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hadem/Downloads/"/>
    </mc:Choice>
  </mc:AlternateContent>
  <xr:revisionPtr revIDLastSave="0" documentId="8_{6C1DF0F3-BC44-F04F-85C0-83EA27AF3AA1}" xr6:coauthVersionLast="47" xr6:coauthVersionMax="47" xr10:uidLastSave="{00000000-0000-0000-0000-000000000000}"/>
  <bookViews>
    <workbookView xWindow="0" yWindow="500" windowWidth="28800" windowHeight="17500" firstSheet="4" activeTab="10" xr2:uid="{ACA536D5-94B5-2C42-9017-7ACE48D60403}"/>
  </bookViews>
  <sheets>
    <sheet name="Arm Neon" sheetId="1" r:id="rId1"/>
    <sheet name="Adreno" sheetId="9" r:id="rId2"/>
    <sheet name="MVE-BS" sheetId="2" r:id="rId3"/>
    <sheet name="RVV-BS" sheetId="10" r:id="rId4"/>
    <sheet name="MVE-BH" sheetId="14" r:id="rId5"/>
    <sheet name="RVV-BH" sheetId="17" r:id="rId6"/>
    <sheet name="MVE-BP" sheetId="18" r:id="rId7"/>
    <sheet name="RVV-BP" sheetId="19" r:id="rId8"/>
    <sheet name="MVE-AC" sheetId="20" r:id="rId9"/>
    <sheet name="RVV-AC" sheetId="21" r:id="rId10"/>
    <sheet name="Fig. 7 (a)" sheetId="3" r:id="rId11"/>
    <sheet name="Fig. 8" sheetId="13" r:id="rId12"/>
    <sheet name="Fig. 9" sheetId="15" r:id="rId13"/>
    <sheet name="Fig. 10" sheetId="11" r:id="rId14"/>
    <sheet name="Fig. 11" sheetId="12" r:id="rId15"/>
    <sheet name="Fig. 13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2" l="1"/>
  <c r="G3" i="12"/>
  <c r="G21" i="12" s="1"/>
  <c r="C12" i="13"/>
  <c r="C13" i="13"/>
  <c r="C11" i="13"/>
  <c r="C10" i="13"/>
  <c r="C9" i="13" a="1"/>
  <c r="C9" i="13" s="1"/>
  <c r="C8" i="13" a="1"/>
  <c r="C8" i="13" s="1"/>
  <c r="C7" i="13"/>
  <c r="C6" i="13"/>
  <c r="C4" i="13"/>
  <c r="C3" i="13"/>
  <c r="D9" i="16" a="1"/>
  <c r="D9" i="16" s="1"/>
  <c r="E9" i="16" a="1"/>
  <c r="E9" i="16" s="1"/>
  <c r="C9" i="16" a="1"/>
  <c r="C9" i="16" s="1"/>
  <c r="D8" i="16" a="1"/>
  <c r="D8" i="16" s="1"/>
  <c r="E8" i="16" a="1"/>
  <c r="E8" i="16" s="1"/>
  <c r="C8" i="16" a="1"/>
  <c r="C8" i="16" s="1"/>
  <c r="F9" i="16" s="1"/>
  <c r="D7" i="16" a="1"/>
  <c r="D7" i="16" s="1"/>
  <c r="E7" i="16" a="1"/>
  <c r="E7" i="16" s="1"/>
  <c r="C7" i="16" a="1"/>
  <c r="C7" i="16" s="1"/>
  <c r="D6" i="16" a="1"/>
  <c r="D6" i="16" s="1"/>
  <c r="E6" i="16" a="1"/>
  <c r="E6" i="16" s="1"/>
  <c r="C6" i="16" a="1"/>
  <c r="C6" i="16" s="1"/>
  <c r="F7" i="16" s="1"/>
  <c r="D5" i="16" a="1"/>
  <c r="D5" i="16" s="1"/>
  <c r="E5" i="16" a="1"/>
  <c r="E5" i="16" s="1"/>
  <c r="C5" i="16" a="1"/>
  <c r="C5" i="16" s="1"/>
  <c r="D4" i="16" a="1"/>
  <c r="D4" i="16" s="1"/>
  <c r="E4" i="16" a="1"/>
  <c r="E4" i="16" s="1"/>
  <c r="C4" i="16" a="1"/>
  <c r="C4" i="16" s="1"/>
  <c r="F5" i="16" s="1"/>
  <c r="D3" i="16" a="1"/>
  <c r="D3" i="16" s="1"/>
  <c r="E3" i="16" a="1"/>
  <c r="E3" i="16" s="1"/>
  <c r="C3" i="16" a="1"/>
  <c r="C3" i="16" s="1"/>
  <c r="D2" i="16" a="1"/>
  <c r="D2" i="16" s="1"/>
  <c r="E2" i="16" a="1"/>
  <c r="E2" i="16" s="1"/>
  <c r="C2" i="16" a="1"/>
  <c r="C2" i="16" s="1"/>
  <c r="F3" i="16" s="1"/>
  <c r="E161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F158" i="15" s="1"/>
  <c r="E3" i="15"/>
  <c r="B9" i="13" a="1"/>
  <c r="B9" i="13" s="1"/>
  <c r="B8" i="13" a="1"/>
  <c r="B8" i="13" s="1"/>
  <c r="B13" i="13"/>
  <c r="B12" i="13"/>
  <c r="B11" i="13"/>
  <c r="B7" i="13"/>
  <c r="C5" i="13"/>
  <c r="B5" i="13"/>
  <c r="B4" i="13"/>
  <c r="B6" i="13"/>
  <c r="B10" i="13"/>
  <c r="B3" i="13"/>
  <c r="G19" i="12"/>
  <c r="G18" i="12"/>
  <c r="G17" i="12"/>
  <c r="G16" i="12"/>
  <c r="G15" i="12"/>
  <c r="G14" i="12"/>
  <c r="G13" i="12"/>
  <c r="G12" i="12"/>
  <c r="G11" i="12" a="1"/>
  <c r="G11" i="12" s="1"/>
  <c r="G10" i="12" a="1"/>
  <c r="G10" i="12" s="1"/>
  <c r="G9" i="12" a="1"/>
  <c r="G9" i="12" s="1"/>
  <c r="G8" i="12" a="1"/>
  <c r="G8" i="12" s="1"/>
  <c r="G6" i="12"/>
  <c r="G5" i="12"/>
  <c r="G4" i="12"/>
  <c r="G2" i="12"/>
  <c r="G20" i="12" s="1"/>
  <c r="F16" i="12"/>
  <c r="D13" i="12"/>
  <c r="E7" i="12"/>
  <c r="F7" i="12"/>
  <c r="C7" i="12"/>
  <c r="D6" i="12"/>
  <c r="E6" i="12"/>
  <c r="C6" i="12"/>
  <c r="C5" i="12"/>
  <c r="E4" i="12"/>
  <c r="E3" i="12"/>
  <c r="F3" i="12"/>
  <c r="W4" i="10"/>
  <c r="F6" i="12" s="1"/>
  <c r="W5" i="10"/>
  <c r="W6" i="10"/>
  <c r="W7" i="10"/>
  <c r="C16" i="12" s="1"/>
  <c r="W8" i="10"/>
  <c r="E18" i="12" s="1"/>
  <c r="W9" i="10"/>
  <c r="E15" i="12" s="1"/>
  <c r="W10" i="10"/>
  <c r="E13" i="12" s="1"/>
  <c r="W11" i="10"/>
  <c r="F4" i="12" s="1"/>
  <c r="W12" i="10"/>
  <c r="W13" i="10"/>
  <c r="W14" i="10"/>
  <c r="W15" i="10"/>
  <c r="W16" i="10"/>
  <c r="W17" i="10"/>
  <c r="E8" i="12" s="1" a="1"/>
  <c r="E8" i="12" s="1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D11" i="12" s="1" a="1"/>
  <c r="D11" i="12" s="1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3" i="10"/>
  <c r="W214" i="10"/>
  <c r="W215" i="10"/>
  <c r="W216" i="10"/>
  <c r="W217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W240" i="10"/>
  <c r="W241" i="10"/>
  <c r="W242" i="10"/>
  <c r="W243" i="10"/>
  <c r="W244" i="10"/>
  <c r="W245" i="10"/>
  <c r="W246" i="10"/>
  <c r="W247" i="10"/>
  <c r="W248" i="10"/>
  <c r="W249" i="10"/>
  <c r="W250" i="10"/>
  <c r="W251" i="10"/>
  <c r="W252" i="10"/>
  <c r="W253" i="10"/>
  <c r="W254" i="10"/>
  <c r="W255" i="10"/>
  <c r="W256" i="10"/>
  <c r="W257" i="10"/>
  <c r="W258" i="10"/>
  <c r="W259" i="10"/>
  <c r="W260" i="10"/>
  <c r="W261" i="10"/>
  <c r="W262" i="10"/>
  <c r="W263" i="10"/>
  <c r="W264" i="10"/>
  <c r="W265" i="10"/>
  <c r="W266" i="10"/>
  <c r="W267" i="10"/>
  <c r="W268" i="10"/>
  <c r="W269" i="10"/>
  <c r="W270" i="10"/>
  <c r="W271" i="10"/>
  <c r="W272" i="10"/>
  <c r="W273" i="10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7" i="10"/>
  <c r="W298" i="10"/>
  <c r="W299" i="10"/>
  <c r="W300" i="10"/>
  <c r="W301" i="10"/>
  <c r="W302" i="10"/>
  <c r="W303" i="10"/>
  <c r="W304" i="10"/>
  <c r="W305" i="10"/>
  <c r="W306" i="10"/>
  <c r="W307" i="10"/>
  <c r="W308" i="10"/>
  <c r="W309" i="10"/>
  <c r="W310" i="10"/>
  <c r="W311" i="10"/>
  <c r="W312" i="10"/>
  <c r="W313" i="10"/>
  <c r="W314" i="10"/>
  <c r="W315" i="10"/>
  <c r="W3" i="10"/>
  <c r="F2" i="12" s="1"/>
  <c r="F9" i="12" l="1" a="1"/>
  <c r="F9" i="12" s="1"/>
  <c r="C18" i="12"/>
  <c r="C11" i="12" a="1"/>
  <c r="C11" i="12" s="1"/>
  <c r="D4" i="12"/>
  <c r="C17" i="12"/>
  <c r="E9" i="12" a="1"/>
  <c r="E9" i="12" s="1"/>
  <c r="D18" i="12"/>
  <c r="C9" i="12" a="1"/>
  <c r="C9" i="12" s="1"/>
  <c r="F10" i="12" a="1"/>
  <c r="F10" i="12" s="1"/>
  <c r="F8" i="12" a="1"/>
  <c r="F8" i="12" s="1"/>
  <c r="F20" i="12" s="1"/>
  <c r="F5" i="12"/>
  <c r="F21" i="12" s="1"/>
  <c r="C12" i="12"/>
  <c r="E2" i="12"/>
  <c r="E20" i="12" s="1"/>
  <c r="E5" i="12"/>
  <c r="E21" i="12" s="1"/>
  <c r="F12" i="12"/>
  <c r="D10" i="12" a="1"/>
  <c r="D10" i="12" s="1"/>
  <c r="D2" i="12"/>
  <c r="E12" i="12"/>
  <c r="D12" i="12"/>
  <c r="D14" i="12"/>
  <c r="F17" i="12"/>
  <c r="E19" i="12"/>
  <c r="E10" i="12" a="1"/>
  <c r="E10" i="12" s="1"/>
  <c r="E16" i="12"/>
  <c r="C19" i="12"/>
  <c r="D3" i="12"/>
  <c r="D5" i="12"/>
  <c r="D7" i="12"/>
  <c r="D9" i="12" a="1"/>
  <c r="D9" i="12" s="1"/>
  <c r="F11" i="12" a="1"/>
  <c r="F11" i="12" s="1"/>
  <c r="C13" i="12"/>
  <c r="C15" i="12"/>
  <c r="E17" i="12"/>
  <c r="D19" i="12"/>
  <c r="D15" i="12"/>
  <c r="F14" i="12"/>
  <c r="C2" i="12"/>
  <c r="C4" i="12"/>
  <c r="C8" i="12" a="1"/>
  <c r="C8" i="12" s="1"/>
  <c r="C10" i="12" a="1"/>
  <c r="C10" i="12" s="1"/>
  <c r="E11" i="12" a="1"/>
  <c r="E11" i="12" s="1"/>
  <c r="F13" i="12"/>
  <c r="F15" i="12"/>
  <c r="D17" i="12"/>
  <c r="F18" i="12"/>
  <c r="D8" i="12" a="1"/>
  <c r="D8" i="12" s="1"/>
  <c r="C14" i="12"/>
  <c r="E14" i="12"/>
  <c r="D16" i="12"/>
  <c r="F19" i="12"/>
  <c r="B14" i="13"/>
  <c r="D21" i="12" l="1"/>
  <c r="C3" i="12"/>
  <c r="C21" i="12" s="1"/>
  <c r="D20" i="12"/>
  <c r="C20" i="12"/>
  <c r="C14" i="13"/>
  <c r="D19" i="11" l="1"/>
  <c r="E19" i="11"/>
  <c r="C19" i="11"/>
  <c r="D17" i="11"/>
  <c r="E17" i="11"/>
  <c r="C17" i="11"/>
  <c r="D15" i="11"/>
  <c r="E15" i="11"/>
  <c r="C15" i="11"/>
  <c r="D13" i="11"/>
  <c r="E13" i="11"/>
  <c r="C13" i="11"/>
  <c r="D11" i="11" a="1"/>
  <c r="D11" i="11" s="1"/>
  <c r="E11" i="11" a="1"/>
  <c r="E11" i="11" s="1"/>
  <c r="C11" i="11" a="1"/>
  <c r="C11" i="11" s="1"/>
  <c r="D9" i="11" a="1"/>
  <c r="D9" i="11" s="1"/>
  <c r="E9" i="11" a="1"/>
  <c r="E9" i="11" s="1"/>
  <c r="C9" i="11" a="1"/>
  <c r="C9" i="11" s="1"/>
  <c r="D7" i="11"/>
  <c r="E7" i="11"/>
  <c r="C7" i="11"/>
  <c r="F7" i="11" s="1"/>
  <c r="D5" i="11"/>
  <c r="E5" i="11"/>
  <c r="C5" i="11"/>
  <c r="D3" i="11"/>
  <c r="E3" i="11"/>
  <c r="C3" i="11"/>
  <c r="F13" i="11"/>
  <c r="D18" i="11"/>
  <c r="E18" i="11"/>
  <c r="C18" i="11"/>
  <c r="D16" i="11"/>
  <c r="E16" i="11"/>
  <c r="C16" i="11"/>
  <c r="D14" i="11"/>
  <c r="E14" i="11"/>
  <c r="C14" i="11"/>
  <c r="F14" i="11" s="1"/>
  <c r="D12" i="11"/>
  <c r="E12" i="11"/>
  <c r="C12" i="11"/>
  <c r="D10" i="11" a="1"/>
  <c r="D10" i="11" s="1"/>
  <c r="E10" i="11" a="1"/>
  <c r="E10" i="11" s="1"/>
  <c r="C10" i="11" a="1"/>
  <c r="C10" i="11" s="1"/>
  <c r="D8" i="11" a="1"/>
  <c r="D8" i="11" s="1"/>
  <c r="E8" i="11" a="1"/>
  <c r="E8" i="11" s="1"/>
  <c r="C8" i="11" a="1"/>
  <c r="C8" i="11" s="1"/>
  <c r="D6" i="11"/>
  <c r="E6" i="11"/>
  <c r="C6" i="11"/>
  <c r="F6" i="11" s="1"/>
  <c r="D2" i="11"/>
  <c r="E2" i="11"/>
  <c r="C2" i="11"/>
  <c r="C4" i="11"/>
  <c r="D4" i="11"/>
  <c r="E4" i="11"/>
  <c r="F8" i="11" l="1"/>
  <c r="F12" i="11"/>
  <c r="F18" i="11"/>
  <c r="F2" i="11"/>
  <c r="C20" i="11"/>
  <c r="E20" i="11"/>
  <c r="F4" i="11"/>
  <c r="D20" i="11"/>
  <c r="F9" i="11"/>
  <c r="E21" i="11"/>
  <c r="C21" i="11"/>
  <c r="D21" i="11"/>
  <c r="F10" i="11"/>
  <c r="F16" i="11"/>
  <c r="F19" i="11"/>
  <c r="F15" i="11"/>
  <c r="F17" i="11"/>
  <c r="F3" i="11"/>
  <c r="F11" i="11"/>
  <c r="F5" i="11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B3" i="3" s="1"/>
  <c r="F66" i="3"/>
  <c r="C3" i="3" s="1"/>
  <c r="G66" i="3"/>
  <c r="D3" i="3" s="1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F97" i="3"/>
  <c r="G97" i="3"/>
  <c r="E98" i="3"/>
  <c r="F98" i="3"/>
  <c r="G98" i="3"/>
  <c r="E99" i="3"/>
  <c r="F99" i="3"/>
  <c r="G99" i="3"/>
  <c r="E100" i="3"/>
  <c r="F100" i="3"/>
  <c r="G100" i="3"/>
  <c r="E101" i="3"/>
  <c r="F101" i="3"/>
  <c r="G101" i="3"/>
  <c r="E102" i="3"/>
  <c r="F102" i="3"/>
  <c r="G102" i="3"/>
  <c r="E103" i="3"/>
  <c r="F103" i="3"/>
  <c r="G103" i="3"/>
  <c r="E104" i="3"/>
  <c r="F104" i="3"/>
  <c r="G104" i="3"/>
  <c r="E105" i="3"/>
  <c r="F105" i="3"/>
  <c r="G105" i="3"/>
  <c r="E106" i="3"/>
  <c r="F106" i="3"/>
  <c r="G106" i="3"/>
  <c r="E107" i="3"/>
  <c r="F107" i="3"/>
  <c r="G107" i="3"/>
  <c r="E108" i="3"/>
  <c r="F108" i="3"/>
  <c r="G108" i="3"/>
  <c r="E109" i="3"/>
  <c r="F109" i="3"/>
  <c r="G109" i="3"/>
  <c r="E110" i="3"/>
  <c r="F110" i="3"/>
  <c r="G110" i="3"/>
  <c r="E111" i="3"/>
  <c r="F111" i="3"/>
  <c r="G111" i="3"/>
  <c r="E112" i="3"/>
  <c r="F112" i="3"/>
  <c r="G112" i="3"/>
  <c r="E113" i="3"/>
  <c r="F113" i="3"/>
  <c r="G113" i="3"/>
  <c r="E114" i="3"/>
  <c r="F114" i="3"/>
  <c r="G114" i="3"/>
  <c r="E115" i="3"/>
  <c r="F115" i="3"/>
  <c r="G115" i="3"/>
  <c r="E116" i="3"/>
  <c r="F116" i="3"/>
  <c r="G116" i="3"/>
  <c r="E117" i="3"/>
  <c r="F117" i="3"/>
  <c r="G117" i="3"/>
  <c r="E118" i="3"/>
  <c r="F118" i="3"/>
  <c r="G118" i="3"/>
  <c r="E119" i="3"/>
  <c r="F119" i="3"/>
  <c r="G119" i="3"/>
  <c r="E120" i="3"/>
  <c r="F120" i="3"/>
  <c r="G120" i="3"/>
  <c r="E121" i="3"/>
  <c r="F121" i="3"/>
  <c r="G121" i="3"/>
  <c r="E122" i="3"/>
  <c r="F122" i="3"/>
  <c r="G122" i="3"/>
  <c r="E123" i="3"/>
  <c r="F123" i="3"/>
  <c r="G123" i="3"/>
  <c r="E124" i="3"/>
  <c r="F124" i="3"/>
  <c r="G124" i="3"/>
  <c r="E125" i="3"/>
  <c r="F125" i="3"/>
  <c r="G125" i="3"/>
  <c r="E126" i="3"/>
  <c r="F126" i="3"/>
  <c r="G126" i="3"/>
  <c r="E127" i="3"/>
  <c r="F127" i="3"/>
  <c r="G127" i="3"/>
  <c r="E128" i="3"/>
  <c r="F128" i="3"/>
  <c r="G128" i="3"/>
  <c r="E129" i="3"/>
  <c r="F129" i="3"/>
  <c r="G129" i="3"/>
  <c r="E130" i="3"/>
  <c r="F130" i="3"/>
  <c r="G130" i="3"/>
  <c r="E131" i="3"/>
  <c r="F131" i="3"/>
  <c r="G131" i="3"/>
  <c r="E132" i="3"/>
  <c r="F132" i="3"/>
  <c r="G132" i="3"/>
  <c r="E133" i="3"/>
  <c r="F133" i="3"/>
  <c r="G133" i="3"/>
  <c r="E134" i="3"/>
  <c r="F134" i="3"/>
  <c r="G134" i="3"/>
  <c r="E135" i="3"/>
  <c r="F135" i="3"/>
  <c r="G135" i="3"/>
  <c r="E136" i="3"/>
  <c r="F136" i="3"/>
  <c r="G136" i="3"/>
  <c r="E137" i="3"/>
  <c r="F137" i="3"/>
  <c r="G137" i="3"/>
  <c r="E138" i="3"/>
  <c r="F138" i="3"/>
  <c r="G138" i="3"/>
  <c r="E139" i="3"/>
  <c r="F139" i="3"/>
  <c r="G139" i="3"/>
  <c r="E140" i="3"/>
  <c r="F140" i="3"/>
  <c r="G140" i="3"/>
  <c r="E141" i="3"/>
  <c r="F141" i="3"/>
  <c r="G141" i="3"/>
  <c r="E142" i="3"/>
  <c r="F142" i="3"/>
  <c r="G142" i="3"/>
  <c r="E143" i="3"/>
  <c r="F143" i="3"/>
  <c r="G143" i="3"/>
  <c r="E144" i="3"/>
  <c r="F144" i="3"/>
  <c r="G144" i="3"/>
  <c r="E145" i="3"/>
  <c r="F145" i="3"/>
  <c r="G145" i="3"/>
  <c r="E146" i="3"/>
  <c r="F146" i="3"/>
  <c r="G146" i="3"/>
  <c r="E147" i="3"/>
  <c r="F147" i="3"/>
  <c r="G147" i="3"/>
  <c r="E148" i="3"/>
  <c r="F148" i="3"/>
  <c r="G148" i="3"/>
  <c r="E149" i="3"/>
  <c r="F149" i="3"/>
  <c r="G149" i="3"/>
  <c r="E150" i="3"/>
  <c r="F150" i="3"/>
  <c r="G150" i="3"/>
  <c r="E151" i="3"/>
  <c r="F151" i="3"/>
  <c r="G151" i="3"/>
  <c r="E152" i="3"/>
  <c r="F152" i="3"/>
  <c r="G152" i="3"/>
  <c r="E153" i="3"/>
  <c r="F153" i="3"/>
  <c r="G153" i="3"/>
  <c r="E154" i="3"/>
  <c r="F154" i="3"/>
  <c r="G154" i="3"/>
  <c r="E155" i="3"/>
  <c r="F155" i="3"/>
  <c r="G155" i="3"/>
  <c r="E156" i="3"/>
  <c r="F156" i="3"/>
  <c r="G156" i="3"/>
  <c r="E157" i="3"/>
  <c r="F157" i="3"/>
  <c r="G157" i="3"/>
  <c r="E158" i="3"/>
  <c r="F158" i="3"/>
  <c r="G158" i="3"/>
  <c r="E159" i="3"/>
  <c r="F159" i="3"/>
  <c r="G159" i="3"/>
  <c r="E160" i="3"/>
  <c r="F160" i="3"/>
  <c r="G160" i="3"/>
  <c r="E161" i="3"/>
  <c r="F161" i="3"/>
  <c r="G161" i="3"/>
  <c r="E162" i="3"/>
  <c r="F162" i="3"/>
  <c r="G162" i="3"/>
  <c r="E163" i="3"/>
  <c r="F163" i="3"/>
  <c r="G163" i="3"/>
  <c r="E164" i="3"/>
  <c r="F164" i="3"/>
  <c r="G164" i="3"/>
  <c r="E165" i="3"/>
  <c r="F165" i="3"/>
  <c r="G165" i="3"/>
  <c r="E166" i="3"/>
  <c r="F166" i="3"/>
  <c r="G166" i="3"/>
  <c r="E167" i="3"/>
  <c r="F167" i="3"/>
  <c r="G167" i="3"/>
  <c r="E168" i="3"/>
  <c r="F168" i="3"/>
  <c r="G168" i="3"/>
  <c r="E169" i="3"/>
  <c r="F169" i="3"/>
  <c r="G169" i="3"/>
  <c r="E170" i="3"/>
  <c r="F170" i="3"/>
  <c r="G170" i="3"/>
  <c r="E171" i="3"/>
  <c r="F171" i="3"/>
  <c r="G171" i="3"/>
  <c r="E172" i="3"/>
  <c r="F172" i="3"/>
  <c r="G172" i="3"/>
  <c r="E173" i="3"/>
  <c r="F173" i="3"/>
  <c r="G173" i="3"/>
  <c r="E174" i="3"/>
  <c r="F174" i="3"/>
  <c r="G174" i="3"/>
  <c r="E175" i="3"/>
  <c r="F175" i="3"/>
  <c r="G175" i="3"/>
  <c r="E176" i="3"/>
  <c r="F176" i="3"/>
  <c r="G176" i="3"/>
  <c r="E177" i="3"/>
  <c r="F177" i="3"/>
  <c r="G177" i="3"/>
  <c r="E178" i="3"/>
  <c r="F178" i="3"/>
  <c r="G178" i="3"/>
  <c r="E179" i="3"/>
  <c r="F179" i="3"/>
  <c r="G179" i="3"/>
  <c r="E180" i="3"/>
  <c r="F180" i="3"/>
  <c r="G180" i="3"/>
  <c r="E181" i="3"/>
  <c r="F181" i="3"/>
  <c r="G181" i="3"/>
  <c r="E182" i="3"/>
  <c r="F182" i="3"/>
  <c r="G182" i="3"/>
  <c r="E183" i="3"/>
  <c r="F183" i="3"/>
  <c r="G183" i="3"/>
  <c r="E184" i="3"/>
  <c r="F184" i="3"/>
  <c r="G184" i="3"/>
  <c r="E185" i="3"/>
  <c r="F185" i="3"/>
  <c r="G185" i="3"/>
  <c r="E186" i="3"/>
  <c r="F186" i="3"/>
  <c r="G186" i="3"/>
  <c r="E187" i="3"/>
  <c r="F187" i="3"/>
  <c r="G187" i="3"/>
  <c r="E188" i="3"/>
  <c r="F188" i="3"/>
  <c r="G188" i="3"/>
  <c r="E189" i="3"/>
  <c r="F189" i="3"/>
  <c r="G189" i="3"/>
  <c r="E190" i="3"/>
  <c r="F190" i="3"/>
  <c r="G190" i="3"/>
  <c r="E191" i="3"/>
  <c r="F191" i="3"/>
  <c r="G191" i="3"/>
  <c r="E192" i="3"/>
  <c r="F192" i="3"/>
  <c r="G192" i="3"/>
  <c r="E193" i="3"/>
  <c r="F193" i="3"/>
  <c r="G193" i="3"/>
  <c r="E194" i="3"/>
  <c r="F194" i="3"/>
  <c r="G194" i="3"/>
  <c r="E195" i="3"/>
  <c r="F195" i="3"/>
  <c r="G195" i="3"/>
  <c r="E196" i="3"/>
  <c r="F196" i="3"/>
  <c r="G196" i="3"/>
  <c r="E197" i="3"/>
  <c r="F197" i="3"/>
  <c r="G197" i="3"/>
  <c r="E198" i="3"/>
  <c r="F198" i="3"/>
  <c r="G198" i="3"/>
  <c r="E199" i="3"/>
  <c r="F199" i="3"/>
  <c r="G199" i="3"/>
  <c r="E200" i="3"/>
  <c r="F200" i="3"/>
  <c r="G200" i="3"/>
  <c r="E201" i="3"/>
  <c r="F201" i="3"/>
  <c r="G201" i="3"/>
  <c r="E202" i="3"/>
  <c r="F202" i="3"/>
  <c r="G202" i="3"/>
  <c r="E203" i="3"/>
  <c r="F203" i="3"/>
  <c r="G203" i="3"/>
  <c r="E204" i="3"/>
  <c r="F204" i="3"/>
  <c r="G204" i="3"/>
  <c r="E205" i="3"/>
  <c r="F205" i="3"/>
  <c r="G205" i="3"/>
  <c r="E206" i="3"/>
  <c r="F206" i="3"/>
  <c r="G206" i="3"/>
  <c r="E207" i="3"/>
  <c r="F207" i="3"/>
  <c r="G207" i="3"/>
  <c r="E208" i="3"/>
  <c r="F208" i="3"/>
  <c r="G208" i="3"/>
  <c r="E209" i="3"/>
  <c r="F209" i="3"/>
  <c r="G209" i="3"/>
  <c r="E210" i="3"/>
  <c r="F210" i="3"/>
  <c r="G210" i="3"/>
  <c r="E211" i="3"/>
  <c r="F211" i="3"/>
  <c r="G211" i="3"/>
  <c r="E212" i="3"/>
  <c r="F212" i="3"/>
  <c r="G212" i="3"/>
  <c r="E213" i="3"/>
  <c r="F213" i="3"/>
  <c r="G213" i="3"/>
  <c r="E214" i="3"/>
  <c r="F214" i="3"/>
  <c r="G214" i="3"/>
  <c r="E215" i="3"/>
  <c r="F215" i="3"/>
  <c r="G215" i="3"/>
  <c r="E216" i="3"/>
  <c r="F216" i="3"/>
  <c r="G216" i="3"/>
  <c r="E217" i="3"/>
  <c r="F217" i="3"/>
  <c r="G217" i="3"/>
  <c r="E218" i="3"/>
  <c r="F218" i="3"/>
  <c r="G218" i="3"/>
  <c r="E219" i="3"/>
  <c r="F219" i="3"/>
  <c r="G219" i="3"/>
  <c r="E220" i="3"/>
  <c r="F220" i="3"/>
  <c r="G220" i="3"/>
  <c r="E221" i="3"/>
  <c r="F221" i="3"/>
  <c r="G221" i="3"/>
  <c r="E222" i="3"/>
  <c r="F222" i="3"/>
  <c r="G222" i="3"/>
  <c r="E223" i="3"/>
  <c r="F223" i="3"/>
  <c r="G223" i="3"/>
  <c r="E224" i="3"/>
  <c r="F224" i="3"/>
  <c r="G224" i="3"/>
  <c r="E225" i="3"/>
  <c r="F225" i="3"/>
  <c r="G225" i="3"/>
  <c r="E226" i="3"/>
  <c r="F226" i="3"/>
  <c r="G226" i="3"/>
  <c r="E227" i="3"/>
  <c r="F227" i="3"/>
  <c r="G227" i="3"/>
  <c r="E228" i="3"/>
  <c r="F228" i="3"/>
  <c r="G228" i="3"/>
  <c r="E229" i="3"/>
  <c r="F229" i="3"/>
  <c r="G229" i="3"/>
  <c r="E230" i="3"/>
  <c r="F230" i="3"/>
  <c r="G230" i="3"/>
  <c r="E231" i="3"/>
  <c r="F231" i="3"/>
  <c r="G231" i="3"/>
  <c r="E232" i="3"/>
  <c r="F232" i="3"/>
  <c r="G232" i="3"/>
  <c r="E233" i="3"/>
  <c r="F233" i="3"/>
  <c r="G233" i="3"/>
  <c r="E234" i="3"/>
  <c r="F234" i="3"/>
  <c r="G234" i="3"/>
  <c r="E235" i="3"/>
  <c r="F235" i="3"/>
  <c r="G235" i="3"/>
  <c r="E236" i="3"/>
  <c r="F236" i="3"/>
  <c r="G236" i="3"/>
  <c r="E237" i="3"/>
  <c r="F237" i="3"/>
  <c r="G237" i="3"/>
  <c r="E238" i="3"/>
  <c r="F238" i="3"/>
  <c r="G238" i="3"/>
  <c r="E239" i="3"/>
  <c r="F239" i="3"/>
  <c r="G239" i="3"/>
  <c r="E240" i="3"/>
  <c r="F240" i="3"/>
  <c r="G240" i="3"/>
  <c r="E241" i="3"/>
  <c r="F241" i="3"/>
  <c r="G241" i="3"/>
  <c r="E242" i="3"/>
  <c r="F242" i="3"/>
  <c r="G242" i="3"/>
  <c r="E243" i="3"/>
  <c r="F243" i="3"/>
  <c r="G243" i="3"/>
  <c r="E244" i="3"/>
  <c r="F244" i="3"/>
  <c r="G244" i="3"/>
  <c r="E245" i="3"/>
  <c r="F245" i="3"/>
  <c r="G245" i="3"/>
  <c r="E246" i="3"/>
  <c r="F246" i="3"/>
  <c r="G246" i="3"/>
  <c r="E247" i="3"/>
  <c r="F247" i="3"/>
  <c r="G247" i="3"/>
  <c r="E248" i="3"/>
  <c r="F248" i="3"/>
  <c r="G248" i="3"/>
  <c r="E249" i="3"/>
  <c r="F249" i="3"/>
  <c r="G249" i="3"/>
  <c r="E250" i="3"/>
  <c r="F250" i="3"/>
  <c r="G250" i="3"/>
  <c r="E251" i="3"/>
  <c r="F251" i="3"/>
  <c r="G251" i="3"/>
  <c r="E252" i="3"/>
  <c r="F252" i="3"/>
  <c r="G252" i="3"/>
  <c r="E253" i="3"/>
  <c r="F253" i="3"/>
  <c r="G253" i="3"/>
  <c r="E254" i="3"/>
  <c r="F254" i="3"/>
  <c r="G254" i="3"/>
  <c r="E255" i="3"/>
  <c r="F255" i="3"/>
  <c r="G255" i="3"/>
  <c r="E256" i="3"/>
  <c r="F256" i="3"/>
  <c r="G256" i="3"/>
  <c r="E257" i="3"/>
  <c r="F257" i="3"/>
  <c r="G257" i="3"/>
  <c r="E258" i="3"/>
  <c r="F258" i="3"/>
  <c r="G258" i="3"/>
  <c r="E259" i="3"/>
  <c r="F259" i="3"/>
  <c r="G259" i="3"/>
  <c r="E260" i="3"/>
  <c r="F260" i="3"/>
  <c r="G260" i="3"/>
  <c r="E261" i="3"/>
  <c r="F261" i="3"/>
  <c r="G261" i="3"/>
  <c r="E262" i="3"/>
  <c r="F262" i="3"/>
  <c r="G262" i="3"/>
  <c r="E263" i="3"/>
  <c r="F263" i="3"/>
  <c r="G263" i="3"/>
  <c r="E264" i="3"/>
  <c r="F264" i="3"/>
  <c r="G264" i="3"/>
  <c r="E265" i="3"/>
  <c r="F265" i="3"/>
  <c r="G265" i="3"/>
  <c r="E266" i="3"/>
  <c r="F266" i="3"/>
  <c r="G266" i="3"/>
  <c r="E267" i="3"/>
  <c r="F267" i="3"/>
  <c r="G267" i="3"/>
  <c r="E268" i="3"/>
  <c r="F268" i="3"/>
  <c r="G268" i="3"/>
  <c r="E269" i="3"/>
  <c r="F269" i="3"/>
  <c r="G269" i="3"/>
  <c r="E270" i="3"/>
  <c r="F270" i="3"/>
  <c r="G270" i="3"/>
  <c r="E271" i="3"/>
  <c r="F271" i="3"/>
  <c r="G271" i="3"/>
  <c r="E272" i="3"/>
  <c r="F272" i="3"/>
  <c r="G272" i="3"/>
  <c r="E273" i="3"/>
  <c r="F273" i="3"/>
  <c r="G273" i="3"/>
  <c r="E274" i="3"/>
  <c r="F274" i="3"/>
  <c r="G274" i="3"/>
  <c r="E275" i="3"/>
  <c r="F275" i="3"/>
  <c r="G275" i="3"/>
  <c r="E276" i="3"/>
  <c r="F276" i="3"/>
  <c r="G276" i="3"/>
  <c r="E277" i="3"/>
  <c r="F277" i="3"/>
  <c r="G277" i="3"/>
  <c r="E278" i="3"/>
  <c r="F278" i="3"/>
  <c r="G278" i="3"/>
  <c r="E279" i="3"/>
  <c r="F279" i="3"/>
  <c r="G279" i="3"/>
  <c r="E280" i="3"/>
  <c r="F280" i="3"/>
  <c r="G280" i="3"/>
  <c r="E281" i="3"/>
  <c r="F281" i="3"/>
  <c r="G281" i="3"/>
  <c r="E282" i="3"/>
  <c r="F282" i="3"/>
  <c r="G282" i="3"/>
  <c r="E283" i="3"/>
  <c r="F283" i="3"/>
  <c r="G283" i="3"/>
  <c r="E284" i="3"/>
  <c r="F284" i="3"/>
  <c r="G284" i="3"/>
  <c r="E285" i="3"/>
  <c r="F285" i="3"/>
  <c r="G285" i="3"/>
  <c r="E286" i="3"/>
  <c r="F286" i="3"/>
  <c r="G286" i="3"/>
  <c r="E287" i="3"/>
  <c r="F287" i="3"/>
  <c r="G287" i="3"/>
  <c r="E288" i="3"/>
  <c r="F288" i="3"/>
  <c r="G288" i="3"/>
  <c r="E289" i="3"/>
  <c r="F289" i="3"/>
  <c r="G289" i="3"/>
  <c r="E290" i="3"/>
  <c r="F290" i="3"/>
  <c r="G290" i="3"/>
  <c r="E291" i="3"/>
  <c r="F291" i="3"/>
  <c r="G291" i="3"/>
  <c r="E292" i="3"/>
  <c r="F292" i="3"/>
  <c r="G292" i="3"/>
  <c r="E293" i="3"/>
  <c r="F293" i="3"/>
  <c r="G293" i="3"/>
  <c r="E294" i="3"/>
  <c r="F294" i="3"/>
  <c r="G294" i="3"/>
  <c r="E295" i="3"/>
  <c r="F295" i="3"/>
  <c r="G295" i="3"/>
  <c r="E296" i="3"/>
  <c r="F296" i="3"/>
  <c r="G296" i="3"/>
  <c r="E297" i="3"/>
  <c r="F297" i="3"/>
  <c r="G297" i="3"/>
  <c r="E298" i="3"/>
  <c r="F298" i="3"/>
  <c r="G298" i="3"/>
  <c r="E299" i="3"/>
  <c r="F299" i="3"/>
  <c r="G299" i="3"/>
  <c r="E300" i="3"/>
  <c r="F300" i="3"/>
  <c r="G300" i="3"/>
  <c r="E301" i="3"/>
  <c r="F301" i="3"/>
  <c r="G301" i="3"/>
  <c r="E302" i="3"/>
  <c r="F302" i="3"/>
  <c r="G302" i="3"/>
  <c r="E303" i="3"/>
  <c r="F303" i="3"/>
  <c r="G303" i="3"/>
  <c r="E304" i="3"/>
  <c r="F304" i="3"/>
  <c r="G304" i="3"/>
  <c r="E305" i="3"/>
  <c r="F305" i="3"/>
  <c r="G305" i="3"/>
  <c r="E306" i="3"/>
  <c r="F306" i="3"/>
  <c r="G306" i="3"/>
  <c r="E307" i="3"/>
  <c r="F307" i="3"/>
  <c r="G307" i="3"/>
  <c r="E308" i="3"/>
  <c r="F308" i="3"/>
  <c r="G308" i="3"/>
  <c r="E309" i="3"/>
  <c r="F309" i="3"/>
  <c r="G309" i="3"/>
  <c r="E310" i="3"/>
  <c r="F310" i="3"/>
  <c r="G310" i="3"/>
  <c r="E311" i="3"/>
  <c r="F311" i="3"/>
  <c r="G311" i="3"/>
  <c r="E312" i="3"/>
  <c r="F312" i="3"/>
  <c r="G312" i="3"/>
  <c r="E313" i="3"/>
  <c r="F313" i="3"/>
  <c r="G313" i="3"/>
  <c r="E314" i="3"/>
  <c r="F314" i="3"/>
  <c r="G314" i="3"/>
  <c r="E315" i="3"/>
  <c r="F315" i="3"/>
  <c r="G315" i="3"/>
  <c r="E316" i="3"/>
  <c r="F316" i="3"/>
  <c r="G316" i="3"/>
  <c r="E317" i="3"/>
  <c r="F317" i="3"/>
  <c r="G317" i="3"/>
  <c r="E318" i="3"/>
  <c r="F318" i="3"/>
  <c r="G318" i="3"/>
  <c r="E319" i="3"/>
  <c r="F319" i="3"/>
  <c r="G319" i="3"/>
  <c r="E320" i="3"/>
  <c r="F320" i="3"/>
  <c r="G320" i="3"/>
  <c r="E321" i="3"/>
  <c r="F321" i="3"/>
  <c r="G321" i="3"/>
  <c r="E322" i="3"/>
  <c r="F322" i="3"/>
  <c r="G322" i="3"/>
  <c r="E323" i="3"/>
  <c r="F323" i="3"/>
  <c r="G323" i="3"/>
  <c r="E324" i="3"/>
  <c r="F324" i="3"/>
  <c r="G324" i="3"/>
  <c r="E325" i="3"/>
  <c r="F325" i="3"/>
  <c r="G325" i="3"/>
  <c r="E326" i="3"/>
  <c r="F326" i="3"/>
  <c r="G326" i="3"/>
  <c r="E327" i="3"/>
  <c r="F327" i="3"/>
  <c r="G327" i="3"/>
  <c r="E328" i="3"/>
  <c r="F328" i="3"/>
  <c r="G328" i="3"/>
  <c r="E329" i="3"/>
  <c r="F329" i="3"/>
  <c r="G329" i="3"/>
  <c r="E330" i="3"/>
  <c r="F330" i="3"/>
  <c r="G330" i="3"/>
  <c r="E331" i="3"/>
  <c r="F331" i="3"/>
  <c r="G331" i="3"/>
  <c r="E332" i="3"/>
  <c r="F332" i="3"/>
  <c r="G332" i="3"/>
  <c r="E333" i="3"/>
  <c r="F333" i="3"/>
  <c r="G333" i="3"/>
  <c r="E334" i="3"/>
  <c r="F334" i="3"/>
  <c r="G334" i="3"/>
  <c r="E335" i="3"/>
  <c r="F335" i="3"/>
  <c r="G335" i="3"/>
  <c r="E336" i="3"/>
  <c r="F336" i="3"/>
  <c r="G336" i="3"/>
  <c r="E337" i="3"/>
  <c r="F337" i="3"/>
  <c r="G337" i="3"/>
  <c r="E338" i="3"/>
  <c r="F338" i="3"/>
  <c r="G338" i="3"/>
  <c r="E339" i="3"/>
  <c r="F339" i="3"/>
  <c r="G339" i="3"/>
  <c r="E340" i="3"/>
  <c r="F340" i="3"/>
  <c r="G340" i="3"/>
  <c r="E341" i="3"/>
  <c r="F341" i="3"/>
  <c r="G341" i="3"/>
  <c r="E342" i="3"/>
  <c r="F342" i="3"/>
  <c r="G342" i="3"/>
  <c r="E343" i="3"/>
  <c r="F343" i="3"/>
  <c r="G343" i="3"/>
  <c r="E344" i="3"/>
  <c r="F344" i="3"/>
  <c r="G344" i="3"/>
  <c r="E345" i="3"/>
  <c r="F345" i="3"/>
  <c r="G345" i="3"/>
  <c r="E346" i="3"/>
  <c r="F346" i="3"/>
  <c r="G346" i="3"/>
  <c r="E347" i="3"/>
  <c r="F347" i="3"/>
  <c r="G347" i="3"/>
  <c r="E348" i="3"/>
  <c r="F348" i="3"/>
  <c r="G348" i="3"/>
  <c r="E349" i="3"/>
  <c r="F349" i="3"/>
  <c r="G349" i="3"/>
  <c r="E350" i="3"/>
  <c r="F350" i="3"/>
  <c r="G350" i="3"/>
  <c r="E351" i="3"/>
  <c r="F351" i="3"/>
  <c r="G351" i="3"/>
  <c r="E352" i="3"/>
  <c r="F352" i="3"/>
  <c r="G352" i="3"/>
  <c r="E353" i="3"/>
  <c r="F353" i="3"/>
  <c r="G353" i="3"/>
  <c r="E354" i="3"/>
  <c r="F354" i="3"/>
  <c r="G354" i="3"/>
  <c r="E355" i="3"/>
  <c r="F355" i="3"/>
  <c r="G355" i="3"/>
  <c r="E356" i="3"/>
  <c r="F356" i="3"/>
  <c r="G356" i="3"/>
  <c r="E357" i="3"/>
  <c r="F357" i="3"/>
  <c r="G357" i="3"/>
  <c r="E358" i="3"/>
  <c r="F358" i="3"/>
  <c r="G358" i="3"/>
  <c r="E359" i="3"/>
  <c r="F359" i="3"/>
  <c r="G359" i="3"/>
  <c r="E360" i="3"/>
  <c r="F360" i="3"/>
  <c r="G360" i="3"/>
  <c r="E361" i="3"/>
  <c r="F361" i="3"/>
  <c r="G361" i="3"/>
  <c r="E362" i="3"/>
  <c r="F362" i="3"/>
  <c r="G362" i="3"/>
  <c r="E363" i="3"/>
  <c r="F363" i="3"/>
  <c r="G363" i="3"/>
  <c r="E364" i="3"/>
  <c r="F364" i="3"/>
  <c r="G364" i="3"/>
  <c r="E365" i="3"/>
  <c r="F365" i="3"/>
  <c r="G365" i="3"/>
  <c r="E366" i="3"/>
  <c r="F366" i="3"/>
  <c r="G366" i="3"/>
  <c r="E367" i="3"/>
  <c r="F367" i="3"/>
  <c r="G367" i="3"/>
  <c r="E368" i="3"/>
  <c r="F368" i="3"/>
  <c r="G368" i="3"/>
  <c r="E369" i="3"/>
  <c r="F369" i="3"/>
  <c r="G369" i="3"/>
  <c r="E370" i="3"/>
  <c r="F370" i="3"/>
  <c r="G370" i="3"/>
  <c r="F26" i="3"/>
  <c r="G26" i="3"/>
  <c r="E26" i="3"/>
  <c r="F20" i="11" l="1"/>
  <c r="F21" i="11"/>
  <c r="F23" i="11" s="1"/>
  <c r="B11" i="3"/>
  <c r="D8" i="3"/>
  <c r="C8" i="3"/>
  <c r="E3" i="3"/>
  <c r="D12" i="3"/>
  <c r="B13" i="3"/>
  <c r="B5" i="3"/>
  <c r="D11" i="3"/>
  <c r="D4" i="3"/>
  <c r="C4" i="3"/>
  <c r="B12" i="3"/>
  <c r="B4" i="3"/>
  <c r="D6" i="3"/>
  <c r="C12" i="3"/>
  <c r="C14" i="3"/>
  <c r="C9" i="3"/>
  <c r="D14" i="3"/>
  <c r="B7" i="3"/>
  <c r="C6" i="3"/>
  <c r="D5" i="3"/>
  <c r="B14" i="3"/>
  <c r="B9" i="3"/>
  <c r="D7" i="3"/>
  <c r="B6" i="3"/>
  <c r="C5" i="3"/>
  <c r="C11" i="3"/>
  <c r="D10" i="3"/>
  <c r="B8" i="3"/>
  <c r="E8" i="3" s="1"/>
  <c r="D9" i="3"/>
  <c r="C7" i="3"/>
  <c r="D13" i="3"/>
  <c r="C10" i="3"/>
  <c r="C13" i="3"/>
  <c r="B10" i="3"/>
  <c r="E7" i="3" l="1"/>
  <c r="E11" i="3"/>
  <c r="E10" i="3"/>
  <c r="E6" i="3"/>
  <c r="C15" i="3"/>
  <c r="B15" i="3"/>
  <c r="E4" i="3"/>
  <c r="E5" i="3"/>
  <c r="E9" i="3"/>
  <c r="E13" i="3"/>
  <c r="E14" i="3"/>
  <c r="E12" i="3"/>
  <c r="D15" i="3"/>
  <c r="E1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<sst xmlns="http://schemas.openxmlformats.org/spreadsheetml/2006/main" count="26680" uniqueCount="10153">
  <si>
    <t>Platform</t>
  </si>
  <si>
    <t>Library</t>
  </si>
  <si>
    <t>Kernel</t>
  </si>
  <si>
    <t>Iterations</t>
  </si>
  <si>
    <t>Total Time (us)</t>
  </si>
  <si>
    <t>Iteration Time (us)</t>
  </si>
  <si>
    <t>neon</t>
  </si>
  <si>
    <t>libjpeg</t>
  </si>
  <si>
    <t>rgb_to_gray</t>
  </si>
  <si>
    <t>ycbcr_to_rgb</t>
  </si>
  <si>
    <t>upsample</t>
  </si>
  <si>
    <t>downsample</t>
  </si>
  <si>
    <t>huffman_encode</t>
  </si>
  <si>
    <t>libpng</t>
  </si>
  <si>
    <t>read_sub</t>
  </si>
  <si>
    <t>read_up</t>
  </si>
  <si>
    <t>libwebp</t>
  </si>
  <si>
    <t>sharp_update_rgb</t>
  </si>
  <si>
    <t>sharp_filter_row</t>
  </si>
  <si>
    <t>apply_alpha_multiply</t>
  </si>
  <si>
    <t>dispatch_alpha</t>
  </si>
  <si>
    <t>tm_prediction</t>
  </si>
  <si>
    <t>vertical_filter</t>
  </si>
  <si>
    <t>gradient_filter</t>
  </si>
  <si>
    <t>boringssl</t>
  </si>
  <si>
    <t>aes</t>
  </si>
  <si>
    <t>des</t>
  </si>
  <si>
    <t>chacha20</t>
  </si>
  <si>
    <t>zlib</t>
  </si>
  <si>
    <t>adler32</t>
  </si>
  <si>
    <t>crc32</t>
  </si>
  <si>
    <t>skia</t>
  </si>
  <si>
    <t>convolve_horizontally</t>
  </si>
  <si>
    <t>convolve_vertically</t>
  </si>
  <si>
    <t>row_blend</t>
  </si>
  <si>
    <t>row_opaque</t>
  </si>
  <si>
    <t>webaudio</t>
  </si>
  <si>
    <t>is_audible</t>
  </si>
  <si>
    <t>copy_with_gain</t>
  </si>
  <si>
    <t>copy_with_sample</t>
  </si>
  <si>
    <t>sum_from</t>
  </si>
  <si>
    <t>handle_nan</t>
  </si>
  <si>
    <t>optroutines</t>
  </si>
  <si>
    <t>memchr</t>
  </si>
  <si>
    <t>memcmp</t>
  </si>
  <si>
    <t>memset</t>
  </si>
  <si>
    <t>strlen</t>
  </si>
  <si>
    <t>csum</t>
  </si>
  <si>
    <t>cmsisdsp</t>
  </si>
  <si>
    <t>fir</t>
  </si>
  <si>
    <t>fir_lattice</t>
  </si>
  <si>
    <t>fir_sparse</t>
  </si>
  <si>
    <t>kvazaar</t>
  </si>
  <si>
    <t>dct</t>
  </si>
  <si>
    <t>idct</t>
  </si>
  <si>
    <t>intra</t>
  </si>
  <si>
    <t>satd</t>
  </si>
  <si>
    <t>linpack</t>
  </si>
  <si>
    <t>lpack</t>
  </si>
  <si>
    <t>xnnpack</t>
  </si>
  <si>
    <t>gemm_49_96_48</t>
  </si>
  <si>
    <t>gemm_196_48_24</t>
  </si>
  <si>
    <t>gemm_784_45_12</t>
  </si>
  <si>
    <t>gemm_49_48_192</t>
  </si>
  <si>
    <t>gemm_49_192_48</t>
  </si>
  <si>
    <t>gemm_49_96_96</t>
  </si>
  <si>
    <t>gemm_196_24_96</t>
  </si>
  <si>
    <t>gemm_196_96_24</t>
  </si>
  <si>
    <t>gemm_196_48_48</t>
  </si>
  <si>
    <t>gemm_784_12_48</t>
  </si>
  <si>
    <t>gemm_784_48_12</t>
  </si>
  <si>
    <t>gemm_784_24_24</t>
  </si>
  <si>
    <t>gemm_49_136_68</t>
  </si>
  <si>
    <t>gemm_196_68_34</t>
  </si>
  <si>
    <t>gemm_49_160_80</t>
  </si>
  <si>
    <t>gemm_196_80_40</t>
  </si>
  <si>
    <t>gemm_196_40_96</t>
  </si>
  <si>
    <t>gemm_3136_16_16</t>
  </si>
  <si>
    <t>gemm_784_62_17</t>
  </si>
  <si>
    <t>gemm_196_48_96</t>
  </si>
  <si>
    <t>gemm_784_24_48</t>
  </si>
  <si>
    <t>gemm_49_68_272</t>
  </si>
  <si>
    <t>gemm_49_272_68</t>
  </si>
  <si>
    <t>gemm_196_34_136</t>
  </si>
  <si>
    <t>gemm_196_136_34</t>
  </si>
  <si>
    <t>gemm_784_17_68</t>
  </si>
  <si>
    <t>gemm_784_68_17</t>
  </si>
  <si>
    <t>gemm_196_120_40</t>
  </si>
  <si>
    <t>gemm_49_200_100</t>
  </si>
  <si>
    <t>gemm_196_100_50</t>
  </si>
  <si>
    <t>gemm_784_58_24</t>
  </si>
  <si>
    <t>gemm_196_48_120</t>
  </si>
  <si>
    <t>gemm_784_72_20</t>
  </si>
  <si>
    <t>gemm_49_80_320</t>
  </si>
  <si>
    <t>gemm_49_320_80</t>
  </si>
  <si>
    <t>gemm_196_40_160</t>
  </si>
  <si>
    <t>gemm_196_160_40</t>
  </si>
  <si>
    <t>gemm_784_20_80</t>
  </si>
  <si>
    <t>gemm_784_80_20</t>
  </si>
  <si>
    <t>gemm_49_96_288</t>
  </si>
  <si>
    <t>gemm_196_144_48</t>
  </si>
  <si>
    <t>gemm_196_48_144</t>
  </si>
  <si>
    <t>gemm_784_24_72</t>
  </si>
  <si>
    <t>gemm_784_88_24</t>
  </si>
  <si>
    <t>gemm_784_24_88</t>
  </si>
  <si>
    <t>gemm_784_88_25</t>
  </si>
  <si>
    <t>gemm_196_96_96</t>
  </si>
  <si>
    <t>gemm_784_96_24</t>
  </si>
  <si>
    <t>gemm_784_48_48</t>
  </si>
  <si>
    <t>gemm_3136_24_24</t>
  </si>
  <si>
    <t>gemm_196_68_136</t>
  </si>
  <si>
    <t>gemm_784_34_68</t>
  </si>
  <si>
    <t>gemm_196_240_40</t>
  </si>
  <si>
    <t>gemm_196_40_240</t>
  </si>
  <si>
    <t>gemm_49_100_400</t>
  </si>
  <si>
    <t>gemm_49_400_100</t>
  </si>
  <si>
    <t>gemm_196_50_200</t>
  </si>
  <si>
    <t>gemm_196_200_50</t>
  </si>
  <si>
    <t>gemm_784_25_100</t>
  </si>
  <si>
    <t>gemm_784_100_25</t>
  </si>
  <si>
    <t>gemm_49_288_144</t>
  </si>
  <si>
    <t>gemm_196_144_72</t>
  </si>
  <si>
    <t>gemm_784_40_72</t>
  </si>
  <si>
    <t>gemm_784_122_24</t>
  </si>
  <si>
    <t>gemm_196_64_192</t>
  </si>
  <si>
    <t>gemm_196_80_160</t>
  </si>
  <si>
    <t>gemm_784_40_80</t>
  </si>
  <si>
    <t>gemm_49_232_232</t>
  </si>
  <si>
    <t>gemm_196_116_116</t>
  </si>
  <si>
    <t>gemm_784_58_58</t>
  </si>
  <si>
    <t>gemm_49_576_96</t>
  </si>
  <si>
    <t>gemm_49_96_576</t>
  </si>
  <si>
    <t>gemm_196_288_48</t>
  </si>
  <si>
    <t>gemm_3136_36_24</t>
  </si>
  <si>
    <t>gemm_196_184_80</t>
  </si>
  <si>
    <t>gemm_196_80_184</t>
  </si>
  <si>
    <t>gemm_196_200_80</t>
  </si>
  <si>
    <t>gemm_196_80_200</t>
  </si>
  <si>
    <t>gemm_12544_16_16</t>
  </si>
  <si>
    <t>gemm_784_120_36</t>
  </si>
  <si>
    <t>gemm_784_32_144</t>
  </si>
  <si>
    <t>gemm_3136_72_16</t>
  </si>
  <si>
    <t>gemm_196_80_240</t>
  </si>
  <si>
    <t>gemm_784_120_40</t>
  </si>
  <si>
    <t>gemm_784_40_120</t>
  </si>
  <si>
    <t>gemm_3136_50_24</t>
  </si>
  <si>
    <t>gemm_196_100_200</t>
  </si>
  <si>
    <t>gemm_784_50_100</t>
  </si>
  <si>
    <t>gemm_49_144_576</t>
  </si>
  <si>
    <t>gemm_49_576_144</t>
  </si>
  <si>
    <t>gemm_196_72_288</t>
  </si>
  <si>
    <t>gemm_196_288_72</t>
  </si>
  <si>
    <t>gemm_784_36_144</t>
  </si>
  <si>
    <t>gemm_784_144_36</t>
  </si>
  <si>
    <t>gemm_3136_58_24</t>
  </si>
  <si>
    <t>gemm_49_160_576</t>
  </si>
  <si>
    <t>gemm_3136_60_24</t>
  </si>
  <si>
    <t>gemm_196_384_64</t>
  </si>
  <si>
    <t>gemm_196_64_384</t>
  </si>
  <si>
    <t>gemm_784_192_32</t>
  </si>
  <si>
    <t>gemm_784_32_192</t>
  </si>
  <si>
    <t>gemm_3136_24_64</t>
  </si>
  <si>
    <t>gemm_3136_68_24</t>
  </si>
  <si>
    <t>gemm_49_160_672</t>
  </si>
  <si>
    <t>gemm_3136_72_24</t>
  </si>
  <si>
    <t>gemm_3136_24_72</t>
  </si>
  <si>
    <t>gemm_49_352_352</t>
  </si>
  <si>
    <t>gemm_196_176_176</t>
  </si>
  <si>
    <t>gemm_784_88_88</t>
  </si>
  <si>
    <t>gemm_12544_16_32</t>
  </si>
  <si>
    <t>gemm_3136_88_24</t>
  </si>
  <si>
    <t>gemm_196_96_384</t>
  </si>
  <si>
    <t>gemm_3136_24_96</t>
  </si>
  <si>
    <t>gemm_3136_96_24</t>
  </si>
  <si>
    <t>gemm_49_960_160</t>
  </si>
  <si>
    <t>gemm_49_160_960</t>
  </si>
  <si>
    <t>gemm_196_480_80</t>
  </si>
  <si>
    <t>gemm_784_240_40</t>
  </si>
  <si>
    <t>gemm_196_144_288</t>
  </si>
  <si>
    <t>gemm_784_72_144</t>
  </si>
  <si>
    <t>gemm_3136_122_24</t>
  </si>
  <si>
    <t>gemm_49_1024_192</t>
  </si>
  <si>
    <t>gemm_196_112_480</t>
  </si>
  <si>
    <t>gemm_196_232_232</t>
  </si>
  <si>
    <t>gemm_196_576_96</t>
  </si>
  <si>
    <t>gemm_196_96_576</t>
  </si>
  <si>
    <t>gemm_3136_144_24</t>
  </si>
  <si>
    <t>gemm_3136_24_144</t>
  </si>
  <si>
    <t>gemm_49_488_488</t>
  </si>
  <si>
    <t>gemm_196_244_244</t>
  </si>
  <si>
    <t>gemm_784_122_122</t>
  </si>
  <si>
    <t>gemm_12544_64_16</t>
  </si>
  <si>
    <t>gemm_196_672_112</t>
  </si>
  <si>
    <t>gemm_49_320_960</t>
  </si>
  <si>
    <t>gemm_12544_96_16</t>
  </si>
  <si>
    <t>gemm_49_1280_320</t>
  </si>
  <si>
    <t>gemm_49_1024_464</t>
  </si>
  <si>
    <t>gemm_196_352_352</t>
  </si>
  <si>
    <t>gemm_784_176_176</t>
  </si>
  <si>
    <t>gemm_49_1024_512</t>
  </si>
  <si>
    <t>gemm_196_512_256</t>
  </si>
  <si>
    <t>gemm_784_256_128</t>
  </si>
  <si>
    <t>gemm_3136_128_64</t>
  </si>
  <si>
    <t>gemm_12544_64_32</t>
  </si>
  <si>
    <t>gemm_49_1024_704</t>
  </si>
  <si>
    <t>gemm_196_488_488</t>
  </si>
  <si>
    <t>gemm_784_244_244</t>
  </si>
  <si>
    <t>gemm_49_1024_1024</t>
  </si>
  <si>
    <t>gemm_49_2048_976</t>
  </si>
  <si>
    <t>spmm_49_96_48</t>
  </si>
  <si>
    <t>spmm_196_48_24</t>
  </si>
  <si>
    <t>spmm_784_45_12</t>
  </si>
  <si>
    <t>spmm_49_48_192</t>
  </si>
  <si>
    <t>spmm_49_192_48</t>
  </si>
  <si>
    <t>spmm_49_96_96</t>
  </si>
  <si>
    <t>spmm_196_24_96</t>
  </si>
  <si>
    <t>spmm_196_96_24</t>
  </si>
  <si>
    <t>spmm_196_48_48</t>
  </si>
  <si>
    <t>spmm_784_12_48</t>
  </si>
  <si>
    <t>spmm_784_48_12</t>
  </si>
  <si>
    <t>spmm_784_24_24</t>
  </si>
  <si>
    <t>spmm_49_136_68</t>
  </si>
  <si>
    <t>spmm_196_68_34</t>
  </si>
  <si>
    <t>spmm_49_160_80</t>
  </si>
  <si>
    <t>spmm_196_80_40</t>
  </si>
  <si>
    <t>spmm_196_40_96</t>
  </si>
  <si>
    <t>spmm_3136_16_16</t>
  </si>
  <si>
    <t>spmm_784_62_17</t>
  </si>
  <si>
    <t>spmm_196_48_96</t>
  </si>
  <si>
    <t>spmm_784_24_48</t>
  </si>
  <si>
    <t>spmm_49_68_272</t>
  </si>
  <si>
    <t>spmm_49_272_68</t>
  </si>
  <si>
    <t>spmm_196_34_136</t>
  </si>
  <si>
    <t>spmm_196_136_34</t>
  </si>
  <si>
    <t>spmm_784_17_68</t>
  </si>
  <si>
    <t>spmm_784_68_17</t>
  </si>
  <si>
    <t>spmm_196_120_40</t>
  </si>
  <si>
    <t>spmm_49_200_100</t>
  </si>
  <si>
    <t>spmm_196_100_50</t>
  </si>
  <si>
    <t>spmm_784_58_24</t>
  </si>
  <si>
    <t>spmm_196_48_120</t>
  </si>
  <si>
    <t>spmm_784_72_20</t>
  </si>
  <si>
    <t>spmm_49_80_320</t>
  </si>
  <si>
    <t>spmm_49_320_80</t>
  </si>
  <si>
    <t>spmm_196_40_160</t>
  </si>
  <si>
    <t>spmm_196_160_40</t>
  </si>
  <si>
    <t>spmm_784_20_80</t>
  </si>
  <si>
    <t>spmm_784_80_20</t>
  </si>
  <si>
    <t>spmm_49_96_288</t>
  </si>
  <si>
    <t>spmm_196_144_48</t>
  </si>
  <si>
    <t>spmm_196_48_144</t>
  </si>
  <si>
    <t>spmm_784_24_72</t>
  </si>
  <si>
    <t>spmm_784_88_24</t>
  </si>
  <si>
    <t>spmm_784_24_88</t>
  </si>
  <si>
    <t>spmm_784_88_25</t>
  </si>
  <si>
    <t>spmm_196_96_96</t>
  </si>
  <si>
    <t>spmm_784_96_24</t>
  </si>
  <si>
    <t>spmm_784_48_48</t>
  </si>
  <si>
    <t>spmm_3136_24_24</t>
  </si>
  <si>
    <t>spmm_196_68_136</t>
  </si>
  <si>
    <t>spmm_784_34_68</t>
  </si>
  <si>
    <t>spmm_196_240_40</t>
  </si>
  <si>
    <t>spmm_196_40_240</t>
  </si>
  <si>
    <t>spmm_49_100_400</t>
  </si>
  <si>
    <t>spmm_49_400_100</t>
  </si>
  <si>
    <t>spmm_196_50_200</t>
  </si>
  <si>
    <t>spmm_196_200_50</t>
  </si>
  <si>
    <t>spmm_784_25_100</t>
  </si>
  <si>
    <t>spmm_784_100_25</t>
  </si>
  <si>
    <t>spmm_49_288_144</t>
  </si>
  <si>
    <t>spmm_196_144_72</t>
  </si>
  <si>
    <t>spmm_784_40_72</t>
  </si>
  <si>
    <t>spmm_784_122_24</t>
  </si>
  <si>
    <t>spmm_196_64_192</t>
  </si>
  <si>
    <t>spmm_196_80_160</t>
  </si>
  <si>
    <t>spmm_784_40_80</t>
  </si>
  <si>
    <t>spmm_49_232_232</t>
  </si>
  <si>
    <t>spmm_196_116_116</t>
  </si>
  <si>
    <t>spmm_784_58_58</t>
  </si>
  <si>
    <t>spmm_49_576_96</t>
  </si>
  <si>
    <t>spmm_49_96_576</t>
  </si>
  <si>
    <t>spmm_196_288_48</t>
  </si>
  <si>
    <t>spmm_3136_36_24</t>
  </si>
  <si>
    <t>spmm_196_184_80</t>
  </si>
  <si>
    <t>spmm_196_80_184</t>
  </si>
  <si>
    <t>spmm_196_200_80</t>
  </si>
  <si>
    <t>spmm_196_80_200</t>
  </si>
  <si>
    <t>spmm_12544_16_16</t>
  </si>
  <si>
    <t>spmm_784_120_36</t>
  </si>
  <si>
    <t>spmm_784_32_144</t>
  </si>
  <si>
    <t>spmm_3136_72_16</t>
  </si>
  <si>
    <t>spmm_196_80_240</t>
  </si>
  <si>
    <t>spmm_784_120_40</t>
  </si>
  <si>
    <t>spmm_784_40_120</t>
  </si>
  <si>
    <t>spmm_3136_50_24</t>
  </si>
  <si>
    <t>spmm_196_100_200</t>
  </si>
  <si>
    <t>spmm_784_50_100</t>
  </si>
  <si>
    <t>spmm_49_144_576</t>
  </si>
  <si>
    <t>spmm_49_576_144</t>
  </si>
  <si>
    <t>spmm_196_72_288</t>
  </si>
  <si>
    <t>spmm_196_288_72</t>
  </si>
  <si>
    <t>spmm_784_36_144</t>
  </si>
  <si>
    <t>spmm_784_144_36</t>
  </si>
  <si>
    <t>spmm_3136_58_24</t>
  </si>
  <si>
    <t>spmm_49_160_576</t>
  </si>
  <si>
    <t>spmm_3136_60_24</t>
  </si>
  <si>
    <t>spmm_196_384_64</t>
  </si>
  <si>
    <t>spmm_196_64_384</t>
  </si>
  <si>
    <t>spmm_784_192_32</t>
  </si>
  <si>
    <t>spmm_784_32_192</t>
  </si>
  <si>
    <t>spmm_3136_24_64</t>
  </si>
  <si>
    <t>spmm_3136_68_24</t>
  </si>
  <si>
    <t>spmm_49_160_672</t>
  </si>
  <si>
    <t>spmm_3136_72_24</t>
  </si>
  <si>
    <t>spmm_3136_24_72</t>
  </si>
  <si>
    <t>spmm_49_352_352</t>
  </si>
  <si>
    <t>spmm_196_176_176</t>
  </si>
  <si>
    <t>spmm_784_88_88</t>
  </si>
  <si>
    <t>spmm_12544_16_32</t>
  </si>
  <si>
    <t>spmm_3136_88_24</t>
  </si>
  <si>
    <t>spmm_196_96_384</t>
  </si>
  <si>
    <t>spmm_3136_24_96</t>
  </si>
  <si>
    <t>spmm_3136_96_24</t>
  </si>
  <si>
    <t>spmm_49_960_160</t>
  </si>
  <si>
    <t>spmm_49_160_960</t>
  </si>
  <si>
    <t>spmm_196_480_80</t>
  </si>
  <si>
    <t>spmm_784_240_40</t>
  </si>
  <si>
    <t>spmm_196_144_288</t>
  </si>
  <si>
    <t>spmm_784_72_144</t>
  </si>
  <si>
    <t>spmm_3136_122_24</t>
  </si>
  <si>
    <t>spmm_49_1024_192</t>
  </si>
  <si>
    <t>spmm_196_112_480</t>
  </si>
  <si>
    <t>spmm_196_232_232</t>
  </si>
  <si>
    <t>spmm_196_576_96</t>
  </si>
  <si>
    <t>spmm_196_96_576</t>
  </si>
  <si>
    <t>spmm_3136_144_24</t>
  </si>
  <si>
    <t>spmm_3136_24_144</t>
  </si>
  <si>
    <t>spmm_49_488_488</t>
  </si>
  <si>
    <t>spmm_196_244_244</t>
  </si>
  <si>
    <t>spmm_784_122_122</t>
  </si>
  <si>
    <t>spmm_12544_64_16</t>
  </si>
  <si>
    <t>spmm_196_672_112</t>
  </si>
  <si>
    <t>spmm_49_320_960</t>
  </si>
  <si>
    <t>spmm_12544_96_16</t>
  </si>
  <si>
    <t>spmm_49_1280_320</t>
  </si>
  <si>
    <t>spmm_49_1024_464</t>
  </si>
  <si>
    <t>spmm_196_352_352</t>
  </si>
  <si>
    <t>spmm_784_176_176</t>
  </si>
  <si>
    <t>spmm_49_1024_512</t>
  </si>
  <si>
    <t>spmm_196_512_256</t>
  </si>
  <si>
    <t>spmm_784_256_128</t>
  </si>
  <si>
    <t>spmm_3136_128_64</t>
  </si>
  <si>
    <t>spmm_12544_64_32</t>
  </si>
  <si>
    <t>spmm_49_1024_704</t>
  </si>
  <si>
    <t>spmm_196_488_488</t>
  </si>
  <si>
    <t>spmm_784_244_244</t>
  </si>
  <si>
    <t>spmm_49_1024_1024</t>
  </si>
  <si>
    <t>spmm_49_2048_976</t>
  </si>
  <si>
    <t>Copy neon.csv file here</t>
  </si>
  <si>
    <t>Copy adreno.csv file here</t>
  </si>
  <si>
    <t>Scheme</t>
  </si>
  <si>
    <t>ISA</t>
  </si>
  <si>
    <t>Idle Time (us)</t>
  </si>
  <si>
    <t>Compute Time (us)</t>
  </si>
  <si>
    <t>Data Access Time (us)</t>
  </si>
  <si>
    <t>Compute Energy (mJ)</t>
  </si>
  <si>
    <t>Data Access Energy (mJ)</t>
  </si>
  <si>
    <t>Total Energy (mJ)</t>
  </si>
  <si>
    <t>bs</t>
  </si>
  <si>
    <t>mve</t>
  </si>
  <si>
    <t>0.45302190950938637</t>
  </si>
  <si>
    <t>1.019964526806559</t>
  </si>
  <si>
    <t>2.239165561539786</t>
  </si>
  <si>
    <t>1.2485959034945284</t>
  </si>
  <si>
    <t>0.7576974374907358</t>
  </si>
  <si>
    <t>1.5167669127030032</t>
  </si>
  <si>
    <t>3.523060253688268</t>
  </si>
  <si>
    <t>0.9893639279263361</t>
  </si>
  <si>
    <t>1.3562384992837906</t>
  </si>
  <si>
    <t>3.1032998647008627</t>
  </si>
  <si>
    <t>1.2170390358992986</t>
  </si>
  <si>
    <t>0.23016972201211114</t>
  </si>
  <si>
    <t>0.9080395102500917</t>
  </si>
  <si>
    <t>2.3552482681615015</t>
  </si>
  <si>
    <t>4.209370152758701</t>
  </si>
  <si>
    <t>0.5348452499934605</t>
  </si>
  <si>
    <t>7.628072385809252</t>
  </si>
  <si>
    <t>12.372287788561412</t>
  </si>
  <si>
    <t>8.231893713985171</t>
  </si>
  <si>
    <t>2.895415361438479</t>
  </si>
  <si>
    <t>14.022724436862129</t>
  </si>
  <si>
    <t>2.360362226941756</t>
  </si>
  <si>
    <t>3.2255775295197964</t>
  </si>
  <si>
    <t>5.671089248997824</t>
  </si>
  <si>
    <t>4.7293e-05</t>
  </si>
  <si>
    <t>0.6888460900102343</t>
  </si>
  <si>
    <t>1.1531769164970944</t>
  </si>
  <si>
    <t>1.916528812476567</t>
  </si>
  <si>
    <t>4.6262e-05</t>
  </si>
  <si>
    <t>1.628026698849031</t>
  </si>
  <si>
    <t>0.6545867238725935</t>
  </si>
  <si>
    <t>2.2309749121112485</t>
  </si>
  <si>
    <t>4.513588334832873</t>
  </si>
  <si>
    <t>1.011690723576716</t>
  </si>
  <si>
    <t>0.6891787052154541</t>
  </si>
  <si>
    <t>1.079461071640253</t>
  </si>
  <si>
    <t>2.7803305004324232</t>
  </si>
  <si>
    <t>0.8344899729958603</t>
  </si>
  <si>
    <t>1.0893563739955425</t>
  </si>
  <si>
    <t>1.9547795610768455</t>
  </si>
  <si>
    <t>1.7638e-05</t>
  </si>
  <si>
    <t>5.055792696241822</t>
  </si>
  <si>
    <t>1.2506331716264998</t>
  </si>
  <si>
    <t>7.964096896882569</t>
  </si>
  <si>
    <t>14.27052276475089</t>
  </si>
  <si>
    <t>1.9440527207085065</t>
  </si>
  <si>
    <t>3.377707409007209</t>
  </si>
  <si>
    <t>1.7866841517388823</t>
  </si>
  <si>
    <t>0.7583626679011755</t>
  </si>
  <si>
    <t>2.0403863995202953</t>
  </si>
  <si>
    <t>4.585433219160353</t>
  </si>
  <si>
    <t>12.478558346629143</t>
  </si>
  <si>
    <t>5.8966023581368585</t>
  </si>
  <si>
    <t>1.9898704652275359</t>
  </si>
  <si>
    <t>20.36503116999354</t>
  </si>
  <si>
    <t>148.10402977413366</t>
  </si>
  <si>
    <t>224.13741265024458</t>
  </si>
  <si>
    <t>0.8819707935409887</t>
  </si>
  <si>
    <t>373.1234132179192</t>
  </si>
  <si>
    <t>5.215655879250595</t>
  </si>
  <si>
    <t>1.4355672257287162</t>
  </si>
  <si>
    <t>2.079260801630361</t>
  </si>
  <si>
    <t>8.730483906609672</t>
  </si>
  <si>
    <t>1.5623767727187703</t>
  </si>
  <si>
    <t>0.22817403078079226</t>
  </si>
  <si>
    <t>1.3114186003804207</t>
  </si>
  <si>
    <t>3.101969403879983</t>
  </si>
  <si>
    <t>2.502513650272574</t>
  </si>
  <si>
    <t>0.7849718843187605</t>
  </si>
  <si>
    <t>1.5563896990248136</t>
  </si>
  <si>
    <t>4.843875233616148</t>
  </si>
  <si>
    <t>1.6192123959107059</t>
  </si>
  <si>
    <t>7.060090345995767</t>
  </si>
  <si>
    <t>2.3505500783877715</t>
  </si>
  <si>
    <t>11.029852820294243</t>
  </si>
  <si>
    <t>3.552496699350221</t>
  </si>
  <si>
    <t>1.689851550119264</t>
  </si>
  <si>
    <t>12.30243859546525</t>
  </si>
  <si>
    <t>0.44936314225196844</t>
  </si>
  <si>
    <t>0.2614355513027736</t>
  </si>
  <si>
    <t>0.4809615867478507</t>
  </si>
  <si>
    <t>1.1917602803025928</t>
  </si>
  <si>
    <t>0.5556752772203514</t>
  </si>
  <si>
    <t>0.3279585923467364</t>
  </si>
  <si>
    <t>0.42587219338331905</t>
  </si>
  <si>
    <t>1.309506062950407</t>
  </si>
  <si>
    <t>9.0209e-05</t>
  </si>
  <si>
    <t>1.6192539728113584</t>
  </si>
  <si>
    <t>0.4565559460648469</t>
  </si>
  <si>
    <t>0.6353366188704967</t>
  </si>
  <si>
    <t>2.711146537746702</t>
  </si>
  <si>
    <t>0.5886457594377654</t>
  </si>
  <si>
    <t>0.28338815484728136</t>
  </si>
  <si>
    <t>1.514812798372337</t>
  </si>
  <si>
    <t>2.386846712657384</t>
  </si>
  <si>
    <t>0.7275957614183426</t>
  </si>
  <si>
    <t>1.8222324017967497</t>
  </si>
  <si>
    <t>2.833216318062374</t>
  </si>
  <si>
    <t>0.9928979644817966</t>
  </si>
  <si>
    <t>0.29735799346651354</t>
  </si>
  <si>
    <t>2.4912463101957525</t>
  </si>
  <si>
    <t>3.7815022681440627</t>
  </si>
  <si>
    <t>0.3451714292168617</t>
  </si>
  <si>
    <t>0.8472540814961707</t>
  </si>
  <si>
    <t>1.2882186898163388</t>
  </si>
  <si>
    <t>5.2229e-05</t>
  </si>
  <si>
    <t>0.7478437120360988</t>
  </si>
  <si>
    <t>0.1184110130582537</t>
  </si>
  <si>
    <t>0.5180897590305125</t>
  </si>
  <si>
    <t>1.384344484124865</t>
  </si>
  <si>
    <t>6.5401e-05</t>
  </si>
  <si>
    <t>1.4304116900478092</t>
  </si>
  <si>
    <t>0.1370374645505633</t>
  </si>
  <si>
    <t>0.7721661989177977</t>
  </si>
  <si>
    <t>2.3396153535161703</t>
  </si>
  <si>
    <t>7.4039e-05</t>
  </si>
  <si>
    <t>0.17483086724366462</t>
  </si>
  <si>
    <t>0.023948294775826592</t>
  </si>
  <si>
    <t>0.15146464907697268</t>
  </si>
  <si>
    <t>0.35024381109646385</t>
  </si>
  <si>
    <t>1.1105e-05</t>
  </si>
  <si>
    <t>7.6917e-05</t>
  </si>
  <si>
    <t>8.802199999999999e-05</t>
  </si>
  <si>
    <t>1.0665306555373328</t>
  </si>
  <si>
    <t>0.5553010851144791</t>
  </si>
  <si>
    <t>1.7402427537100655</t>
  </si>
  <si>
    <t>7.833753313337054</t>
  </si>
  <si>
    <t>56.028366088867195</t>
  </si>
  <si>
    <t>109.16164943150112</t>
  </si>
  <si>
    <t>10.643686567034042</t>
  </si>
  <si>
    <t>52.45208740234375</t>
  </si>
  <si>
    <t>6.633677652903966</t>
  </si>
  <si>
    <t>6.700200693947929</t>
  </si>
  <si>
    <t>12.282814298357284</t>
  </si>
  <si>
    <t>15.77128257070269</t>
  </si>
  <si>
    <t>13.246067932673864</t>
  </si>
  <si>
    <t>15.811196395329068</t>
  </si>
  <si>
    <t>12.711222682680404</t>
  </si>
  <si>
    <t>12.623412268502372</t>
  </si>
  <si>
    <t>14.965023313249862</t>
  </si>
  <si>
    <t>14.130824378558568</t>
  </si>
  <si>
    <t>46.27342735018049</t>
  </si>
  <si>
    <t>17.583370208740234</t>
  </si>
  <si>
    <t>17.689807074410577</t>
  </si>
  <si>
    <t>23.70615090642657</t>
  </si>
  <si>
    <t>22.05637948853629</t>
  </si>
  <si>
    <t>22.91585717882429</t>
  </si>
  <si>
    <t>26.337802410125732</t>
  </si>
  <si>
    <t>25.14837043625968</t>
  </si>
  <si>
    <t>37.181058100291665</t>
  </si>
  <si>
    <t>212.85577011959896</t>
  </si>
  <si>
    <t>26.172825268336705</t>
  </si>
  <si>
    <t>33.52495176451547</t>
  </si>
  <si>
    <t>25.418453982898168</t>
  </si>
  <si>
    <t>28.04079226085118</t>
  </si>
  <si>
    <t>25.300708200250355</t>
  </si>
  <si>
    <t>26.524066925048828</t>
  </si>
  <si>
    <t>30.16952957425799</t>
  </si>
  <si>
    <t>28.938853314944676</t>
  </si>
  <si>
    <t>30.07639731679644</t>
  </si>
  <si>
    <t>32.88366964885167</t>
  </si>
  <si>
    <t>31.313725880214147</t>
  </si>
  <si>
    <t>35.145453044346404</t>
  </si>
  <si>
    <t>39.41623227936881</t>
  </si>
  <si>
    <t>34.66648714882987</t>
  </si>
  <si>
    <t>0.029957756000000002</t>
  </si>
  <si>
    <t>39.36301384653364</t>
  </si>
  <si>
    <t>228.09852712920735</t>
  </si>
  <si>
    <t>39.429536887577605</t>
  </si>
  <si>
    <t>37.58551818983896</t>
  </si>
  <si>
    <t>45.43789795466832</t>
  </si>
  <si>
    <t>45.87695002555847</t>
  </si>
  <si>
    <t>50.02266594341823</t>
  </si>
  <si>
    <t>49.445245947156636</t>
  </si>
  <si>
    <t>48.95297544343131</t>
  </si>
  <si>
    <t>50.45639617102487</t>
  </si>
  <si>
    <t>50.818281514304026</t>
  </si>
  <si>
    <t>59.05383399554662</t>
  </si>
  <si>
    <t>65.55978740964618</t>
  </si>
  <si>
    <t>54.836273193359375</t>
  </si>
  <si>
    <t>65.63961505889893</t>
  </si>
  <si>
    <t>57.577022484370644</t>
  </si>
  <si>
    <t>55.19283669335502</t>
  </si>
  <si>
    <t>55.379101208278115</t>
  </si>
  <si>
    <t>61.31029554775783</t>
  </si>
  <si>
    <t>62.80307258878436</t>
  </si>
  <si>
    <t>70.05674498421806</t>
  </si>
  <si>
    <t>68.07435836110797</t>
  </si>
  <si>
    <t>76.11300264086043</t>
  </si>
  <si>
    <t>76.27265793936594</t>
  </si>
  <si>
    <t>71.80630096367427</t>
  </si>
  <si>
    <t>73.70752947671073</t>
  </si>
  <si>
    <t>78.63821727888926</t>
  </si>
  <si>
    <t>74.08005850655692</t>
  </si>
  <si>
    <t>74.15722523416792</t>
  </si>
  <si>
    <t>79.05066013336182</t>
  </si>
  <si>
    <t>80.53013256617956</t>
  </si>
  <si>
    <t>85.63644119671413</t>
  </si>
  <si>
    <t>87.51239095415389</t>
  </si>
  <si>
    <t>88.16165583474296</t>
  </si>
  <si>
    <t>91.57827922276088</t>
  </si>
  <si>
    <t>98.54191115924291</t>
  </si>
  <si>
    <t>99.40404977117267</t>
  </si>
  <si>
    <t>104.96803692408972</t>
  </si>
  <si>
    <t>101.89467242785864</t>
  </si>
  <si>
    <t>102.87655251366752</t>
  </si>
  <si>
    <t>114.85336082322257</t>
  </si>
  <si>
    <t>106.91050972257342</t>
  </si>
  <si>
    <t>125.80837522234236</t>
  </si>
  <si>
    <t>110.36438601357597</t>
  </si>
  <si>
    <t>118.04646679333278</t>
  </si>
  <si>
    <t>110.73691504342216</t>
  </si>
  <si>
    <t>110.48678840909686</t>
  </si>
  <si>
    <t>119.57383581570217</t>
  </si>
  <si>
    <t>123.58118380819049</t>
  </si>
  <si>
    <t>130.17760855810982</t>
  </si>
  <si>
    <t>136.34828584534782</t>
  </si>
  <si>
    <t>130.2760626588549</t>
  </si>
  <si>
    <t>131.2712473528726</t>
  </si>
  <si>
    <t>139.61057577814375</t>
  </si>
  <si>
    <t>146.75515038626534</t>
  </si>
  <si>
    <t>147.6252717631204</t>
  </si>
  <si>
    <t>146.3240810803005</t>
  </si>
  <si>
    <t>163.45775553158353</t>
  </si>
  <si>
    <t>164.13629055023193</t>
  </si>
  <si>
    <t>173.6943210874285</t>
  </si>
  <si>
    <t>180.3519470351083</t>
  </si>
  <si>
    <t>199.26843898636955</t>
  </si>
  <si>
    <t>194.7634986468724</t>
  </si>
  <si>
    <t>196.38133900506156</t>
  </si>
  <si>
    <t>201.37322800500053</t>
  </si>
  <si>
    <t>209.59547587803434</t>
  </si>
  <si>
    <t>201.98523998260498</t>
  </si>
  <si>
    <t>203.20926393781392</t>
  </si>
  <si>
    <t>220.33495562417167</t>
  </si>
  <si>
    <t>220.70748465401786</t>
  </si>
  <si>
    <t>250.48053690365384</t>
  </si>
  <si>
    <t>262.5212073326111</t>
  </si>
  <si>
    <t>288.3321472576686</t>
  </si>
  <si>
    <t>285.36521962710793</t>
  </si>
  <si>
    <t>292.13460428374157</t>
  </si>
  <si>
    <t>298.7656210150038</t>
  </si>
  <si>
    <t>294.56136482102534</t>
  </si>
  <si>
    <t>291.64233378001626</t>
  </si>
  <si>
    <t>333.10215388025557</t>
  </si>
  <si>
    <t>320.09822981698176</t>
  </si>
  <si>
    <t>314.05527676854814</t>
  </si>
  <si>
    <t>352.58276121956965</t>
  </si>
  <si>
    <t>395.7987896033696</t>
  </si>
  <si>
    <t>419.16966438293457</t>
  </si>
  <si>
    <t>528.8634981427874</t>
  </si>
  <si>
    <t>541.9711981500899</t>
  </si>
  <si>
    <t>633.4536841937474</t>
  </si>
  <si>
    <t>653.7671600069319</t>
  </si>
  <si>
    <t>649.8582661151886</t>
  </si>
  <si>
    <t>698.9123565810067</t>
  </si>
  <si>
    <t>685.5864609990801</t>
  </si>
  <si>
    <t>686.8903126035418</t>
  </si>
  <si>
    <t>689.4980158124652</t>
  </si>
  <si>
    <t>694.7134222303118</t>
  </si>
  <si>
    <t>960.7470461300442</t>
  </si>
  <si>
    <t>1252.405345439911</t>
  </si>
  <si>
    <t>1246.9877089772906</t>
  </si>
  <si>
    <t>1397.1381953784398</t>
  </si>
  <si>
    <t>2636.704593896866</t>
  </si>
  <si>
    <t>3.709324768611363</t>
  </si>
  <si>
    <t>3.9780778544289728</t>
  </si>
  <si>
    <t>3.499111958912441</t>
  </si>
  <si>
    <t>3.6587672574179515</t>
  </si>
  <si>
    <t>6.881808595997947</t>
  </si>
  <si>
    <t>6.9483316370419095</t>
  </si>
  <si>
    <t>6.883804287229266</t>
  </si>
  <si>
    <t>21.19690179824829</t>
  </si>
  <si>
    <t>7.562339305877686</t>
  </si>
  <si>
    <t>8.773723883288248</t>
  </si>
  <si>
    <t>9.440949984959195</t>
  </si>
  <si>
    <t>10.239226477486747</t>
  </si>
  <si>
    <t>10.237896016665868</t>
  </si>
  <si>
    <t>13.291968830994199</t>
  </si>
  <si>
    <t>12.440473905631475</t>
  </si>
  <si>
    <t>13.778252261025566</t>
  </si>
  <si>
    <t>14.48539218732289</t>
  </si>
  <si>
    <t>13.846770993300847</t>
  </si>
  <si>
    <t>14.571206910269602</t>
  </si>
  <si>
    <t>13.71771629367556</t>
  </si>
  <si>
    <t>13.675141547407424</t>
  </si>
  <si>
    <t>14.656356402805875</t>
  </si>
  <si>
    <t>15.654202018465316</t>
  </si>
  <si>
    <t>17.029898507254465</t>
  </si>
  <si>
    <t>18.406925456864496</t>
  </si>
  <si>
    <t>18.86061259678432</t>
  </si>
  <si>
    <t>20.04405749695642</t>
  </si>
  <si>
    <t>21.731747048241754</t>
  </si>
  <si>
    <t>22.125563451222014</t>
  </si>
  <si>
    <t>26.332480566842218</t>
  </si>
  <si>
    <t>26.820759688104904</t>
  </si>
  <si>
    <t>30.283949204853606</t>
  </si>
  <si>
    <t>28.014183044433597</t>
  </si>
  <si>
    <t>30.142920357840403</t>
  </si>
  <si>
    <t>29.29142543247768</t>
  </si>
  <si>
    <t>30.16354250056403</t>
  </si>
  <si>
    <t>31.600440187113627</t>
  </si>
  <si>
    <t>35.031033413750784</t>
  </si>
  <si>
    <t>36.16724695478167</t>
  </si>
  <si>
    <t>37.73120364972524</t>
  </si>
  <si>
    <t>35.60246633631843</t>
  </si>
  <si>
    <t>36.53977598462786</t>
  </si>
  <si>
    <t>41.055360010692056</t>
  </si>
  <si>
    <t>43.442206723349436</t>
  </si>
  <si>
    <t>40.88772194726127</t>
  </si>
  <si>
    <t>45.501094843660084</t>
  </si>
  <si>
    <t>41.09061722244535</t>
  </si>
  <si>
    <t>53.104013204574585</t>
  </si>
  <si>
    <t>57.87770662988935</t>
  </si>
  <si>
    <t>58.13581602913993</t>
  </si>
  <si>
    <t>73.56383970805577</t>
  </si>
  <si>
    <t>307.4332406478269</t>
  </si>
  <si>
    <t>86.86312607356481</t>
  </si>
  <si>
    <t>80.47691413334438</t>
  </si>
  <si>
    <t>86.80125964539393</t>
  </si>
  <si>
    <t>131.15948864391873</t>
  </si>
  <si>
    <t>179.59890621049064</t>
  </si>
  <si>
    <t>190.90383180550168</t>
  </si>
  <si>
    <t>194.36702132225037</t>
  </si>
  <si>
    <t>163.5548791715077</t>
  </si>
  <si>
    <t>343.8948520592281</t>
  </si>
  <si>
    <t>Idle</t>
  </si>
  <si>
    <t>Compute</t>
  </si>
  <si>
    <t>Data Access</t>
  </si>
  <si>
    <t>Average</t>
  </si>
  <si>
    <t>Speed-up</t>
  </si>
  <si>
    <t>Config</t>
  </si>
  <si>
    <t>Move</t>
  </si>
  <si>
    <t>Mem Access</t>
  </si>
  <si>
    <t>Arithmetic</t>
  </si>
  <si>
    <t>Scalar</t>
  </si>
  <si>
    <t>Copy mve_bs.csv file here</t>
  </si>
  <si>
    <t>Copy mve_bs_compile.csv file here</t>
  </si>
  <si>
    <t>rvv</t>
  </si>
  <si>
    <t>CSUM</t>
  </si>
  <si>
    <t>LPACK</t>
  </si>
  <si>
    <t>FIR</t>
  </si>
  <si>
    <t>GEMM</t>
  </si>
  <si>
    <t>SPMM</t>
  </si>
  <si>
    <t>SATD</t>
  </si>
  <si>
    <t>INTRA</t>
  </si>
  <si>
    <t>DCT</t>
  </si>
  <si>
    <t>IDCT</t>
  </si>
  <si>
    <t>RVV</t>
  </si>
  <si>
    <t>MVE</t>
  </si>
  <si>
    <t>Total</t>
  </si>
  <si>
    <t>Copy rvv_bs_compile.csv file here</t>
  </si>
  <si>
    <t>Total Vector</t>
  </si>
  <si>
    <t xml:space="preserve"> Create Buffer Time (us)</t>
  </si>
  <si>
    <t xml:space="preserve"> Map Buffer Time (us)</t>
  </si>
  <si>
    <t xml:space="preserve"> MemCpy Time (us)</t>
  </si>
  <si>
    <t xml:space="preserve"> Kernel Launch Time (us)</t>
  </si>
  <si>
    <t xml:space="preserve"> Kernel Execute Time (us)</t>
  </si>
  <si>
    <t>adreno</t>
  </si>
  <si>
    <t>FIR-V</t>
  </si>
  <si>
    <t>FIR-S</t>
  </si>
  <si>
    <t>FIR-L</t>
  </si>
  <si>
    <t>Kernel Execution</t>
  </si>
  <si>
    <t>Data Transfer</t>
  </si>
  <si>
    <t>MVE Line</t>
  </si>
  <si>
    <t>Adreno Line</t>
  </si>
  <si>
    <t>31.10035322606564</t>
  </si>
  <si>
    <t>0.9032165897744043</t>
  </si>
  <si>
    <t>38.63724746874401</t>
  </si>
  <si>
    <t>24.951379080968245</t>
  </si>
  <si>
    <t>1.1652342176863126</t>
  </si>
  <si>
    <t>32.81681399260248</t>
  </si>
  <si>
    <t>19.21646928946887</t>
  </si>
  <si>
    <t>3.1718601738767966</t>
  </si>
  <si>
    <t>34.67114376170295</t>
  </si>
  <si>
    <t>133.88198567554355</t>
  </si>
  <si>
    <t>1.9051783185984408</t>
  </si>
  <si>
    <t>151.55844656484467</t>
  </si>
  <si>
    <t>24.03319480695895</t>
  </si>
  <si>
    <t>1.9417244142719678</t>
  </si>
  <si>
    <t>39.22098715390478</t>
  </si>
  <si>
    <t>61.531526236129665</t>
  </si>
  <si>
    <t>1.772464851715735</t>
  </si>
  <si>
    <t>108.03416703960725</t>
  </si>
  <si>
    <t>2.1080320168818747</t>
  </si>
  <si>
    <t>125.9533954518182</t>
  </si>
  <si>
    <t>18.11393303796649</t>
  </si>
  <si>
    <t>2.5700761138328487</t>
  </si>
  <si>
    <t>33.395231834479745</t>
  </si>
  <si>
    <t>0.010806923999999999</t>
  </si>
  <si>
    <t>48.38698909484915</t>
  </si>
  <si>
    <t>2.0437957053737983</t>
  </si>
  <si>
    <t>63.676852732896805</t>
  </si>
  <si>
    <t>0.011204856000000001</t>
  </si>
  <si>
    <t>49.28667164806809</t>
  </si>
  <si>
    <t>2.654186183852809</t>
  </si>
  <si>
    <t>65.18692576459478</t>
  </si>
  <si>
    <t>6.599875632673502</t>
  </si>
  <si>
    <t>3.5671733452805454</t>
  </si>
  <si>
    <t>22.790461246456417</t>
  </si>
  <si>
    <t>18.131644797644444</t>
  </si>
  <si>
    <t>3.1929812394082546</t>
  </si>
  <si>
    <t>37.529721989163335</t>
  </si>
  <si>
    <t>2.5178139497126852</t>
  </si>
  <si>
    <t>55.012559252125875</t>
  </si>
  <si>
    <t>28.853828553110365</t>
  </si>
  <si>
    <t>3.1790114007890224</t>
  </si>
  <si>
    <t>46.163664332457955</t>
  </si>
  <si>
    <t>44.02203817984888</t>
  </si>
  <si>
    <t>2.8906755947640965</t>
  </si>
  <si>
    <t>32.84882820610489</t>
  </si>
  <si>
    <t>3.7155613037092348</t>
  </si>
  <si>
    <t>98.70659726272737</t>
  </si>
  <si>
    <t>3.8459880410560543</t>
  </si>
  <si>
    <t>0.019915013000000002</t>
  </si>
  <si>
    <t>7.745818168457066</t>
  </si>
  <si>
    <t>7.367218911115613</t>
  </si>
  <si>
    <t>37.16941656810897</t>
  </si>
  <si>
    <t>29.534775031996627</t>
  </si>
  <si>
    <t>4.661394216652428</t>
  </si>
  <si>
    <t>57.11202642747334</t>
  </si>
  <si>
    <t>96.39026497357659</t>
  </si>
  <si>
    <t>4.096447290586574</t>
  </si>
  <si>
    <t>126.82451467428889</t>
  </si>
  <si>
    <t>0.022213683999999997</t>
  </si>
  <si>
    <t>35.038558832768885</t>
  </si>
  <si>
    <t>5.576086031006915</t>
  </si>
  <si>
    <t>65.76301530003548</t>
  </si>
  <si>
    <t>171.21400950210437</t>
  </si>
  <si>
    <t>4.460702517202923</t>
  </si>
  <si>
    <t>24.690109837268082</t>
  </si>
  <si>
    <t>5.1271802346621245</t>
  </si>
  <si>
    <t>55.99011534026692</t>
  </si>
  <si>
    <t>139.62250834863102</t>
  </si>
  <si>
    <t>5.527773672448737</t>
  </si>
  <si>
    <t>178.67523378559522</t>
  </si>
  <si>
    <t>25.36660758778453</t>
  </si>
  <si>
    <t>5.1980688502745975</t>
  </si>
  <si>
    <t>55.983130420957295</t>
  </si>
  <si>
    <t>56.96476104536227</t>
  </si>
  <si>
    <t>7.139169611036778</t>
  </si>
  <si>
    <t>92.14472291725023</t>
  </si>
  <si>
    <t>13.72191556064146</t>
  </si>
  <si>
    <t>5.579744798264334</t>
  </si>
  <si>
    <t>44.602368559156155</t>
  </si>
  <si>
    <t>64.12185030058026</t>
  </si>
  <si>
    <t>4.366946606231587</t>
  </si>
  <si>
    <t>95.01286383186068</t>
  </si>
  <si>
    <t>72.09193427115679</t>
  </si>
  <si>
    <t>4.413221696657794</t>
  </si>
  <si>
    <t>106.67468554207258</t>
  </si>
  <si>
    <t>58.96253112171378</t>
  </si>
  <si>
    <t>5.400506779551506</t>
  </si>
  <si>
    <t>93.30189121620997</t>
  </si>
  <si>
    <t>0.024379763999999998</t>
  </si>
  <si>
    <t>30.296671736453263</t>
  </si>
  <si>
    <t>5.989984077002322</t>
  </si>
  <si>
    <t>66.36305313025203</t>
  </si>
  <si>
    <t>0.025896568999999998</t>
  </si>
  <si>
    <t>120.05883036181332</t>
  </si>
  <si>
    <t>5.093295060630356</t>
  </si>
  <si>
    <t>158.03579507129535</t>
  </si>
  <si>
    <t>14.21580756349223</t>
  </si>
  <si>
    <t>6.284930610230991</t>
  </si>
  <si>
    <t>51.81446405393737</t>
  </si>
  <si>
    <t>0.027082659000000002</t>
  </si>
  <si>
    <t>205.72084135242872</t>
  </si>
  <si>
    <t>255.82400017551012</t>
  </si>
  <si>
    <t>6.201527347522123</t>
  </si>
  <si>
    <t>65.35922044089862</t>
  </si>
  <si>
    <t>163.85851527697275</t>
  </si>
  <si>
    <t>6.534932513854334</t>
  </si>
  <si>
    <t>209.8096800701959</t>
  </si>
  <si>
    <t>25.136229981269157</t>
  </si>
  <si>
    <t>6.132592846240317</t>
  </si>
  <si>
    <t>65.52286712186677</t>
  </si>
  <si>
    <t>64.39397111535072</t>
  </si>
  <si>
    <t>107.88108089140484</t>
  </si>
  <si>
    <t>11.090139326240337</t>
  </si>
  <si>
    <t>52.606420857565745</t>
  </si>
  <si>
    <t>183.4767421574465</t>
  </si>
  <si>
    <t>5.258771125227213</t>
  </si>
  <si>
    <t>6.578546682638782</t>
  </si>
  <si>
    <t>77.66165903636389</t>
  </si>
  <si>
    <t>0.031359688999999996</t>
  </si>
  <si>
    <t>143.5216732456216</t>
  </si>
  <si>
    <t>188.94772178360395</t>
  </si>
  <si>
    <t>52.02500947884151</t>
  </si>
  <si>
    <t>8.100843323128565</t>
  </si>
  <si>
    <t>97.71137099180905</t>
  </si>
  <si>
    <t>20.77468837212239</t>
  </si>
  <si>
    <t>7.984220116798367</t>
  </si>
  <si>
    <t>74.19680644358908</t>
  </si>
  <si>
    <t>63.33130711157408</t>
  </si>
  <si>
    <t>118.9900961305414</t>
  </si>
  <si>
    <t>23.422263828771456</t>
  </si>
  <si>
    <t>78.86007162077087</t>
  </si>
  <si>
    <t>8.778588380664587</t>
  </si>
  <si>
    <t>128.11240074890003</t>
  </si>
  <si>
    <t>10.782761299716576</t>
  </si>
  <si>
    <t>8.892093319445848</t>
  </si>
  <si>
    <t>69.12010056631905</t>
  </si>
  <si>
    <t>21.37713766257678</t>
  </si>
  <si>
    <t>8.932755528283971</t>
  </si>
  <si>
    <t>79.26286863429208</t>
  </si>
  <si>
    <t>18.23646016418934</t>
  </si>
  <si>
    <t>11.314737743565015</t>
  </si>
  <si>
    <t>78.99644385491099</t>
  </si>
  <si>
    <t>0.046063718000000003</t>
  </si>
  <si>
    <t>112.49233336587038</t>
  </si>
  <si>
    <t>11.714499643338579</t>
  </si>
  <si>
    <t>180.06756103464534</t>
  </si>
  <si>
    <t>49.62972265535168</t>
  </si>
  <si>
    <t>10.832736734300852</t>
  </si>
  <si>
    <t>110.9188555606774</t>
  </si>
  <si>
    <t>0.042630127000000004</t>
  </si>
  <si>
    <t>48.50993199007852</t>
  </si>
  <si>
    <t>7.802820099251611</t>
  </si>
  <si>
    <t>107.13103360363415</t>
  </si>
  <si>
    <t>244.8183866882963</t>
  </si>
  <si>
    <t>313.25267627835274</t>
  </si>
  <si>
    <t>340.2973691533719</t>
  </si>
  <si>
    <t>7.463469436126096</t>
  </si>
  <si>
    <t>413.32062599914417</t>
  </si>
  <si>
    <t>44.584656799478196</t>
  </si>
  <si>
    <t>9.431387297809124</t>
  </si>
  <si>
    <t>108.8523172906467</t>
  </si>
  <si>
    <t>286.9623962656728</t>
  </si>
  <si>
    <t>9.170908015221357</t>
  </si>
  <si>
    <t>361.7729193397931</t>
  </si>
  <si>
    <t>45.09139606463058</t>
  </si>
  <si>
    <t>9.453506208956242</t>
  </si>
  <si>
    <t>108.27024068151202</t>
  </si>
  <si>
    <t>116.32368633789676</t>
  </si>
  <si>
    <t>11.432150911007609</t>
  </si>
  <si>
    <t>0.048551448000000004</t>
  </si>
  <si>
    <t>22.441007396472354</t>
  </si>
  <si>
    <t>8.866398794842619</t>
  </si>
  <si>
    <t>84.85645854047368</t>
  </si>
  <si>
    <t>0.046360425000000004</t>
  </si>
  <si>
    <t>50.80913459616048</t>
  </si>
  <si>
    <t>10.139608223523414</t>
  </si>
  <si>
    <t>116.1415795130389</t>
  </si>
  <si>
    <t>50.26065212275301</t>
  </si>
  <si>
    <t>9.797347177352224</t>
  </si>
  <si>
    <t>115.43710050838335</t>
  </si>
  <si>
    <t>0.046766034000000005</t>
  </si>
  <si>
    <t>44.054010816450635</t>
  </si>
  <si>
    <t>11.636418223913228</t>
  </si>
  <si>
    <t>117.00072458812168</t>
  </si>
  <si>
    <t>33.23270772982921</t>
  </si>
  <si>
    <t>10.155947945479836</t>
  </si>
  <si>
    <t>106.19172826409341</t>
  </si>
  <si>
    <t>75.11016779712268</t>
  </si>
  <si>
    <t>15.30528866818973</t>
  </si>
  <si>
    <t>158.68672302791052</t>
  </si>
  <si>
    <t>0.057120371999999996</t>
  </si>
  <si>
    <t>128.17318617765395</t>
  </si>
  <si>
    <t>13.355914104197707</t>
  </si>
  <si>
    <t>211.5858452660697</t>
  </si>
  <si>
    <t>12.85686656566603</t>
  </si>
  <si>
    <t>129.6766900590488</t>
  </si>
  <si>
    <t>0.057721696999999995</t>
  </si>
  <si>
    <t>217.13241169761335</t>
  </si>
  <si>
    <t>9.986896267426866</t>
  </si>
  <si>
    <t>303.23231060590064</t>
  </si>
  <si>
    <t>182.8891773974257</t>
  </si>
  <si>
    <t>12.004706409892867</t>
  </si>
  <si>
    <t>271.1665417466845</t>
  </si>
  <si>
    <t>72.83936221418637</t>
  </si>
  <si>
    <t>11.558087343083962</t>
  </si>
  <si>
    <t>156.2037505209446</t>
  </si>
  <si>
    <t>12.552107883883375</t>
  </si>
  <si>
    <t>130.4121022777898</t>
  </si>
  <si>
    <t>370.64185432557554</t>
  </si>
  <si>
    <t>11.407620539622648</t>
  </si>
  <si>
    <t>460.68769214408746</t>
  </si>
  <si>
    <t>31.891977414488796</t>
  </si>
  <si>
    <t>10.258684466992106</t>
  </si>
  <si>
    <t>116.23072038803782</t>
  </si>
  <si>
    <t>23.202987254730296</t>
  </si>
  <si>
    <t>14.698515380067485</t>
  </si>
  <si>
    <t>112.0587278689657</t>
  </si>
  <si>
    <t>117.32835056526321</t>
  </si>
  <si>
    <t>11.540417160306658</t>
  </si>
  <si>
    <t>207.91942785893167</t>
  </si>
  <si>
    <t>146.87551551365428</t>
  </si>
  <si>
    <t>16.12023749787893</t>
  </si>
  <si>
    <t>243.52588557771276</t>
  </si>
  <si>
    <t>70.56040755872216</t>
  </si>
  <si>
    <t>12.266765614705427</t>
  </si>
  <si>
    <t>168.46361437014173</t>
  </si>
  <si>
    <t>159.60889868438244</t>
  </si>
  <si>
    <t>17.347379720636777</t>
  </si>
  <si>
    <t>264.4686693591731</t>
  </si>
  <si>
    <t>24.964642112276387</t>
  </si>
  <si>
    <t>39.16623037574547</t>
  </si>
  <si>
    <t>152.2925283227648</t>
  </si>
  <si>
    <t>32.885457455579726</t>
  </si>
  <si>
    <t>12.783608066716365</t>
  </si>
  <si>
    <t>137.24734474505698</t>
  </si>
  <si>
    <t>39.87532441637346</t>
  </si>
  <si>
    <t>20.382244006863665</t>
  </si>
  <si>
    <t>158.79947958248002</t>
  </si>
  <si>
    <t>19.46676223139678</t>
  </si>
  <si>
    <t>21.380048045622452</t>
  </si>
  <si>
    <t>140.2508600481919</t>
  </si>
  <si>
    <t>191.18144077115826</t>
  </si>
  <si>
    <t>20.24674488763724</t>
  </si>
  <si>
    <t>316.39622258288523</t>
  </si>
  <si>
    <t>35.560764704963994</t>
  </si>
  <si>
    <t>13.725823789302792</t>
  </si>
  <si>
    <t>150.90186414974076</t>
  </si>
  <si>
    <t>72.45776941999793</t>
  </si>
  <si>
    <t>18.971498190824477</t>
  </si>
  <si>
    <t>193.32394003868103</t>
  </si>
  <si>
    <t>36.45533329940268</t>
  </si>
  <si>
    <t>18.05797052968826</t>
  </si>
  <si>
    <t>157.38985634275843</t>
  </si>
  <si>
    <t>230.28555525732892</t>
  </si>
  <si>
    <t>19.045130881880013</t>
  </si>
  <si>
    <t>364.1840469624315</t>
  </si>
  <si>
    <t>88.90862643186536</t>
  </si>
  <si>
    <t>17.464044503867626</t>
  </si>
  <si>
    <t>213.2831806583064</t>
  </si>
  <si>
    <t>317.8162816246706</t>
  </si>
  <si>
    <t>21.960461578731028</t>
  </si>
  <si>
    <t>65.42570190504193</t>
  </si>
  <si>
    <t>15.943286208701986</t>
  </si>
  <si>
    <t>191.73337412731988</t>
  </si>
  <si>
    <t>237.65996697225742</t>
  </si>
  <si>
    <t>23.74598157725164</t>
  </si>
  <si>
    <t>379.45241534284185</t>
  </si>
  <si>
    <t>46.90498047109161</t>
  </si>
  <si>
    <t>14.549670075731619</t>
  </si>
  <si>
    <t>172.1915655902454</t>
  </si>
  <si>
    <t>99.00270794917431</t>
  </si>
  <si>
    <t>21.321507769503764</t>
  </si>
  <si>
    <t>230.68860173225406</t>
  </si>
  <si>
    <t>23.306721621858223</t>
  </si>
  <si>
    <t>15.619568460221803</t>
  </si>
  <si>
    <t>149.4130784911769</t>
  </si>
  <si>
    <t>43.81826978975109</t>
  </si>
  <si>
    <t>20.64322221225926</t>
  </si>
  <si>
    <t>184.03532781771253</t>
  </si>
  <si>
    <t>319.4706265016326</t>
  </si>
  <si>
    <t>467.4387829644339</t>
  </si>
  <si>
    <t>39.58312195858785</t>
  </si>
  <si>
    <t>21.12081607005426</t>
  </si>
  <si>
    <t>184.28512183683262</t>
  </si>
  <si>
    <t>26.724550739995074</t>
  </si>
  <si>
    <t>17.377231935305257</t>
  </si>
  <si>
    <t>174.27939123341014</t>
  </si>
  <si>
    <t>149.1942592630429</t>
  </si>
  <si>
    <t>30.05274006032518</t>
  </si>
  <si>
    <t>315.5952851687159</t>
  </si>
  <si>
    <t>19.718302480344263</t>
  </si>
  <si>
    <t>18.180871848016977</t>
  </si>
  <si>
    <t>168.17523698721612</t>
  </si>
  <si>
    <t>53.57025656849146</t>
  </si>
  <si>
    <t>26.767957024276257</t>
  </si>
  <si>
    <t>211.6094609456403</t>
  </si>
  <si>
    <t>47.23747094560947</t>
  </si>
  <si>
    <t>30.893840760524785</t>
  </si>
  <si>
    <t>208.3089202642441</t>
  </si>
  <si>
    <t>0.11907548100000001</t>
  </si>
  <si>
    <t>29.121791677815576</t>
  </si>
  <si>
    <t>23.27541421566691</t>
  </si>
  <si>
    <t>192.00778167162622</t>
  </si>
  <si>
    <t>368.71152198208233</t>
  </si>
  <si>
    <t>24.40572383680514</t>
  </si>
  <si>
    <t>539.8723962051528</t>
  </si>
  <si>
    <t>26.86923835426569</t>
  </si>
  <si>
    <t>24.20781778969935</t>
  </si>
  <si>
    <t>198.70232790708545</t>
  </si>
  <si>
    <t>55.89078812460814</t>
  </si>
  <si>
    <t>40.73027022449034</t>
  </si>
  <si>
    <t>242.94513942939898</t>
  </si>
  <si>
    <t>29.99532236052411</t>
  </si>
  <si>
    <t>378.3747420779296</t>
  </si>
  <si>
    <t>178.93068226320403</t>
  </si>
  <si>
    <t>23.206562868186406</t>
  </si>
  <si>
    <t>365.8211790025234</t>
  </si>
  <si>
    <t>70.17278611393913</t>
  </si>
  <si>
    <t>21.213241520204715</t>
  </si>
  <si>
    <t>255.5223181843758</t>
  </si>
  <si>
    <t>42.167334218642544</t>
  </si>
  <si>
    <t>117.68620294917908</t>
  </si>
  <si>
    <t>333.5478582552501</t>
  </si>
  <si>
    <t>35.98401755360621</t>
  </si>
  <si>
    <t>28.18078168534807</t>
  </si>
  <si>
    <t>244.5167462740626</t>
  </si>
  <si>
    <t>275.11356165632606</t>
  </si>
  <si>
    <t>34.02233622702105</t>
  </si>
  <si>
    <t>508.4043368697167</t>
  </si>
  <si>
    <t>72.98829067232354</t>
  </si>
  <si>
    <t>53.72346744739584</t>
  </si>
  <si>
    <t>321.47525676659177</t>
  </si>
  <si>
    <t>31.856595472033536</t>
  </si>
  <si>
    <t>30.461191532335114</t>
  </si>
  <si>
    <t>258.69912600943024</t>
  </si>
  <si>
    <t>0.18509278799999998</t>
  </si>
  <si>
    <t>74.53303883916566</t>
  </si>
  <si>
    <t>31.526973803660702</t>
  </si>
  <si>
    <t>540.1031480037741</t>
  </si>
  <si>
    <t>39.88031364445175</t>
  </si>
  <si>
    <t>789.5789375262602</t>
  </si>
  <si>
    <t>0.18827777899999998</t>
  </si>
  <si>
    <t>70.36699181688684</t>
  </si>
  <si>
    <t>20.866032822855882</t>
  </si>
  <si>
    <t>293.2182646223477</t>
  </si>
  <si>
    <t>31.419248054070135</t>
  </si>
  <si>
    <t>25.449636658387526</t>
  </si>
  <si>
    <t>260.07814865027154</t>
  </si>
  <si>
    <t>198.72145328138558</t>
  </si>
  <si>
    <t>34.05730240046978</t>
  </si>
  <si>
    <t>91.16022348670023</t>
  </si>
  <si>
    <t>28.424921245979412</t>
  </si>
  <si>
    <t>340.2926293866975</t>
  </si>
  <si>
    <t>0.18851541100000002</t>
  </si>
  <si>
    <t>61.65534224627274</t>
  </si>
  <si>
    <t>36.78478866017291</t>
  </si>
  <si>
    <t>348.92066781009953</t>
  </si>
  <si>
    <t>67.39748641848564</t>
  </si>
  <si>
    <t>58.08026928986822</t>
  </si>
  <si>
    <t>387.99896304096495</t>
  </si>
  <si>
    <t>538.5242236245956</t>
  </si>
  <si>
    <t>43.721021419124945</t>
  </si>
  <si>
    <t>870.5773923013891</t>
  </si>
  <si>
    <t>277.5869714761419</t>
  </si>
  <si>
    <t>35.95940402841994</t>
  </si>
  <si>
    <t>598.9115951316697</t>
  </si>
  <si>
    <t>57.08728817158512</t>
  </si>
  <si>
    <t>29.620839216347253</t>
  </si>
  <si>
    <t>378.8427316716739</t>
  </si>
  <si>
    <t>0.24784425799999998</t>
  </si>
  <si>
    <t>415.5150963924825</t>
  </si>
  <si>
    <t>52.818754089197945</t>
  </si>
  <si>
    <t>767.0994714966841</t>
  </si>
  <si>
    <t>40.27155227959156</t>
  </si>
  <si>
    <t>43.83219805146967</t>
  </si>
  <si>
    <t>378.66511515208657</t>
  </si>
  <si>
    <t>108.06780275223511</t>
  </si>
  <si>
    <t>84.65543422581895</t>
  </si>
  <si>
    <t>484.3655707580703</t>
  </si>
  <si>
    <t>519.8374440494393</t>
  </si>
  <si>
    <t>57.20702964546425</t>
  </si>
  <si>
    <t>910.1466275751591</t>
  </si>
  <si>
    <t>394.4426342578871</t>
  </si>
  <si>
    <t>41.39936728669065</t>
  </si>
  <si>
    <t>755.9402313615595</t>
  </si>
  <si>
    <t>170.01834099314044</t>
  </si>
  <si>
    <t>34.80078053793737</t>
  </si>
  <si>
    <t>518.8743982996259</t>
  </si>
  <si>
    <t>80.28940231140172</t>
  </si>
  <si>
    <t>130.33152624432532</t>
  </si>
  <si>
    <t>563.2036897752967</t>
  </si>
  <si>
    <t>36.469469445624526</t>
  </si>
  <si>
    <t>524.3376030453614</t>
  </si>
  <si>
    <t>312.0903940206128</t>
  </si>
  <si>
    <t>102.58131494213428</t>
  </si>
  <si>
    <t>833.8413733456817</t>
  </si>
  <si>
    <t>127.53743378977691</t>
  </si>
  <si>
    <t>210.11855486514315</t>
  </si>
  <si>
    <t>866.5194867977075</t>
  </si>
  <si>
    <t>92.17357728630304</t>
  </si>
  <si>
    <t>113.21464886090585</t>
  </si>
  <si>
    <t>747.3594242972988</t>
  </si>
  <si>
    <t>157.65960727419173</t>
  </si>
  <si>
    <t>107.64425886528834</t>
  </si>
  <si>
    <t>898.7575503332275</t>
  </si>
  <si>
    <t>283.4558420415436</t>
  </si>
  <si>
    <t>67.45253423494952</t>
  </si>
  <si>
    <t>1004.6755362834251</t>
  </si>
  <si>
    <t>106.35899213541832</t>
  </si>
  <si>
    <t>59.899716039321255</t>
  </si>
  <si>
    <t>816.1169742899282</t>
  </si>
  <si>
    <t>232.8375038424773</t>
  </si>
  <si>
    <t>244.88274773050634</t>
  </si>
  <si>
    <t>1176.6326081539903</t>
  </si>
  <si>
    <t>119.90778148174287</t>
  </si>
  <si>
    <t>71.88612861292704</t>
  </si>
  <si>
    <t>79.76727959300791</t>
  </si>
  <si>
    <t>59.90050600043365</t>
  </si>
  <si>
    <t>826.5580981969835</t>
  </si>
  <si>
    <t>82.13238158662405</t>
  </si>
  <si>
    <t>112.54363926127554</t>
  </si>
  <si>
    <t>884.1740366603648</t>
  </si>
  <si>
    <t>0.6372753449999999</t>
  </si>
  <si>
    <t>434.9187448886889</t>
  </si>
  <si>
    <t>1267.9830459611758</t>
  </si>
  <si>
    <t>264.24336413453733</t>
  </si>
  <si>
    <t>221.32461059040259</t>
  </si>
  <si>
    <t>1446.3150208549841</t>
  </si>
  <si>
    <t>638.1896673701704</t>
  </si>
  <si>
    <t>132.74652051872442</t>
  </si>
  <si>
    <t>2023.3415333288058</t>
  </si>
  <si>
    <t>286.79359404902374</t>
  </si>
  <si>
    <t>139.8994936607778</t>
  </si>
  <si>
    <t>1673.6807966870922</t>
  </si>
  <si>
    <t>608.5886187585337</t>
  </si>
  <si>
    <t>2743.7318515564716</t>
  </si>
  <si>
    <t>1.4501548290000001</t>
  </si>
  <si>
    <t>537.8731293603778</t>
  </si>
  <si>
    <t>3779.3459237686225</t>
  </si>
  <si>
    <t>7.737752249730486</t>
  </si>
  <si>
    <t>2.2331784878458296</t>
  </si>
  <si>
    <t>0.4256227319794042</t>
  </si>
  <si>
    <t>10.39655346955572</t>
  </si>
  <si>
    <t>4.558325079934938</t>
  </si>
  <si>
    <t>2.169981598854065</t>
  </si>
  <si>
    <t>0.6973277777433395</t>
  </si>
  <si>
    <t>7.425634456532342</t>
  </si>
  <si>
    <t>5.946037293012654</t>
  </si>
  <si>
    <t>2.4930756938244616</t>
  </si>
  <si>
    <t>12.148437755448478</t>
  </si>
  <si>
    <t>19.570205560220142</t>
  </si>
  <si>
    <t>4.037283360958099</t>
  </si>
  <si>
    <t>0.8330763583736761</t>
  </si>
  <si>
    <t>24.44056527955192</t>
  </si>
  <si>
    <t>13.87400386322822</t>
  </si>
  <si>
    <t>4.416464694908687</t>
  </si>
  <si>
    <t>0.9622973656015738</t>
  </si>
  <si>
    <t>19.252765923738483</t>
  </si>
  <si>
    <t>12.557720765471458</t>
  </si>
  <si>
    <t>3.806448408535549</t>
  </si>
  <si>
    <t>0.7964471088988441</t>
  </si>
  <si>
    <t>17.16061628290585</t>
  </si>
  <si>
    <t>3.606214054993221</t>
  </si>
  <si>
    <t>0.9161470058773246</t>
  </si>
  <si>
    <t>12.278822915894645</t>
  </si>
  <si>
    <t>7.275583422077554</t>
  </si>
  <si>
    <t>4.591420292854309</t>
  </si>
  <si>
    <t>1.3747402200741428</t>
  </si>
  <si>
    <t>13.241743935006006</t>
  </si>
  <si>
    <t>6.942677178553173</t>
  </si>
  <si>
    <t>3.943485873086112</t>
  </si>
  <si>
    <t>0.9589296366487231</t>
  </si>
  <si>
    <t>11.845092688288007</t>
  </si>
  <si>
    <t>5.773451578404223</t>
  </si>
  <si>
    <t>1.5969687540616309</t>
  </si>
  <si>
    <t>10.869532291378295</t>
  </si>
  <si>
    <t>6.771172463361706</t>
  </si>
  <si>
    <t>2.5204332944537913</t>
  </si>
  <si>
    <t>13.26968361224447</t>
  </si>
  <si>
    <t>3.8466116945658415</t>
  </si>
  <si>
    <t>1.8301320129207204</t>
  </si>
  <si>
    <t>9.335510964904515</t>
  </si>
  <si>
    <t>11.12730907542365</t>
  </si>
  <si>
    <t>16.041366117341177</t>
  </si>
  <si>
    <t>8.364773488470487</t>
  </si>
  <si>
    <t>4.139728844165802</t>
  </si>
  <si>
    <t>1.095135563186237</t>
  </si>
  <si>
    <t>13.599637895822525</t>
  </si>
  <si>
    <t>13.195926190486977</t>
  </si>
  <si>
    <t>5.104978169713702</t>
  </si>
  <si>
    <t>1.2332540271537644</t>
  </si>
  <si>
    <t>19.534158387354445</t>
  </si>
  <si>
    <t>8.806860673108272</t>
  </si>
  <si>
    <t>5.524073328290667</t>
  </si>
  <si>
    <t>1.2507579023284572</t>
  </si>
  <si>
    <t>15.581691903727396</t>
  </si>
  <si>
    <t>13.473244117838997</t>
  </si>
  <si>
    <t>6.0908496379852295</t>
  </si>
  <si>
    <t>1.4079601636954717</t>
  </si>
  <si>
    <t>20.972053919519695</t>
  </si>
  <si>
    <t>5.034630053809711</t>
  </si>
  <si>
    <t>16.46578311920166</t>
  </si>
  <si>
    <t>8.378951211592982</t>
  </si>
  <si>
    <t>3.5542845060782775</t>
  </si>
  <si>
    <t>18.81504431366921</t>
  </si>
  <si>
    <t>13.743535548980748</t>
  </si>
  <si>
    <t>7.633518959794726</t>
  </si>
  <si>
    <t>1.5753903426229954</t>
  </si>
  <si>
    <t>22.952444851398468</t>
  </si>
  <si>
    <t>8.131360768207482</t>
  </si>
  <si>
    <t>2.3440225049853325</t>
  </si>
  <si>
    <t>17.423714910234725</t>
  </si>
  <si>
    <t>32.407156790473636</t>
  </si>
  <si>
    <t>1.9652985169419221</t>
  </si>
  <si>
    <t>41.998656732695444</t>
  </si>
  <si>
    <t>21.598035735743387</t>
  </si>
  <si>
    <t>1.529032098395484</t>
  </si>
  <si>
    <t>31.48701840213367</t>
  </si>
  <si>
    <t>16.04307077026793</t>
  </si>
  <si>
    <t>7.450580596923829</t>
  </si>
  <si>
    <t>1.7578297826860634</t>
  </si>
  <si>
    <t>25.251481149877822</t>
  </si>
  <si>
    <t>13.283902912267617</t>
  </si>
  <si>
    <t>1.9854633137583735</t>
  </si>
  <si>
    <t>23.413116910627913</t>
  </si>
  <si>
    <t>9.496039378323726</t>
  </si>
  <si>
    <t>2.803073065089328</t>
  </si>
  <si>
    <t>19.18291673064232</t>
  </si>
  <si>
    <t>9.735106557075467</t>
  </si>
  <si>
    <t>3.783705843878644</t>
  </si>
  <si>
    <t>21.081151706831797</t>
  </si>
  <si>
    <t>12.38600816577673</t>
  </si>
  <si>
    <t>1.8223155555980548</t>
  </si>
  <si>
    <t>22.870954126119617</t>
  </si>
  <si>
    <t>28.11413391360215</t>
  </si>
  <si>
    <t>1.673886020268713</t>
  </si>
  <si>
    <t>37.95172753078597</t>
  </si>
  <si>
    <t>13.633439916052989</t>
  </si>
  <si>
    <t>8.494992341314044</t>
  </si>
  <si>
    <t>1.8215255944856577</t>
  </si>
  <si>
    <t>23.949957851852687</t>
  </si>
  <si>
    <t>11.673296934791974</t>
  </si>
  <si>
    <t>3.581101606999125</t>
  </si>
  <si>
    <t>24.028122425079346</t>
  </si>
  <si>
    <t>15.591005129473551</t>
  </si>
  <si>
    <t>8.920739803995405</t>
  </si>
  <si>
    <t>1.9334921879427776</t>
  </si>
  <si>
    <t>26.445237121411733</t>
  </si>
  <si>
    <t>13.646578216659172</t>
  </si>
  <si>
    <t>4.058861772396735</t>
  </si>
  <si>
    <t>26.92287255610739</t>
  </si>
  <si>
    <t>41.63078431572233</t>
  </si>
  <si>
    <t>9.456915514809745</t>
  </si>
  <si>
    <t>2.344937196799687</t>
  </si>
  <si>
    <t>53.43263702733176</t>
  </si>
  <si>
    <t>26.798516046255827</t>
  </si>
  <si>
    <t>11.161235826356071</t>
  </si>
  <si>
    <t>2.033235172608069</t>
  </si>
  <si>
    <t>39.99298704521996</t>
  </si>
  <si>
    <t>21.46062407908695</t>
  </si>
  <si>
    <t>9.580648371151517</t>
  </si>
  <si>
    <t>2.1523945698780675</t>
  </si>
  <si>
    <t>33.193667020116536</t>
  </si>
  <si>
    <t>14.152610674500467</t>
  </si>
  <si>
    <t>11.013554675238474</t>
  </si>
  <si>
    <t>2.3923348635435104</t>
  </si>
  <si>
    <t>27.55850021328245</t>
  </si>
  <si>
    <t>12.310753975595748</t>
  </si>
  <si>
    <t>3.0730318810258597</t>
  </si>
  <si>
    <t>4.589881947530167</t>
  </si>
  <si>
    <t>28.264642293964116</t>
  </si>
  <si>
    <t>39.819361908095225</t>
  </si>
  <si>
    <t>10.442786983081273</t>
  </si>
  <si>
    <t>52.566174417734146</t>
  </si>
  <si>
    <t>0.010597253000000001</t>
  </si>
  <si>
    <t>16.70468399035079</t>
  </si>
  <si>
    <t>11.517134095941271</t>
  </si>
  <si>
    <t>2.2317648732236455</t>
  </si>
  <si>
    <t>30.453582959515707</t>
  </si>
  <si>
    <t>19.666622392833233</t>
  </si>
  <si>
    <t>10.808663708823069</t>
  </si>
  <si>
    <t>2.0568092752780234</t>
  </si>
  <si>
    <t>32.53209537693432</t>
  </si>
  <si>
    <t>0.010174563000000001</t>
  </si>
  <si>
    <t>9.942991060337851</t>
  </si>
  <si>
    <t>3.167702483811549</t>
  </si>
  <si>
    <t>23.348589560815267</t>
  </si>
  <si>
    <t>14.484186457203968</t>
  </si>
  <si>
    <t>5.014382103191955</t>
  </si>
  <si>
    <t>32.790537391390124</t>
  </si>
  <si>
    <t>11.212500144860575</t>
  </si>
  <si>
    <t>3.673028134341751</t>
  </si>
  <si>
    <t>15.008762212736267</t>
  </si>
  <si>
    <t>5.2428471722773144</t>
  </si>
  <si>
    <t>34.029861646039144</t>
  </si>
  <si>
    <t>0.012779568000000002</t>
  </si>
  <si>
    <t>17.10066239216498</t>
  </si>
  <si>
    <t>14.145459447588241</t>
  </si>
  <si>
    <t>2.4873796584350725</t>
  </si>
  <si>
    <t>33.733501498188296</t>
  </si>
  <si>
    <t>19.316295427935465</t>
  </si>
  <si>
    <t>5.502785955156599</t>
  </si>
  <si>
    <t>39.304473570414956</t>
  </si>
  <si>
    <t>12.746479894433703</t>
  </si>
  <si>
    <t>3.6800546305520196</t>
  </si>
  <si>
    <t>30.27330551828657</t>
  </si>
  <si>
    <t>11.164270940103702</t>
  </si>
  <si>
    <t>6.696832964995078</t>
  </si>
  <si>
    <t>32.43231081536838</t>
  </si>
  <si>
    <t>23.44159708757486</t>
  </si>
  <si>
    <t>13.60795327595302</t>
  </si>
  <si>
    <t>2.476112318358251</t>
  </si>
  <si>
    <t>39.52566268188613</t>
  </si>
  <si>
    <t>18.45785716016378</t>
  </si>
  <si>
    <t>3.655066913259881</t>
  </si>
  <si>
    <t>35.83064036709922</t>
  </si>
  <si>
    <t>0.012745972999999999</t>
  </si>
  <si>
    <t>22.654587935124127</t>
  </si>
  <si>
    <t>17.174253506319864</t>
  </si>
  <si>
    <t>3.4839779670749396</t>
  </si>
  <si>
    <t>43.31281940851893</t>
  </si>
  <si>
    <t>30.74487072548696</t>
  </si>
  <si>
    <t>14.35766794851848</t>
  </si>
  <si>
    <t>2.979317546955177</t>
  </si>
  <si>
    <t>48.081856220960624</t>
  </si>
  <si>
    <t>0.013610843999999999</t>
  </si>
  <si>
    <t>57.83446665321078</t>
  </si>
  <si>
    <t>75.01005062035152</t>
  </si>
  <si>
    <t>16.277522913047246</t>
  </si>
  <si>
    <t>2.8852705976792747</t>
  </si>
  <si>
    <t>64.72791678139143</t>
  </si>
  <si>
    <t>24.063462790633952</t>
  </si>
  <si>
    <t>14.269857534340451</t>
  </si>
  <si>
    <t>2.7689384296536446</t>
  </si>
  <si>
    <t>41.102258754628046</t>
  </si>
  <si>
    <t>24.741207848169974</t>
  </si>
  <si>
    <t>16.96869730949402</t>
  </si>
  <si>
    <t>3.2180936874023507</t>
  </si>
  <si>
    <t>44.92799884506635</t>
  </si>
  <si>
    <t>20.49628944535341</t>
  </si>
  <si>
    <t>4.0098010296268125</t>
  </si>
  <si>
    <t>39.162446877786095</t>
  </si>
  <si>
    <t>5.673251247831754</t>
  </si>
  <si>
    <t>39.027737719672075</t>
  </si>
  <si>
    <t>0.014487933000000001</t>
  </si>
  <si>
    <t>43.64252423069307</t>
  </si>
  <si>
    <t>16.09658024140767</t>
  </si>
  <si>
    <t>3.1481197636042326</t>
  </si>
  <si>
    <t>62.88722423570497</t>
  </si>
  <si>
    <t>22.86251401528716</t>
  </si>
  <si>
    <t>16.923461641584126</t>
  </si>
  <si>
    <t>2.6460786882255762</t>
  </si>
  <si>
    <t>42.432054345096866</t>
  </si>
  <si>
    <t>15.23560578269618</t>
  </si>
  <si>
    <t>4.069048113056592</t>
  </si>
  <si>
    <t>36.33455240300724</t>
  </si>
  <si>
    <t>0.015741006000000002</t>
  </si>
  <si>
    <t>20.959788733827217</t>
  </si>
  <si>
    <t>6.723442181412663</t>
  </si>
  <si>
    <t>46.090156372104374</t>
  </si>
  <si>
    <t>0.017032554000000002</t>
  </si>
  <si>
    <t>23.97781437528985</t>
  </si>
  <si>
    <t>17.570730830941883</t>
  </si>
  <si>
    <t>3.2477380175675665</t>
  </si>
  <si>
    <t>31.637984128402813</t>
  </si>
  <si>
    <t>20.141181136880604</t>
  </si>
  <si>
    <t>3.145916187869651</t>
  </si>
  <si>
    <t>54.92508145315307</t>
  </si>
  <si>
    <t>18.121915802891767</t>
  </si>
  <si>
    <t>41.42622596451214</t>
  </si>
  <si>
    <t>65.20322390965053</t>
  </si>
  <si>
    <t>19.975538764681136</t>
  </si>
  <si>
    <t>4.297721066645214</t>
  </si>
  <si>
    <t>89.47648374097687</t>
  </si>
  <si>
    <t>28.309171154562918</t>
  </si>
  <si>
    <t>20.548967378480096</t>
  </si>
  <si>
    <t>3.0095439537295277</t>
  </si>
  <si>
    <t>51.867682486772544</t>
  </si>
  <si>
    <t>18.827933152871474</t>
  </si>
  <si>
    <t>4.830321164003441</t>
  </si>
  <si>
    <t>43.70231181383134</t>
  </si>
  <si>
    <t>60.12019834348134</t>
  </si>
  <si>
    <t>22.318480270249506</t>
  </si>
  <si>
    <t>3.9448163339069913</t>
  </si>
  <si>
    <t>86.38349494763783</t>
  </si>
  <si>
    <t>77.17949171949711</t>
  </si>
  <si>
    <t>19.195888723645893</t>
  </si>
  <si>
    <t>5.706886960459608</t>
  </si>
  <si>
    <t>102.08226740360261</t>
  </si>
  <si>
    <t>30.734476500323844</t>
  </si>
  <si>
    <t>24.143872516495843</t>
  </si>
  <si>
    <t>4.345118733389037</t>
  </si>
  <si>
    <t>59.22346775020872</t>
  </si>
  <si>
    <t>13.843278533646039</t>
  </si>
  <si>
    <t>8.663794557963099</t>
  </si>
  <si>
    <t>44.238820139850894</t>
  </si>
  <si>
    <t>30.566963167595013</t>
  </si>
  <si>
    <t>23.637632174151285</t>
  </si>
  <si>
    <t>3.5191104481262823</t>
  </si>
  <si>
    <t>57.72370578987258</t>
  </si>
  <si>
    <t>37.324248946138795</t>
  </si>
  <si>
    <t>3.5860908350774223</t>
  </si>
  <si>
    <t>63.826196960040505</t>
  </si>
  <si>
    <t>34.733384381979704</t>
  </si>
  <si>
    <t>25.349935250622888</t>
  </si>
  <si>
    <t>3.9008695499173234</t>
  </si>
  <si>
    <t>63.98418918251992</t>
  </si>
  <si>
    <t>0.023680093000000003</t>
  </si>
  <si>
    <t>35.41358247665423</t>
  </si>
  <si>
    <t>3.8775864855519364</t>
  </si>
  <si>
    <t>63.007963555199765</t>
  </si>
  <si>
    <t>19.17859273297446</t>
  </si>
  <si>
    <t>19.870764975036895</t>
  </si>
  <si>
    <t>61.174921159233364</t>
  </si>
  <si>
    <t>28.13799905457667</t>
  </si>
  <si>
    <t>7.550614619893688</t>
  </si>
  <si>
    <t>62.021094241312575</t>
  </si>
  <si>
    <t>21.887036772178753</t>
  </si>
  <si>
    <t>6.294451720480408</t>
  </si>
  <si>
    <t>55.00224818076407</t>
  </si>
  <si>
    <t>19.823575192796334</t>
  </si>
  <si>
    <t>12.866845021822623</t>
  </si>
  <si>
    <t>62.974369419472566</t>
  </si>
  <si>
    <t>0.028459289999999998</t>
  </si>
  <si>
    <t>46.65701583560024</t>
  </si>
  <si>
    <t>28.093345463275913</t>
  </si>
  <si>
    <t>4.739018290170602</t>
  </si>
  <si>
    <t>79.48937958904676</t>
  </si>
  <si>
    <t>29.091191078935353</t>
  </si>
  <si>
    <t>7.523090711661748</t>
  </si>
  <si>
    <t>25.78994359022805</t>
  </si>
  <si>
    <t>5.815818440169096</t>
  </si>
  <si>
    <t>59.61994507483074</t>
  </si>
  <si>
    <t>0.025832663000000002</t>
  </si>
  <si>
    <t>19.44564116586532</t>
  </si>
  <si>
    <t>10.835979732551746</t>
  </si>
  <si>
    <t>60.42454125625747</t>
  </si>
  <si>
    <t>46.13285584907447</t>
  </si>
  <si>
    <t>29.233550386769434</t>
  </si>
  <si>
    <t>79.85359323876244</t>
  </si>
  <si>
    <t>0.027421427999999998</t>
  </si>
  <si>
    <t>25.40855868054288</t>
  </si>
  <si>
    <t>6.252084858715534</t>
  </si>
  <si>
    <t>91.62688261962363</t>
  </si>
  <si>
    <t>30.677765607833866</t>
  </si>
  <si>
    <t>7.3766984444643775</t>
  </si>
  <si>
    <t>129.68134667192186</t>
  </si>
  <si>
    <t>90.68549843505025</t>
  </si>
  <si>
    <t>32.330197947365896</t>
  </si>
  <si>
    <t>5.620573314705066</t>
  </si>
  <si>
    <t>128.6362696971212</t>
  </si>
  <si>
    <t>0.032449203999999995</t>
  </si>
  <si>
    <t>51.958735899201464</t>
  </si>
  <si>
    <t>30.355128858770644</t>
  </si>
  <si>
    <t>4.951060483498233</t>
  </si>
  <si>
    <t>87.26492524147035</t>
  </si>
  <si>
    <t>38.39489571484072</t>
  </si>
  <si>
    <t>32.86836934941156</t>
  </si>
  <si>
    <t>5.168382943208729</t>
  </si>
  <si>
    <t>29.18719214254192</t>
  </si>
  <si>
    <t>6.3983108183102955</t>
  </si>
  <si>
    <t>65.74904546141624</t>
  </si>
  <si>
    <t>34.42292966480766</t>
  </si>
  <si>
    <t>8.595525287091732</t>
  </si>
  <si>
    <t>74.61889513901302</t>
  </si>
  <si>
    <t>21.08406208987747</t>
  </si>
  <si>
    <t>12.502090872398446</t>
  </si>
  <si>
    <t>102.62804737846767</t>
  </si>
  <si>
    <t>30.534741069589344</t>
  </si>
  <si>
    <t>141.48852122681484</t>
  </si>
  <si>
    <t>22.96088496223092</t>
  </si>
  <si>
    <t>12.590026017278433</t>
  </si>
  <si>
    <t>71.71815793429101</t>
  </si>
  <si>
    <t>0.033652208999999995</t>
  </si>
  <si>
    <t>50.33199808427266</t>
  </si>
  <si>
    <t>96.42015876514571</t>
  </si>
  <si>
    <t>45.76186516455242</t>
  </si>
  <si>
    <t>34.27599689790181</t>
  </si>
  <si>
    <t>6.203606192554747</t>
  </si>
  <si>
    <t>86.24146825500897</t>
  </si>
  <si>
    <t>0.032397208999999996</t>
  </si>
  <si>
    <t>39.089604147842955</t>
  </si>
  <si>
    <t>11.37677047933851</t>
  </si>
  <si>
    <t>88.19757827690671</t>
  </si>
  <si>
    <t>26.994384825229645</t>
  </si>
  <si>
    <t>9.327528199979238</t>
  </si>
  <si>
    <t>71.92437936152731</t>
  </si>
  <si>
    <t>22.759029109563148</t>
  </si>
  <si>
    <t>15.349360182881357</t>
  </si>
  <si>
    <t>74.64816527707237</t>
  </si>
  <si>
    <t>25.281873864254784</t>
  </si>
  <si>
    <t>13.975035731813739</t>
  </si>
  <si>
    <t>80.31226960676057</t>
  </si>
  <si>
    <t>119.47193083220296</t>
  </si>
  <si>
    <t>35.397575369903024</t>
  </si>
  <si>
    <t>10.413974190929107</t>
  </si>
  <si>
    <t>165.2834803930351</t>
  </si>
  <si>
    <t>27.34076198456543</t>
  </si>
  <si>
    <t>15.157150171164956</t>
  </si>
  <si>
    <t>85.94011887907982</t>
  </si>
  <si>
    <t>0.040365085999999994</t>
  </si>
  <si>
    <t>27.700111136904788</t>
  </si>
  <si>
    <t>18.215422252459188</t>
  </si>
  <si>
    <t>86.80325533662524</t>
  </si>
  <si>
    <t>0.041122253000000004</t>
  </si>
  <si>
    <t>149.59227493298906</t>
  </si>
  <si>
    <t>43.683020131928586</t>
  </si>
  <si>
    <t>202.48283232961384</t>
  </si>
  <si>
    <t>64.38736038814699</t>
  </si>
  <si>
    <t>47.108956745692666</t>
  </si>
  <si>
    <t>6.158994178154639</t>
  </si>
  <si>
    <t>117.6553113119943</t>
  </si>
  <si>
    <t>38.21112581395678</t>
  </si>
  <si>
    <t>8.156099024095706</t>
  </si>
  <si>
    <t>91.86831968171256</t>
  </si>
  <si>
    <t>33.502333930560525</t>
  </si>
  <si>
    <t>107.24711631025588</t>
  </si>
  <si>
    <t>30.431796663573813</t>
  </si>
  <si>
    <t>17.81204316232886</t>
  </si>
  <si>
    <t>101.34785303047725</t>
  </si>
  <si>
    <t>65.08423081998315</t>
  </si>
  <si>
    <t>51.38904920646123</t>
  </si>
  <si>
    <t>123.85925011975425</t>
  </si>
  <si>
    <t>32.321258913725615</t>
  </si>
  <si>
    <t>25.459989306649994</t>
  </si>
  <si>
    <t>111.82722768613272</t>
  </si>
  <si>
    <t>0.055327786999999996</t>
  </si>
  <si>
    <t>31.968271027186088</t>
  </si>
  <si>
    <t>19.255801037486112</t>
  </si>
  <si>
    <t>109.10177869456155</t>
  </si>
  <si>
    <t>162.27281386298793</t>
  </si>
  <si>
    <t>57.44065025023052</t>
  </si>
  <si>
    <t>10.260347543018206</t>
  </si>
  <si>
    <t>229.97381165623665</t>
  </si>
  <si>
    <t>0.057976075999999994</t>
  </si>
  <si>
    <t>170.42695877275298</t>
  </si>
  <si>
    <t>48.78467214959009</t>
  </si>
  <si>
    <t>14.665752782353334</t>
  </si>
  <si>
    <t>233.8773837046964</t>
  </si>
  <si>
    <t>75.34823713025877</t>
  </si>
  <si>
    <t>8.716597221791744</t>
  </si>
  <si>
    <t>145.83946072629521</t>
  </si>
  <si>
    <t>56.04275169649295</t>
  </si>
  <si>
    <t>14.024304359086923</t>
  </si>
  <si>
    <t>128.20287208471981</t>
  </si>
  <si>
    <t>83.97103686417853</t>
  </si>
  <si>
    <t>59.573378946099965</t>
  </si>
  <si>
    <t>7.801822253635952</t>
  </si>
  <si>
    <t>151.34623806391446</t>
  </si>
  <si>
    <t>39.80663937649557</t>
  </si>
  <si>
    <t>109.6951642206737</t>
  </si>
  <si>
    <t>40.96085571550898</t>
  </si>
  <si>
    <t>23.764732759445906</t>
  </si>
  <si>
    <t>138.28942818301064</t>
  </si>
  <si>
    <t>211.43866303775994</t>
  </si>
  <si>
    <t>12.21612494971071</t>
  </si>
  <si>
    <t>297.0243804156781</t>
  </si>
  <si>
    <t>113.49670655493226</t>
  </si>
  <si>
    <t>76.67179618562972</t>
  </si>
  <si>
    <t>10.428068760250296</t>
  </si>
  <si>
    <t>200.59657150081225</t>
  </si>
  <si>
    <t>104.90999557077885</t>
  </si>
  <si>
    <t>77.96167795147215</t>
  </si>
  <si>
    <t>9.452092594334058</t>
  </si>
  <si>
    <t>192.32376611658506</t>
  </si>
  <si>
    <t>103.51928982085415</t>
  </si>
  <si>
    <t>86.39679955584663</t>
  </si>
  <si>
    <t>11.59583916887641</t>
  </si>
  <si>
    <t>201.51192854557718</t>
  </si>
  <si>
    <t>99.78776298729437</t>
  </si>
  <si>
    <t>75.30275200094496</t>
  </si>
  <si>
    <t>11.828919273934195</t>
  </si>
  <si>
    <t>186.91943426217352</t>
  </si>
  <si>
    <t>51.19696392544679</t>
  </si>
  <si>
    <t>26.798308161752566</t>
  </si>
  <si>
    <t>164.85839816076418</t>
  </si>
  <si>
    <t>49.53779612800905</t>
  </si>
  <si>
    <t>43.666971448276726</t>
  </si>
  <si>
    <t>173.68168170963014</t>
  </si>
  <si>
    <t>278.88163458555937</t>
  </si>
  <si>
    <t>82.33556790011271</t>
  </si>
  <si>
    <t>15.980081765779428</t>
  </si>
  <si>
    <t>377.1972842514515</t>
  </si>
  <si>
    <t>111.59884577084865</t>
  </si>
  <si>
    <t>84.82486009597778</t>
  </si>
  <si>
    <t>9.981657577944654</t>
  </si>
  <si>
    <t>206.40536344477107</t>
  </si>
  <si>
    <t>71.53721526265144</t>
  </si>
  <si>
    <t>12.121163308620453</t>
  </si>
  <si>
    <t>170.45963821666584</t>
  </si>
  <si>
    <t>62.001095752098735</t>
  </si>
  <si>
    <t>55.808881630322766</t>
  </si>
  <si>
    <t>205.13277766960007</t>
  </si>
  <si>
    <t>139.29667017821757</t>
  </si>
  <si>
    <t>115.05226471594402</t>
  </si>
  <si>
    <t>14.438410289585592</t>
  </si>
  <si>
    <t>268.78734518374716</t>
  </si>
  <si>
    <t>338.7181537358889</t>
  </si>
  <si>
    <t>99.20714156968253</t>
  </si>
  <si>
    <t>23.144571709313563</t>
  </si>
  <si>
    <t>108.39630184429033</t>
  </si>
  <si>
    <t>93.89294843588557</t>
  </si>
  <si>
    <t>333.44873892409464</t>
  </si>
  <si>
    <t>418.0383569161807</t>
  </si>
  <si>
    <t>141.55171811580658</t>
  </si>
  <si>
    <t>24.428341670760087</t>
  </si>
  <si>
    <t>584.0184167027473</t>
  </si>
  <si>
    <t>527.9960792644748</t>
  </si>
  <si>
    <t>163.0745828151703</t>
  </si>
  <si>
    <t>30.100304034671616</t>
  </si>
  <si>
    <t>721.1709661143167</t>
  </si>
  <si>
    <t>215.66898794844747</t>
  </si>
  <si>
    <t>173.2186813439642</t>
  </si>
  <si>
    <t>19.030953158757516</t>
  </si>
  <si>
    <t>407.9186224511692</t>
  </si>
  <si>
    <t>115.43202812650375</t>
  </si>
  <si>
    <t>26.072458630161627</t>
  </si>
  <si>
    <t>0.16715386200000001</t>
  </si>
  <si>
    <t>572.3476559588952</t>
  </si>
  <si>
    <t>177.54866608551572</t>
  </si>
  <si>
    <t>33.01800461485982</t>
  </si>
  <si>
    <t>782.9143266592707</t>
  </si>
  <si>
    <t>229.49912818148735</t>
  </si>
  <si>
    <t>188.81633877754211</t>
  </si>
  <si>
    <t>20.890272155936277</t>
  </si>
  <si>
    <t>439.2057391149657</t>
  </si>
  <si>
    <t>0.17580390399999998</t>
  </si>
  <si>
    <t>142.1975321136415</t>
  </si>
  <si>
    <t>23.615804301308735</t>
  </si>
  <si>
    <t>356.7171682204519</t>
  </si>
  <si>
    <t>107.98053283776557</t>
  </si>
  <si>
    <t>57.82149466020721</t>
  </si>
  <si>
    <t>360.1690488202231</t>
  </si>
  <si>
    <t>115.94038889078158</t>
  </si>
  <si>
    <t>103.58331824785897</t>
  </si>
  <si>
    <t>383.07858631014824</t>
  </si>
  <si>
    <t>0.17566785499999998</t>
  </si>
  <si>
    <t>794.1314418401038</t>
  </si>
  <si>
    <t>239.79294512953078</t>
  </si>
  <si>
    <t>44.81490967529161</t>
  </si>
  <si>
    <t>1078.739296644926</t>
  </si>
  <si>
    <t>428.54213721251915</t>
  </si>
  <si>
    <t>328.9996779390744</t>
  </si>
  <si>
    <t>792.6712610891886</t>
  </si>
  <si>
    <t>276.2367616274527</t>
  </si>
  <si>
    <t>0.33807042600000003</t>
  </si>
  <si>
    <t>1190.1388643309474</t>
  </si>
  <si>
    <t>340.2533807924816</t>
  </si>
  <si>
    <t>69.19552106410265</t>
  </si>
  <si>
    <t>1599.5877661875315</t>
  </si>
  <si>
    <t>2176.178511165615</t>
  </si>
  <si>
    <t>127.42692238784262</t>
  </si>
  <si>
    <t>2951.4107986220297</t>
  </si>
  <si>
    <t>10.047640119280135</t>
  </si>
  <si>
    <t>622.9761389217207</t>
  </si>
  <si>
    <t>56.43947848251888</t>
  </si>
  <si>
    <t>11.390241395149912</t>
  </si>
  <si>
    <t>690.8058587993895</t>
  </si>
  <si>
    <t>249.1435900862728</t>
  </si>
  <si>
    <t>25.653945548193796</t>
  </si>
  <si>
    <t>4.386030403631074</t>
  </si>
  <si>
    <t>279.1835660380977</t>
  </si>
  <si>
    <t>129.75161163402456</t>
  </si>
  <si>
    <t>2.518479180123125</t>
  </si>
  <si>
    <t>1298.8919791366375</t>
  </si>
  <si>
    <t>22.767843412501474</t>
  </si>
  <si>
    <t>1435.9025018555778</t>
  </si>
  <si>
    <t>1205.3331010974944</t>
  </si>
  <si>
    <t>112.8576695919037</t>
  </si>
  <si>
    <t>21.90158868740712</t>
  </si>
  <si>
    <t>1340.0923593768052</t>
  </si>
  <si>
    <t>1237.2906452843122</t>
  </si>
  <si>
    <t>112.03145342213767</t>
  </si>
  <si>
    <t>22.747553884983063</t>
  </si>
  <si>
    <t>1372.069652591433</t>
  </si>
  <si>
    <t>0.10572878299999999</t>
  </si>
  <si>
    <t>543.8667722046375</t>
  </si>
  <si>
    <t>52.87517394338336</t>
  </si>
  <si>
    <t>8.919409343174527</t>
  </si>
  <si>
    <t>605.6613554911954</t>
  </si>
  <si>
    <t>0.038337686999999995</t>
  </si>
  <si>
    <t>468.3408354009901</t>
  </si>
  <si>
    <t>50.62004285199302</t>
  </si>
  <si>
    <t>8.542223700455258</t>
  </si>
  <si>
    <t>527.5031019534383</t>
  </si>
  <si>
    <t>487.98130592331296</t>
  </si>
  <si>
    <t>50.592103174754556</t>
  </si>
  <si>
    <t>8.240001209612403</t>
  </si>
  <si>
    <t>546.8134103076799</t>
  </si>
  <si>
    <t>159.00765512404698</t>
  </si>
  <si>
    <t>22.572598287037444</t>
  </si>
  <si>
    <t>2.615727550749268</t>
  </si>
  <si>
    <t>184.19598096183367</t>
  </si>
  <si>
    <t>125.60888925301178</t>
  </si>
  <si>
    <t>22.34508948666709</t>
  </si>
  <si>
    <t>2.7609556647283693</t>
  </si>
  <si>
    <t>150.71493440440722</t>
  </si>
  <si>
    <t>0.018630110999999998</t>
  </si>
  <si>
    <t>132.7579125895032</t>
  </si>
  <si>
    <t>22.16946865831103</t>
  </si>
  <si>
    <t>2.6224630086549694</t>
  </si>
  <si>
    <t>157.54984425646919</t>
  </si>
  <si>
    <t>1220.789272338152</t>
  </si>
  <si>
    <t>114.47284902845111</t>
  </si>
  <si>
    <t>22.495764174631667</t>
  </si>
  <si>
    <t>1357.7578855412346</t>
  </si>
  <si>
    <t>478.7888610735536</t>
  </si>
  <si>
    <t>51.837414503097534</t>
  </si>
  <si>
    <t>539.4942127168179</t>
  </si>
  <si>
    <t>0.044195306000000004</t>
  </si>
  <si>
    <t>1675.9908924411452</t>
  </si>
  <si>
    <t>30.529336072504524</t>
  </si>
  <si>
    <t>1861.6093854819028</t>
  </si>
  <si>
    <t>69.71614701407297</t>
  </si>
  <si>
    <t>11.554885921733721</t>
  </si>
  <si>
    <t>730.4043642112186</t>
  </si>
  <si>
    <t>828.5576976569636</t>
  </si>
  <si>
    <t>85.48077728067126</t>
  </si>
  <si>
    <t>14.230026863515379</t>
  </si>
  <si>
    <t>928.2685018011503</t>
  </si>
  <si>
    <t>62.28223875431078</t>
  </si>
  <si>
    <t>27.696202908243453</t>
  </si>
  <si>
    <t>2.8877236348177706</t>
  </si>
  <si>
    <t>0.024302564000000002</t>
  </si>
  <si>
    <t>240.70946632751398</t>
  </si>
  <si>
    <t>40.42206065995353</t>
  </si>
  <si>
    <t>285.73874650256977</t>
  </si>
  <si>
    <t>971.7558194617076</t>
  </si>
  <si>
    <t>100.46841842787607</t>
  </si>
  <si>
    <t>16.813823354563542</t>
  </si>
  <si>
    <t>1089.0380612441472</t>
  </si>
  <si>
    <t>43.80276160580772</t>
  </si>
  <si>
    <t>4.793400876224041</t>
  </si>
  <si>
    <t>307.4951070759978</t>
  </si>
  <si>
    <t>2512.0119763804337</t>
  </si>
  <si>
    <t>234.58286055496762</t>
  </si>
  <si>
    <t>44.82871320630823</t>
  </si>
  <si>
    <t>2791.4235501417097</t>
  </si>
  <si>
    <t>0.22012288600000002</t>
  </si>
  <si>
    <t>2393.611607008747</t>
  </si>
  <si>
    <t>225.19113762038097</t>
  </si>
  <si>
    <t>44.56029273569584</t>
  </si>
  <si>
    <t>2663.363037364824</t>
  </si>
  <si>
    <t>1016.1760396191053</t>
  </si>
  <si>
    <t>107.74470865726471</t>
  </si>
  <si>
    <t>17.313286662101746</t>
  </si>
  <si>
    <t>1141.2340349384717</t>
  </si>
  <si>
    <t>923.4871582261154</t>
  </si>
  <si>
    <t>100.83562561443874</t>
  </si>
  <si>
    <t>17.134672296898707</t>
  </si>
  <si>
    <t>1041.457456137453</t>
  </si>
  <si>
    <t>283.2794312520751</t>
  </si>
  <si>
    <t>46.680548361369546</t>
  </si>
  <si>
    <t>5.341426003724337</t>
  </si>
  <si>
    <t>335.30140561716894</t>
  </si>
  <si>
    <t>246.2029806338251</t>
  </si>
  <si>
    <t>44.500588306358885</t>
  </si>
  <si>
    <t>4.988354963383505</t>
  </si>
  <si>
    <t>295.6919239035675</t>
  </si>
  <si>
    <t>104.56357683454242</t>
  </si>
  <si>
    <t>17.220112827739545</t>
  </si>
  <si>
    <t>1108.952398811068</t>
  </si>
  <si>
    <t>2624.667374350663</t>
  </si>
  <si>
    <t>244.62517883096424</t>
  </si>
  <si>
    <t>48.714365610586746</t>
  </si>
  <si>
    <t>2918.006918792214</t>
  </si>
  <si>
    <t>1025.9050759486854</t>
  </si>
  <si>
    <t>109.93597762925285</t>
  </si>
  <si>
    <t>19.111362884619407</t>
  </si>
  <si>
    <t>1154.9524164625577</t>
  </si>
  <si>
    <t>52.935044680322925</t>
  </si>
  <si>
    <t>5.824341704802854</t>
  </si>
  <si>
    <t>364.3766311662538</t>
  </si>
  <si>
    <t>1213.2409860246948</t>
  </si>
  <si>
    <t>125.40657605443683</t>
  </si>
  <si>
    <t>21.050800569355488</t>
  </si>
  <si>
    <t>1359.698362648487</t>
  </si>
  <si>
    <t>6.184397664453303</t>
  </si>
  <si>
    <t>363.5756937520845</t>
  </si>
  <si>
    <t>3445.8141141970245</t>
  </si>
  <si>
    <t>316.8372703450067</t>
  </si>
  <si>
    <t>62.426469022674226</t>
  </si>
  <si>
    <t>3825.0778535647055</t>
  </si>
  <si>
    <t>310.15702656337197</t>
  </si>
  <si>
    <t>60.984956300152206</t>
  </si>
  <si>
    <t>3665.4059242989338</t>
  </si>
  <si>
    <t>0.30345388500000003</t>
  </si>
  <si>
    <t>1377.7886384299825</t>
  </si>
  <si>
    <t>142.06261507102423</t>
  </si>
  <si>
    <t>23.798617933477676</t>
  </si>
  <si>
    <t>1543.6498714344846</t>
  </si>
  <si>
    <t>1260.1691664063505</t>
  </si>
  <si>
    <t>138.30805463450295</t>
  </si>
  <si>
    <t>22.990778753800054</t>
  </si>
  <si>
    <t>1421.4679997946535</t>
  </si>
  <si>
    <t>6.846260345940079</t>
  </si>
  <si>
    <t>442.2345331736974</t>
  </si>
  <si>
    <t>61.08677812985012</t>
  </si>
  <si>
    <t>6.7229848355054855</t>
  </si>
  <si>
    <t>397.9338466056756</t>
  </si>
  <si>
    <t>0.052038680999999996</t>
  </si>
  <si>
    <t>3687.2447734432562</t>
  </si>
  <si>
    <t>334.3993531806129</t>
  </si>
  <si>
    <t>67.13338994554111</t>
  </si>
  <si>
    <t>0.31399686299999996</t>
  </si>
  <si>
    <t>1360.5972968174945</t>
  </si>
  <si>
    <t>149.09143958772933</t>
  </si>
  <si>
    <t>24.33791191184095</t>
  </si>
  <si>
    <t>1534.0266483170649</t>
  </si>
  <si>
    <t>1454.1814120353333</t>
  </si>
  <si>
    <t>150.3447336809976</t>
  </si>
  <si>
    <t>25.203875598630738</t>
  </si>
  <si>
    <t>1629.7300213149617</t>
  </si>
  <si>
    <t>388.4271635407848</t>
  </si>
  <si>
    <t>7.449125405400992</t>
  </si>
  <si>
    <t>461.3123434994902</t>
  </si>
  <si>
    <t>438.06470265345916</t>
  </si>
  <si>
    <t>80.12035063334875</t>
  </si>
  <si>
    <t>8.604589051433972</t>
  </si>
  <si>
    <t>79.85824985163553</t>
  </si>
  <si>
    <t>8.781623494412218</t>
  </si>
  <si>
    <t>560.3575014642307</t>
  </si>
  <si>
    <t>455.11368495811314</t>
  </si>
  <si>
    <t>83.37997964450292</t>
  </si>
  <si>
    <t>8.859912798340831</t>
  </si>
  <si>
    <t>547.3535774009569</t>
  </si>
  <si>
    <t>1831.474156850683</t>
  </si>
  <si>
    <t>198.2852284397398</t>
  </si>
  <si>
    <t>2063.314230846507</t>
  </si>
  <si>
    <t>466.03822348905464</t>
  </si>
  <si>
    <t>9.328442891793593</t>
  </si>
  <si>
    <t>470.41568905115133</t>
  </si>
  <si>
    <t>86.26308824334826</t>
  </si>
  <si>
    <t>9.192153811454773</t>
  </si>
  <si>
    <t>565.8709311059544</t>
  </si>
  <si>
    <t>134.19031997078233</t>
  </si>
  <si>
    <t>61.99149148804801</t>
  </si>
  <si>
    <t>5.127221811562777</t>
  </si>
  <si>
    <t>201.30903327039312</t>
  </si>
  <si>
    <t>1877.9780033842794</t>
  </si>
  <si>
    <t>204.30423319339752</t>
  </si>
  <si>
    <t>34.03023583814502</t>
  </si>
  <si>
    <t>2116.312472415822</t>
  </si>
  <si>
    <t>497.7445184652295</t>
  </si>
  <si>
    <t>87.73989975452423</t>
  </si>
  <si>
    <t>594.8097844208991</t>
  </si>
  <si>
    <t>1897.2101471652943</t>
  </si>
  <si>
    <t>206.89996225493297</t>
  </si>
  <si>
    <t>34.04852967443211</t>
  </si>
  <si>
    <t>2138.1586390946595</t>
  </si>
  <si>
    <t>2057.846785256905</t>
  </si>
  <si>
    <t>212.78991230896543</t>
  </si>
  <si>
    <t>34.83570513448545</t>
  </si>
  <si>
    <t>2305.4724027003563</t>
  </si>
  <si>
    <t>5405.593754923238</t>
  </si>
  <si>
    <t>492.09754381861006</t>
  </si>
  <si>
    <t>97.17590208830579</t>
  </si>
  <si>
    <t>5994.867200830153</t>
  </si>
  <si>
    <t>5156.0779268454235</t>
  </si>
  <si>
    <t>483.75023262841364</t>
  </si>
  <si>
    <t>96.90802211740188</t>
  </si>
  <si>
    <t>5736.736181591239</t>
  </si>
  <si>
    <t>2179.2732461887813</t>
  </si>
  <si>
    <t>225.87765540395466</t>
  </si>
  <si>
    <t>36.73996876126954</t>
  </si>
  <si>
    <t>2441.8908703540055</t>
  </si>
  <si>
    <t>0.17954239300000002</t>
  </si>
  <si>
    <t>1976.0456884146802</t>
  </si>
  <si>
    <t>215.72357841900418</t>
  </si>
  <si>
    <t>37.04697259568743</t>
  </si>
  <si>
    <t>2228.8162394293718</t>
  </si>
  <si>
    <t>596.1727168011879</t>
  </si>
  <si>
    <t>97.76226111820766</t>
  </si>
  <si>
    <t>10.259973350912333</t>
  </si>
  <si>
    <t>704.1949512703079</t>
  </si>
  <si>
    <t>514.0624541257109</t>
  </si>
  <si>
    <t>94.55784623111998</t>
  </si>
  <si>
    <t>10.028681052582606</t>
  </si>
  <si>
    <t>618.6489814094135</t>
  </si>
  <si>
    <t>5333.303374105267</t>
  </si>
  <si>
    <t>498.8882158483778</t>
  </si>
  <si>
    <t>99.40321823315962</t>
  </si>
  <si>
    <t>5931.594808186804</t>
  </si>
  <si>
    <t>0.48761581499999995</t>
  </si>
  <si>
    <t>2034.3562937341633</t>
  </si>
  <si>
    <t>222.59673901966642</t>
  </si>
  <si>
    <t>36.894468524094144</t>
  </si>
  <si>
    <t>2293.8475012779236</t>
  </si>
  <si>
    <t>604.0976482576558</t>
  </si>
  <si>
    <t>107.72874312741416</t>
  </si>
  <si>
    <t>11.763685116810459</t>
  </si>
  <si>
    <t>723.5900765018805</t>
  </si>
  <si>
    <t>610.2906939174449</t>
  </si>
  <si>
    <t>110.88592665536063</t>
  </si>
  <si>
    <t>11.71603798866272</t>
  </si>
  <si>
    <t>732.8926585614682</t>
  </si>
  <si>
    <t>2418.7749035523407</t>
  </si>
  <si>
    <t>265.20474680832456</t>
  </si>
  <si>
    <t>45.01967591100506</t>
  </si>
  <si>
    <t>2728.9993262716703</t>
  </si>
  <si>
    <t>0.22163584000000003</t>
  </si>
  <si>
    <t>2568.7141792981756</t>
  </si>
  <si>
    <t>275.35217148917064</t>
  </si>
  <si>
    <t>46.753931591021164</t>
  </si>
  <si>
    <t>2890.8202823783677</t>
  </si>
  <si>
    <t>119.60177549294063</t>
  </si>
  <si>
    <t>12.542753081236567</t>
  </si>
  <si>
    <t>799.0651231791293</t>
  </si>
  <si>
    <t>7045.128607257669</t>
  </si>
  <si>
    <t>650.8348243577141</t>
  </si>
  <si>
    <t>128.73310229874085</t>
  </si>
  <si>
    <t>7824.696533914123</t>
  </si>
  <si>
    <t>2748.109608156873</t>
  </si>
  <si>
    <t>292.4618976456779</t>
  </si>
  <si>
    <t>48.87260729447007</t>
  </si>
  <si>
    <t>3089.444113097021</t>
  </si>
  <si>
    <t>126.14897319248745</t>
  </si>
  <si>
    <t>13.512201673750367</t>
  </si>
  <si>
    <t>863.0080680762019</t>
  </si>
  <si>
    <t>7102.7809670860215</t>
  </si>
  <si>
    <t>666.8216415813991</t>
  </si>
  <si>
    <t>132.2982383758894</t>
  </si>
  <si>
    <t>0.6551118380000001</t>
  </si>
  <si>
    <t>7362.266104402287</t>
  </si>
  <si>
    <t>667.9512028183257</t>
  </si>
  <si>
    <t>133.7241181837661</t>
  </si>
  <si>
    <t>8163.941425404379</t>
  </si>
  <si>
    <t>0.6263958350000001</t>
  </si>
  <si>
    <t>2685.9328084226167</t>
  </si>
  <si>
    <t>298.1615918023246</t>
  </si>
  <si>
    <t>48.56564503695284</t>
  </si>
  <si>
    <t>3032.660045261894</t>
  </si>
  <si>
    <t>195.73165835546598</t>
  </si>
  <si>
    <t>92.97659354550498</t>
  </si>
  <si>
    <t>7.208187266119889</t>
  </si>
  <si>
    <t>295.9164391670908</t>
  </si>
  <si>
    <t>2920.0630628370814</t>
  </si>
  <si>
    <t>316.21860606329784</t>
  </si>
  <si>
    <t>51.03922116437129</t>
  </si>
  <si>
    <t>3287.3208900647505</t>
  </si>
  <si>
    <t>2951.614816473531</t>
  </si>
  <si>
    <t>316.4793763841902</t>
  </si>
  <si>
    <t>53.64904479522791</t>
  </si>
  <si>
    <t>3321.743237652949</t>
  </si>
  <si>
    <t>3124.092140101961</t>
  </si>
  <si>
    <t>343.4278603110995</t>
  </si>
  <si>
    <t>56.10137512641294</t>
  </si>
  <si>
    <t>3523.6213755394733</t>
  </si>
  <si>
    <t>0.41863249999999996</t>
  </si>
  <si>
    <t>3206.294162997178</t>
  </si>
  <si>
    <t>343.89751298086986</t>
  </si>
  <si>
    <t>61.99111729594214</t>
  </si>
  <si>
    <t>106.44218751362392</t>
  </si>
  <si>
    <t>35.99965046825154</t>
  </si>
  <si>
    <t>204.4329552778176</t>
  </si>
  <si>
    <t>874.0214148669371</t>
  </si>
  <si>
    <t>161.86386346817017</t>
  </si>
  <si>
    <t>16.713124101183244</t>
  </si>
  <si>
    <t>1052.5984024362904</t>
  </si>
  <si>
    <t>172.46098390647344</t>
  </si>
  <si>
    <t>17.870458707745588</t>
  </si>
  <si>
    <t>1117.849855550698</t>
  </si>
  <si>
    <t>254.42048874018448</t>
  </si>
  <si>
    <t>124.78258992944446</t>
  </si>
  <si>
    <t>9.883203477199588</t>
  </si>
  <si>
    <t>389.0862821468285</t>
  </si>
  <si>
    <t>3844.5594587496353</t>
  </si>
  <si>
    <t>412.4428544725691</t>
  </si>
  <si>
    <t>69.66725257890566</t>
  </si>
  <si>
    <t>4326.6695658011095</t>
  </si>
  <si>
    <t>970.5586957612209</t>
  </si>
  <si>
    <t>179.56431422914778</t>
  </si>
  <si>
    <t>18.731391589556424</t>
  </si>
  <si>
    <t>1168.854401579925</t>
  </si>
  <si>
    <t>997.7969291087772</t>
  </si>
  <si>
    <t>18.833130265453033</t>
  </si>
  <si>
    <t>1195.5969966948032</t>
  </si>
  <si>
    <t>129.01478580066137</t>
  </si>
  <si>
    <t>9.516121021338872</t>
  </si>
  <si>
    <t>412.3886381941182</t>
  </si>
  <si>
    <t>0.11145951300000001</t>
  </si>
  <si>
    <t>4036.4393498748545</t>
  </si>
  <si>
    <t>435.33343289579665</t>
  </si>
  <si>
    <t>72.50096781977585</t>
  </si>
  <si>
    <t>4544.273750590427</t>
  </si>
  <si>
    <t>1051.0585603437255</t>
  </si>
  <si>
    <t>187.2849783727101</t>
  </si>
  <si>
    <t>19.534657310162274</t>
  </si>
  <si>
    <t>1257.8781960265978</t>
  </si>
  <si>
    <t>10799.327574204654</t>
  </si>
  <si>
    <t>1009.7771883010865</t>
  </si>
  <si>
    <t>196.0234034673444</t>
  </si>
  <si>
    <t>12005.128165973085</t>
  </si>
  <si>
    <t>10606.356538898712</t>
  </si>
  <si>
    <t>997.7551443236215</t>
  </si>
  <si>
    <t>195.08376551259843</t>
  </si>
  <si>
    <t>11799.19544873493</t>
  </si>
  <si>
    <t>4192.260676063597</t>
  </si>
  <si>
    <t>449.9498754739762</t>
  </si>
  <si>
    <t>4719.258286058903</t>
  </si>
  <si>
    <t>4009.6939691076323</t>
  </si>
  <si>
    <t>445.17219066619873</t>
  </si>
  <si>
    <t>72.71529674263938</t>
  </si>
  <si>
    <t>1095.345277073128</t>
  </si>
  <si>
    <t>193.52350916181294</t>
  </si>
  <si>
    <t>20.139351753251894</t>
  </si>
  <si>
    <t>1309.0081379881929</t>
  </si>
  <si>
    <t>1034.7681070145752</t>
  </si>
  <si>
    <t>194.82869122709548</t>
  </si>
  <si>
    <t>20.351518677281483</t>
  </si>
  <si>
    <t>1249.9483169189523</t>
  </si>
  <si>
    <t>318.61015096572896</t>
  </si>
  <si>
    <t>149.8937074627195</t>
  </si>
  <si>
    <t>10.861175334347147</t>
  </si>
  <si>
    <t>479.3650337627956</t>
  </si>
  <si>
    <t>11965.342897123524</t>
  </si>
  <si>
    <t>1107.9971279416766</t>
  </si>
  <si>
    <t>217.45666994580202</t>
  </si>
  <si>
    <t>13290.796695011004</t>
  </si>
  <si>
    <t>323.93623509311254</t>
  </si>
  <si>
    <t>154.94679766041892</t>
  </si>
  <si>
    <t>11.108391585626773</t>
  </si>
  <si>
    <t>489.9914243391582</t>
  </si>
  <si>
    <t>4723.605317329722</t>
  </si>
  <si>
    <t>527.0460886614663</t>
  </si>
  <si>
    <t>85.50863380410843</t>
  </si>
  <si>
    <t>5336.160039795297</t>
  </si>
  <si>
    <t>4844.7425277637585</t>
  </si>
  <si>
    <t>529.4661968946457</t>
  </si>
  <si>
    <t>92.25465224257537</t>
  </si>
  <si>
    <t>1213.4460848756135</t>
  </si>
  <si>
    <t>230.47173661845073</t>
  </si>
  <si>
    <t>22.855030173169716</t>
  </si>
  <si>
    <t>1466.772851667234</t>
  </si>
  <si>
    <t>1231.8861886991988</t>
  </si>
  <si>
    <t>229.71337395054954</t>
  </si>
  <si>
    <t>23.345388139465026</t>
  </si>
  <si>
    <t>1484.9449507892134</t>
  </si>
  <si>
    <t>0.18448663199999998</t>
  </si>
  <si>
    <t>163.15973230770658</t>
  </si>
  <si>
    <t>13.14478660268443</t>
  </si>
  <si>
    <t>175.15915845121657</t>
  </si>
  <si>
    <t>12.503753948424544</t>
  </si>
  <si>
    <t>539.8244996156012</t>
  </si>
  <si>
    <t>13907.785386046662</t>
  </si>
  <si>
    <t>1292.4309287752426</t>
  </si>
  <si>
    <t>246.6297259421221</t>
  </si>
  <si>
    <t>15446.846040764027</t>
  </si>
  <si>
    <t>368.3004511653313</t>
  </si>
  <si>
    <t>185.2653388466154</t>
  </si>
  <si>
    <t>13.067162529166257</t>
  </si>
  <si>
    <t>0.15981964299999998</t>
  </si>
  <si>
    <t>400.26481396385606</t>
  </si>
  <si>
    <t>183.3933804716383</t>
  </si>
  <si>
    <t>16.419882220881327</t>
  </si>
  <si>
    <t>600.0780766563756</t>
  </si>
  <si>
    <t>15839.61765780779</t>
  </si>
  <si>
    <t>1485.0404113531113</t>
  </si>
  <si>
    <t>285.5452060300325</t>
  </si>
  <si>
    <t>17610.203275190936</t>
  </si>
  <si>
    <t>6062.9359047327725</t>
  </si>
  <si>
    <t>660.2944007941655</t>
  </si>
  <si>
    <t>108.63678263766425</t>
  </si>
  <si>
    <t>6831.867088164603</t>
  </si>
  <si>
    <t>0.7591845749999999</t>
  </si>
  <si>
    <t>1558.188648362245</t>
  </si>
  <si>
    <t>288.73660734721597</t>
  </si>
  <si>
    <t>29.086368158459667</t>
  </si>
  <si>
    <t>1876.0116238679207</t>
  </si>
  <si>
    <t>117.84369624885066</t>
  </si>
  <si>
    <t>209.68594721385412</t>
  </si>
  <si>
    <t>107.59557231462428</t>
  </si>
  <si>
    <t>435.12521577732906</t>
  </si>
  <si>
    <t>0.21647486900000001</t>
  </si>
  <si>
    <t>452.6938261863377</t>
  </si>
  <si>
    <t>226.3566212994712</t>
  </si>
  <si>
    <t>15.85555894832526</t>
  </si>
  <si>
    <t>0.19517955799999998</t>
  </si>
  <si>
    <t>7248.833800466466</t>
  </si>
  <si>
    <t>788.9459707907268</t>
  </si>
  <si>
    <t>128.55914454641086</t>
  </si>
  <si>
    <t>8166.338915803603</t>
  </si>
  <si>
    <t>530.7070594946189</t>
  </si>
  <si>
    <t>244.09432496343342</t>
  </si>
  <si>
    <t>21.57521001728518</t>
  </si>
  <si>
    <t>796.3765944753375</t>
  </si>
  <si>
    <t>486.0001666072224</t>
  </si>
  <si>
    <t>246.56898209026883</t>
  </si>
  <si>
    <t>17.074344214051962</t>
  </si>
  <si>
    <t>749.6434929115433</t>
  </si>
  <si>
    <t>19477.05209853926</t>
  </si>
  <si>
    <t>1843.8457378319333</t>
  </si>
  <si>
    <t>345.9100844338536</t>
  </si>
  <si>
    <t>21666.807920805048</t>
  </si>
  <si>
    <t>19806.774341434775</t>
  </si>
  <si>
    <t>1845.7323312759402</t>
  </si>
  <si>
    <t>344.38624944803973</t>
  </si>
  <si>
    <t>21996.892922158753</t>
  </si>
  <si>
    <t>1.7689692909999999</t>
  </si>
  <si>
    <t>7386.630667107446</t>
  </si>
  <si>
    <t>820.6867745944432</t>
  </si>
  <si>
    <t>132.40879135472434</t>
  </si>
  <si>
    <t>8339.726233056614</t>
  </si>
  <si>
    <t>1894.3933952998902</t>
  </si>
  <si>
    <t>359.1073410851615</t>
  </si>
  <si>
    <t>36.274556935365716</t>
  </si>
  <si>
    <t>2289.7752933204174</t>
  </si>
  <si>
    <t>8068.430262418198</t>
  </si>
  <si>
    <t>884.1444339071002</t>
  </si>
  <si>
    <t>145.65157471224666</t>
  </si>
  <si>
    <t>9098.226271037545</t>
  </si>
  <si>
    <t>2071.822153603924</t>
  </si>
  <si>
    <t>387.0257309504918</t>
  </si>
  <si>
    <t>37.95110387727618</t>
  </si>
  <si>
    <t>2496.798988431692</t>
  </si>
  <si>
    <t>637.1681644980397</t>
  </si>
  <si>
    <t>314.2588372741427</t>
  </si>
  <si>
    <t>21.618824186069627</t>
  </si>
  <si>
    <t>973.0458259582521</t>
  </si>
  <si>
    <t>0.27073124000000004</t>
  </si>
  <si>
    <t>24882.299808918367</t>
  </si>
  <si>
    <t>2363.2629641464778</t>
  </si>
  <si>
    <t>442.0423647388816</t>
  </si>
  <si>
    <t>27687.605137803726</t>
  </si>
  <si>
    <t>10689.301665739291</t>
  </si>
  <si>
    <t>1147.9508663926806</t>
  </si>
  <si>
    <t>185.6665559379118</t>
  </si>
  <si>
    <t>12022.919088069884</t>
  </si>
  <si>
    <t>10472.681980380523</t>
  </si>
  <si>
    <t>1147.4120297602246</t>
  </si>
  <si>
    <t>185.6858891967152</t>
  </si>
  <si>
    <t>11805.779899337462</t>
  </si>
  <si>
    <t>10566.49597428207</t>
  </si>
  <si>
    <t>1181.7139706441335</t>
  </si>
  <si>
    <t>188.80295101553202</t>
  </si>
  <si>
    <t>11937.012895941736</t>
  </si>
  <si>
    <t>10858.877462201886</t>
  </si>
  <si>
    <t>1182.7197990247182</t>
  </si>
  <si>
    <t>191.68398076934474</t>
  </si>
  <si>
    <t>12233.28124199595</t>
  </si>
  <si>
    <t>720.4575896529216</t>
  </si>
  <si>
    <t>369.8428294488362</t>
  </si>
  <si>
    <t>25.093738388802326</t>
  </si>
  <si>
    <t>1115.3941574905602</t>
  </si>
  <si>
    <t>0.31878729499999997</t>
  </si>
  <si>
    <t>797.6754984286215</t>
  </si>
  <si>
    <t>365.4962139470237</t>
  </si>
  <si>
    <t>32.767545365329305</t>
  </si>
  <si>
    <t>1195.9392577409747</t>
  </si>
  <si>
    <t>30428.525476184277</t>
  </si>
  <si>
    <t>2871.694575463023</t>
  </si>
  <si>
    <t>33827.859110065874</t>
  </si>
  <si>
    <t>11678.694697496083</t>
  </si>
  <si>
    <t>1273.4798448426384</t>
  </si>
  <si>
    <t>207.55213751856772</t>
  </si>
  <si>
    <t>13159.72667985729</t>
  </si>
  <si>
    <t>3016.0932718510076</t>
  </si>
  <si>
    <t>553.0220057283129</t>
  </si>
  <si>
    <t>56.60499612401639</t>
  </si>
  <si>
    <t>3625.720273703337</t>
  </si>
  <si>
    <t>224.11292385576027</t>
  </si>
  <si>
    <t>425.7048879350935</t>
  </si>
  <si>
    <t>121.34688274402704</t>
  </si>
  <si>
    <t>771.1646945348808</t>
  </si>
  <si>
    <t>14364.592955514257</t>
  </si>
  <si>
    <t>1605.303425874029</t>
  </si>
  <si>
    <t>254.3755025336785</t>
  </si>
  <si>
    <t>16224.271883921965</t>
  </si>
  <si>
    <t>2.1077027950000002</t>
  </si>
  <si>
    <t>38828.61459195348</t>
  </si>
  <si>
    <t>3691.443375178746</t>
  </si>
  <si>
    <t>43194.053827651915</t>
  </si>
  <si>
    <t>351.9790646220957</t>
  </si>
  <si>
    <t>638.5466882160732</t>
  </si>
  <si>
    <t>185.7017299958638</t>
  </si>
  <si>
    <t>1176.2274828340328</t>
  </si>
  <si>
    <t>51517.57538052542</t>
  </si>
  <si>
    <t>4911.760666540691</t>
  </si>
  <si>
    <t>892.8928790347917</t>
  </si>
  <si>
    <t>57322.22892610091</t>
  </si>
  <si>
    <t>4.824121161000001</t>
  </si>
  <si>
    <t>59753.811635476144</t>
  </si>
  <si>
    <t>5698.760173150472</t>
  </si>
  <si>
    <t>1031.6377405875496</t>
  </si>
  <si>
    <t>66484.20954921417</t>
  </si>
  <si>
    <t>23641.076986677945</t>
  </si>
  <si>
    <t>2636.0845991543365</t>
  </si>
  <si>
    <t>413.2891107084496</t>
  </si>
  <si>
    <t>26690.45069654073</t>
  </si>
  <si>
    <t>1146.3343564953122</t>
  </si>
  <si>
    <t>107.51225220571672</t>
  </si>
  <si>
    <t>7239.547890744038</t>
  </si>
  <si>
    <t>0.9681013470000001</t>
  </si>
  <si>
    <t>65739.48090330565</t>
  </si>
  <si>
    <t>6287.377327680588</t>
  </si>
  <si>
    <t>73138.52531037161</t>
  </si>
  <si>
    <t>24708.591517992318</t>
  </si>
  <si>
    <t>2784.2207678726745</t>
  </si>
  <si>
    <t>416.84875863471206</t>
  </si>
  <si>
    <t>27909.661044499702</t>
  </si>
  <si>
    <t>3.8274688360000004</t>
  </si>
  <si>
    <t>1212.8534061568125</t>
  </si>
  <si>
    <t>111.66848707944155</t>
  </si>
  <si>
    <t>7616.364330585514</t>
  </si>
  <si>
    <t>1.0334855729999999</t>
  </si>
  <si>
    <t>1662.056227879865</t>
  </si>
  <si>
    <t>865.4062237058367</t>
  </si>
  <si>
    <t>59.072127831833704</t>
  </si>
  <si>
    <t>2586.5345794175355</t>
  </si>
  <si>
    <t>435.2312368739929</t>
  </si>
  <si>
    <t>838.6799267360143</t>
  </si>
  <si>
    <t>400.7189168727824</t>
  </si>
  <si>
    <t>1674.6300804827897</t>
  </si>
  <si>
    <t>90722.47959141221</t>
  </si>
  <si>
    <t>8641.845945801055</t>
  </si>
  <si>
    <t>1580.398197152785</t>
  </si>
  <si>
    <t>100944.72373436605</t>
  </si>
  <si>
    <t>45538.775365067915</t>
  </si>
  <si>
    <t>5060.2188067776815</t>
  </si>
  <si>
    <t>799.2718019522727</t>
  </si>
  <si>
    <t>51398.26597379787</t>
  </si>
  <si>
    <t>11645.472966068026</t>
  </si>
  <si>
    <t>2200.184389948845</t>
  </si>
  <si>
    <t>219.74094644454973</t>
  </si>
  <si>
    <t>14065.39830246142</t>
  </si>
  <si>
    <t>1.8714209089999998</t>
  </si>
  <si>
    <t>131728.37747593544</t>
  </si>
  <si>
    <t>12565.960309335165</t>
  </si>
  <si>
    <t>2271.2691653785964</t>
  </si>
  <si>
    <t>146565.6069506492</t>
  </si>
  <si>
    <t>250753.07357058462</t>
  </si>
  <si>
    <t>23928.03318798542</t>
  </si>
  <si>
    <t>4307.1090476587415</t>
  </si>
  <si>
    <t>278988.2158062288</t>
  </si>
  <si>
    <t>71.77349678905948</t>
  </si>
  <si>
    <t>7.958816630499704</t>
  </si>
  <si>
    <t>1.676255903605904</t>
  </si>
  <si>
    <t>81.40856932316508</t>
  </si>
  <si>
    <t>21.612795535475016</t>
  </si>
  <si>
    <t>4.606720592294421</t>
  </si>
  <si>
    <t>0.6125524773129395</t>
  </si>
  <si>
    <t>26.832068605082377</t>
  </si>
  <si>
    <t>14.257633925548623</t>
  </si>
  <si>
    <t>6.3542808805193225</t>
  </si>
  <si>
    <t>0.6960804707237653</t>
  </si>
  <si>
    <t>21.307995276791708</t>
  </si>
  <si>
    <t>140.85651075999652</t>
  </si>
  <si>
    <t>14.36099410057068</t>
  </si>
  <si>
    <t>3.385731750833137</t>
  </si>
  <si>
    <t>158.60323661140035</t>
  </si>
  <si>
    <t>141.46619443116444</t>
  </si>
  <si>
    <t>16.125185149056573</t>
  </si>
  <si>
    <t>3.046796856714147</t>
  </si>
  <si>
    <t>160.63817643693514</t>
  </si>
  <si>
    <t>136.83947534965617</t>
  </si>
  <si>
    <t>14.867899673325676</t>
  </si>
  <si>
    <t>3.1213442395840376</t>
  </si>
  <si>
    <t>154.82871926256587</t>
  </si>
  <si>
    <t>39.39868682729347</t>
  </si>
  <si>
    <t>6.648312721933638</t>
  </si>
  <si>
    <t>1.2009903522474425</t>
  </si>
  <si>
    <t>47.24798990147455</t>
  </si>
  <si>
    <t>40.05572658830456</t>
  </si>
  <si>
    <t>1.0595041593270642</t>
  </si>
  <si>
    <t>49.68672458614622</t>
  </si>
  <si>
    <t>39.27961058382477</t>
  </si>
  <si>
    <t>7.461224283490862</t>
  </si>
  <si>
    <t>1.046656897025449</t>
  </si>
  <si>
    <t>47.787491764341084</t>
  </si>
  <si>
    <t>14.079435329352107</t>
  </si>
  <si>
    <t>5.210084574563163</t>
  </si>
  <si>
    <t>0.6713837917361941</t>
  </si>
  <si>
    <t>19.960903695651464</t>
  </si>
  <si>
    <t>14.979076305670398</t>
  </si>
  <si>
    <t>7.482511656624931</t>
  </si>
  <si>
    <t>0.7569490532789912</t>
  </si>
  <si>
    <t>23.21853701557432</t>
  </si>
  <si>
    <t>12.628941996289152</t>
  </si>
  <si>
    <t>6.348959037235805</t>
  </si>
  <si>
    <t>0.5931776416088854</t>
  </si>
  <si>
    <t>19.571078675133844</t>
  </si>
  <si>
    <t>136.23848125072462</t>
  </si>
  <si>
    <t>15.317595430782864</t>
  </si>
  <si>
    <t>3.0364857853523324</t>
  </si>
  <si>
    <t>154.59256246685982</t>
  </si>
  <si>
    <t>39.562167200659005</t>
  </si>
  <si>
    <t>7.553026080131532</t>
  </si>
  <si>
    <t>186.2122943358762</t>
  </si>
  <si>
    <t>20.350728716169087</t>
  </si>
  <si>
    <t>4.260800778865814</t>
  </si>
  <si>
    <t>210.82382383091112</t>
  </si>
  <si>
    <t>0.012957399000000001</t>
  </si>
  <si>
    <t>53.274977420057574</t>
  </si>
  <si>
    <t>10.58913767337799</t>
  </si>
  <si>
    <t>1.3437654290880476</t>
  </si>
  <si>
    <t>65.20788052252361</t>
  </si>
  <si>
    <t>63.971425074019606</t>
  </si>
  <si>
    <t>11.03617250919342</t>
  </si>
  <si>
    <t>1.6246173929955279</t>
  </si>
  <si>
    <t>76.63221497620856</t>
  </si>
  <si>
    <t>9.099686784403666</t>
  </si>
  <si>
    <t>9.643180029732841</t>
  </si>
  <si>
    <t>3.086003874029432</t>
  </si>
  <si>
    <t>21.82887068816594</t>
  </si>
  <si>
    <t>23.942765048039814</t>
  </si>
  <si>
    <t>1.0343085575316635</t>
  </si>
  <si>
    <t>37.688296288251884</t>
  </si>
  <si>
    <t>74.70130055610623</t>
  </si>
  <si>
    <t>14.462774353367942</t>
  </si>
  <si>
    <t>1.966504247060844</t>
  </si>
  <si>
    <t>91.13057915653502</t>
  </si>
  <si>
    <t>0.010826971000000001</t>
  </si>
  <si>
    <t>22.313948388078384</t>
  </si>
  <si>
    <t>10.851238455091204</t>
  </si>
  <si>
    <t>0.9737725901816573</t>
  </si>
  <si>
    <t>34.138959433351246</t>
  </si>
  <si>
    <t>277.05133626503607</t>
  </si>
  <si>
    <t>28.16585557801383</t>
  </si>
  <si>
    <t>7.183989509940148</t>
  </si>
  <si>
    <t>0.017326293000000003</t>
  </si>
  <si>
    <t>274.8079298596297</t>
  </si>
  <si>
    <t>29.98459552015577</t>
  </si>
  <si>
    <t>6.500049494206905</t>
  </si>
  <si>
    <t>311.2925748739924</t>
  </si>
  <si>
    <t>78.72344992522683</t>
  </si>
  <si>
    <t>2.1070341712662155</t>
  </si>
  <si>
    <t>94.12245292748725</t>
  </si>
  <si>
    <t>77.69887036244785</t>
  </si>
  <si>
    <t>15.908985265663693</t>
  </si>
  <si>
    <t>95.50579956599644</t>
  </si>
  <si>
    <t>25.396501379353662</t>
  </si>
  <si>
    <t>11.212458567959922</t>
  </si>
  <si>
    <t>1.1431984603404999</t>
  </si>
  <si>
    <t>37.752158407654086</t>
  </si>
  <si>
    <t>26.99513320944139</t>
  </si>
  <si>
    <t>13.964516775948661</t>
  </si>
  <si>
    <t>1.1830291311655727</t>
  </si>
  <si>
    <t>42.14267911655563</t>
  </si>
  <si>
    <t>0.011570806999999999</t>
  </si>
  <si>
    <t>78.65646953827569</t>
  </si>
  <si>
    <t>16.344711184501648</t>
  </si>
  <si>
    <t>1.9408512993582658</t>
  </si>
  <si>
    <t>297.0922339175429</t>
  </si>
  <si>
    <t>31.178018876484465</t>
  </si>
  <si>
    <t>7.127611232655389</t>
  </si>
  <si>
    <t>335.3978640266828</t>
  </si>
  <si>
    <t>81.58377438251462</t>
  </si>
  <si>
    <t>15.818513929843904</t>
  </si>
  <si>
    <t>1.9704956295234817</t>
  </si>
  <si>
    <t>29.899695489023415</t>
  </si>
  <si>
    <t>15.05815557071141</t>
  </si>
  <si>
    <t>1.200491429439613</t>
  </si>
  <si>
    <t>46.15834248917444</t>
  </si>
  <si>
    <t>92.06847088145359</t>
  </si>
  <si>
    <t>17.317278044564386</t>
  </si>
  <si>
    <t>2.3569944979889055</t>
  </si>
  <si>
    <t>111.74274342400689</t>
  </si>
  <si>
    <t>30.52966868770974</t>
  </si>
  <si>
    <t>16.854277678898402</t>
  </si>
  <si>
    <t>1.2783233874610493</t>
  </si>
  <si>
    <t>48.66226975406919</t>
  </si>
  <si>
    <t>377.8041406933751</t>
  </si>
  <si>
    <t>37.029385566711426</t>
  </si>
  <si>
    <t>424.40802124994144</t>
  </si>
  <si>
    <t>373.65052516439135</t>
  </si>
  <si>
    <t>40.451330798012876</t>
  </si>
  <si>
    <t>8.745534744645868</t>
  </si>
  <si>
    <t>422.84739070705007</t>
  </si>
  <si>
    <t>104.6705957768219</t>
  </si>
  <si>
    <t>2.690607548824379</t>
  </si>
  <si>
    <t>125.87057426571847</t>
  </si>
  <si>
    <t>102.11241065657565</t>
  </si>
  <si>
    <t>20.999328366347722</t>
  </si>
  <si>
    <t>2.4574858668659414</t>
  </si>
  <si>
    <t>125.56922488978931</t>
  </si>
  <si>
    <t>32.64019531863077</t>
  </si>
  <si>
    <t>13.653188943862915</t>
  </si>
  <si>
    <t>1.3600635741438185</t>
  </si>
  <si>
    <t>33.60735718160868</t>
  </si>
  <si>
    <t>18.317784581865585</t>
  </si>
  <si>
    <t>1.3850928683366095</t>
  </si>
  <si>
    <t>53.310234631810864</t>
  </si>
  <si>
    <t>403.26001388686046</t>
  </si>
  <si>
    <t>40.34822008439473</t>
  </si>
  <si>
    <t>10.21428033709526</t>
  </si>
  <si>
    <t>453.82251430835043</t>
  </si>
  <si>
    <t>110.53809430450201</t>
  </si>
  <si>
    <t>23.642288787024363</t>
  </si>
  <si>
    <t>2.5823412995253294</t>
  </si>
  <si>
    <t>136.7627243910517</t>
  </si>
  <si>
    <t>109.70975771280273</t>
  </si>
  <si>
    <t>19.919659410204208</t>
  </si>
  <si>
    <t>2.8492234248135775</t>
  </si>
  <si>
    <t>132.4786405478205</t>
  </si>
  <si>
    <t>32.046352446611444</t>
  </si>
  <si>
    <t>1.3528707703309402</t>
  </si>
  <si>
    <t>49.21041961227145</t>
  </si>
  <si>
    <t>42.458954599819016</t>
  </si>
  <si>
    <t>22.676374231066024</t>
  </si>
  <si>
    <t>1.6937182018799442</t>
  </si>
  <si>
    <t>66.82904703276499</t>
  </si>
  <si>
    <t>38.32712536677718</t>
  </si>
  <si>
    <t>18.738210201263428</t>
  </si>
  <si>
    <t>1.5807121859065125</t>
  </si>
  <si>
    <t>58.64604775394712</t>
  </si>
  <si>
    <t>43.60132152214646</t>
  </si>
  <si>
    <t>22.995684828077046</t>
  </si>
  <si>
    <t>1.7161697282322816</t>
  </si>
  <si>
    <t>138.64420387627823</t>
  </si>
  <si>
    <t>27.34496125153133</t>
  </si>
  <si>
    <t>3.301663257713829</t>
  </si>
  <si>
    <t>169.29082838552338</t>
  </si>
  <si>
    <t>0.020290014999999998</t>
  </si>
  <si>
    <t>46.062299848667216</t>
  </si>
  <si>
    <t>24.171812193734308</t>
  </si>
  <si>
    <t>1.8213177099823954</t>
  </si>
  <si>
    <t>72.05542975238392</t>
  </si>
  <si>
    <t>41.73934160332595</t>
  </si>
  <si>
    <t>21.447028432573592</t>
  </si>
  <si>
    <t>1.5628341186259476</t>
  </si>
  <si>
    <t>64.74920415452549</t>
  </si>
  <si>
    <t>16.01970455210124</t>
  </si>
  <si>
    <t>20.068671022142684</t>
  </si>
  <si>
    <t>5.000578572175333</t>
  </si>
  <si>
    <t>41.08895414641926</t>
  </si>
  <si>
    <t>0.017197908999999997</t>
  </si>
  <si>
    <t>145.01698647758792</t>
  </si>
  <si>
    <t>25.461028729166305</t>
  </si>
  <si>
    <t>3.468095591025693</t>
  </si>
  <si>
    <t>173.94611079777994</t>
  </si>
  <si>
    <t>44.78451696091465</t>
  </si>
  <si>
    <t>1.6282761602529459</t>
  </si>
  <si>
    <t>154.27279452394163</t>
  </si>
  <si>
    <t>32.368116080760956</t>
  </si>
  <si>
    <t>3.607336631310838</t>
  </si>
  <si>
    <t>190.2482472360134</t>
  </si>
  <si>
    <t>154.18959914573603</t>
  </si>
  <si>
    <t>25.43375428233828</t>
  </si>
  <si>
    <t>3.9785767772368024</t>
  </si>
  <si>
    <t>183.6019302053111</t>
  </si>
  <si>
    <t>579.4184731452593</t>
  </si>
  <si>
    <t>14.65057721361518</t>
  </si>
  <si>
    <t>651.0107778012753</t>
  </si>
  <si>
    <t>0.034225122999999996</t>
  </si>
  <si>
    <t>583.8560589056995</t>
  </si>
  <si>
    <t>62.105911118643625</t>
  </si>
  <si>
    <t>13.842821187738862</t>
  </si>
  <si>
    <t>659.8047912120819</t>
  </si>
  <si>
    <t>155.83932898672563</t>
  </si>
  <si>
    <t>27.93102924312864</t>
  </si>
  <si>
    <t>4.035828169435263</t>
  </si>
  <si>
    <t>187.80618639928954</t>
  </si>
  <si>
    <t>158.5194591565856</t>
  </si>
  <si>
    <t>32.33086317777634</t>
  </si>
  <si>
    <t>3.6524059916181226</t>
  </si>
  <si>
    <t>194.50272832598006</t>
  </si>
  <si>
    <t>49.235906252371414</t>
  </si>
  <si>
    <t>23.77200871706009</t>
  </si>
  <si>
    <t>1.8714178752686297</t>
  </si>
  <si>
    <t>74.87933284470014</t>
  </si>
  <si>
    <t>50.603162630328114</t>
  </si>
  <si>
    <t>26.513423238481796</t>
  </si>
  <si>
    <t>1.9014779744403705</t>
  </si>
  <si>
    <t>79.01806384325027</t>
  </si>
  <si>
    <t>0.021900287999999997</t>
  </si>
  <si>
    <t>596.7777438594827</t>
  </si>
  <si>
    <t>63.756347766944344</t>
  </si>
  <si>
    <t>14.315883163362743</t>
  </si>
  <si>
    <t>674.8499747897898</t>
  </si>
  <si>
    <t>0.039569551999999994</t>
  </si>
  <si>
    <t>160.1779617236129</t>
  </si>
  <si>
    <t>32.61159041098186</t>
  </si>
  <si>
    <t>3.6922366624431953</t>
  </si>
  <si>
    <t>196.48178879703798</t>
  </si>
  <si>
    <t>50.295202527195215</t>
  </si>
  <si>
    <t>26.48681402206421</t>
  </si>
  <si>
    <t>1.8222739786974023</t>
  </si>
  <si>
    <t>78.60429052795682</t>
  </si>
  <si>
    <t>59.61021608007806</t>
  </si>
  <si>
    <t>32.98744559288025</t>
  </si>
  <si>
    <t>2.2592056276542802</t>
  </si>
  <si>
    <t>94.85686730061259</t>
  </si>
  <si>
    <t>182.8855186301683</t>
  </si>
  <si>
    <t>33.986621669360574</t>
  </si>
  <si>
    <t>4.646925455225365</t>
  </si>
  <si>
    <t>221.51906575475422</t>
  </si>
  <si>
    <t>193.65601474419236</t>
  </si>
  <si>
    <t>35.08092569453376</t>
  </si>
  <si>
    <t>233.40207657643728</t>
  </si>
  <si>
    <t>55.72194433105844</t>
  </si>
  <si>
    <t>28.200447559356693</t>
  </si>
  <si>
    <t>2.0533168156232153</t>
  </si>
  <si>
    <t>85.97570870603835</t>
  </si>
  <si>
    <t>772.8727983443865</t>
  </si>
  <si>
    <t>79.46576390947615</t>
  </si>
  <si>
    <t>18.63430952653289</t>
  </si>
  <si>
    <t>870.9728717803955</t>
  </si>
  <si>
    <t>38.83282520941326</t>
  </si>
  <si>
    <t>4.735026907707964</t>
  </si>
  <si>
    <t>247.23387988550323</t>
  </si>
  <si>
    <t>61.723237325038234</t>
  </si>
  <si>
    <t>30.942527311188837</t>
  </si>
  <si>
    <t>2.064376271196774</t>
  </si>
  <si>
    <t>94.73014090742384</t>
  </si>
  <si>
    <t>803.8200654222497</t>
  </si>
  <si>
    <t>85.68965962954931</t>
  </si>
  <si>
    <t>18.91096222347447</t>
  </si>
  <si>
    <t>908.4206872752735</t>
  </si>
  <si>
    <t>801.5833528978485</t>
  </si>
  <si>
    <t>20.479450800589156</t>
  </si>
  <si>
    <t>901.5664857413088</t>
  </si>
  <si>
    <t>0.047815513000000004</t>
  </si>
  <si>
    <t>215.71538776957564</t>
  </si>
  <si>
    <t>45.24098975317819</t>
  </si>
  <si>
    <t>4.979124891438655</t>
  </si>
  <si>
    <t>265.93550241419246</t>
  </si>
  <si>
    <t>21.56685306025403</t>
  </si>
  <si>
    <t>30.872012887682235</t>
  </si>
  <si>
    <t>6.065487728587219</t>
  </si>
  <si>
    <t>58.504353676523486</t>
  </si>
  <si>
    <t>43.32512617111206</t>
  </si>
  <si>
    <t>5.130547963614975</t>
  </si>
  <si>
    <t>223.48802303895354</t>
  </si>
  <si>
    <t>41.27222512449537</t>
  </si>
  <si>
    <t>5.436720260019814</t>
  </si>
  <si>
    <t>270.1969684234687</t>
  </si>
  <si>
    <t>245.54099322163634</t>
  </si>
  <si>
    <t>49.58694002458028</t>
  </si>
  <si>
    <t>5.5512230444167345</t>
  </si>
  <si>
    <t>300.6791562906334</t>
  </si>
  <si>
    <t>241.72061655138222</t>
  </si>
  <si>
    <t>44.608355632850106</t>
  </si>
  <si>
    <t>5.886457594377655</t>
  </si>
  <si>
    <t>21.636286484343668</t>
  </si>
  <si>
    <t>26.83007291385106</t>
  </si>
  <si>
    <t>19.481937800134933</t>
  </si>
  <si>
    <t>67.94829719832966</t>
  </si>
  <si>
    <t>78.92430793227895</t>
  </si>
  <si>
    <t>44.841851506914416</t>
  </si>
  <si>
    <t>2.7646560088864396</t>
  </si>
  <si>
    <t>126.53081544807979</t>
  </si>
  <si>
    <t>78.70340985911234</t>
  </si>
  <si>
    <t>38.70576620101929</t>
  </si>
  <si>
    <t>2.9383227229118347</t>
  </si>
  <si>
    <t>120.34749878304346</t>
  </si>
  <si>
    <t>31.656111657087294</t>
  </si>
  <si>
    <t>46.459691865103586</t>
  </si>
  <si>
    <t>8.875712020588773</t>
  </si>
  <si>
    <t>86.99151554277965</t>
  </si>
  <si>
    <t>292.1025484933385</t>
  </si>
  <si>
    <t>53.56368741818837</t>
  </si>
  <si>
    <t>7.4397290258535325</t>
  </si>
  <si>
    <t>353.10596493738035</t>
  </si>
  <si>
    <t>0.039307774000000004</t>
  </si>
  <si>
    <t>85.82490928737181</t>
  </si>
  <si>
    <t>47.183462551661904</t>
  </si>
  <si>
    <t>2.939445299229452</t>
  </si>
  <si>
    <t>135.94781713826316</t>
  </si>
  <si>
    <t>80.79551792304432</t>
  </si>
  <si>
    <t>40.430043424878804</t>
  </si>
  <si>
    <t>124.07478477273669</t>
  </si>
  <si>
    <t>29.029615689069036</t>
  </si>
  <si>
    <t>42.49491861888341</t>
  </si>
  <si>
    <t>7.930585914956672</t>
  </si>
  <si>
    <t>79.45512022290912</t>
  </si>
  <si>
    <t>305.8877856736737</t>
  </si>
  <si>
    <t>55.41169749838966</t>
  </si>
  <si>
    <t>7.530532976878542</t>
  </si>
  <si>
    <t>368.83001614894187</t>
  </si>
  <si>
    <t>87.80488445024406</t>
  </si>
  <si>
    <t>43.68967243603298</t>
  </si>
  <si>
    <t>2.8008279124540945</t>
  </si>
  <si>
    <t>134.29538479873113</t>
  </si>
  <si>
    <t>1174.7627702009465</t>
  </si>
  <si>
    <t>121.49236031941005</t>
  </si>
  <si>
    <t>29.59863715139883</t>
  </si>
  <si>
    <t>1325.8537676717553</t>
  </si>
  <si>
    <t>1191.959932579526</t>
  </si>
  <si>
    <t>126.47027948072979</t>
  </si>
  <si>
    <t>28.225310545946872</t>
  </si>
  <si>
    <t>1346.6555226062026</t>
  </si>
  <si>
    <t>322.94167405260464</t>
  </si>
  <si>
    <t>56.68627896479198</t>
  </si>
  <si>
    <t>8.247609782431807</t>
  </si>
  <si>
    <t>387.87556279982846</t>
  </si>
  <si>
    <t>317.7315063242402</t>
  </si>
  <si>
    <t>63.814222812652595</t>
  </si>
  <si>
    <t>7.723491372806686</t>
  </si>
  <si>
    <t>389.26922050969944</t>
  </si>
  <si>
    <t>92.44266298732587</t>
  </si>
  <si>
    <t>44.88442625318255</t>
  </si>
  <si>
    <t>3.1848737437810217</t>
  </si>
  <si>
    <t>140.51196298428945</t>
  </si>
  <si>
    <t>0.037427198999999994</t>
  </si>
  <si>
    <t>51.24402897698539</t>
  </si>
  <si>
    <t>3.2119818830064366</t>
  </si>
  <si>
    <t>148.07430229016714</t>
  </si>
  <si>
    <t>32.84837086019772</t>
  </si>
  <si>
    <t>49.64215414864677</t>
  </si>
  <si>
    <t>91.06838011315892</t>
  </si>
  <si>
    <t>1302.233265180673</t>
  </si>
  <si>
    <t>130.67786182676045</t>
  </si>
  <si>
    <t>32.57816258285727</t>
  </si>
  <si>
    <t>1465.4892895902906</t>
  </si>
  <si>
    <t>34.15455077109593</t>
  </si>
  <si>
    <t>51.813466208321714</t>
  </si>
  <si>
    <t>8.768111001700163</t>
  </si>
  <si>
    <t>378.71716943170344</t>
  </si>
  <si>
    <t>77.80268788337708</t>
  </si>
  <si>
    <t>9.081226640513966</t>
  </si>
  <si>
    <t>465.6010839555945</t>
  </si>
  <si>
    <t>365.25477688493476</t>
  </si>
  <si>
    <t>63.88739815780095</t>
  </si>
  <si>
    <t>438.99652415088246</t>
  </si>
  <si>
    <t>112.88573399984412</t>
  </si>
  <si>
    <t>62.999980790274485</t>
  </si>
  <si>
    <t>3.905443008989096</t>
  </si>
  <si>
    <t>179.7911577991077</t>
  </si>
  <si>
    <t>107.0898724719882</t>
  </si>
  <si>
    <t>49.26430327551706</t>
  </si>
  <si>
    <t>4.338882198291166</t>
  </si>
  <si>
    <t>160.69305794579643</t>
  </si>
  <si>
    <t>37.70729693185006</t>
  </si>
  <si>
    <t>47.95512982777187</t>
  </si>
  <si>
    <t>11.422297185552972</t>
  </si>
  <si>
    <t>37.58743072726897</t>
  </si>
  <si>
    <t>57.129987648555215</t>
  </si>
  <si>
    <t>104.46246181215561</t>
  </si>
  <si>
    <t>0.047952076999999996</t>
  </si>
  <si>
    <t>1517.967279401741</t>
  </si>
  <si>
    <t>152.5187066623143</t>
  </si>
  <si>
    <t>37.96839986794762</t>
  </si>
  <si>
    <t>1708.454385932003</t>
  </si>
  <si>
    <t>40.14973196067981</t>
  </si>
  <si>
    <t>62.180416924612864</t>
  </si>
  <si>
    <t>10.505235487861293</t>
  </si>
  <si>
    <t>112.83538437315397</t>
  </si>
  <si>
    <t>0.052159302000000005</t>
  </si>
  <si>
    <t>43.43933791720442</t>
  </si>
  <si>
    <t>54.485031536647256</t>
  </si>
  <si>
    <t>13.86494009888598</t>
  </si>
  <si>
    <t>111.78930955273766</t>
  </si>
  <si>
    <t>1761.4577830369985</t>
  </si>
  <si>
    <t>178.99487699781147</t>
  </si>
  <si>
    <t>42.06401562052114</t>
  </si>
  <si>
    <t>1982.516675655331</t>
  </si>
  <si>
    <t>460.6452005516206</t>
  </si>
  <si>
    <t>85.70030331611633</t>
  </si>
  <si>
    <t>10.989190611456122</t>
  </si>
  <si>
    <t>126.30738118397339</t>
  </si>
  <si>
    <t>68.48680121558054</t>
  </si>
  <si>
    <t>3.821000323763916</t>
  </si>
  <si>
    <t>198.61518272331784</t>
  </si>
  <si>
    <t>38.28272123688034</t>
  </si>
  <si>
    <t>49.32350878204618</t>
  </si>
  <si>
    <t>33.80630265123078</t>
  </si>
  <si>
    <t>121.4125326701573</t>
  </si>
  <si>
    <t>0.047880266000000005</t>
  </si>
  <si>
    <t>48.04996673816017</t>
  </si>
  <si>
    <t>73.02101169313704</t>
  </si>
  <si>
    <t>12.292085947202786</t>
  </si>
  <si>
    <t>542.9043916852347</t>
  </si>
  <si>
    <t>13.993911644709963</t>
  </si>
  <si>
    <t>654.3153098651343</t>
  </si>
  <si>
    <t>56.62486988252827</t>
  </si>
  <si>
    <t>69.06156029020038</t>
  </si>
  <si>
    <t>17.966750809656723</t>
  </si>
  <si>
    <t>143.65318098238538</t>
  </si>
  <si>
    <t>51.53228162920901</t>
  </si>
  <si>
    <t>82.43535246167865</t>
  </si>
  <si>
    <t>12.778535684836763</t>
  </si>
  <si>
    <t>146.7461697757244</t>
  </si>
  <si>
    <t>2193.0628905205854</t>
  </si>
  <si>
    <t>231.20215960911344</t>
  </si>
  <si>
    <t>52.200505576495615</t>
  </si>
  <si>
    <t>2476.4655557061947</t>
  </si>
  <si>
    <t>2167.984951354031</t>
  </si>
  <si>
    <t>216.4393663406372</t>
  </si>
  <si>
    <t>54.71116829929608</t>
  </si>
  <si>
    <t>2439.1354859939643</t>
  </si>
  <si>
    <t>580.1980816093939</t>
  </si>
  <si>
    <t>116.83042560304915</t>
  </si>
  <si>
    <t>13.542012311518192</t>
  </si>
  <si>
    <t>710.5705195239611</t>
  </si>
  <si>
    <t>168.85489458218217</t>
  </si>
  <si>
    <t>5.4078658909669945</t>
  </si>
  <si>
    <t>273.4140226883548</t>
  </si>
  <si>
    <t>614.9473899443235</t>
  </si>
  <si>
    <t>110.08498924119132</t>
  </si>
  <si>
    <t>15.027471818029882</t>
  </si>
  <si>
    <t>740.0598510035447</t>
  </si>
  <si>
    <t>165.93282842742548</t>
  </si>
  <si>
    <t>85.62845843178886</t>
  </si>
  <si>
    <t>256.6256028200899</t>
  </si>
  <si>
    <t>65.07978209161332</t>
  </si>
  <si>
    <t>105.11172669274467</t>
  </si>
  <si>
    <t>16.072673523532494</t>
  </si>
  <si>
    <t>186.2641823078905</t>
  </si>
  <si>
    <t>2795.136201062373</t>
  </si>
  <si>
    <t>295.25852629116605</t>
  </si>
  <si>
    <t>65.52586065871375</t>
  </si>
  <si>
    <t>3155.9205880122527</t>
  </si>
  <si>
    <t>799.6359740250878</t>
  </si>
  <si>
    <t>143.3830974357469</t>
  </si>
  <si>
    <t>20.011710668248792</t>
  </si>
  <si>
    <t>963.0307821290835</t>
  </si>
  <si>
    <t>797.6191617282374</t>
  </si>
  <si>
    <t>147.34387929950444</t>
  </si>
  <si>
    <t>18.840073607861996</t>
  </si>
  <si>
    <t>963.8031146356038</t>
  </si>
  <si>
    <t>827.4798580844488</t>
  </si>
  <si>
    <t>162.7406371491296</t>
  </si>
  <si>
    <t>19.357789174786635</t>
  </si>
  <si>
    <t>1009.578284408365</t>
  </si>
  <si>
    <t>0.12003159599999999</t>
  </si>
  <si>
    <t>814.6021614915559</t>
  </si>
  <si>
    <t>140.86653079305378</t>
  </si>
  <si>
    <t>21.610093036932607</t>
  </si>
  <si>
    <t>977.0787853215423</t>
  </si>
  <si>
    <t>0.10258336200000001</t>
  </si>
  <si>
    <t>76.35406551084348</t>
  </si>
  <si>
    <t>123.8818679537092</t>
  </si>
  <si>
    <t>18.553691916167736</t>
  </si>
  <si>
    <t>218.78962538072042</t>
  </si>
  <si>
    <t>87.56660723260471</t>
  </si>
  <si>
    <t>106.9317970957075</t>
  </si>
  <si>
    <t>29.43478258592742</t>
  </si>
  <si>
    <t>223.93318691423963</t>
  </si>
  <si>
    <t>3360.6321085244417</t>
  </si>
  <si>
    <t>340.59397876262665</t>
  </si>
  <si>
    <t>79.59398707108839</t>
  </si>
  <si>
    <t>3780.820074358157</t>
  </si>
  <si>
    <t>875.9937398800893</t>
  </si>
  <si>
    <t>157.82325395515988</t>
  </si>
  <si>
    <t>20.971679727413825</t>
  </si>
  <si>
    <t>1054.788673562663</t>
  </si>
  <si>
    <t>239.16758696681688</t>
  </si>
  <si>
    <t>126.72107134546553</t>
  </si>
  <si>
    <t>6.515973447156805</t>
  </si>
  <si>
    <t>372.4046317594392</t>
  </si>
  <si>
    <t>74.25397468198624</t>
  </si>
  <si>
    <t>105.9332862496376</t>
  </si>
  <si>
    <t>57.152979674616034</t>
  </si>
  <si>
    <t>237.34024060623986</t>
  </si>
  <si>
    <t>1118.602854798415</t>
  </si>
  <si>
    <t>214.9166539311409</t>
  </si>
  <si>
    <t>26.302254160067868</t>
  </si>
  <si>
    <t>1359.8217628896236</t>
  </si>
  <si>
    <t>0.15786487500000002</t>
  </si>
  <si>
    <t>4304.476148848023</t>
  </si>
  <si>
    <t>431.7132490021842</t>
  </si>
  <si>
    <t>105.03722088677543</t>
  </si>
  <si>
    <t>4841.226618736982</t>
  </si>
  <si>
    <t>125.40595240092703</t>
  </si>
  <si>
    <t>159.1098095689501</t>
  </si>
  <si>
    <t>94.81857497511166</t>
  </si>
  <si>
    <t>379.33433694498876</t>
  </si>
  <si>
    <t>5752.191895485989</t>
  </si>
  <si>
    <t>595.1257688658578</t>
  </si>
  <si>
    <t>135.03104647887605</t>
  </si>
  <si>
    <t>6482.348710830724</t>
  </si>
  <si>
    <t>6668.134010396898</t>
  </si>
  <si>
    <t>685.3123860699791</t>
  </si>
  <si>
    <t>157.33256337365935</t>
  </si>
  <si>
    <t>7510.778959840536</t>
  </si>
  <si>
    <t>1795.2855393689658</t>
  </si>
  <si>
    <t>42.66692225688271</t>
  </si>
  <si>
    <t>2165.6123655182973</t>
  </si>
  <si>
    <t>491.0487664996514</t>
  </si>
  <si>
    <t>252.75562490735737</t>
  </si>
  <si>
    <t>14.802416054798025</t>
  </si>
  <si>
    <t>758.6068074618069</t>
  </si>
  <si>
    <t>7348.972098303161</t>
  </si>
  <si>
    <t>755.4755679198674</t>
  </si>
  <si>
    <t>172.9780758198883</t>
  </si>
  <si>
    <t>8277.425742042917</t>
  </si>
  <si>
    <t>1905.4934715053867</t>
  </si>
  <si>
    <t>351.8603209938322</t>
  </si>
  <si>
    <t>44.910203931587084</t>
  </si>
  <si>
    <t>2302.263996430806</t>
  </si>
  <si>
    <t>504.4925741718284</t>
  </si>
  <si>
    <t>274.22926255634854</t>
  </si>
  <si>
    <t>12.961557201508965</t>
  </si>
  <si>
    <t>791.6833939296858</t>
  </si>
  <si>
    <t>167.77909227779935</t>
  </si>
  <si>
    <t>260.0146191460746</t>
  </si>
  <si>
    <t>43.51238853165082</t>
  </si>
  <si>
    <t>471.30609995552476</t>
  </si>
  <si>
    <t>135.9315189932074</t>
  </si>
  <si>
    <t>196.3480774845396</t>
  </si>
  <si>
    <t>100.74548689382418</t>
  </si>
  <si>
    <t>433.02508337157116</t>
  </si>
  <si>
    <t>10079.604107886553</t>
  </si>
  <si>
    <t>1025.6123329911914</t>
  </si>
  <si>
    <t>237.94426981891905</t>
  </si>
  <si>
    <t>11343.160710696664</t>
  </si>
  <si>
    <t>3452.8335839110828</t>
  </si>
  <si>
    <t>614.6276635783059</t>
  </si>
  <si>
    <t>4148.926319820541</t>
  </si>
  <si>
    <t>995.7895547683751</t>
  </si>
  <si>
    <t>466.5766443525042</t>
  </si>
  <si>
    <t>35.93957184680871</t>
  </si>
  <si>
    <t>1498.305770967688</t>
  </si>
  <si>
    <t>14655.346915658032</t>
  </si>
  <si>
    <t>1476.6758041722435</t>
  </si>
  <si>
    <t>349.6414449598108</t>
  </si>
  <si>
    <t>16481.664164790087</t>
  </si>
  <si>
    <t>27852.889948657583</t>
  </si>
  <si>
    <t>2814.4375288060737</t>
  </si>
  <si>
    <t>660.3712349065713</t>
  </si>
  <si>
    <t>31327.698712370227</t>
  </si>
  <si>
    <t>1.6731881469999998</t>
  </si>
  <si>
    <t>12-163</t>
  </si>
  <si>
    <t>44-195</t>
  </si>
  <si>
    <t>196-347</t>
  </si>
  <si>
    <t>164-315</t>
  </si>
  <si>
    <t>bh</t>
  </si>
  <si>
    <t>56.03955027514271</t>
  </si>
  <si>
    <t>6.045613970075335</t>
  </si>
  <si>
    <t>63.33405118701714</t>
  </si>
  <si>
    <t>125.41921543223518</t>
  </si>
  <si>
    <t>25.842787830957345</t>
  </si>
  <si>
    <t>17.202276337359635</t>
  </si>
  <si>
    <t>99.07343025718417</t>
  </si>
  <si>
    <t>48.62148281452912</t>
  </si>
  <si>
    <t>22.441090550273657</t>
  </si>
  <si>
    <t>180.22422279630388</t>
  </si>
  <si>
    <t>0.10601559399999999</t>
  </si>
  <si>
    <t>10.013048137937274</t>
  </si>
  <si>
    <t>10.11150223868234</t>
  </si>
  <si>
    <t>30.768236943653655</t>
  </si>
  <si>
    <t>229.8658364452422</t>
  </si>
  <si>
    <t>110.52404131208148</t>
  </si>
  <si>
    <t>88.81511998229794</t>
  </si>
  <si>
    <t>429.2049977396216</t>
  </si>
  <si>
    <t>0.21380655599999998</t>
  </si>
  <si>
    <t>283.48112079714025</t>
  </si>
  <si>
    <t>249.4880131312779</t>
  </si>
  <si>
    <t>146.90033692334381</t>
  </si>
  <si>
    <t>24.935288820415735</t>
  </si>
  <si>
    <t>16.27286630017417</t>
  </si>
  <si>
    <t>37.337595131248236</t>
  </si>
  <si>
    <t>78.54575025183814</t>
  </si>
  <si>
    <t>161.7014640942216</t>
  </si>
  <si>
    <t>106.14158652190652</t>
  </si>
  <si>
    <t>320.29513801847185</t>
  </si>
  <si>
    <t>7.394950703850815</t>
  </si>
  <si>
    <t>1.8333750111716136</t>
  </si>
  <si>
    <t>13.592403515108995</t>
  </si>
  <si>
    <t>22.820729230131423</t>
  </si>
  <si>
    <t>5.196488928049803</t>
  </si>
  <si>
    <t>14.658352094037193</t>
  </si>
  <si>
    <t>5.306459830275604</t>
  </si>
  <si>
    <t>6.1833166650363385</t>
  </si>
  <si>
    <t>3.2617078561867987</t>
  </si>
  <si>
    <t>14.751484351498743</t>
  </si>
  <si>
    <t>8.665041864982674</t>
  </si>
  <si>
    <t>11.755951813289098</t>
  </si>
  <si>
    <t>5.449151753314904</t>
  </si>
  <si>
    <t>25.870145431586675</t>
  </si>
  <si>
    <t>37.50731203971165</t>
  </si>
  <si>
    <t>13.13031784125737</t>
  </si>
  <si>
    <t>6.480716235403504</t>
  </si>
  <si>
    <t>57.11834611637252</t>
  </si>
  <si>
    <t>6.088604485349996</t>
  </si>
  <si>
    <t>12.568863374846323</t>
  </si>
  <si>
    <t>4.900004049496991</t>
  </si>
  <si>
    <t>23.557471909693312</t>
  </si>
  <si>
    <t>10.28242487726467</t>
  </si>
  <si>
    <t>12.505666485854558</t>
  </si>
  <si>
    <t>6.347004922905139</t>
  </si>
  <si>
    <t>29.135096286024368</t>
  </si>
  <si>
    <t>26.963326880442246</t>
  </si>
  <si>
    <t>7.438398565032653</t>
  </si>
  <si>
    <t>46.90739193132946</t>
  </si>
  <si>
    <t>6.528446517352547</t>
  </si>
  <si>
    <t>12.361311486789159</t>
  </si>
  <si>
    <t>5.047227854707412</t>
  </si>
  <si>
    <t>23.936985858849116</t>
  </si>
  <si>
    <t>0.011089716000000001</t>
  </si>
  <si>
    <t>12.238243860857828</t>
  </si>
  <si>
    <t>5.950652328985078</t>
  </si>
  <si>
    <t>28.209095554692407</t>
  </si>
  <si>
    <t>0.010823416999999998</t>
  </si>
  <si>
    <t>10.27972237872226</t>
  </si>
  <si>
    <t>7.140333764255048</t>
  </si>
  <si>
    <t>29.658300003835137</t>
  </si>
  <si>
    <t>0.011355652999999999</t>
  </si>
  <si>
    <t>7.089526791657721</t>
  </si>
  <si>
    <t>12.52229724611555</t>
  </si>
  <si>
    <t>5.993559690458435</t>
  </si>
  <si>
    <t>25.605383728231708</t>
  </si>
  <si>
    <t>6.767222657799721</t>
  </si>
  <si>
    <t>24.70100298523903</t>
  </si>
  <si>
    <t>14.34220134147576</t>
  </si>
  <si>
    <t>12.614099042756218</t>
  </si>
  <si>
    <t>5.732789369566101</t>
  </si>
  <si>
    <t>32.68908975379808</t>
  </si>
  <si>
    <t>12.582583752061641</t>
  </si>
  <si>
    <t>12.46874619807516</t>
  </si>
  <si>
    <t>5.271867848932743</t>
  </si>
  <si>
    <t>30.323197799069543</t>
  </si>
  <si>
    <t>13.611196274203914</t>
  </si>
  <si>
    <t>17.567404678889684</t>
  </si>
  <si>
    <t>6.930120954556125</t>
  </si>
  <si>
    <t>38.10872190764972</t>
  </si>
  <si>
    <t>10.665888631982464</t>
  </si>
  <si>
    <t>17.121700303895135</t>
  </si>
  <si>
    <t>7.025914133659431</t>
  </si>
  <si>
    <t>34.813503069537035</t>
  </si>
  <si>
    <t>0.015251293999999999</t>
  </si>
  <si>
    <t>24.456156617296596</t>
  </si>
  <si>
    <t>20.400620996952057</t>
  </si>
  <si>
    <t>10.682976738150632</t>
  </si>
  <si>
    <t>55.539754352399285</t>
  </si>
  <si>
    <t>12.290755486381906</t>
  </si>
  <si>
    <t>22.04041395868574</t>
  </si>
  <si>
    <t>10.77710684122784</t>
  </si>
  <si>
    <t>45.108276286295485</t>
  </si>
  <si>
    <t>13.237336783536843</t>
  </si>
  <si>
    <t>22.66140654683113</t>
  </si>
  <si>
    <t>8.594527441476073</t>
  </si>
  <si>
    <t>44.49327077184405</t>
  </si>
  <si>
    <t>0.021742993999999998</t>
  </si>
  <si>
    <t>19.717554096132517</t>
  </si>
  <si>
    <t>24.348098252500808</t>
  </si>
  <si>
    <t>11.515346289213216</t>
  </si>
  <si>
    <t>55.580998637846534</t>
  </si>
  <si>
    <t>12.239865359983275</t>
  </si>
  <si>
    <t>24.47116587843214</t>
  </si>
  <si>
    <t>9.836138425660986</t>
  </si>
  <si>
    <t>38.21977380929249</t>
  </si>
  <si>
    <t>26.017161352293833</t>
  </si>
  <si>
    <t>14.800752978771927</t>
  </si>
  <si>
    <t>79.03768814035826</t>
  </si>
  <si>
    <t>16.91327530092427</t>
  </si>
  <si>
    <t>25.222876242228917</t>
  </si>
  <si>
    <t>51.56899403248515</t>
  </si>
  <si>
    <t>38.49339139248644</t>
  </si>
  <si>
    <t>25.13307013681957</t>
  </si>
  <si>
    <t>14.285989371793612</t>
  </si>
  <si>
    <t>77.91245090109962</t>
  </si>
  <si>
    <t>16.86866328652416</t>
  </si>
  <si>
    <t>24.697011602776392</t>
  </si>
  <si>
    <t>50.220239375318805</t>
  </si>
  <si>
    <t>0.022126655000000002</t>
  </si>
  <si>
    <t>23.770179333431383</t>
  </si>
  <si>
    <t>11.348997109702657</t>
  </si>
  <si>
    <t>59.875060937234345</t>
  </si>
  <si>
    <t>0.023102479000000002</t>
  </si>
  <si>
    <t>12.230967903243645</t>
  </si>
  <si>
    <t>24.927015017185894</t>
  </si>
  <si>
    <t>9.226537908294372</t>
  </si>
  <si>
    <t>46.38452082872391</t>
  </si>
  <si>
    <t>0.023916598999999997</t>
  </si>
  <si>
    <t>17.95107631811074</t>
  </si>
  <si>
    <t>8.906603657773564</t>
  </si>
  <si>
    <t>52.26149888975281</t>
  </si>
  <si>
    <t>27.07703970372677</t>
  </si>
  <si>
    <t>27.412814753396173</t>
  </si>
  <si>
    <t>10.80450601875782</t>
  </si>
  <si>
    <t>65.29436047588077</t>
  </si>
  <si>
    <t>0.024933413999999997</t>
  </si>
  <si>
    <t>22.403421878282515</t>
  </si>
  <si>
    <t>26.513090623276575</t>
  </si>
  <si>
    <t>9.468432316290482</t>
  </si>
  <si>
    <t>58.38494481784957</t>
  </si>
  <si>
    <t>16.11662030752216</t>
  </si>
  <si>
    <t>29.726486120905196</t>
  </si>
  <si>
    <t>10.459334589540958</t>
  </si>
  <si>
    <t>56.30244101796832</t>
  </si>
  <si>
    <t>0.028391740000000002</t>
  </si>
  <si>
    <t>24.441355240664315</t>
  </si>
  <si>
    <t>14.533829276583026</t>
  </si>
  <si>
    <t>69.37820996556964</t>
  </si>
  <si>
    <t>14.061390954468932</t>
  </si>
  <si>
    <t>30.87866519178663</t>
  </si>
  <si>
    <t>10.86845129196133</t>
  </si>
  <si>
    <t>55.80850743821689</t>
  </si>
  <si>
    <t>41.594362950750764</t>
  </si>
  <si>
    <t>34.969832215990344</t>
  </si>
  <si>
    <t>20.206540024706296</t>
  </si>
  <si>
    <t>96.77073519144741</t>
  </si>
  <si>
    <t>20.240258891135454</t>
  </si>
  <si>
    <t>35.12948751449585</t>
  </si>
  <si>
    <t>11.270042575363602</t>
  </si>
  <si>
    <t>66.63978898099491</t>
  </si>
  <si>
    <t>39.87449287836041</t>
  </si>
  <si>
    <t>33.92874662365232</t>
  </si>
  <si>
    <t>17.63667179537671</t>
  </si>
  <si>
    <t>91.43991129738944</t>
  </si>
  <si>
    <t>15.09391170527254</t>
  </si>
  <si>
    <t>33.962008144174305</t>
  </si>
  <si>
    <t>11.534263779010093</t>
  </si>
  <si>
    <t>60.59018362845694</t>
  </si>
  <si>
    <t>0.030423016999999997</t>
  </si>
  <si>
    <t>20.553291376147953</t>
  </si>
  <si>
    <t>34.031857337270466</t>
  </si>
  <si>
    <t>14.119182846375875</t>
  </si>
  <si>
    <t>15.798016517822232</t>
  </si>
  <si>
    <t>34.23142646040235</t>
  </si>
  <si>
    <t>12.334244924464397</t>
  </si>
  <si>
    <t>62.36368790268898</t>
  </si>
  <si>
    <t>0.032534101999999995</t>
  </si>
  <si>
    <t>29.805898001151427</t>
  </si>
  <si>
    <t>37.37996199301311</t>
  </si>
  <si>
    <t>18.847391142376832</t>
  </si>
  <si>
    <t>86.03325113654137</t>
  </si>
  <si>
    <t>18.543755036911794</t>
  </si>
  <si>
    <t>36.70408789600645</t>
  </si>
  <si>
    <t>11.84530057279127</t>
  </si>
  <si>
    <t>67.09314350570952</t>
  </si>
  <si>
    <t>29.23367511747139</t>
  </si>
  <si>
    <t>36.45795264414379</t>
  </si>
  <si>
    <t>16.962252889892884</t>
  </si>
  <si>
    <t>82.65388065150806</t>
  </si>
  <si>
    <t>18.922437448054552</t>
  </si>
  <si>
    <t>36.58102027007512</t>
  </si>
  <si>
    <t>14.159470863108124</t>
  </si>
  <si>
    <t>19.246487811739957</t>
  </si>
  <si>
    <t>45.08798675877708</t>
  </si>
  <si>
    <t>15.229743439704182</t>
  </si>
  <si>
    <t>79.56421801022121</t>
  </si>
  <si>
    <t>0.043151880999999996</t>
  </si>
  <si>
    <t>22.519088815897703</t>
  </si>
  <si>
    <t>44.65425653117044</t>
  </si>
  <si>
    <t>16.936059442481824</t>
  </si>
  <si>
    <t>84.10940478954996</t>
  </si>
  <si>
    <t>0.041951935999999995</t>
  </si>
  <si>
    <t>20.824248037700144</t>
  </si>
  <si>
    <t>46.929011919668746</t>
  </si>
  <si>
    <t>15.746461161013162</t>
  </si>
  <si>
    <t>83.49972111838206</t>
  </si>
  <si>
    <t>23.600462424967972</t>
  </si>
  <si>
    <t>16.919719720525404</t>
  </si>
  <si>
    <t>89.21105680721148</t>
  </si>
  <si>
    <t>21.11275015132768</t>
  </si>
  <si>
    <t>49.09533475126539</t>
  </si>
  <si>
    <t>17.195873494659153</t>
  </si>
  <si>
    <t>87.40395839725223</t>
  </si>
  <si>
    <t>20.433009402560337</t>
  </si>
  <si>
    <t>48.606390399592264</t>
  </si>
  <si>
    <t>15.325120849800962</t>
  </si>
  <si>
    <t>84.36452065195357</t>
  </si>
  <si>
    <t>0.046151643000000006</t>
  </si>
  <si>
    <t>25.21900959046824</t>
  </si>
  <si>
    <t>19.18711599760822</t>
  </si>
  <si>
    <t>93.50146033934185</t>
  </si>
  <si>
    <t>0.047518082999999996</t>
  </si>
  <si>
    <t>44.03717217168638</t>
  </si>
  <si>
    <t>49.33016108615058</t>
  </si>
  <si>
    <t>19.820955848055227</t>
  </si>
  <si>
    <t>113.18828910589218</t>
  </si>
  <si>
    <t>0.043608708999999996</t>
  </si>
  <si>
    <t>31.041937680648907</t>
  </si>
  <si>
    <t>49.03945539678846</t>
  </si>
  <si>
    <t>16.29120171336191</t>
  </si>
  <si>
    <t>96.37259479079928</t>
  </si>
  <si>
    <t>22.960219731820484</t>
  </si>
  <si>
    <t>50.80231598445348</t>
  </si>
  <si>
    <t>15.88191870333893</t>
  </si>
  <si>
    <t>89.64445441961288</t>
  </si>
  <si>
    <t>0.045594405000000005</t>
  </si>
  <si>
    <t>59.34221137847219</t>
  </si>
  <si>
    <t>50.83890365702766</t>
  </si>
  <si>
    <t>25.55915021470615</t>
  </si>
  <si>
    <t>99.73695601469704</t>
  </si>
  <si>
    <t>57.35150937523161</t>
  </si>
  <si>
    <t>26.32952860689589</t>
  </si>
  <si>
    <t>183.41799399682452</t>
  </si>
  <si>
    <t>37.00015700555274</t>
  </si>
  <si>
    <t>54.82030766350883</t>
  </si>
  <si>
    <t>18.592483164476498</t>
  </si>
  <si>
    <t>110.41294783353806</t>
  </si>
  <si>
    <t>70.09054700444852</t>
  </si>
  <si>
    <t>53.32021308796747</t>
  </si>
  <si>
    <t>24.380154042903868</t>
  </si>
  <si>
    <t>147.79091413531984</t>
  </si>
  <si>
    <t>0.046927433000000005</t>
  </si>
  <si>
    <t>32.283257626529256</t>
  </si>
  <si>
    <t>53.02085940326963</t>
  </si>
  <si>
    <t>16.361383521663292</t>
  </si>
  <si>
    <t>101.66550055146217</t>
  </si>
  <si>
    <t>41.97574786043593</t>
  </si>
  <si>
    <t>52.764745695250376</t>
  </si>
  <si>
    <t>19.889682464833772</t>
  </si>
  <si>
    <t>114.63017602052007</t>
  </si>
  <si>
    <t>0.049591777000000004</t>
  </si>
  <si>
    <t>24.151813704520464</t>
  </si>
  <si>
    <t>53.359295374580796</t>
  </si>
  <si>
    <t>16.835193881498917</t>
  </si>
  <si>
    <t>94.34630296060018</t>
  </si>
  <si>
    <t>31.853892973491124</t>
  </si>
  <si>
    <t>56.16207740136556</t>
  </si>
  <si>
    <t>18.03805519427572</t>
  </si>
  <si>
    <t>106.05402556913239</t>
  </si>
  <si>
    <t>26.548015219824656</t>
  </si>
  <si>
    <t>54.86886948347092</t>
  </si>
  <si>
    <t>17.348211258649826</t>
  </si>
  <si>
    <t>27.424289977976255</t>
  </si>
  <si>
    <t>60.80006382295064</t>
  </si>
  <si>
    <t>19.425226907644955</t>
  </si>
  <si>
    <t>107.64958070857185</t>
  </si>
  <si>
    <t>0.057514877000000006</t>
  </si>
  <si>
    <t>28.432155626692943</t>
  </si>
  <si>
    <t>62.453161392893115</t>
  </si>
  <si>
    <t>20.581688399293594</t>
  </si>
  <si>
    <t>111.46700541887965</t>
  </si>
  <si>
    <t>37.240180453019484</t>
  </si>
  <si>
    <t>26.577368511685304</t>
  </si>
  <si>
    <t>128.1353511980602</t>
  </si>
  <si>
    <t>40.692476821797236</t>
  </si>
  <si>
    <t>67.85217140402114</t>
  </si>
  <si>
    <t>24.598890117236547</t>
  </si>
  <si>
    <t>133.14353834305493</t>
  </si>
  <si>
    <t>28.35486416837999</t>
  </si>
  <si>
    <t>67.50957774264472</t>
  </si>
  <si>
    <t>21.042485189224994</t>
  </si>
  <si>
    <t>116.9069271002497</t>
  </si>
  <si>
    <t>70.26778933193003</t>
  </si>
  <si>
    <t>72.92654897485461</t>
  </si>
  <si>
    <t>25.020812505057883</t>
  </si>
  <si>
    <t>168.2151508118425</t>
  </si>
  <si>
    <t>55.889790278992486</t>
  </si>
  <si>
    <t>70.69669663906097</t>
  </si>
  <si>
    <t>23.195129220506978</t>
  </si>
  <si>
    <t>149.78161613856042</t>
  </si>
  <si>
    <t>38.01047569140792</t>
  </si>
  <si>
    <t>70.99272417170661</t>
  </si>
  <si>
    <t>20.69644064509443</t>
  </si>
  <si>
    <t>129.69964050820897</t>
  </si>
  <si>
    <t>35.968925138669356</t>
  </si>
  <si>
    <t>75.00738969870976</t>
  </si>
  <si>
    <t>22.974480608744283</t>
  </si>
  <si>
    <t>133.95079544612338</t>
  </si>
  <si>
    <t>61.30351851295148</t>
  </si>
  <si>
    <t>74.69140525375094</t>
  </si>
  <si>
    <t>39.998101004000226</t>
  </si>
  <si>
    <t>175.99302477070265</t>
  </si>
  <si>
    <t>29.064581862517766</t>
  </si>
  <si>
    <t>73.07223443474089</t>
  </si>
  <si>
    <t>20.80807462334633</t>
  </si>
  <si>
    <t>122.94489092060499</t>
  </si>
  <si>
    <t>33.840603594269076</t>
  </si>
  <si>
    <t>73.64034120525633</t>
  </si>
  <si>
    <t>26.863999664783478</t>
  </si>
  <si>
    <t>134.3449444643089</t>
  </si>
  <si>
    <t>43.983662700546645</t>
  </si>
  <si>
    <t>77.38824933767319</t>
  </si>
  <si>
    <t>22.590933700225186</t>
  </si>
  <si>
    <t>143.96284573844503</t>
  </si>
  <si>
    <t>45.942766259291346</t>
  </si>
  <si>
    <t>77.99826562404633</t>
  </si>
  <si>
    <t>152.75519607322556</t>
  </si>
  <si>
    <t>42.60875617286989</t>
  </si>
  <si>
    <t>23.757623109434334</t>
  </si>
  <si>
    <t>150.88922477194242</t>
  </si>
  <si>
    <t>50.253833511046004</t>
  </si>
  <si>
    <t>84.76232843739646</t>
  </si>
  <si>
    <t>31.176023185253147</t>
  </si>
  <si>
    <t>166.1921851336956</t>
  </si>
  <si>
    <t>44.68040840168085</t>
  </si>
  <si>
    <t>88.14569030489241</t>
  </si>
  <si>
    <t>173.11922939760345</t>
  </si>
  <si>
    <t>38.63234139446701</t>
  </si>
  <si>
    <t>91.56231369291034</t>
  </si>
  <si>
    <t>25.85575982396092</t>
  </si>
  <si>
    <t>156.05041491133827</t>
  </si>
  <si>
    <t>43.13291615939566</t>
  </si>
  <si>
    <t>96.55553315367018</t>
  </si>
  <si>
    <t>32.28359024173447</t>
  </si>
  <si>
    <t>171.97203955480035</t>
  </si>
  <si>
    <t>45.12582173837083</t>
  </si>
  <si>
    <t>99.16323636259352</t>
  </si>
  <si>
    <t>36.01366188377142</t>
  </si>
  <si>
    <t>180.30271998473577</t>
  </si>
  <si>
    <t>59.71777552206602</t>
  </si>
  <si>
    <t>101.67248547077179</t>
  </si>
  <si>
    <t>35.57215677574277</t>
  </si>
  <si>
    <t>196.96241776858056</t>
  </si>
  <si>
    <t>39.83511955344252</t>
  </si>
  <si>
    <t>101.59931012562343</t>
  </si>
  <si>
    <t>27.792869202260462</t>
  </si>
  <si>
    <t>169.22729888132642</t>
  </si>
  <si>
    <t>44.19749270060233</t>
  </si>
  <si>
    <t>101.05714734111514</t>
  </si>
  <si>
    <t>30.72907150323902</t>
  </si>
  <si>
    <t>175.9837115449565</t>
  </si>
  <si>
    <t>46.60055440451418</t>
  </si>
  <si>
    <t>102.35966848475593</t>
  </si>
  <si>
    <t>34.96833544756685</t>
  </si>
  <si>
    <t>183.92855833683697</t>
  </si>
  <si>
    <t>76.07961638963648</t>
  </si>
  <si>
    <t>105.26805583919798</t>
  </si>
  <si>
    <t>35.48750620601433</t>
  </si>
  <si>
    <t>216.8351784348488</t>
  </si>
  <si>
    <t>58.765248728117776</t>
  </si>
  <si>
    <t>105.52416954721724</t>
  </si>
  <si>
    <t>30.54692310148052</t>
  </si>
  <si>
    <t>194.83634137681554</t>
  </si>
  <si>
    <t>112.3673947794097</t>
  </si>
  <si>
    <t>113.99987020662853</t>
  </si>
  <si>
    <t>51.84273634638105</t>
  </si>
  <si>
    <t>278.21000133241927</t>
  </si>
  <si>
    <t>51.86755775607058</t>
  </si>
  <si>
    <t>112.31883295944759</t>
  </si>
  <si>
    <t>30.84220224991441</t>
  </si>
  <si>
    <t>195.02859296543258</t>
  </si>
  <si>
    <t>0.10241135200000001</t>
  </si>
  <si>
    <t>86.03811563391771</t>
  </si>
  <si>
    <t>110.16215596880232</t>
  </si>
  <si>
    <t>40.73617414438299</t>
  </si>
  <si>
    <t>236.93644574710302</t>
  </si>
  <si>
    <t>41.79863026365638</t>
  </si>
  <si>
    <t>109.23815092870169</t>
  </si>
  <si>
    <t>30.184289373989618</t>
  </si>
  <si>
    <t>181.2210705663477</t>
  </si>
  <si>
    <t>52.04209758500968</t>
  </si>
  <si>
    <t>109.36321424586433</t>
  </si>
  <si>
    <t>34.75949467558946</t>
  </si>
  <si>
    <t>196.16480650646346</t>
  </si>
  <si>
    <t>48.80741471424699</t>
  </si>
  <si>
    <t>109.72443435873305</t>
  </si>
  <si>
    <t>31.310940227870432</t>
  </si>
  <si>
    <t>189.84278930085048</t>
  </si>
  <si>
    <t>54.564817608999356</t>
  </si>
  <si>
    <t>118.72300612074989</t>
  </si>
  <si>
    <t>39.77217212585467</t>
  </si>
  <si>
    <t>213.05999585560392</t>
  </si>
  <si>
    <t>99.68365442806058</t>
  </si>
  <si>
    <t>125.79240969249182</t>
  </si>
  <si>
    <t>54.26862376875111</t>
  </si>
  <si>
    <t>279.7446878893035</t>
  </si>
  <si>
    <t>56.31769974050778</t>
  </si>
  <si>
    <t>122.7303541132382</t>
  </si>
  <si>
    <t>40.57976184412837</t>
  </si>
  <si>
    <t>219.62781569787435</t>
  </si>
  <si>
    <t>51.35458195582032</t>
  </si>
  <si>
    <t>129.2822084256581</t>
  </si>
  <si>
    <t>35.899034368672545</t>
  </si>
  <si>
    <t>216.53582475015097</t>
  </si>
  <si>
    <t>73.02965968847275</t>
  </si>
  <si>
    <t>128.46730117286955</t>
  </si>
  <si>
    <t>52.041640239102506</t>
  </si>
  <si>
    <t>253.5386011004448</t>
  </si>
  <si>
    <t>52.18225331710918</t>
  </si>
  <si>
    <t>130.26009712900435</t>
  </si>
  <si>
    <t>37.67607267946005</t>
  </si>
  <si>
    <t>220.11842312557357</t>
  </si>
  <si>
    <t>57.18387131180082</t>
  </si>
  <si>
    <t>128.63028262342726</t>
  </si>
  <si>
    <t>42.803252914122176</t>
  </si>
  <si>
    <t>228.61740684935026</t>
  </si>
  <si>
    <t>77.23678468859622</t>
  </si>
  <si>
    <t>58.07806571413364</t>
  </si>
  <si>
    <t>264.59705882838796</t>
  </si>
  <si>
    <t>0.13257913400000002</t>
  </si>
  <si>
    <t>59.99093575935279</t>
  </si>
  <si>
    <t>139.09369174923216</t>
  </si>
  <si>
    <t>45.519929179655655</t>
  </si>
  <si>
    <t>244.60455668824062</t>
  </si>
  <si>
    <t>113.83780344788518</t>
  </si>
  <si>
    <t>146.7391848564148</t>
  </si>
  <si>
    <t>59.16733893432788</t>
  </si>
  <si>
    <t>319.7443272386278</t>
  </si>
  <si>
    <t>62.99944029056601</t>
  </si>
  <si>
    <t>147.27536056722914</t>
  </si>
  <si>
    <t>47.353304190827274</t>
  </si>
  <si>
    <t>257.62810504862244</t>
  </si>
  <si>
    <t>100.96517923687186</t>
  </si>
  <si>
    <t>145.31958316053664</t>
  </si>
  <si>
    <t>97.34898672572204</t>
  </si>
  <si>
    <t>343.63374912313054</t>
  </si>
  <si>
    <t>102.74200966315611</t>
  </si>
  <si>
    <t>168.24874494756972</t>
  </si>
  <si>
    <t>52.86769010126591</t>
  </si>
  <si>
    <t>323.85844471199175</t>
  </si>
  <si>
    <t>72.91228809793081</t>
  </si>
  <si>
    <t>162.46456652879715</t>
  </si>
  <si>
    <t>279.00561690330505</t>
  </si>
  <si>
    <t>162.91359705584392</t>
  </si>
  <si>
    <t>41.68379486405424</t>
  </si>
  <si>
    <t>268.08353140950203</t>
  </si>
  <si>
    <t>0.15482461800000002</t>
  </si>
  <si>
    <t>80.21019831565874</t>
  </si>
  <si>
    <t>173.67835555757796</t>
  </si>
  <si>
    <t>68.11755676088589</t>
  </si>
  <si>
    <t>322.0061106341226</t>
  </si>
  <si>
    <t>0.16910799599999998</t>
  </si>
  <si>
    <t>77.34579932210701</t>
  </si>
  <si>
    <t>180.00203583921706</t>
  </si>
  <si>
    <t>57.23397147708706</t>
  </si>
  <si>
    <t>314.5818066384111</t>
  </si>
  <si>
    <t>0.17304321299999997</t>
  </si>
  <si>
    <t>92.46428297566517</t>
  </si>
  <si>
    <t>194.00912736143385</t>
  </si>
  <si>
    <t>65.20962675235101</t>
  </si>
  <si>
    <t>351.68303708945007</t>
  </si>
  <si>
    <t>127.90796712839179</t>
  </si>
  <si>
    <t>193.43170736517226</t>
  </si>
  <si>
    <t>139.85359276245748</t>
  </si>
  <si>
    <t>461.19326725602156</t>
  </si>
  <si>
    <t>81.47808590105602</t>
  </si>
  <si>
    <t>196.36537347521102</t>
  </si>
  <si>
    <t>62.07630836537906</t>
  </si>
  <si>
    <t>339.9197677416461</t>
  </si>
  <si>
    <t>207.9230866261891</t>
  </si>
  <si>
    <t>58.958789200655055</t>
  </si>
  <si>
    <t>169.09400333783458</t>
  </si>
  <si>
    <t>209.5795103481838</t>
  </si>
  <si>
    <t>96.58338967710733</t>
  </si>
  <si>
    <t>475.25690336312573</t>
  </si>
  <si>
    <t>73.05057286950095</t>
  </si>
  <si>
    <t>201.96927445275443</t>
  </si>
  <si>
    <t>324.09426889249255</t>
  </si>
  <si>
    <t>80.72196838579008</t>
  </si>
  <si>
    <t>202.9172277876309</t>
  </si>
  <si>
    <t>53.862459026277065</t>
  </si>
  <si>
    <t>337.50165519969806</t>
  </si>
  <si>
    <t>103.03778773439782</t>
  </si>
  <si>
    <t>218.35190377065115</t>
  </si>
  <si>
    <t>62.03015800565482</t>
  </si>
  <si>
    <t>383.4198495107038</t>
  </si>
  <si>
    <t>217.73590041058407</t>
  </si>
  <si>
    <t>56.29009267847453</t>
  </si>
  <si>
    <t>354.25548308662013</t>
  </si>
  <si>
    <t>106.76894037585174</t>
  </si>
  <si>
    <t>249.62970720870155</t>
  </si>
  <si>
    <t>432.85977361457685</t>
  </si>
  <si>
    <t>135.73839428967665</t>
  </si>
  <si>
    <t>266.4427406021527</t>
  </si>
  <si>
    <t>86.56996734706419</t>
  </si>
  <si>
    <t>488.7511022388935</t>
  </si>
  <si>
    <t>146.2614246910172</t>
  </si>
  <si>
    <t>281.76366218498777</t>
  </si>
  <si>
    <t>87.59167810369816</t>
  </si>
  <si>
    <t>515.6167649797031</t>
  </si>
  <si>
    <t>132.41756408076202</t>
  </si>
  <si>
    <t>282.1787659611021</t>
  </si>
  <si>
    <t>75.38877460839494</t>
  </si>
  <si>
    <t>489.9851046502591</t>
  </si>
  <si>
    <t>111.72690262485828</t>
  </si>
  <si>
    <t>290.1449001261166</t>
  </si>
  <si>
    <t>69.58064789484655</t>
  </si>
  <si>
    <t>471.45245064582144</t>
  </si>
  <si>
    <t>137.75749331606286</t>
  </si>
  <si>
    <t>290.8879624945777</t>
  </si>
  <si>
    <t>99.10943585314922</t>
  </si>
  <si>
    <t>527.7548916637897</t>
  </si>
  <si>
    <t>121.8051849199193</t>
  </si>
  <si>
    <t>294.54539929117476</t>
  </si>
  <si>
    <t>89.66923425240176</t>
  </si>
  <si>
    <t>506.0198184634959</t>
  </si>
  <si>
    <t>212.2614283247718</t>
  </si>
  <si>
    <t>289.6559557744435</t>
  </si>
  <si>
    <t>234.4840322621167</t>
  </si>
  <si>
    <t>736.4014163613319</t>
  </si>
  <si>
    <t>0.33237895100000003</t>
  </si>
  <si>
    <t>236.77288221993618</t>
  </si>
  <si>
    <t>323.0937623551914</t>
  </si>
  <si>
    <t>94.88572166966541</t>
  </si>
  <si>
    <t>654.7523662447929</t>
  </si>
  <si>
    <t>176.59834286730205</t>
  </si>
  <si>
    <t>311.74692724432265</t>
  </si>
  <si>
    <t>82.35057716124825</t>
  </si>
  <si>
    <t>570.6958472728729</t>
  </si>
  <si>
    <t>147.0895533982132</t>
  </si>
  <si>
    <t>312.36891767808373</t>
  </si>
  <si>
    <t>73.84178128891757</t>
  </si>
  <si>
    <t>533.3002523652145</t>
  </si>
  <si>
    <t>352.5667956897191</t>
  </si>
  <si>
    <t>123.96073933424695</t>
  </si>
  <si>
    <t>0.34157523900000003</t>
  </si>
  <si>
    <t>145.74807469866107</t>
  </si>
  <si>
    <t>395.01581341028214</t>
  </si>
  <si>
    <t>89.56288054053273</t>
  </si>
  <si>
    <t>250.77901747343796</t>
  </si>
  <si>
    <t>419.15369885308405</t>
  </si>
  <si>
    <t>169.62830808811955</t>
  </si>
  <si>
    <t>839.5610244146416</t>
  </si>
  <si>
    <t>0.38179946299999995</t>
  </si>
  <si>
    <t>237.31200989069686</t>
  </si>
  <si>
    <t>528.8475326129369</t>
  </si>
  <si>
    <t>194.13049033443843</t>
  </si>
  <si>
    <t>960.2900328380722</t>
  </si>
  <si>
    <t>289.67217076569796</t>
  </si>
  <si>
    <t>555.0669240100043</t>
  </si>
  <si>
    <t>171.31420983267682</t>
  </si>
  <si>
    <t>1016.0533046083791</t>
  </si>
  <si>
    <t>306.38666690460275</t>
  </si>
  <si>
    <t>642.9392046162061</t>
  </si>
  <si>
    <t>160.78369558921884</t>
  </si>
  <si>
    <t>1110.1095671100277</t>
  </si>
  <si>
    <t>0.5891913360000001</t>
  </si>
  <si>
    <t>231.56192453045932</t>
  </si>
  <si>
    <t>648.9442395312446</t>
  </si>
  <si>
    <t>154.73604435101151</t>
  </si>
  <si>
    <t>1035.2422084127156</t>
  </si>
  <si>
    <t>230.17541804750053</t>
  </si>
  <si>
    <t>648.6388987728528</t>
  </si>
  <si>
    <t>143.73529536117402</t>
  </si>
  <si>
    <t>1022.5496121815274</t>
  </si>
  <si>
    <t>346.3051481438535</t>
  </si>
  <si>
    <t>709.3797570892743</t>
  </si>
  <si>
    <t>219.37752275594644</t>
  </si>
  <si>
    <t>1275.0624279890744</t>
  </si>
  <si>
    <t>242.75401041709952</t>
  </si>
  <si>
    <t>685.5704954692296</t>
  </si>
  <si>
    <t>164.87191065347622</t>
  </si>
  <si>
    <t>1093.1964165398053</t>
  </si>
  <si>
    <t>237.83571253131544</t>
  </si>
  <si>
    <t>686.8743470736913</t>
  </si>
  <si>
    <t>153.42820136408722</t>
  </si>
  <si>
    <t>1078.138260969094</t>
  </si>
  <si>
    <t>344.06082704663277</t>
  </si>
  <si>
    <t>689.4820502826146</t>
  </si>
  <si>
    <t>252.83245901976315</t>
  </si>
  <si>
    <t>1286.3753363490105</t>
  </si>
  <si>
    <t>280.1955062230783</t>
  </si>
  <si>
    <t>694.6974567004613</t>
  </si>
  <si>
    <t>199.34747667450992</t>
  </si>
  <si>
    <t>1174.2404395980495</t>
  </si>
  <si>
    <t>490.2911522159619</t>
  </si>
  <si>
    <t>975.1419669815473</t>
  </si>
  <si>
    <t>310.7743188073593</t>
  </si>
  <si>
    <t>1776.2074380048687</t>
  </si>
  <si>
    <t>475.81619583070284</t>
  </si>
  <si>
    <t>1245.727762579918</t>
  </si>
  <si>
    <t>301.75633063273773</t>
  </si>
  <si>
    <t>2023.3002890433584</t>
  </si>
  <si>
    <t>1.1156087879999999</t>
  </si>
  <si>
    <t>546.8487506732345</t>
  </si>
  <si>
    <t>374.42618382296394</t>
  </si>
  <si>
    <t>2168.2466779436386</t>
  </si>
  <si>
    <t>800.4456425883941</t>
  </si>
  <si>
    <t>1418.0789834686689</t>
  </si>
  <si>
    <t>2870.867361447641</t>
  </si>
  <si>
    <t>1.2962440899999998</t>
  </si>
  <si>
    <t>2703.2715401479177</t>
  </si>
  <si>
    <t>1021.3675808959774</t>
  </si>
  <si>
    <t>5165.131629577705</t>
  </si>
  <si>
    <t>7.712930840040957</t>
  </si>
  <si>
    <t>2.056060891066279</t>
  </si>
  <si>
    <t>1.0403372081262725</t>
  </si>
  <si>
    <t>10.809328939233508</t>
  </si>
  <si>
    <t>5.269830580800772</t>
  </si>
  <si>
    <t>1.8169105585132328</t>
  </si>
  <si>
    <t>1.3560306147805283</t>
  </si>
  <si>
    <t>8.442771754094533</t>
  </si>
  <si>
    <t>6.508863797145231</t>
  </si>
  <si>
    <t>3.693359238760812</t>
  </si>
  <si>
    <t>3.450300677546433</t>
  </si>
  <si>
    <t>13.652523713452476</t>
  </si>
  <si>
    <t>16.512806593839613</t>
  </si>
  <si>
    <t>3.3600788031305586</t>
  </si>
  <si>
    <t>1.7796992324292662</t>
  </si>
  <si>
    <t>21.65258462939944</t>
  </si>
  <si>
    <t>14.724126750869411</t>
  </si>
  <si>
    <t>3.8636582238333568</t>
  </si>
  <si>
    <t>1.7070643869893893</t>
  </si>
  <si>
    <t>20.294849361692158</t>
  </si>
  <si>
    <t>13.79779340433223</t>
  </si>
  <si>
    <t>3.529213634984834</t>
  </si>
  <si>
    <t>1.5349360182881355</t>
  </si>
  <si>
    <t>6.640662572213582</t>
  </si>
  <si>
    <t>3.3818650990724564</t>
  </si>
  <si>
    <t>1.8115887152297157</t>
  </si>
  <si>
    <t>11.834116386515754</t>
  </si>
  <si>
    <t>10.55101165547967</t>
  </si>
  <si>
    <t>3.6213480468307226</t>
  </si>
  <si>
    <t>2.388883980789355</t>
  </si>
  <si>
    <t>16.561243683099747</t>
  </si>
  <si>
    <t>8.932963412787233</t>
  </si>
  <si>
    <t>3.461692748325212</t>
  </si>
  <si>
    <t>1.7394943694983211</t>
  </si>
  <si>
    <t>14.134150530610764</t>
  </si>
  <si>
    <t>5.648887184049403</t>
  </si>
  <si>
    <t>3.4831464290618896</t>
  </si>
  <si>
    <t>3.2272821824465483</t>
  </si>
  <si>
    <t>12.35931579555784</t>
  </si>
  <si>
    <t>6.8430173476891865</t>
  </si>
  <si>
    <t>3.9621123245784218</t>
  </si>
  <si>
    <t>3.778716615800347</t>
  </si>
  <si>
    <t>14.583846288067955</t>
  </si>
  <si>
    <t>5.526360057826554</t>
  </si>
  <si>
    <t>3.6428017275674005</t>
  </si>
  <si>
    <t>2.846562503171819</t>
  </si>
  <si>
    <t>12.015724288565773</t>
  </si>
  <si>
    <t>16.399343231959005</t>
  </si>
  <si>
    <t>3.8451980799436574</t>
  </si>
  <si>
    <t>1.4998451141374454</t>
  </si>
  <si>
    <t>21.74438642604011</t>
  </si>
  <si>
    <t>3.542518243193627</t>
  </si>
  <si>
    <t>1.9161130434700422</t>
  </si>
  <si>
    <t>14.435499906539919</t>
  </si>
  <si>
    <t>19.339412184698244</t>
  </si>
  <si>
    <t>4.9631177846874515</t>
  </si>
  <si>
    <t>1.989704157624926</t>
  </si>
  <si>
    <t>26.29223412701062</t>
  </si>
  <si>
    <t>10.506773833185434</t>
  </si>
  <si>
    <t>4.848199231284005</t>
  </si>
  <si>
    <t>2.405015818242516</t>
  </si>
  <si>
    <t>17.75998888271196</t>
  </si>
  <si>
    <t>10.638032108545303</t>
  </si>
  <si>
    <t>5.630510193961007</t>
  </si>
  <si>
    <t>2.383187945399966</t>
  </si>
  <si>
    <t>18.65173024790628</t>
  </si>
  <si>
    <t>10.143017529376916</t>
  </si>
  <si>
    <t>5.5313908628055035</t>
  </si>
  <si>
    <t>6.831001623400621</t>
  </si>
  <si>
    <t>22.50541001558304</t>
  </si>
  <si>
    <t>10.329198890498708</t>
  </si>
  <si>
    <t>6.865843066147396</t>
  </si>
  <si>
    <t>5.026647288884436</t>
  </si>
  <si>
    <t>22.22168924553054</t>
  </si>
  <si>
    <t>14.337295267198767</t>
  </si>
  <si>
    <t>6.7584083548613965</t>
  </si>
  <si>
    <t>2.8925049783928056</t>
  </si>
  <si>
    <t>23.98820860045297</t>
  </si>
  <si>
    <t>9.641558530607394</t>
  </si>
  <si>
    <t>6.932366107191359</t>
  </si>
  <si>
    <t>4.609339937035527</t>
  </si>
  <si>
    <t>21.183264574834283</t>
  </si>
  <si>
    <t>32.723432273737025</t>
  </si>
  <si>
    <t>6.477015891245434</t>
  </si>
  <si>
    <t>42.63860838753837</t>
  </si>
  <si>
    <t>29.618344602308106</t>
  </si>
  <si>
    <t>7.570654686008181</t>
  </si>
  <si>
    <t>3.0028916496251314</t>
  </si>
  <si>
    <t>40.19189093794142</t>
  </si>
  <si>
    <t>17.70652098847287</t>
  </si>
  <si>
    <t>2.8476019256881306</t>
  </si>
  <si>
    <t>27.287418821028304</t>
  </si>
  <si>
    <t>17.818196543625422</t>
  </si>
  <si>
    <t>3.7617116634334837</t>
  </si>
  <si>
    <t>28.652471623250417</t>
  </si>
  <si>
    <t>9.711781915809427</t>
  </si>
  <si>
    <t>6.867838757378715</t>
  </si>
  <si>
    <t>5.220977722534112</t>
  </si>
  <si>
    <t>21.800598395722254</t>
  </si>
  <si>
    <t>10.376471826540573</t>
  </si>
  <si>
    <t>7.546373776027135</t>
  </si>
  <si>
    <t>5.7014819633747855</t>
  </si>
  <si>
    <t>23.624327565942494</t>
  </si>
  <si>
    <t>3.5502515467149873</t>
  </si>
  <si>
    <t>28.61754702670234</t>
  </si>
  <si>
    <t>32.39389375916549</t>
  </si>
  <si>
    <t>7.917904960257667</t>
  </si>
  <si>
    <t>3.220546724540847</t>
  </si>
  <si>
    <t>43.532345443964005</t>
  </si>
  <si>
    <t>17.56698890988316</t>
  </si>
  <si>
    <t>7.489163960729327</t>
  </si>
  <si>
    <t>3.565052923347269</t>
  </si>
  <si>
    <t>28.621205793959756</t>
  </si>
  <si>
    <t>10.923208070120642</t>
  </si>
  <si>
    <t>8.757758353437696</t>
  </si>
  <si>
    <t>5.940715449729137</t>
  </si>
  <si>
    <t>25.621681873287475</t>
  </si>
  <si>
    <t>17.79882170792137</t>
  </si>
  <si>
    <t>8.403190544673375</t>
  </si>
  <si>
    <t>3.293638915887901</t>
  </si>
  <si>
    <t>29.495651168482645</t>
  </si>
  <si>
    <t>13.318120701504606</t>
  </si>
  <si>
    <t>9.201467037200928</t>
  </si>
  <si>
    <t>6.147186338369336</t>
  </si>
  <si>
    <t>28.66677407707487</t>
  </si>
  <si>
    <t>43.77656815839666</t>
  </si>
  <si>
    <t>4.276017924504621</t>
  </si>
  <si>
    <t>57.28565156459809</t>
  </si>
  <si>
    <t>39.003706271094934</t>
  </si>
  <si>
    <t>10.135450533458165</t>
  </si>
  <si>
    <t>3.9515517918126926</t>
  </si>
  <si>
    <t>53.090708596365786</t>
  </si>
  <si>
    <t>0.010569375999999998</t>
  </si>
  <si>
    <t>19.536653001393592</t>
  </si>
  <si>
    <t>9.291938373020718</t>
  </si>
  <si>
    <t>3.664920638714518</t>
  </si>
  <si>
    <t>32.49351201312883</t>
  </si>
  <si>
    <t>21.93110828687038</t>
  </si>
  <si>
    <t>9.691076619284495</t>
  </si>
  <si>
    <t>4.757935779967479</t>
  </si>
  <si>
    <t>36.38012068612235</t>
  </si>
  <si>
    <t>13.063337454306229</t>
  </si>
  <si>
    <t>9.424984455108643</t>
  </si>
  <si>
    <t>6.185104471764395</t>
  </si>
  <si>
    <t>28.673426381179265</t>
  </si>
  <si>
    <t>13.22552894375154</t>
  </si>
  <si>
    <t>10.223260947636197</t>
  </si>
  <si>
    <t>6.714752609176296</t>
  </si>
  <si>
    <t>30.163542500564034</t>
  </si>
  <si>
    <t>40.946470107883215</t>
  </si>
  <si>
    <t>9.900956813778196</t>
  </si>
  <si>
    <t>4.453842328595264</t>
  </si>
  <si>
    <t>55.301269250256674</t>
  </si>
  <si>
    <t>24.458900692739658</t>
  </si>
  <si>
    <t>10.374434558408602</t>
  </si>
  <si>
    <t>4.7066298845623225</t>
  </si>
  <si>
    <t>39.53996513571058</t>
  </si>
  <si>
    <t>19.149364171815773</t>
  </si>
  <si>
    <t>10.05512396139758</t>
  </si>
  <si>
    <t>3.8717657194605897</t>
  </si>
  <si>
    <t>33.07625385267394</t>
  </si>
  <si>
    <t>12.396610275443113</t>
  </si>
  <si>
    <t>10.221930486815317</t>
  </si>
  <si>
    <t>29.11480675850596</t>
  </si>
  <si>
    <t>18.487917259335518</t>
  </si>
  <si>
    <t>13.276003301143646</t>
  </si>
  <si>
    <t>7.9180712678602765</t>
  </si>
  <si>
    <t>39.68199182833944</t>
  </si>
  <si>
    <t>0.012542939999999999</t>
  </si>
  <si>
    <t>15.969812271318267</t>
  </si>
  <si>
    <t>12.424508375780924</t>
  </si>
  <si>
    <t>7.402725584272828</t>
  </si>
  <si>
    <t>35.79704623137202</t>
  </si>
  <si>
    <t>17.564743757247925</t>
  </si>
  <si>
    <t>13.762286731175015</t>
  </si>
  <si>
    <t>39.34671570147787</t>
  </si>
  <si>
    <t>27.410652754562243</t>
  </si>
  <si>
    <t>13.511494866439275</t>
  </si>
  <si>
    <t>4.879963983382498</t>
  </si>
  <si>
    <t>45.80211160438401</t>
  </si>
  <si>
    <t>18.153431093586345</t>
  </si>
  <si>
    <t>14.469426657472338</t>
  </si>
  <si>
    <t>8.796383294143848</t>
  </si>
  <si>
    <t>41.419241045202526</t>
  </si>
  <si>
    <t>0.013647346999999999</t>
  </si>
  <si>
    <t>15.899339424712318</t>
  </si>
  <si>
    <t>13.830805463450297</t>
  </si>
  <si>
    <t>7.3394871183804105</t>
  </si>
  <si>
    <t>37.069632006543024</t>
  </si>
  <si>
    <t>18.74881231092981</t>
  </si>
  <si>
    <t>11.827131467206138</t>
  </si>
  <si>
    <t>10.825668661189932</t>
  </si>
  <si>
    <t>41.40161243932588</t>
  </si>
  <si>
    <t>28.559089904384955</t>
  </si>
  <si>
    <t>13.461269970451083</t>
  </si>
  <si>
    <t>4.716733071420874</t>
  </si>
  <si>
    <t>46.737092946256915</t>
  </si>
  <si>
    <t>0.012714534999999999</t>
  </si>
  <si>
    <t>16.02257335824626</t>
  </si>
  <si>
    <t>13.70175076382501</t>
  </si>
  <si>
    <t>7.3456404996769775</t>
  </si>
  <si>
    <t>37.06996462174824</t>
  </si>
  <si>
    <t>29.841654135712556</t>
  </si>
  <si>
    <t>14.533954007284983</t>
  </si>
  <si>
    <t>7.161122214581286</t>
  </si>
  <si>
    <t>51.53673035757882</t>
  </si>
  <si>
    <t>0.013754244999999998</t>
  </si>
  <si>
    <t>25.421447519745147</t>
  </si>
  <si>
    <t>13.868723596845355</t>
  </si>
  <si>
    <t>5.2706205419131695</t>
  </si>
  <si>
    <t>44.56079165850367</t>
  </si>
  <si>
    <t>0.013210179999999998</t>
  </si>
  <si>
    <t>68.83010168426803</t>
  </si>
  <si>
    <t>14.094901936394828</t>
  </si>
  <si>
    <t>6.256117818078825</t>
  </si>
  <si>
    <t>89.18112143874168</t>
  </si>
  <si>
    <t>61.54387457562345</t>
  </si>
  <si>
    <t>15.480077958532743</t>
  </si>
  <si>
    <t>5.899346433579922</t>
  </si>
  <si>
    <t>82.92329896773612</t>
  </si>
  <si>
    <t>33.80929618807776</t>
  </si>
  <si>
    <t>14.474083270345416</t>
  </si>
  <si>
    <t>5.140609573572874</t>
  </si>
  <si>
    <t>53.42398903199605</t>
  </si>
  <si>
    <t>32.38591099424022</t>
  </si>
  <si>
    <t>14.973006078175137</t>
  </si>
  <si>
    <t>6.433609606964248</t>
  </si>
  <si>
    <t>53.792526679379606</t>
  </si>
  <si>
    <t>0.014139507999999999</t>
  </si>
  <si>
    <t>17.933780327439308</t>
  </si>
  <si>
    <t>14.640390872955324</t>
  </si>
  <si>
    <t>8.333175043974604</t>
  </si>
  <si>
    <t>40.907346244369236</t>
  </si>
  <si>
    <t>20.71826851793698</t>
  </si>
  <si>
    <t>15.638236488614764</t>
  </si>
  <si>
    <t>8.887145668268204</t>
  </si>
  <si>
    <t>45.243650674819946</t>
  </si>
  <si>
    <t>61.49988621473313</t>
  </si>
  <si>
    <t>15.489890107086728</t>
  </si>
  <si>
    <t>5.796485181365695</t>
  </si>
  <si>
    <t>82.78626150318556</t>
  </si>
  <si>
    <t>28.105111726160562</t>
  </si>
  <si>
    <t>15.315932354756765</t>
  </si>
  <si>
    <t>5.752122628369502</t>
  </si>
  <si>
    <t>49.17316670928683</t>
  </si>
  <si>
    <t>0.014428522999999999</t>
  </si>
  <si>
    <t>18.435655095215356</t>
  </si>
  <si>
    <t>17.013932977403915</t>
  </si>
  <si>
    <t>8.319246782256025</t>
  </si>
  <si>
    <t>43.768834854875294</t>
  </si>
  <si>
    <t>0.015990756000000002</t>
  </si>
  <si>
    <t>23.209390097430777</t>
  </si>
  <si>
    <t>18.39095992701394</t>
  </si>
  <si>
    <t>10.817145396556175</t>
  </si>
  <si>
    <t>52.41749542100089</t>
  </si>
  <si>
    <t>35.46505467966199</t>
  </si>
  <si>
    <t>17.795911324875696</t>
  </si>
  <si>
    <t>6.065612459289176</t>
  </si>
  <si>
    <t>59.32657846382686</t>
  </si>
  <si>
    <t>37.91983804798552</t>
  </si>
  <si>
    <t>18.57855490275792</t>
  </si>
  <si>
    <t>6.102449593267271</t>
  </si>
  <si>
    <t>62.60084254401071</t>
  </si>
  <si>
    <t>20.29202213244779</t>
  </si>
  <si>
    <t>18.84464706693377</t>
  </si>
  <si>
    <t>8.917247344340597</t>
  </si>
  <si>
    <t>48.05391654372215</t>
  </si>
  <si>
    <t>84.66520479747228</t>
  </si>
  <si>
    <t>19.36169740344797</t>
  </si>
  <si>
    <t>7.5442117771932065</t>
  </si>
  <si>
    <t>111.57111397811347</t>
  </si>
  <si>
    <t>40.445634762623484</t>
  </si>
  <si>
    <t>19.642258329050883</t>
  </si>
  <si>
    <t>6.565200497529337</t>
  </si>
  <si>
    <t>22.953609004616737</t>
  </si>
  <si>
    <t>20.028091967105865</t>
  </si>
  <si>
    <t>9.435129218867848</t>
  </si>
  <si>
    <t>52.41683019059045</t>
  </si>
  <si>
    <t>81.84213324316912</t>
  </si>
  <si>
    <t>21.406116762331557</t>
  </si>
  <si>
    <t>111.23251169919969</t>
  </si>
  <si>
    <t>86.65906664516245</t>
  </si>
  <si>
    <t>19.02592235377857</t>
  </si>
  <si>
    <t>8.525426632591657</t>
  </si>
  <si>
    <t>114.21041563153268</t>
  </si>
  <si>
    <t>40.53315413849695</t>
  </si>
  <si>
    <t>20.73639604662146</t>
  </si>
  <si>
    <t>70.34345929111754</t>
  </si>
  <si>
    <t>26.160227467439007</t>
  </si>
  <si>
    <t>17.64507032930851</t>
  </si>
  <si>
    <t>14.576986099460296</t>
  </si>
  <si>
    <t>58.38228389620781</t>
  </si>
  <si>
    <t>45.33653347087758</t>
  </si>
  <si>
    <t>21.670545850481307</t>
  </si>
  <si>
    <t>7.835000620356628</t>
  </si>
  <si>
    <t>74.84207994171551</t>
  </si>
  <si>
    <t>0.020255245999999998</t>
  </si>
  <si>
    <t>21.324626037052703</t>
  </si>
  <si>
    <t>6.904052237847022</t>
  </si>
  <si>
    <t>70.54635456630163</t>
  </si>
  <si>
    <t>46.88111533011709</t>
  </si>
  <si>
    <t>23.554478372846333</t>
  </si>
  <si>
    <t>8.460400359971183</t>
  </si>
  <si>
    <t>45.707233117095065</t>
  </si>
  <si>
    <t>23.155340126582555</t>
  </si>
  <si>
    <t>7.4060933132256785</t>
  </si>
  <si>
    <t>27.664978655853442</t>
  </si>
  <si>
    <t>20.834351224558695</t>
  </si>
  <si>
    <t>29.222199892891307</t>
  </si>
  <si>
    <t>77.72152977330344</t>
  </si>
  <si>
    <t>31.32399537467531</t>
  </si>
  <si>
    <t>26.316515036991667</t>
  </si>
  <si>
    <t>12.858612795493434</t>
  </si>
  <si>
    <t>70.49912320716041</t>
  </si>
  <si>
    <t>0.024564606000000003</t>
  </si>
  <si>
    <t>29.182909721774717</t>
  </si>
  <si>
    <t>26.804794158254353</t>
  </si>
  <si>
    <t>68.82141211203168</t>
  </si>
  <si>
    <t>0.025247620000000002</t>
  </si>
  <si>
    <t>37.47791717095035</t>
  </si>
  <si>
    <t>24.59373458155564</t>
  </si>
  <si>
    <t>20.529675696577346</t>
  </si>
  <si>
    <t>82.60132744908333</t>
  </si>
  <si>
    <t>55.664360323654755</t>
  </si>
  <si>
    <t>27.732125350407195</t>
  </si>
  <si>
    <t>8.781166148505042</t>
  </si>
  <si>
    <t>92.17765182256699</t>
  </si>
  <si>
    <t>32.86338012133326</t>
  </si>
  <si>
    <t>29.062586171286448</t>
  </si>
  <si>
    <t>13.122002461126874</t>
  </si>
  <si>
    <t>75.04796875374657</t>
  </si>
  <si>
    <t>28.331082181206774</t>
  </si>
  <si>
    <t>27.998217514583043</t>
  </si>
  <si>
    <t>12.765854730137757</t>
  </si>
  <si>
    <t>69.09515442592757</t>
  </si>
  <si>
    <t>34.930292583469836</t>
  </si>
  <si>
    <t>24.479148643357416</t>
  </si>
  <si>
    <t>17.866051556276425</t>
  </si>
  <si>
    <t>77.27549278310369</t>
  </si>
  <si>
    <t>57.85841494798661</t>
  </si>
  <si>
    <t>28.942844697407317</t>
  </si>
  <si>
    <t>9.200801806790489</t>
  </si>
  <si>
    <t>96.00206145218442</t>
  </si>
  <si>
    <t>31.871355271765164</t>
  </si>
  <si>
    <t>29.27545990262713</t>
  </si>
  <si>
    <t>12.738330821905818</t>
  </si>
  <si>
    <t>132.43594107085042</t>
  </si>
  <si>
    <t>28.759573719331197</t>
  </si>
  <si>
    <t>11.851869723094362</t>
  </si>
  <si>
    <t>173.04738451327597</t>
  </si>
  <si>
    <t>0.030251941999999997</t>
  </si>
  <si>
    <t>120.4128992477698</t>
  </si>
  <si>
    <t>31.11748290913446</t>
  </si>
  <si>
    <t>11.346627226365465</t>
  </si>
  <si>
    <t>162.87700938326972</t>
  </si>
  <si>
    <t>49.32637758819121</t>
  </si>
  <si>
    <t>29.908094022955215</t>
  </si>
  <si>
    <t>9.846200035618885</t>
  </si>
  <si>
    <t>54.627765036587206</t>
  </si>
  <si>
    <t>30.626542866230015</t>
  </si>
  <si>
    <t>12.333330232650042</t>
  </si>
  <si>
    <t>97.58763813546726</t>
  </si>
  <si>
    <t>0.028759780999999998</t>
  </si>
  <si>
    <t>31.578362852867162</t>
  </si>
  <si>
    <t>30.14757697071348</t>
  </si>
  <si>
    <t>13.87417017083083</t>
  </si>
  <si>
    <t>75.60010999441147</t>
  </si>
  <si>
    <t>35.740709530987914</t>
  </si>
  <si>
    <t>31.584474657263076</t>
  </si>
  <si>
    <t>14.890642237982581</t>
  </si>
  <si>
    <t>82.21582642623356</t>
  </si>
  <si>
    <t>39.907629668180434</t>
  </si>
  <si>
    <t>28.450740501284603</t>
  </si>
  <si>
    <t>19.706494640558958</t>
  </si>
  <si>
    <t>88.06486481002399</t>
  </si>
  <si>
    <t>0.028096356000000003</t>
  </si>
  <si>
    <t>138.38917116767595</t>
  </si>
  <si>
    <t>12.692138885280917</t>
  </si>
  <si>
    <t>182.60408458965168</t>
  </si>
  <si>
    <t>41.126373357006486</t>
  </si>
  <si>
    <t>29.373914003372196</t>
  </si>
  <si>
    <t>20.296346130115648</t>
  </si>
  <si>
    <t>90.79663349049433</t>
  </si>
  <si>
    <t>78.26938859320113</t>
  </si>
  <si>
    <t>15.01753493877394</t>
  </si>
  <si>
    <t>129.72491926380567</t>
  </si>
  <si>
    <t>56.892583545829574</t>
  </si>
  <si>
    <t>35.373627075127196</t>
  </si>
  <si>
    <t>11.722274523760593</t>
  </si>
  <si>
    <t>103.98848514471736</t>
  </si>
  <si>
    <t>43.379716641668765</t>
  </si>
  <si>
    <t>37.715238119874684</t>
  </si>
  <si>
    <t>18.87653654973422</t>
  </si>
  <si>
    <t>99.97149131127767</t>
  </si>
  <si>
    <t>40.46958305739931</t>
  </si>
  <si>
    <t>35.586500806467875</t>
  </si>
  <si>
    <t>17.926005447017296</t>
  </si>
  <si>
    <t>93.98208931088448</t>
  </si>
  <si>
    <t>42.390311136841774</t>
  </si>
  <si>
    <t>29.676593840122226</t>
  </si>
  <si>
    <t>22.49227171497686</t>
  </si>
  <si>
    <t>94.55917669194085</t>
  </si>
  <si>
    <t>46.371216220515116</t>
  </si>
  <si>
    <t>33.34550586129938</t>
  </si>
  <si>
    <t>22.57642336189747</t>
  </si>
  <si>
    <t>102.29314544371196</t>
  </si>
  <si>
    <t>158.29814531441247</t>
  </si>
  <si>
    <t>36.37130638318403</t>
  </si>
  <si>
    <t>14.666251705161164</t>
  </si>
  <si>
    <t>209.33570340275764</t>
  </si>
  <si>
    <t>48.85909480175802</t>
  </si>
  <si>
    <t>23.682618380657267</t>
  </si>
  <si>
    <t>107.82653199774879</t>
  </si>
  <si>
    <t>47.067629306444104</t>
  </si>
  <si>
    <t>33.209299934761866</t>
  </si>
  <si>
    <t>25.110868071871145</t>
  </si>
  <si>
    <t>105.38779731307713</t>
  </si>
  <si>
    <t>182.47731661956226</t>
  </si>
  <si>
    <t>43.23315806686878</t>
  </si>
  <si>
    <t>15.970061732722181</t>
  </si>
  <si>
    <t>241.6805364191532</t>
  </si>
  <si>
    <t>88.54802997250643</t>
  </si>
  <si>
    <t>44.89972655262266</t>
  </si>
  <si>
    <t>13.904105539300613</t>
  </si>
  <si>
    <t>147.3518620644297</t>
  </si>
  <si>
    <t>45.232383334743126</t>
  </si>
  <si>
    <t>45.48512931380954</t>
  </si>
  <si>
    <t>16.98694956888046</t>
  </si>
  <si>
    <t>107.70446221743312</t>
  </si>
  <si>
    <t>0.042089141999999996</t>
  </si>
  <si>
    <t>46.186157435710946</t>
  </si>
  <si>
    <t>38.70526727821146</t>
  </si>
  <si>
    <t>43.548602012119126</t>
  </si>
  <si>
    <t>128.44002672604154</t>
  </si>
  <si>
    <t>0.040389877000000005</t>
  </si>
  <si>
    <t>58.994337450712926</t>
  </si>
  <si>
    <t>43.13503658132894</t>
  </si>
  <si>
    <t>28.167310769536666</t>
  </si>
  <si>
    <t>130.29668480157852</t>
  </si>
  <si>
    <t>0.042319930000000006</t>
  </si>
  <si>
    <t>53.05062846413681</t>
  </si>
  <si>
    <t>15.822546889207194</t>
  </si>
  <si>
    <t>167.6290828202452</t>
  </si>
  <si>
    <t>62.54429795912334</t>
  </si>
  <si>
    <t>43.90038416853973</t>
  </si>
  <si>
    <t>34.00874058050769</t>
  </si>
  <si>
    <t>140.45342270817076</t>
  </si>
  <si>
    <t>64.30424816374268</t>
  </si>
  <si>
    <t>47.01366248939719</t>
  </si>
  <si>
    <t>30.435372277029924</t>
  </si>
  <si>
    <t>141.7532829301698</t>
  </si>
  <si>
    <t>0.046066668000000005</t>
  </si>
  <si>
    <t>235.59509177825282</t>
  </si>
  <si>
    <t>57.055481842585976</t>
  </si>
  <si>
    <t>21.054459336612908</t>
  </si>
  <si>
    <t>313.70503295745175</t>
  </si>
  <si>
    <t>0.059628411000000006</t>
  </si>
  <si>
    <t>243.96768172404597</t>
  </si>
  <si>
    <t>22.611763727452075</t>
  </si>
  <si>
    <t>318.3759482843535</t>
  </si>
  <si>
    <t>0.054654154999999996</t>
  </si>
  <si>
    <t>115.80646969377996</t>
  </si>
  <si>
    <t>56.52329751423427</t>
  </si>
  <si>
    <t>20.23215139550822</t>
  </si>
  <si>
    <t>192.56191860352246</t>
  </si>
  <si>
    <t>0.052664019000000006</t>
  </si>
  <si>
    <t>58.11985049928938</t>
  </si>
  <si>
    <t>25.284825824201107</t>
  </si>
  <si>
    <t>147.47426445995058</t>
  </si>
  <si>
    <t>111.22178485883134</t>
  </si>
  <si>
    <t>59.80371497571469</t>
  </si>
  <si>
    <t>17.45789112257106</t>
  </si>
  <si>
    <t>188.48339095711708</t>
  </si>
  <si>
    <t>57.06691549026541</t>
  </si>
  <si>
    <t>60.28983209814344</t>
  </si>
  <si>
    <t>21.647803285824402</t>
  </si>
  <si>
    <t>139.00455087423325</t>
  </si>
  <si>
    <t>80.60085487418942</t>
  </si>
  <si>
    <t>37.21012035384774</t>
  </si>
  <si>
    <t>177.56962084344457</t>
  </si>
  <si>
    <t>0.058423260000000005</t>
  </si>
  <si>
    <t>290.4293277034802</t>
  </si>
  <si>
    <t>25.01478385446327</t>
  </si>
  <si>
    <t>387.44216518742695</t>
  </si>
  <si>
    <t>143.1972486898303</t>
  </si>
  <si>
    <t>77.26784263338362</t>
  </si>
  <si>
    <t>22.787717171013355</t>
  </si>
  <si>
    <t>243.25280849422728</t>
  </si>
  <si>
    <t>142.27012538218074</t>
  </si>
  <si>
    <t>77.75994682950633</t>
  </si>
  <si>
    <t>22.41581179467695</t>
  </si>
  <si>
    <t>242.44588400636403</t>
  </si>
  <si>
    <t>141.15919059674656</t>
  </si>
  <si>
    <t>81.01375507456916</t>
  </si>
  <si>
    <t>27.96233664931996</t>
  </si>
  <si>
    <t>250.13528232063567</t>
  </si>
  <si>
    <t>149.44230705233556</t>
  </si>
  <si>
    <t>79.41720208951405</t>
  </si>
  <si>
    <t>23.68723341662969</t>
  </si>
  <si>
    <t>252.5467425584793</t>
  </si>
  <si>
    <t>94.52084278953927</t>
  </si>
  <si>
    <t>70.56431578738349</t>
  </si>
  <si>
    <t>43.62988485289472</t>
  </si>
  <si>
    <t>208.71504342981748</t>
  </si>
  <si>
    <t>94.31038051843643</t>
  </si>
  <si>
    <t>54.33103069663048</t>
  </si>
  <si>
    <t>214.01692980102132</t>
  </si>
  <si>
    <t>360.73299790067335</t>
  </si>
  <si>
    <t>82.37864156918867</t>
  </si>
  <si>
    <t>29.355620167085103</t>
  </si>
  <si>
    <t>472.4672596369471</t>
  </si>
  <si>
    <t>164.77491174425398</t>
  </si>
  <si>
    <t>85.97371301480703</t>
  </si>
  <si>
    <t>24.339450257165094</t>
  </si>
  <si>
    <t>275.0880750162261</t>
  </si>
  <si>
    <t>81.52423626078027</t>
  </si>
  <si>
    <t>86.78529411554337</t>
  </si>
  <si>
    <t>28.179243340023927</t>
  </si>
  <si>
    <t>196.48877371634757</t>
  </si>
  <si>
    <t>82.27020901228701</t>
  </si>
  <si>
    <t>76.53775225792613</t>
  </si>
  <si>
    <t>247.62503536684176</t>
  </si>
  <si>
    <t>191.35020141090666</t>
  </si>
  <si>
    <t>109.88791473209858</t>
  </si>
  <si>
    <t>35.67713844989027</t>
  </si>
  <si>
    <t>336.9152545928955</t>
  </si>
  <si>
    <t>465.6686048422541</t>
  </si>
  <si>
    <t>103.13000530004501</t>
  </si>
  <si>
    <t>39.06765154429845</t>
  </si>
  <si>
    <t>607.8662616865976</t>
  </si>
  <si>
    <t>135.67016659570592</t>
  </si>
  <si>
    <t>123.57785765613829</t>
  </si>
  <si>
    <t>123.97524967257466</t>
  </si>
  <si>
    <t>383.22327392441883</t>
  </si>
  <si>
    <t>0.12705978499999998</t>
  </si>
  <si>
    <t>144.87653970718384</t>
  </si>
  <si>
    <t>49.83773188931602</t>
  </si>
  <si>
    <t>798.9267552537578</t>
  </si>
  <si>
    <t>707.8070276682931</t>
  </si>
  <si>
    <t>163.42648970229286</t>
  </si>
  <si>
    <t>57.38888700891819</t>
  </si>
  <si>
    <t>928.6224043795042</t>
  </si>
  <si>
    <t>323.50587259445876</t>
  </si>
  <si>
    <t>178.39068147752968</t>
  </si>
  <si>
    <t>47.97358997166157</t>
  </si>
  <si>
    <t>168.44045603647828</t>
  </si>
  <si>
    <t>179.5829406806401</t>
  </si>
  <si>
    <t>57.32976465619036</t>
  </si>
  <si>
    <t>405.35316137330875</t>
  </si>
  <si>
    <t>761.9277208245227</t>
  </si>
  <si>
    <t>180.96844931798324</t>
  </si>
  <si>
    <t>61.77071814558336</t>
  </si>
  <si>
    <t>1004.6668882880894</t>
  </si>
  <si>
    <t>0.18958149500000002</t>
  </si>
  <si>
    <t>343.4740522477244</t>
  </si>
  <si>
    <t>189.17772519801346</t>
  </si>
  <si>
    <t>52.197512039648636</t>
  </si>
  <si>
    <t>584.8492894853864</t>
  </si>
  <si>
    <t>167.98460689772455</t>
  </si>
  <si>
    <t>190.88786627565113</t>
  </si>
  <si>
    <t>55.33157881083233</t>
  </si>
  <si>
    <t>414.20405198420804</t>
  </si>
  <si>
    <t>188.7757597225053</t>
  </si>
  <si>
    <t>157.9112306769405</t>
  </si>
  <si>
    <t>70.67757126476084</t>
  </si>
  <si>
    <t>417.36456166420663</t>
  </si>
  <si>
    <t>142.5729299496327</t>
  </si>
  <si>
    <t>154.10428334559714</t>
  </si>
  <si>
    <t>108.21926740131208</t>
  </si>
  <si>
    <t>404.89648069654197</t>
  </si>
  <si>
    <t>1050.2278954455896</t>
  </si>
  <si>
    <t>245.69420410054073</t>
  </si>
  <si>
    <t>83.94505130127072</t>
  </si>
  <si>
    <t>1379.867150847401</t>
  </si>
  <si>
    <t>606.8829264092659</t>
  </si>
  <si>
    <t>342.23427064716816</t>
  </si>
  <si>
    <t>88.03921186232142</t>
  </si>
  <si>
    <t>1037.1564089187555</t>
  </si>
  <si>
    <t>337.9365911574236</t>
  </si>
  <si>
    <t>343.87888652937755</t>
  </si>
  <si>
    <t>131.38545909896493</t>
  </si>
  <si>
    <t>813.2009367857661</t>
  </si>
  <si>
    <t>1525.2078134965684</t>
  </si>
  <si>
    <t>352.3905096309526</t>
  </si>
  <si>
    <t>121.57838292686003</t>
  </si>
  <si>
    <t>1999.176706054381</t>
  </si>
  <si>
    <t>2897.419783818935</t>
  </si>
  <si>
    <t>668.5904892427582</t>
  </si>
  <si>
    <t>227.9647326629077</t>
  </si>
  <si>
    <t>3793.9750057246006</t>
  </si>
  <si>
    <t>M</t>
  </si>
  <si>
    <t>N</t>
  </si>
  <si>
    <t>K</t>
  </si>
  <si>
    <t>MAC Operations</t>
  </si>
  <si>
    <t>GPU</t>
  </si>
  <si>
    <t>Bit-Serial
(BS)</t>
  </si>
  <si>
    <t>Bit-Hybrid
(BH)</t>
  </si>
  <si>
    <t>Bit-Parallel
(BP)</t>
  </si>
  <si>
    <t>Associative
(AC)</t>
  </si>
  <si>
    <t>Copy mve_bh.csv file here</t>
  </si>
  <si>
    <t>6.599085671561105</t>
  </si>
  <si>
    <t>331.7844987447773</t>
  </si>
  <si>
    <t>18.73388620359557</t>
  </si>
  <si>
    <t>10.500163105981692</t>
  </si>
  <si>
    <t>361.01854805435454</t>
  </si>
  <si>
    <t>0.018647472999999998</t>
  </si>
  <si>
    <t>132.8774046019784</t>
  </si>
  <si>
    <t>10.91277226805687</t>
  </si>
  <si>
    <t>4.534252054457154</t>
  </si>
  <si>
    <t>148.32442892449242</t>
  </si>
  <si>
    <t>14.763458498886655</t>
  </si>
  <si>
    <t>3.778924500303609</t>
  </si>
  <si>
    <t>88.75770228249685</t>
  </si>
  <si>
    <t>0.013347630000000001</t>
  </si>
  <si>
    <t>683.0177569229688</t>
  </si>
  <si>
    <t>37.745838718754904</t>
  </si>
  <si>
    <t>21.76426018455199</t>
  </si>
  <si>
    <t>742.5278558262758</t>
  </si>
  <si>
    <t>658.2755096522826</t>
  </si>
  <si>
    <t>37.46245056390762</t>
  </si>
  <si>
    <t>20.76342103204557</t>
  </si>
  <si>
    <t>716.5013812482358</t>
  </si>
  <si>
    <t>660.1039785891771</t>
  </si>
  <si>
    <t>37.21398700560842</t>
  </si>
  <si>
    <t>21.105266309210233</t>
  </si>
  <si>
    <t>718.4232319039958</t>
  </si>
  <si>
    <t>273.08473363518715</t>
  </si>
  <si>
    <t>21.76733687520027</t>
  </si>
  <si>
    <t>8.844570922000068</t>
  </si>
  <si>
    <t>303.6966414323875</t>
  </si>
  <si>
    <t>259.21035557985306</t>
  </si>
  <si>
    <t>21.820222692830225</t>
  </si>
  <si>
    <t>8.660967328718732</t>
  </si>
  <si>
    <t>259.0065456128546</t>
  </si>
  <si>
    <t>21.565772060837066</t>
  </si>
  <si>
    <t>8.567086687045439</t>
  </si>
  <si>
    <t>289.1394043607371</t>
  </si>
  <si>
    <t>73.96314426192215</t>
  </si>
  <si>
    <t>15.339215419122151</t>
  </si>
  <si>
    <t>3.8701442203351433</t>
  </si>
  <si>
    <t>93.17250390137946</t>
  </si>
  <si>
    <t>73.67563999391028</t>
  </si>
  <si>
    <t>15.730370900460652</t>
  </si>
  <si>
    <t>4.199890619409936</t>
  </si>
  <si>
    <t>93.60590151378088</t>
  </si>
  <si>
    <t>0.014247132000000001</t>
  </si>
  <si>
    <t>70.93127351254225</t>
  </si>
  <si>
    <t>15.497872872012003</t>
  </si>
  <si>
    <t>3.758468665182591</t>
  </si>
  <si>
    <t>90.18761504973685</t>
  </si>
  <si>
    <t>671.1179490334222</t>
  </si>
  <si>
    <t>37.48473578265735</t>
  </si>
  <si>
    <t>21.653665628816402</t>
  </si>
  <si>
    <t>730.2563504448959</t>
  </si>
  <si>
    <t>263.45307040693507</t>
  </si>
  <si>
    <t>21.88275435141155</t>
  </si>
  <si>
    <t>8.761541851397071</t>
  </si>
  <si>
    <t>294.0973666097437</t>
  </si>
  <si>
    <t>0.025933645999999998</t>
  </si>
  <si>
    <t>914.2261530671801</t>
  </si>
  <si>
    <t>28.81146169134549</t>
  </si>
  <si>
    <t>994.9734833623681</t>
  </si>
  <si>
    <t>0.051355012000000005</t>
  </si>
  <si>
    <t>357.81342635995577</t>
  </si>
  <si>
    <t>30.11298498937062</t>
  </si>
  <si>
    <t>11.943255750728506</t>
  </si>
  <si>
    <t>399.86966710005487</t>
  </si>
  <si>
    <t>434.8436154292098</t>
  </si>
  <si>
    <t>14.129036571830513</t>
  </si>
  <si>
    <t>484.80961205703875</t>
  </si>
  <si>
    <t>34.859237660254756</t>
  </si>
  <si>
    <t>26.61054687840598</t>
  </si>
  <si>
    <t>9.687584159629687</t>
  </si>
  <si>
    <t>71.15736869829041</t>
  </si>
  <si>
    <t>0.023832172999999998</t>
  </si>
  <si>
    <t>131.02378164018904</t>
  </si>
  <si>
    <t>28.454898191349848</t>
  </si>
  <si>
    <t>6.882473826408386</t>
  </si>
  <si>
    <t>166.36115365794728</t>
  </si>
  <si>
    <t>512.3133554921619</t>
  </si>
  <si>
    <t>42.871771646397455</t>
  </si>
  <si>
    <t>16.783305909484625</t>
  </si>
  <si>
    <t>137.49817818669337</t>
  </si>
  <si>
    <t>30.67310899496079</t>
  </si>
  <si>
    <t>6.981551580663239</t>
  </si>
  <si>
    <t>175.1528387623174</t>
  </si>
  <si>
    <t>75.36461842911585</t>
  </si>
  <si>
    <t>42.25909443838256</t>
  </si>
  <si>
    <t>1452.6466839015484</t>
  </si>
  <si>
    <t>1329.3601555882822</t>
  </si>
  <si>
    <t>42.90906612628273</t>
  </si>
  <si>
    <t>1447.2333714365961</t>
  </si>
  <si>
    <t>43.68202228631292</t>
  </si>
  <si>
    <t>17.792169403816974</t>
  </si>
  <si>
    <t>597.9070972119058</t>
  </si>
  <si>
    <t>43.52536052465439</t>
  </si>
  <si>
    <t>17.273123376071453</t>
  </si>
  <si>
    <t>578.5309310470309</t>
  </si>
  <si>
    <t>148.1331336045904</t>
  </si>
  <si>
    <t>30.958160225834167</t>
  </si>
  <si>
    <t>7.258037970002209</t>
  </si>
  <si>
    <t>186.3493318004268</t>
  </si>
  <si>
    <t>141.0065617944513</t>
  </si>
  <si>
    <t>31.280963282499997</t>
  </si>
  <si>
    <t>7.368258333631925</t>
  </si>
  <si>
    <t>179.6557834105832</t>
  </si>
  <si>
    <t>538.0352376960218</t>
  </si>
  <si>
    <t>44.891078557286946</t>
  </si>
  <si>
    <t>17.864887403058155</t>
  </si>
  <si>
    <t>600.7912036563669</t>
  </si>
  <si>
    <t>0.053178673999999995</t>
  </si>
  <si>
    <t>1441.379718016833</t>
  </si>
  <si>
    <t>81.01708122662136</t>
  </si>
  <si>
    <t>46.389135864696335</t>
  </si>
  <si>
    <t>1568.7859351081506</t>
  </si>
  <si>
    <t>559.8418231654381</t>
  </si>
  <si>
    <t>46.74374525036131</t>
  </si>
  <si>
    <t>18.594977778515645</t>
  </si>
  <si>
    <t>167.97758040151427</t>
  </si>
  <si>
    <t>37.306786647864755</t>
  </si>
  <si>
    <t>8.485097038958754</t>
  </si>
  <si>
    <t>213.76946408833777</t>
  </si>
  <si>
    <t>643.5135894987201</t>
  </si>
  <si>
    <t>53.524771439177655</t>
  </si>
  <si>
    <t>21.54186534296189</t>
  </si>
  <si>
    <t>718.5802262808596</t>
  </si>
  <si>
    <t>172.81476175412536</t>
  </si>
  <si>
    <t>38.75599109700748</t>
  </si>
  <si>
    <t>8.931175606059178</t>
  </si>
  <si>
    <t>220.50192845719204</t>
  </si>
  <si>
    <t>1835.8499177598528</t>
  </si>
  <si>
    <t>103.2437597002302</t>
  </si>
  <si>
    <t>58.49479098937341</t>
  </si>
  <si>
    <t>1997.5884684494563</t>
  </si>
  <si>
    <t>1818.333029015256</t>
  </si>
  <si>
    <t>103.86641536440169</t>
  </si>
  <si>
    <t>57.02899735687035</t>
  </si>
  <si>
    <t>1979.228441736528</t>
  </si>
  <si>
    <t>721.4247099389988</t>
  </si>
  <si>
    <t>59.58302478705134</t>
  </si>
  <si>
    <t>23.337322220738447</t>
  </si>
  <si>
    <t>804.3450569467886</t>
  </si>
  <si>
    <t>707.2939687142415</t>
  </si>
  <si>
    <t>790.7567279679436</t>
  </si>
  <si>
    <t>193.85745482785362</t>
  </si>
  <si>
    <t>42.60601209742683</t>
  </si>
  <si>
    <t>9.672450167792185</t>
  </si>
  <si>
    <t>246.13591709307263</t>
  </si>
  <si>
    <t>191.42782548442483</t>
  </si>
  <si>
    <t>42.98419558576175</t>
  </si>
  <si>
    <t>9.817013051360846</t>
  </si>
  <si>
    <t>244.22903412154744</t>
  </si>
  <si>
    <t>1965.4914337609496</t>
  </si>
  <si>
    <t>111.13439021365984</t>
  </si>
  <si>
    <t>62.399610344852725</t>
  </si>
  <si>
    <t>2139.025434319462</t>
  </si>
  <si>
    <t>0.10950934400000001</t>
  </si>
  <si>
    <t>757.2542693066811</t>
  </si>
  <si>
    <t>64.68667249594417</t>
  </si>
  <si>
    <t>24.430046323686838</t>
  </si>
  <si>
    <t>846.3709881263121</t>
  </si>
  <si>
    <t>764.2407269616212</t>
  </si>
  <si>
    <t>64.17777123195785</t>
  </si>
  <si>
    <t>24.80336531464543</t>
  </si>
  <si>
    <t>853.2218635082246</t>
  </si>
  <si>
    <t>203.69567209854722</t>
  </si>
  <si>
    <t>45.848345117909574</t>
  </si>
  <si>
    <t>10.082772600331477</t>
  </si>
  <si>
    <t>259.62678981678823</t>
  </si>
  <si>
    <t>249.76811671097366</t>
  </si>
  <si>
    <t>12.74843400876437</t>
  </si>
  <si>
    <t>319.1057060446058</t>
  </si>
  <si>
    <t>55.965169199875426</t>
  </si>
  <si>
    <t>12.155880020665272</t>
  </si>
  <si>
    <t>315.74629247188574</t>
  </si>
  <si>
    <t>259.3972021713853</t>
  </si>
  <si>
    <t>58.89850269470897</t>
  </si>
  <si>
    <t>13.079510868660043</t>
  </si>
  <si>
    <t>331.3752157347543</t>
  </si>
  <si>
    <t>1003.9822830419456</t>
  </si>
  <si>
    <t>32.64493508530515</t>
  </si>
  <si>
    <t>1122.3654395767621</t>
  </si>
  <si>
    <t>272.14131218248184</t>
  </si>
  <si>
    <t>61.64224552256721</t>
  </si>
  <si>
    <t>13.795672982398953</t>
  </si>
  <si>
    <t>267.1118792412537</t>
  </si>
  <si>
    <t>61.01060924785478</t>
  </si>
  <si>
    <t>13.052569037037237</t>
  </si>
  <si>
    <t>341.17505752614574</t>
  </si>
  <si>
    <t>0.054915333999999996</t>
  </si>
  <si>
    <t>74.13751778325864</t>
  </si>
  <si>
    <t>59.271364339760375</t>
  </si>
  <si>
    <t>17.397521462823665</t>
  </si>
  <si>
    <t>150.8064035858427</t>
  </si>
  <si>
    <t>1034.3054392641145</t>
  </si>
  <si>
    <t>86.42839800034251</t>
  </si>
  <si>
    <t>34.21425520043288</t>
  </si>
  <si>
    <t>273.34845591602584</t>
  </si>
  <si>
    <t>61.44433947546142</t>
  </si>
  <si>
    <t>12.79275498485991</t>
  </si>
  <si>
    <t>347.5855503763472</t>
  </si>
  <si>
    <t>1061.4188171790115</t>
  </si>
  <si>
    <t>89.77683527129038</t>
  </si>
  <si>
    <t>1186.5315692765373</t>
  </si>
  <si>
    <t>1078.9519624917637</t>
  </si>
  <si>
    <t>89.26560570086752</t>
  </si>
  <si>
    <t>34.74685529779111</t>
  </si>
  <si>
    <t>1202.9644234904224</t>
  </si>
  <si>
    <t>2894.4691959103307</t>
  </si>
  <si>
    <t>163.9809592493943</t>
  </si>
  <si>
    <t>3148.893093956369</t>
  </si>
  <si>
    <t>162.02884060995922</t>
  </si>
  <si>
    <t>93.08178310415575</t>
  </si>
  <si>
    <t>3125.2444854804453</t>
  </si>
  <si>
    <t>0.16003372300000002</t>
  </si>
  <si>
    <t>1140.3612942168756</t>
  </si>
  <si>
    <t>93.37074256369047</t>
  </si>
  <si>
    <t>37.48269851452538</t>
  </si>
  <si>
    <t>1271.2147352950915</t>
  </si>
  <si>
    <t>1102.9823300694782</t>
  </si>
  <si>
    <t>36.39471417825137</t>
  </si>
  <si>
    <t>1232.8592129051688</t>
  </si>
  <si>
    <t>0.11132629799999999</t>
  </si>
  <si>
    <t>66.14352709480694</t>
  </si>
  <si>
    <t>14.454126358032228</t>
  </si>
  <si>
    <t>385.71589227233613</t>
  </si>
  <si>
    <t>294.08979961382494</t>
  </si>
  <si>
    <t>66.96092896163464</t>
  </si>
  <si>
    <t>14.598564510898932</t>
  </si>
  <si>
    <t>375.6492930863585</t>
  </si>
  <si>
    <t>2939.7098530483036</t>
  </si>
  <si>
    <t>167.0716197362968</t>
  </si>
  <si>
    <t>93.01039556573545</t>
  </si>
  <si>
    <t>3199.791868350336</t>
  </si>
  <si>
    <t>1137.967046815902</t>
  </si>
  <si>
    <t>96.64567187428474</t>
  </si>
  <si>
    <t>37.613166828772854</t>
  </si>
  <si>
    <t>1272.2258855189596</t>
  </si>
  <si>
    <t>0.11289880899999999</t>
  </si>
  <si>
    <t>332.2954788537962</t>
  </si>
  <si>
    <t>76.24571610774314</t>
  </si>
  <si>
    <t>15.97825238215072</t>
  </si>
  <si>
    <t>424.5194473436901</t>
  </si>
  <si>
    <t>346.52101541204115</t>
  </si>
  <si>
    <t>78.39806910072055</t>
  </si>
  <si>
    <t>17.349042796662875</t>
  </si>
  <si>
    <t>442.2681273094246</t>
  </si>
  <si>
    <t>1342.363830190152</t>
  </si>
  <si>
    <t>113.53919814739909</t>
  </si>
  <si>
    <t>43.91647442909224</t>
  </si>
  <si>
    <t>1499.8195027666432</t>
  </si>
  <si>
    <t>1393.1847726260978</t>
  </si>
  <si>
    <t>119.16072773081916</t>
  </si>
  <si>
    <t>44.600331291024176</t>
  </si>
  <si>
    <t>1556.945831647941</t>
  </si>
  <si>
    <t>368.49673571331164</t>
  </si>
  <si>
    <t>84.65821987816267</t>
  </si>
  <si>
    <t>17.672843698944366</t>
  </si>
  <si>
    <t>470.8277992904186</t>
  </si>
  <si>
    <t>3847.523392843349</t>
  </si>
  <si>
    <t>216.59569548709052</t>
  </si>
  <si>
    <t>122.44230934551784</t>
  </si>
  <si>
    <t>4186.561397675957</t>
  </si>
  <si>
    <t>0.21300782899999998</t>
  </si>
  <si>
    <t>1491.395981117551</t>
  </si>
  <si>
    <t>124.72238657729967</t>
  </si>
  <si>
    <t>49.178197514265776</t>
  </si>
  <si>
    <t>1665.2965652091164</t>
  </si>
  <si>
    <t>391.9002483598888</t>
  </si>
  <si>
    <t>89.06769965376174</t>
  </si>
  <si>
    <t>18.519307819328137</t>
  </si>
  <si>
    <t>499.4872558329787</t>
  </si>
  <si>
    <t>3917.980190765645</t>
  </si>
  <si>
    <t>223.25731281723296</t>
  </si>
  <si>
    <t>123.6231764778495</t>
  </si>
  <si>
    <t>4264.860680060728</t>
  </si>
  <si>
    <t>0.22073286399999997</t>
  </si>
  <si>
    <t>3930.8899015720403</t>
  </si>
  <si>
    <t>222.01499502573697</t>
  </si>
  <si>
    <t>125.38412452808448</t>
  </si>
  <si>
    <t>4278.289021125862</t>
  </si>
  <si>
    <t>1507.6712588779628</t>
  </si>
  <si>
    <t>129.03773624982153</t>
  </si>
  <si>
    <t>48.86379299153175</t>
  </si>
  <si>
    <t>1685.572788119316</t>
  </si>
  <si>
    <t>0.15266464800000001</t>
  </si>
  <si>
    <t>107.34045645222068</t>
  </si>
  <si>
    <t>24.384145425366505</t>
  </si>
  <si>
    <t>1607.2971214141166</t>
  </si>
  <si>
    <t>136.64531122360913</t>
  </si>
  <si>
    <t>51.64582814489093</t>
  </si>
  <si>
    <t>1795.5882607826165</t>
  </si>
  <si>
    <t>0.16225072200000001</t>
  </si>
  <si>
    <t>1618.2986603650666</t>
  </si>
  <si>
    <t>136.97027627910887</t>
  </si>
  <si>
    <t>53.707751378949204</t>
  </si>
  <si>
    <t>1808.9766880231248</t>
  </si>
  <si>
    <t>1739.5799347598638</t>
  </si>
  <si>
    <t>148.93244951963425</t>
  </si>
  <si>
    <t>55.74556001062904</t>
  </si>
  <si>
    <t>1944.2579442901272</t>
  </si>
  <si>
    <t>0.17685975599999998</t>
  </si>
  <si>
    <t>1757.0162890478969</t>
  </si>
  <si>
    <t>148.84330864463536</t>
  </si>
  <si>
    <t>58.157352863677914</t>
  </si>
  <si>
    <t>83.70062070233482</t>
  </si>
  <si>
    <t>105.35653148378645</t>
  </si>
  <si>
    <t>38.843468895980294</t>
  </si>
  <si>
    <t>227.90062108210157</t>
  </si>
  <si>
    <t>496.0641048715583</t>
  </si>
  <si>
    <t>114.9092401776995</t>
  </si>
  <si>
    <t>23.85137902040567</t>
  </si>
  <si>
    <t>634.8247240696635</t>
  </si>
  <si>
    <t>531.3197367026338</t>
  </si>
  <si>
    <t>121.17371495280948</t>
  </si>
  <si>
    <t>145.04617346184594</t>
  </si>
  <si>
    <t>119.7288345013346</t>
  </si>
  <si>
    <t>34.69409421086311</t>
  </si>
  <si>
    <t>299.46910217404366</t>
  </si>
  <si>
    <t>0.10597715299999999</t>
  </si>
  <si>
    <t>2089.9346730272687</t>
  </si>
  <si>
    <t>178.52588955845152</t>
  </si>
  <si>
    <t>67.29911547154188</t>
  </si>
  <si>
    <t>2335.759678057262</t>
  </si>
  <si>
    <t>549.0012283969139</t>
  </si>
  <si>
    <t>127.50072138650077</t>
  </si>
  <si>
    <t>26.241136116108727</t>
  </si>
  <si>
    <t>702.7430858995234</t>
  </si>
  <si>
    <t>0.11436626700000001</t>
  </si>
  <si>
    <t>547.3837622308306</t>
  </si>
  <si>
    <t>126.72073873026031</t>
  </si>
  <si>
    <t>699.9078738902298</t>
  </si>
  <si>
    <t>147.72380901766675</t>
  </si>
  <si>
    <t>123.5595638198512</t>
  </si>
  <si>
    <t>32.661399537963526</t>
  </si>
  <si>
    <t>303.9447723754815</t>
  </si>
  <si>
    <t>0.10904515599999999</t>
  </si>
  <si>
    <t>2210.129168815911</t>
  </si>
  <si>
    <t>185.3694474058492</t>
  </si>
  <si>
    <t>73.03107330309494</t>
  </si>
  <si>
    <t>2468.5296895248553</t>
  </si>
  <si>
    <t>578.7299596704543</t>
  </si>
  <si>
    <t>132.2817323463304</t>
  </si>
  <si>
    <t>0.11848476599999999</t>
  </si>
  <si>
    <t>5911.3436145707965</t>
  </si>
  <si>
    <t>334.98508855700493</t>
  </si>
  <si>
    <t>187.4961058742234</t>
  </si>
  <si>
    <t>6433.824809002025</t>
  </si>
  <si>
    <t>5849.757747325514</t>
  </si>
  <si>
    <t>334.1379176293101</t>
  </si>
  <si>
    <t>183.2963399855154</t>
  </si>
  <si>
    <t>0.32968415500000003</t>
  </si>
  <si>
    <t>2274.3662702850997</t>
  </si>
  <si>
    <t>193.12437091554915</t>
  </si>
  <si>
    <t>72.64345185831189</t>
  </si>
  <si>
    <t>2540.134093058961</t>
  </si>
  <si>
    <t>0.22349243800000002</t>
  </si>
  <si>
    <t>2262.1655287886306</t>
  </si>
  <si>
    <t>192.79208832553456</t>
  </si>
  <si>
    <t>2529.6726796243875</t>
  </si>
  <si>
    <t>598.1574733076351</t>
  </si>
  <si>
    <t>137.05841930849212</t>
  </si>
  <si>
    <t>28.138996900192332</t>
  </si>
  <si>
    <t>763.3548895163195</t>
  </si>
  <si>
    <t>596.9076716740217</t>
  </si>
  <si>
    <t>137.74094570960318</t>
  </si>
  <si>
    <t>28.468119645757337</t>
  </si>
  <si>
    <t>763.1167370293823</t>
  </si>
  <si>
    <t>0.12379801600000001</t>
  </si>
  <si>
    <t>171.73446914447206</t>
  </si>
  <si>
    <t>143.31491131867682</t>
  </si>
  <si>
    <t>37.93251900268453</t>
  </si>
  <si>
    <t>352.9818994658334</t>
  </si>
  <si>
    <t>0.12639771700000002</t>
  </si>
  <si>
    <t>6515.034224971065</t>
  </si>
  <si>
    <t>371.3316151074001</t>
  </si>
  <si>
    <t>203.94725392439537</t>
  </si>
  <si>
    <t>177.6885723562113</t>
  </si>
  <si>
    <t>148.17042808447567</t>
  </si>
  <si>
    <t>38.40387632538165</t>
  </si>
  <si>
    <t>364.2628767660686</t>
  </si>
  <si>
    <t>2667.5207274300715</t>
  </si>
  <si>
    <t>228.42615310634886</t>
  </si>
  <si>
    <t>86.40877370323454</t>
  </si>
  <si>
    <t>2982.355654239655</t>
  </si>
  <si>
    <t>2672.161998426808</t>
  </si>
  <si>
    <t>226.73480478780613</t>
  </si>
  <si>
    <t>86.64530469104648</t>
  </si>
  <si>
    <t>2985.542107905661</t>
  </si>
  <si>
    <t>708.2880308319416</t>
  </si>
  <si>
    <t>163.52826995509014</t>
  </si>
  <si>
    <t>33.82006460534675</t>
  </si>
  <si>
    <t>905.6363653923784</t>
  </si>
  <si>
    <t>0.14705680100000001</t>
  </si>
  <si>
    <t>703.7263380230538</t>
  </si>
  <si>
    <t>161.4228157060487</t>
  </si>
  <si>
    <t>32.85768408594387</t>
  </si>
  <si>
    <t>898.0068378150464</t>
  </si>
  <si>
    <t>204.59697615089163</t>
  </si>
  <si>
    <t>156.06238905872618</t>
  </si>
  <si>
    <t>55.08735609639969</t>
  </si>
  <si>
    <t>415.7467213060175</t>
  </si>
  <si>
    <t>197.70094825487053</t>
  </si>
  <si>
    <t>167.9257755833013</t>
  </si>
  <si>
    <t>43.00535822819386</t>
  </si>
  <si>
    <t>408.6320820663657</t>
  </si>
  <si>
    <t>0.14802542200000002</t>
  </si>
  <si>
    <t>7574.048691562244</t>
  </si>
  <si>
    <t>433.1501466887338</t>
  </si>
  <si>
    <t>234.27053487726621</t>
  </si>
  <si>
    <t>8241.469373128244</t>
  </si>
  <si>
    <t>0.42603583700000003</t>
  </si>
  <si>
    <t>208.6759195663035</t>
  </si>
  <si>
    <t>177.80344933271408</t>
  </si>
  <si>
    <t>45.597095907266656</t>
  </si>
  <si>
    <t>432.0764648062842</t>
  </si>
  <si>
    <t>243.25168591790967</t>
  </si>
  <si>
    <t>175.42059400251935</t>
  </si>
  <si>
    <t>8690.281496715865</t>
  </si>
  <si>
    <t>267.0656041508275</t>
  </si>
  <si>
    <t>9455.973881163767</t>
  </si>
  <si>
    <t>3346.5735032223165</t>
  </si>
  <si>
    <t>286.58358912382806</t>
  </si>
  <si>
    <t>107.62675499011364</t>
  </si>
  <si>
    <t>3740.783847336258</t>
  </si>
  <si>
    <t>204.3873869947025</t>
  </si>
  <si>
    <t>40.24003698889699</t>
  </si>
  <si>
    <t>1115.8245615661144</t>
  </si>
  <si>
    <t>156.48547559976578</t>
  </si>
  <si>
    <t>207.57849727358138</t>
  </si>
  <si>
    <t>66.17845169135502</t>
  </si>
  <si>
    <t>430.24242456470216</t>
  </si>
  <si>
    <t>0.18504077200000002</t>
  </si>
  <si>
    <t>254.3811154152666</t>
  </si>
  <si>
    <t>217.31414433036534</t>
  </si>
  <si>
    <t>54.81432058981487</t>
  </si>
  <si>
    <t>526.5095803354468</t>
  </si>
  <si>
    <t>3960.002255293408</t>
  </si>
  <si>
    <t>341.4102164762361</t>
  </si>
  <si>
    <t>125.28180377557875</t>
  </si>
  <si>
    <t>4426.694275545223</t>
  </si>
  <si>
    <t>317.2634751535952</t>
  </si>
  <si>
    <t>233.49520883389883</t>
  </si>
  <si>
    <t>0.23868412100000003</t>
  </si>
  <si>
    <t>274.9751105771533</t>
  </si>
  <si>
    <t>237.06949182919095</t>
  </si>
  <si>
    <t>10752.942263414818</t>
  </si>
  <si>
    <t>618.4933174933707</t>
  </si>
  <si>
    <t>328.6774569590177</t>
  </si>
  <si>
    <t>11700.113037867206</t>
  </si>
  <si>
    <t>10817.652177398228</t>
  </si>
  <si>
    <t>618.6057414327349</t>
  </si>
  <si>
    <t>334.75105218323216</t>
  </si>
  <si>
    <t>11771.008971014195</t>
  </si>
  <si>
    <t>4140.477020493044</t>
  </si>
  <si>
    <t>356.5528563090733</t>
  </si>
  <si>
    <t>132.43793676208173</t>
  </si>
  <si>
    <t>4629.467813564198</t>
  </si>
  <si>
    <t>1097.4925992611263</t>
  </si>
  <si>
    <t>254.7203829245908</t>
  </si>
  <si>
    <t>52.03552843470659</t>
  </si>
  <si>
    <t>1404.2485106204235</t>
  </si>
  <si>
    <t>4469.272015350206</t>
  </si>
  <si>
    <t>142.66597905329297</t>
  </si>
  <si>
    <t>4996.214660682849</t>
  </si>
  <si>
    <t>1167.5994444106307</t>
  </si>
  <si>
    <t>273.12664315104485</t>
  </si>
  <si>
    <t>54.257522736276904</t>
  </si>
  <si>
    <t>1494.9836102979525</t>
  </si>
  <si>
    <t>352.3642746066409</t>
  </si>
  <si>
    <t>301.3576913092818</t>
  </si>
  <si>
    <t>74.42859766472664</t>
  </si>
  <si>
    <t>728.1505635806494</t>
  </si>
  <si>
    <t>13770.418798750534</t>
  </si>
  <si>
    <t>791.5772896792208</t>
  </si>
  <si>
    <t>422.29229750643884</t>
  </si>
  <si>
    <t>14984.288385936194</t>
  </si>
  <si>
    <t>0.7816585519999999</t>
  </si>
  <si>
    <t>5780.351098759898</t>
  </si>
  <si>
    <t>496.6470545956067</t>
  </si>
  <si>
    <t>181.92247288035497</t>
  </si>
  <si>
    <t>6458.920626235859</t>
  </si>
  <si>
    <t>5840.169656689146</t>
  </si>
  <si>
    <t>497.64623067208703</t>
  </si>
  <si>
    <t>190.6565739773214</t>
  </si>
  <si>
    <t>6528.472461338554</t>
  </si>
  <si>
    <t>5946.711462456733</t>
  </si>
  <si>
    <t>188.67967550509744</t>
  </si>
  <si>
    <t>6647.821116660322</t>
  </si>
  <si>
    <t>0.6161252340000001</t>
  </si>
  <si>
    <t>5958.047612304134</t>
  </si>
  <si>
    <t>511.85821316071923</t>
  </si>
  <si>
    <t>190.94815278159723</t>
  </si>
  <si>
    <t>411.31291904353674</t>
  </si>
  <si>
    <t>355.6015768221447</t>
  </si>
  <si>
    <t>86.91705131371107</t>
  </si>
  <si>
    <t>853.8315471793925</t>
  </si>
  <si>
    <t>0.31287321300000004</t>
  </si>
  <si>
    <t>349.6444384966578</t>
  </si>
  <si>
    <t>214.39573694286602</t>
  </si>
  <si>
    <t>1072.9025650237288</t>
  </si>
  <si>
    <t>16753.998185907094</t>
  </si>
  <si>
    <t>957.7179194561073</t>
  </si>
  <si>
    <t>515.9853026270866</t>
  </si>
  <si>
    <t>18227.701407990287</t>
  </si>
  <si>
    <t>6483.297163088408</t>
  </si>
  <si>
    <t>550.0460974872112</t>
  </si>
  <si>
    <t>212.37297914922237</t>
  </si>
  <si>
    <t>7245.716239724841</t>
  </si>
  <si>
    <t>0.6507240830000001</t>
  </si>
  <si>
    <t>1674.8021256976895</t>
  </si>
  <si>
    <t>391.94178368364067</t>
  </si>
  <si>
    <t>75.86944515683821</t>
  </si>
  <si>
    <t>2142.613354538168</t>
  </si>
  <si>
    <t>310.33181585371494</t>
  </si>
  <si>
    <t>421.41016040529524</t>
  </si>
  <si>
    <t>120.53625791200571</t>
  </si>
  <si>
    <t>852.2782341710159</t>
  </si>
  <si>
    <t>0.37360790299999996</t>
  </si>
  <si>
    <t>8065.338354624276</t>
  </si>
  <si>
    <t>697.2635830087322</t>
  </si>
  <si>
    <t>9016.778785735369</t>
  </si>
  <si>
    <t>0.8312251399999999</t>
  </si>
  <si>
    <t>21502.650800227588</t>
  </si>
  <si>
    <t>1237.2061610221863</t>
  </si>
  <si>
    <t>660.5161304053452</t>
  </si>
  <si>
    <t>23400.373091655118</t>
  </si>
  <si>
    <t>468.34158378520186</t>
  </si>
  <si>
    <t>632.1125796863012</t>
  </si>
  <si>
    <t>189.94614947587252</t>
  </si>
  <si>
    <t>1290.4003129473756</t>
  </si>
  <si>
    <t>28589.694702532142</t>
  </si>
  <si>
    <t>1647.4504289882525</t>
  </si>
  <si>
    <t>870.0995489821903</t>
  </si>
  <si>
    <t>31107.244680502587</t>
  </si>
  <si>
    <t>1.6245055869999998</t>
  </si>
  <si>
    <t>33086.18416277958</t>
  </si>
  <si>
    <t>1909.2149367289885</t>
  </si>
  <si>
    <t>1001.864522030311</t>
  </si>
  <si>
    <t>35997.26362153888</t>
  </si>
  <si>
    <t>13174.48277924476</t>
  </si>
  <si>
    <t>1144.4564110466413</t>
  </si>
  <si>
    <t>410.8639716702913</t>
  </si>
  <si>
    <t>14729.803161961692</t>
  </si>
  <si>
    <t>3450.568557517337</t>
  </si>
  <si>
    <t>814.0115200408868</t>
  </si>
  <si>
    <t>155.25667030098182</t>
  </si>
  <si>
    <t>4419.836747859205</t>
  </si>
  <si>
    <t>2106.445109737771</t>
  </si>
  <si>
    <t>1108.556877755161</t>
  </si>
  <si>
    <t>39740.761276334524</t>
  </si>
  <si>
    <t>13879.756858971503</t>
  </si>
  <si>
    <t>1210.1312833172935</t>
  </si>
  <si>
    <t>426.2702506301659</t>
  </si>
  <si>
    <t>15516.158392918964</t>
  </si>
  <si>
    <t>3641.2461694063886</t>
  </si>
  <si>
    <t>161.3874753404941</t>
  </si>
  <si>
    <t>4664.655176124403</t>
  </si>
  <si>
    <t>0.7705873440000001</t>
  </si>
  <si>
    <t>1015.6355814875237</t>
  </si>
  <si>
    <t>832.3096803256444</t>
  </si>
  <si>
    <t>2098.050234573228</t>
  </si>
  <si>
    <t>0.7735341600000001</t>
  </si>
  <si>
    <t>581.6919396498374</t>
  </si>
  <si>
    <t>197.33577833643983</t>
  </si>
  <si>
    <t>1609.3257415507524</t>
  </si>
  <si>
    <t>50183.80042331826</t>
  </si>
  <si>
    <t>2895.3658017729012</t>
  </si>
  <si>
    <t>1521.0080476078606</t>
  </si>
  <si>
    <t>54600.17427269902</t>
  </si>
  <si>
    <t>25633.61552477415</t>
  </si>
  <si>
    <t>2197.5879956568992</t>
  </si>
  <si>
    <t>831.5179729834199</t>
  </si>
  <si>
    <t>28662.721493414472</t>
  </si>
  <si>
    <t>6706.9874577490355</t>
  </si>
  <si>
    <t>1564.5381063222885</t>
  </si>
  <si>
    <t>324.9719572652664</t>
  </si>
  <si>
    <t>73224.59535706522</t>
  </si>
  <si>
    <t>4210.233621831451</t>
  </si>
  <si>
    <t>2248.0518340931408</t>
  </si>
  <si>
    <t>79682.88081298981</t>
  </si>
  <si>
    <t>139438.94703905765</t>
  </si>
  <si>
    <t>8026.0015758020545</t>
  </si>
  <si>
    <t>4264.006815252028</t>
  </si>
  <si>
    <t>151728.95543011173</t>
  </si>
  <si>
    <t>43.103895482740235</t>
  </si>
  <si>
    <t>3.807446254151208</t>
  </si>
  <si>
    <t>1.6431606906865326</t>
  </si>
  <si>
    <t>48.55450242757798</t>
  </si>
  <si>
    <t>14.272144263876337</t>
  </si>
  <si>
    <t>3.0534075839178905</t>
  </si>
  <si>
    <t>18.03738996386528</t>
  </si>
  <si>
    <t>10.586684636239495</t>
  </si>
  <si>
    <t>5.508773028850555</t>
  </si>
  <si>
    <t>2.649737455482994</t>
  </si>
  <si>
    <t>18.745195120573047</t>
  </si>
  <si>
    <t>83.62362028232643</t>
  </si>
  <si>
    <t>6.6158827394247055</t>
  </si>
  <si>
    <t>3.2842425363404413</t>
  </si>
  <si>
    <t>93.52374555809158</t>
  </si>
  <si>
    <t>84.10050733281034</t>
  </si>
  <si>
    <t>7.609570665018899</t>
  </si>
  <si>
    <t>3.0014364581022948</t>
  </si>
  <si>
    <t>94.71151445593152</t>
  </si>
  <si>
    <t>81.32125783179488</t>
  </si>
  <si>
    <t>6.836240312882833</t>
  </si>
  <si>
    <t>3.021975447024618</t>
  </si>
  <si>
    <t>91.17947359170233</t>
  </si>
  <si>
    <t>24.663084851843973</t>
  </si>
  <si>
    <t>5.135578768593925</t>
  </si>
  <si>
    <t>1.202071351664407</t>
  </si>
  <si>
    <t>31.000734972102308</t>
  </si>
  <si>
    <t>6.1573726790291925</t>
  </si>
  <si>
    <t>1.2889670740280834</t>
  </si>
  <si>
    <t>34.94355561477798</t>
  </si>
  <si>
    <t>25.087044507797277</t>
  </si>
  <si>
    <t>6.105484707014901</t>
  </si>
  <si>
    <t>1.1074007488787174</t>
  </si>
  <si>
    <t>2.6882376654871876</t>
  </si>
  <si>
    <t>16.635084258658544</t>
  </si>
  <si>
    <t>11.19142065622977</t>
  </si>
  <si>
    <t>2.8655631467700005</t>
  </si>
  <si>
    <t>20.09328454732895</t>
  </si>
  <si>
    <t>9.177352434822492</t>
  </si>
  <si>
    <t>5.303216832024711</t>
  </si>
  <si>
    <t>2.3211552096264705</t>
  </si>
  <si>
    <t>16.801724476473673</t>
  </si>
  <si>
    <t>7.045787892171315</t>
  </si>
  <si>
    <t>3.066462730722768</t>
  </si>
  <si>
    <t>93.93685364297458</t>
  </si>
  <si>
    <t>26.459497998335532</t>
  </si>
  <si>
    <t>6.058253347873688</t>
  </si>
  <si>
    <t>1.170847099274397</t>
  </si>
  <si>
    <t>33.68859844548362</t>
  </si>
  <si>
    <t>112.55037471918124</t>
  </si>
  <si>
    <t>9.355634184820312</t>
  </si>
  <si>
    <t>4.091956985316107</t>
  </si>
  <si>
    <t>125.99796588931765</t>
  </si>
  <si>
    <t>34.50387989037804</t>
  </si>
  <si>
    <t>8.094523634229388</t>
  </si>
  <si>
    <t>1.4867483904319152</t>
  </si>
  <si>
    <t>44.08515191503934</t>
  </si>
  <si>
    <t>38.821391561733826</t>
  </si>
  <si>
    <t>1.6874816667820727</t>
  </si>
  <si>
    <t>49.10231967057501</t>
  </si>
  <si>
    <t>12.118169771773475</t>
  </si>
  <si>
    <t>6.707518228462765</t>
  </si>
  <si>
    <t>7.0321506687573025</t>
  </si>
  <si>
    <t>25.857838668993544</t>
  </si>
  <si>
    <t>17.006158096981903</t>
  </si>
  <si>
    <t>10.178025279726302</t>
  </si>
  <si>
    <t>3.967891513769116</t>
  </si>
  <si>
    <t>31.152074890477323</t>
  </si>
  <si>
    <t>46.31895405639496</t>
  </si>
  <si>
    <t>10.494674955095565</t>
  </si>
  <si>
    <t>1.9731149742645877</t>
  </si>
  <si>
    <t>58.78674398575511</t>
  </si>
  <si>
    <t>15.991598567260164</t>
  </si>
  <si>
    <t>9.633866803986686</t>
  </si>
  <si>
    <t>3.9224063844553063</t>
  </si>
  <si>
    <t>29.547871755702158</t>
  </si>
  <si>
    <t>169.7393599897623</t>
  </si>
  <si>
    <t>12.50234033380236</t>
  </si>
  <si>
    <t>6.846717691847257</t>
  </si>
  <si>
    <t>189.08841801541192</t>
  </si>
  <si>
    <t>166.5723227363612</t>
  </si>
  <si>
    <t>14.508176328880447</t>
  </si>
  <si>
    <t>6.089061831257173</t>
  </si>
  <si>
    <t>187.1695608964988</t>
  </si>
  <si>
    <t>47.90058093411582</t>
  </si>
  <si>
    <t>9.589628981692451</t>
  </si>
  <si>
    <t>2.0805081086499353</t>
  </si>
  <si>
    <t>59.57071802445821</t>
  </si>
  <si>
    <t>50.977562620703665</t>
  </si>
  <si>
    <t>11.766595499856132</t>
  </si>
  <si>
    <t>2.2415354448769773</t>
  </si>
  <si>
    <t>64.98569356543678</t>
  </si>
  <si>
    <t>16.597124548362835</t>
  </si>
  <si>
    <t>8.936705333845957</t>
  </si>
  <si>
    <t>4.192988853901625</t>
  </si>
  <si>
    <t>29.726818736110417</t>
  </si>
  <si>
    <t>18.52246766377773</t>
  </si>
  <si>
    <t>10.85922122001648</t>
  </si>
  <si>
    <t>33.78106547253473</t>
  </si>
  <si>
    <t>51.35138053447008</t>
  </si>
  <si>
    <t>11.795865637915476</t>
  </si>
  <si>
    <t>2.2053219644086703</t>
  </si>
  <si>
    <t>65.35256813679423</t>
  </si>
  <si>
    <t>180.44736602210574</t>
  </si>
  <si>
    <t>14.919953952942576</t>
  </si>
  <si>
    <t>6.940889371825117</t>
  </si>
  <si>
    <t>202.3082093468734</t>
  </si>
  <si>
    <t>52.379327826201916</t>
  </si>
  <si>
    <t>11.84176653623581</t>
  </si>
  <si>
    <t>66.40928664377758</t>
  </si>
  <si>
    <t>20.109665846186026</t>
  </si>
  <si>
    <t>12.296118906566075</t>
  </si>
  <si>
    <t>4.732033370860986</t>
  </si>
  <si>
    <t>37.13781812361309</t>
  </si>
  <si>
    <t>0.010445402999999999</t>
  </si>
  <si>
    <t>56.38871308682221</t>
  </si>
  <si>
    <t>12.059296880449569</t>
  </si>
  <si>
    <t>2.370756452104875</t>
  </si>
  <si>
    <t>70.81876641937664</t>
  </si>
  <si>
    <t>21.824089344590902</t>
  </si>
  <si>
    <t>13.405723231179374</t>
  </si>
  <si>
    <t>4.977378661611251</t>
  </si>
  <si>
    <t>40.20719123738152</t>
  </si>
  <si>
    <t>0.011361936999999999</t>
  </si>
  <si>
    <t>228.01150667614172</t>
  </si>
  <si>
    <t>17.06049910613469</t>
  </si>
  <si>
    <t>9.241921361535788</t>
  </si>
  <si>
    <t>254.3139271438122</t>
  </si>
  <si>
    <t>0.013166744000000001</t>
  </si>
  <si>
    <t>229.41231561292497</t>
  </si>
  <si>
    <t>19.106415233441762</t>
  </si>
  <si>
    <t>8.750482395823513</t>
  </si>
  <si>
    <t>257.26921324219023</t>
  </si>
  <si>
    <t>62.670359121901654</t>
  </si>
  <si>
    <t>12.993280376706805</t>
  </si>
  <si>
    <t>2.713142228978021</t>
  </si>
  <si>
    <t>78.37678172758648</t>
  </si>
  <si>
    <t>67.59759604132601</t>
  </si>
  <si>
    <t>16.069305794579645</t>
  </si>
  <si>
    <t>2.796088145779712</t>
  </si>
  <si>
    <t>86.46298998168537</t>
  </si>
  <si>
    <t>21.153869706072978</t>
  </si>
  <si>
    <t>12.206978031567166</t>
  </si>
  <si>
    <t>5.305669869163207</t>
  </si>
  <si>
    <t>38.66651760680335</t>
  </si>
  <si>
    <t>23.674344577427423</t>
  </si>
  <si>
    <t>14.354341796466283</t>
  </si>
  <si>
    <t>5.367619451135397</t>
  </si>
  <si>
    <t>241.97648079799757</t>
  </si>
  <si>
    <t>18.348052565540588</t>
  </si>
  <si>
    <t>9.755354507693223</t>
  </si>
  <si>
    <t>270.07988787123134</t>
  </si>
  <si>
    <t>0.014149123999999999</t>
  </si>
  <si>
    <t>16.189047268458776</t>
  </si>
  <si>
    <t>3.004596302551883</t>
  </si>
  <si>
    <t>90.83421900868417</t>
  </si>
  <si>
    <t>67.69929314032197</t>
  </si>
  <si>
    <t>14.426186680793764</t>
  </si>
  <si>
    <t>2.8899687874530047</t>
  </si>
  <si>
    <t>85.01544860856873</t>
  </si>
  <si>
    <t>22.283763558204686</t>
  </si>
  <si>
    <t>13.792887330055237</t>
  </si>
  <si>
    <t>5.387493209647281</t>
  </si>
  <si>
    <t>29.652229776339873</t>
  </si>
  <si>
    <t>18.655721630368916</t>
  </si>
  <si>
    <t>6.600831901388509</t>
  </si>
  <si>
    <t>26.265250718487163</t>
  </si>
  <si>
    <t>15.976173537118095</t>
  </si>
  <si>
    <t>6.1720493249595165</t>
  </si>
  <si>
    <t>48.41347358056478</t>
  </si>
  <si>
    <t>30.51166588972722</t>
  </si>
  <si>
    <t>19.318291119166783</t>
  </si>
  <si>
    <t>6.6341349988111435</t>
  </si>
  <si>
    <t>56.46409200770514</t>
  </si>
  <si>
    <t>89.04312770547612</t>
  </si>
  <si>
    <t>19.66820231505803</t>
  </si>
  <si>
    <t>3.5466343563582217</t>
  </si>
  <si>
    <t>112.25796437689237</t>
  </si>
  <si>
    <t>32.079655544034075</t>
  </si>
  <si>
    <t>20.322789038930622</t>
  </si>
  <si>
    <t>7.152307911642961</t>
  </si>
  <si>
    <t>59.554752494607655</t>
  </si>
  <si>
    <t>0.017069644000000002</t>
  </si>
  <si>
    <t>28.660329657473735</t>
  </si>
  <si>
    <t>18.971040844917297</t>
  </si>
  <si>
    <t>6.099954979228122</t>
  </si>
  <si>
    <t>53.73132548161916</t>
  </si>
  <si>
    <t>14.248570161206382</t>
  </si>
  <si>
    <t>11.26347342506051</t>
  </si>
  <si>
    <t>48.27111427273069</t>
  </si>
  <si>
    <t>89.47132820529598</t>
  </si>
  <si>
    <t>19.030911581856866</t>
  </si>
  <si>
    <t>3.559481618659837</t>
  </si>
  <si>
    <t>112.06172140581268</t>
  </si>
  <si>
    <t>28.490737479712283</t>
  </si>
  <si>
    <t>18.43486513410296</t>
  </si>
  <si>
    <t>6.362679414451122</t>
  </si>
  <si>
    <t>53.288282028266366</t>
  </si>
  <si>
    <t>101.32893554068038</t>
  </si>
  <si>
    <t>4.196897082562958</t>
  </si>
  <si>
    <t>129.56992057817325</t>
  </si>
  <si>
    <t>19.565756831850326</t>
  </si>
  <si>
    <t>4.029799518840654</t>
  </si>
  <si>
    <t>116.79417054568017</t>
  </si>
  <si>
    <t>355.5496472732297</t>
  </si>
  <si>
    <t>26.225877393569267</t>
  </si>
  <si>
    <t>14.277382953358549</t>
  </si>
  <si>
    <t>396.0529076201575</t>
  </si>
  <si>
    <t>356.7943765249636</t>
  </si>
  <si>
    <t>29.677259070532664</t>
  </si>
  <si>
    <t>13.650153830115284</t>
  </si>
  <si>
    <t>400.12178942561155</t>
  </si>
  <si>
    <t>98.92308818442481</t>
  </si>
  <si>
    <t>20.462487425122944</t>
  </si>
  <si>
    <t>4.0452661258833755</t>
  </si>
  <si>
    <t>123.43084173543113</t>
  </si>
  <si>
    <t>102.19049207600101</t>
  </si>
  <si>
    <t>23.44937196799687</t>
  </si>
  <si>
    <t>4.174861325217145</t>
  </si>
  <si>
    <t>0.019513851000000002</t>
  </si>
  <si>
    <t>32.07113227940032</t>
  </si>
  <si>
    <t>19.32228250162942</t>
  </si>
  <si>
    <t>7.3188233987561295</t>
  </si>
  <si>
    <t>58.712238179785864</t>
  </si>
  <si>
    <t>34.74011983988541</t>
  </si>
  <si>
    <t>22.03509211540222</t>
  </si>
  <si>
    <t>7.622417927320515</t>
  </si>
  <si>
    <t>64.39762988260814</t>
  </si>
  <si>
    <t>364.48269383981824</t>
  </si>
  <si>
    <t>29.430292280656953</t>
  </si>
  <si>
    <t>14.104090431439026</t>
  </si>
  <si>
    <t>408.0170765519142</t>
  </si>
  <si>
    <t>101.84939518304809</t>
  </si>
  <si>
    <t>23.001006671360564</t>
  </si>
  <si>
    <t>4.048301239631006</t>
  </si>
  <si>
    <t>128.89870309403966</t>
  </si>
  <si>
    <t>0.019169395000000002</t>
  </si>
  <si>
    <t>22.351741790771484</t>
  </si>
  <si>
    <t>7.108735319759165</t>
  </si>
  <si>
    <t>63.494579600436346</t>
  </si>
  <si>
    <t>0.018995241000000003</t>
  </si>
  <si>
    <t>40.39998332570706</t>
  </si>
  <si>
    <t>25.64862370491028</t>
  </si>
  <si>
    <t>8.595234248787165</t>
  </si>
  <si>
    <t>74.64384127940451</t>
  </si>
  <si>
    <t>0.021653329000000002</t>
  </si>
  <si>
    <t>115.85257847660355</t>
  </si>
  <si>
    <t>24.512410163879395</t>
  </si>
  <si>
    <t>4.664554061102016</t>
  </si>
  <si>
    <t>145.02954270158497</t>
  </si>
  <si>
    <t>121.04312190786005</t>
  </si>
  <si>
    <t>4.7895342244633605</t>
  </si>
  <si>
    <t>152.44320301072938</t>
  </si>
  <si>
    <t>37.197855168155264</t>
  </si>
  <si>
    <t>24.694683296339853</t>
  </si>
  <si>
    <t>7.699543078030859</t>
  </si>
  <si>
    <t>69.59208154252597</t>
  </si>
  <si>
    <t>470.8005664204913</t>
  </si>
  <si>
    <t>36.70009651354381</t>
  </si>
  <si>
    <t>18.25288303994707</t>
  </si>
  <si>
    <t>525.7535459739822</t>
  </si>
  <si>
    <t>129.52493437166726</t>
  </si>
  <si>
    <t>28.927544397967203</t>
  </si>
  <si>
    <t>5.012926911669118</t>
  </si>
  <si>
    <t>163.4654056813036</t>
  </si>
  <si>
    <t>27.265133602278574</t>
  </si>
  <si>
    <t>7.896284971918379</t>
  </si>
  <si>
    <t>74.88964391606196</t>
  </si>
  <si>
    <t>490.8296146563122</t>
  </si>
  <si>
    <t>40.58504211051124</t>
  </si>
  <si>
    <t>18.70461606553623</t>
  </si>
  <si>
    <t>550.1192728323597</t>
  </si>
  <si>
    <t>482.24132374993394</t>
  </si>
  <si>
    <t>34.415695284094134</t>
  </si>
  <si>
    <t>536.6051170442786</t>
  </si>
  <si>
    <t>142.08103363801328</t>
  </si>
  <si>
    <t>33.458428723471506</t>
  </si>
  <si>
    <t>5.776736153555769</t>
  </si>
  <si>
    <t>181.31619851504055</t>
  </si>
  <si>
    <t>0.027770990000000002</t>
  </si>
  <si>
    <t>32.034170414720265</t>
  </si>
  <si>
    <t>21.259932379637448</t>
  </si>
  <si>
    <t>13.978985537375724</t>
  </si>
  <si>
    <t>67.27308833173343</t>
  </si>
  <si>
    <t>142.91535730340652</t>
  </si>
  <si>
    <t>33.212293471608845</t>
  </si>
  <si>
    <t>5.537793705505985</t>
  </si>
  <si>
    <t>181.66544448052133</t>
  </si>
  <si>
    <t>138.70918857199806</t>
  </si>
  <si>
    <t>29.695885522024973</t>
  </si>
  <si>
    <t>5.545360701424736</t>
  </si>
  <si>
    <t>173.95043479544776</t>
  </si>
  <si>
    <t>0.024888544000000002</t>
  </si>
  <si>
    <t>155.5714905927224</t>
  </si>
  <si>
    <t>35.17206226076399</t>
  </si>
  <si>
    <t>6.127728348863977</t>
  </si>
  <si>
    <t>196.87128120235036</t>
  </si>
  <si>
    <t>149.8465592573796</t>
  </si>
  <si>
    <t>32.267666288784575</t>
  </si>
  <si>
    <t>188.03469304527553</t>
  </si>
  <si>
    <t>0.027037018000000003</t>
  </si>
  <si>
    <t>36.136937394206015</t>
  </si>
  <si>
    <t>29.069280052291496</t>
  </si>
  <si>
    <t>90.67389847976821</t>
  </si>
  <si>
    <t>53.52863809093833</t>
  </si>
  <si>
    <t>36.12999405179705</t>
  </si>
  <si>
    <t>10.795816446521453</t>
  </si>
  <si>
    <t>100.45444858925683</t>
  </si>
  <si>
    <t>53.25897031330637</t>
  </si>
  <si>
    <t>35.31442156859807</t>
  </si>
  <si>
    <t>11.451317862208402</t>
  </si>
  <si>
    <t>100.02470974411284</t>
  </si>
  <si>
    <t>46.01028714595097</t>
  </si>
  <si>
    <t>29.834419754999026</t>
  </si>
  <si>
    <t>20.746416079678706</t>
  </si>
  <si>
    <t>96.59112298062871</t>
  </si>
  <si>
    <t>0.026866374000000002</t>
  </si>
  <si>
    <t>180.49418161224042</t>
  </si>
  <si>
    <t>37.638736622674124</t>
  </si>
  <si>
    <t>7.338946618671929</t>
  </si>
  <si>
    <t>225.47186485358648</t>
  </si>
  <si>
    <t>0.031581793999999996</t>
  </si>
  <si>
    <t>57.44010975052204</t>
  </si>
  <si>
    <t>39.50138177190508</t>
  </si>
  <si>
    <t>11.20435107233269</t>
  </si>
  <si>
    <t>108.14584259475981</t>
  </si>
  <si>
    <t>53.555829383965055</t>
  </si>
  <si>
    <t>36.180551562990466</t>
  </si>
  <si>
    <t>11.034717317670584</t>
  </si>
  <si>
    <t>100.7710982646261</t>
  </si>
  <si>
    <t>43.09117295114058</t>
  </si>
  <si>
    <t>29.494985938072208</t>
  </si>
  <si>
    <t>18.28897178971342</t>
  </si>
  <si>
    <t>189.89895969363198</t>
  </si>
  <si>
    <t>7.518475675689323</t>
  </si>
  <si>
    <t>237.79359513095451</t>
  </si>
  <si>
    <t>56.12070838521634</t>
  </si>
  <si>
    <t>38.69645297527313</t>
  </si>
  <si>
    <t>11.129762112562146</t>
  </si>
  <si>
    <t>105.94692347305163</t>
  </si>
  <si>
    <t>723.9053125626275</t>
  </si>
  <si>
    <t>53.88831985848291</t>
  </si>
  <si>
    <t>28.99847459048033</t>
  </si>
  <si>
    <t>806.7921070115907</t>
  </si>
  <si>
    <t>0.041303530000000005</t>
  </si>
  <si>
    <t>727.5877786534173</t>
  </si>
  <si>
    <t>58.503522138510434</t>
  </si>
  <si>
    <t>28.086194236363685</t>
  </si>
  <si>
    <t>814.1774950282914</t>
  </si>
  <si>
    <t>196.15366389708862</t>
  </si>
  <si>
    <t>39.95639937264579</t>
  </si>
  <si>
    <t>8.193809272987503</t>
  </si>
  <si>
    <t>244.3038725427219</t>
  </si>
  <si>
    <t>206.76716563424895</t>
  </si>
  <si>
    <t>46.22553076062884</t>
  </si>
  <si>
    <t>8.536319780562605</t>
  </si>
  <si>
    <t>261.5290161754404</t>
  </si>
  <si>
    <t>58.51499736309052</t>
  </si>
  <si>
    <t>39.26189882414682</t>
  </si>
  <si>
    <t>12.066947030169624</t>
  </si>
  <si>
    <t>109.84384321740697</t>
  </si>
  <si>
    <t>0.033393401999999996</t>
  </si>
  <si>
    <t>63.84835744808827</t>
  </si>
  <si>
    <t>12.704362494072745</t>
  </si>
  <si>
    <t>120.34350740058082</t>
  </si>
  <si>
    <t>49.62410977376359</t>
  </si>
  <si>
    <t>34.27948935755662</t>
  </si>
  <si>
    <t>20.056946336158685</t>
  </si>
  <si>
    <t>103.96054546747891</t>
  </si>
  <si>
    <t>0.030602220000000003</t>
  </si>
  <si>
    <t>798.4840859925109</t>
  </si>
  <si>
    <t>59.10622089036874</t>
  </si>
  <si>
    <t>889.8072077759675</t>
  </si>
  <si>
    <t>50.98845576867461</t>
  </si>
  <si>
    <t>35.392918757029946</t>
  </si>
  <si>
    <t>20.670829274292505</t>
  </si>
  <si>
    <t>107.05220379999706</t>
  </si>
  <si>
    <t>247.94862838461998</t>
  </si>
  <si>
    <t>57.24839866161347</t>
  </si>
  <si>
    <t>10.206339149070638</t>
  </si>
  <si>
    <t>315.4033661953041</t>
  </si>
  <si>
    <t>232.7117752949042</t>
  </si>
  <si>
    <t>46.08982375689916</t>
  </si>
  <si>
    <t>9.916714459125485</t>
  </si>
  <si>
    <t>288.71831351092885</t>
  </si>
  <si>
    <t>15.373807400465013</t>
  </si>
  <si>
    <t>144.98364180326462</t>
  </si>
  <si>
    <t>71.98886513443931</t>
  </si>
  <si>
    <t>16.000828639205015</t>
  </si>
  <si>
    <t>134.26312112382482</t>
  </si>
  <si>
    <t>0.040245907000000004</t>
  </si>
  <si>
    <t>50.70440238341689</t>
  </si>
  <si>
    <t>35.41886274303709</t>
  </si>
  <si>
    <t>22.28434563481382</t>
  </si>
  <si>
    <t>108.4076107612678</t>
  </si>
  <si>
    <t>40.177422176514355</t>
  </si>
  <si>
    <t>23.124448489397764</t>
  </si>
  <si>
    <t>120.59529711093222</t>
  </si>
  <si>
    <t>927.9418736696244</t>
  </si>
  <si>
    <t>67.84884525196894</t>
  </si>
  <si>
    <t>37.33605678592409</t>
  </si>
  <si>
    <t>1033.1267757075175</t>
  </si>
  <si>
    <t>60.40982303342649</t>
  </si>
  <si>
    <t>42.51454291599138</t>
  </si>
  <si>
    <t>24.03119911572763</t>
  </si>
  <si>
    <t>126.9555650651455</t>
  </si>
  <si>
    <t>56.588989017265185</t>
  </si>
  <si>
    <t>39.608816483191085</t>
  </si>
  <si>
    <t>120.86637850318637</t>
  </si>
  <si>
    <t>0.036253653000000004</t>
  </si>
  <si>
    <t>1066.4540293094303</t>
  </si>
  <si>
    <t>80.41321832154479</t>
  </si>
  <si>
    <t>41.73917529572334</t>
  </si>
  <si>
    <t>1188.6064229266983</t>
  </si>
  <si>
    <t>0.061571931999999996</t>
  </si>
  <si>
    <t>290.41810194030404</t>
  </si>
  <si>
    <t>64.33310253279551</t>
  </si>
  <si>
    <t>11.308127016361272</t>
  </si>
  <si>
    <t>366.0593314894608</t>
  </si>
  <si>
    <t>83.10357640896525</t>
  </si>
  <si>
    <t>59.37447505337852</t>
  </si>
  <si>
    <t>15.059818646737508</t>
  </si>
  <si>
    <t>157.5378701090813</t>
  </si>
  <si>
    <t>58.292020444891286</t>
  </si>
  <si>
    <t>46.92801407405309</t>
  </si>
  <si>
    <t>42.903494821595295</t>
  </si>
  <si>
    <t>148.12352934053968</t>
  </si>
  <si>
    <t>0.044036424000000005</t>
  </si>
  <si>
    <t>73.21226543613842</t>
  </si>
  <si>
    <t>51.97328781442983</t>
  </si>
  <si>
    <t>28.409828831042564</t>
  </si>
  <si>
    <t>153.59538208161084</t>
  </si>
  <si>
    <t>341.42826085111926</t>
  </si>
  <si>
    <t>70.96145834241595</t>
  </si>
  <si>
    <t>13.657762402934688</t>
  </si>
  <si>
    <t>426.0474815964699</t>
  </si>
  <si>
    <t>0.059444951999999995</t>
  </si>
  <si>
    <t>75.59778168797493</t>
  </si>
  <si>
    <t>52.288939644183436</t>
  </si>
  <si>
    <t>33.80351699888706</t>
  </si>
  <si>
    <t>161.69023833104544</t>
  </si>
  <si>
    <t>56.647529293383876</t>
  </si>
  <si>
    <t>30.134729708411864</t>
  </si>
  <si>
    <t>166.17256083658765</t>
  </si>
  <si>
    <t>0.050223777000000004</t>
  </si>
  <si>
    <t>1344.3226427105922</t>
  </si>
  <si>
    <t>106.52816854417324</t>
  </si>
  <si>
    <t>52.21800945167031</t>
  </si>
  <si>
    <t>1503.0688207064356</t>
  </si>
  <si>
    <t>1324.7916025907866</t>
  </si>
  <si>
    <t>95.72865175349372</t>
  </si>
  <si>
    <t>53.62933734431863</t>
  </si>
  <si>
    <t>1474.149591688599</t>
  </si>
  <si>
    <t>375.44494261965156</t>
  </si>
  <si>
    <t>86.31630667618343</t>
  </si>
  <si>
    <t>14.883324703467744</t>
  </si>
  <si>
    <t>476.64457399930274</t>
  </si>
  <si>
    <t>112.74125427007677</t>
  </si>
  <si>
    <t>79.85558892999377</t>
  </si>
  <si>
    <t>20.88158258369991</t>
  </si>
  <si>
    <t>213.47842578377043</t>
  </si>
  <si>
    <t>384.2299338430166</t>
  </si>
  <si>
    <t>80.64987404005869</t>
  </si>
  <si>
    <t>15.205670414226397</t>
  </si>
  <si>
    <t>480.08547829730173</t>
  </si>
  <si>
    <t>107.34332525836571</t>
  </si>
  <si>
    <t>76.74497153077807</t>
  </si>
  <si>
    <t>19.24569785062756</t>
  </si>
  <si>
    <t>203.33399463977133</t>
  </si>
  <si>
    <t>100.19014423180904</t>
  </si>
  <si>
    <t>72.00420701078006</t>
  </si>
  <si>
    <t>37.72742015176586</t>
  </si>
  <si>
    <t>209.92177139435498</t>
  </si>
  <si>
    <t>1704.8847595495838</t>
  </si>
  <si>
    <t>135.1077974374805</t>
  </si>
  <si>
    <t>65.39098519299712</t>
  </si>
  <si>
    <t>1905.3835421800613</t>
  </si>
  <si>
    <t>0.10387575700000001</t>
  </si>
  <si>
    <t>496.7629709946258</t>
  </si>
  <si>
    <t>102.36299463680812</t>
  </si>
  <si>
    <t>19.940780475735664</t>
  </si>
  <si>
    <t>619.0667461071696</t>
  </si>
  <si>
    <t>497.6244443761451</t>
  </si>
  <si>
    <t>107.28703013488226</t>
  </si>
  <si>
    <t>19.247943003262794</t>
  </si>
  <si>
    <t>624.1594175142901</t>
  </si>
  <si>
    <t>532.8058614395559</t>
  </si>
  <si>
    <t>119.00705950600761</t>
  </si>
  <si>
    <t>21.085267819996393</t>
  </si>
  <si>
    <t>672.8981887655599</t>
  </si>
  <si>
    <t>512.1582320758275</t>
  </si>
  <si>
    <t>101.66849408830916</t>
  </si>
  <si>
    <t>21.00664590086256</t>
  </si>
  <si>
    <t>634.8333720649993</t>
  </si>
  <si>
    <t>117.88273695856334</t>
  </si>
  <si>
    <t>85.02376398869924</t>
  </si>
  <si>
    <t>246.5696473206793</t>
  </si>
  <si>
    <t>114.5673533236342</t>
  </si>
  <si>
    <t>55.07039272093348</t>
  </si>
  <si>
    <t>247.3971939512662</t>
  </si>
  <si>
    <t>2044.6222541587695</t>
  </si>
  <si>
    <t>153.57110117162978</t>
  </si>
  <si>
    <t>79.38693410583905</t>
  </si>
  <si>
    <t>2277.580289436238</t>
  </si>
  <si>
    <t>0.11733442499999999</t>
  </si>
  <si>
    <t>550.8154364568846</t>
  </si>
  <si>
    <t>118.84673897709166</t>
  </si>
  <si>
    <t>21.05753602726119</t>
  </si>
  <si>
    <t>690.7197114612375</t>
  </si>
  <si>
    <t>151.49562386795878</t>
  </si>
  <si>
    <t>112.11660291467395</t>
  </si>
  <si>
    <t>25.505890204970328</t>
  </si>
  <si>
    <t>289.11811698760306</t>
  </si>
  <si>
    <t>117.82120314559766</t>
  </si>
  <si>
    <t>100.97266307898931</t>
  </si>
  <si>
    <t>75.40893940521138</t>
  </si>
  <si>
    <t>294.2028056297984</t>
  </si>
  <si>
    <t>717.7724286780826</t>
  </si>
  <si>
    <t>160.35112951483046</t>
  </si>
  <si>
    <t>28.13745855486819</t>
  </si>
  <si>
    <t>906.2610167477814</t>
  </si>
  <si>
    <t>2625.5565379480167</t>
  </si>
  <si>
    <t>190.9513957798481</t>
  </si>
  <si>
    <t>103.93006959930062</t>
  </si>
  <si>
    <t>2920.4380033271655</t>
  </si>
  <si>
    <t>180.22455541150913</t>
  </si>
  <si>
    <t>151.48892998695374</t>
  </si>
  <si>
    <t>122.6026298744338</t>
  </si>
  <si>
    <t>454.3161152728967</t>
  </si>
  <si>
    <t>3510.8933142120286</t>
  </si>
  <si>
    <t>269.73380175020014</t>
  </si>
  <si>
    <t>134.9387041825269</t>
  </si>
  <si>
    <t>3915.565820144756</t>
  </si>
  <si>
    <t>4063.2601511398598</t>
  </si>
  <si>
    <t>307.5375155146633</t>
  </si>
  <si>
    <t>157.44902027238695</t>
  </si>
  <si>
    <t>0.23485924700000002</t>
  </si>
  <si>
    <t>1130.507277723934</t>
  </si>
  <si>
    <t>239.76899683475497</t>
  </si>
  <si>
    <t>43.32271471087422</t>
  </si>
  <si>
    <t>1413.5989892695632</t>
  </si>
  <si>
    <t>313.84024103837356</t>
  </si>
  <si>
    <t>227.68176027706693</t>
  </si>
  <si>
    <t>52.69705850098815</t>
  </si>
  <si>
    <t>594.2190598164287</t>
  </si>
  <si>
    <t>0.19414576099999997</t>
  </si>
  <si>
    <t>4471.107136591205</t>
  </si>
  <si>
    <t>336.3343421369791</t>
  </si>
  <si>
    <t>172.7990041087781</t>
  </si>
  <si>
    <t>4980.240482836962</t>
  </si>
  <si>
    <t>0.25668994900000003</t>
  </si>
  <si>
    <t>1202.5801281976912</t>
  </si>
  <si>
    <t>258.4978938102722</t>
  </si>
  <si>
    <t>45.95656979030797</t>
  </si>
  <si>
    <t>1507.0345917982713</t>
  </si>
  <si>
    <t>322.4363068251738</t>
  </si>
  <si>
    <t>244.8074519634247</t>
  </si>
  <si>
    <t>51.00641698975649</t>
  </si>
  <si>
    <t>235.52561677726254</t>
  </si>
  <si>
    <t>188.47324619335788</t>
  </si>
  <si>
    <t>70.99575928545424</t>
  </si>
  <si>
    <t>494.99462225607465</t>
  </si>
  <si>
    <t>191.42736813851766</t>
  </si>
  <si>
    <t>186.93639763763974</t>
  </si>
  <si>
    <t>105.82851245999336</t>
  </si>
  <si>
    <t>484.19227823615074</t>
  </si>
  <si>
    <t>6128.6635796672535</t>
  </si>
  <si>
    <t>237.38722250397717</t>
  </si>
  <si>
    <t>6820.228216903551</t>
  </si>
  <si>
    <t>0.34610717199999996</t>
  </si>
  <si>
    <t>2148.887641461832</t>
  </si>
  <si>
    <t>447.9222531829562</t>
  </si>
  <si>
    <t>0.37284289000000004</t>
  </si>
  <si>
    <t>640.3218139894307</t>
  </si>
  <si>
    <t>431.7771111215864</t>
  </si>
  <si>
    <t>117.90182075596282</t>
  </si>
  <si>
    <t>1190.0007458669797</t>
  </si>
  <si>
    <t>8893.707417882979</t>
  </si>
  <si>
    <t>652.9010300125395</t>
  </si>
  <si>
    <t>344.9945610814861</t>
  </si>
  <si>
    <t>9891.603008977005</t>
  </si>
  <si>
    <t>16931.977422375767</t>
  </si>
  <si>
    <t>1245.9477875381708</t>
  </si>
  <si>
    <t>654.1154081267971</t>
  </si>
  <si>
    <t>18832.040618040734</t>
  </si>
  <si>
    <t>Copy rvv_bh.csv file here</t>
  </si>
  <si>
    <t>bp</t>
  </si>
  <si>
    <t>18.116469228906293</t>
  </si>
  <si>
    <t>6.222482105450971</t>
  </si>
  <si>
    <t>10.82246723983969</t>
  </si>
  <si>
    <t>35.16141857419696</t>
  </si>
  <si>
    <t>18.08624282213194</t>
  </si>
  <si>
    <t>6.283600149410112</t>
  </si>
  <si>
    <t>11.564240724380529</t>
  </si>
  <si>
    <t>35.93408369592258</t>
  </si>
  <si>
    <t>33.90197109963213</t>
  </si>
  <si>
    <t>12.015807442367077</t>
  </si>
  <si>
    <t>22.901305263595923</t>
  </si>
  <si>
    <t>68.81908380559513</t>
  </si>
  <si>
    <t>0.013095048000000001</t>
  </si>
  <si>
    <t>12.436648830771446</t>
  </si>
  <si>
    <t>24.839412487511126</t>
  </si>
  <si>
    <t>75.56152663060598</t>
  </si>
  <si>
    <t>34.49094947427511</t>
  </si>
  <si>
    <t>12.444298980491503</t>
  </si>
  <si>
    <t>19.95832592781101</t>
  </si>
  <si>
    <t>66.89357438257763</t>
  </si>
  <si>
    <t>35.53461283445358</t>
  </si>
  <si>
    <t>12.383180936532362</t>
  </si>
  <si>
    <t>21.09919608171497</t>
  </si>
  <si>
    <t>69.01698985270092</t>
  </si>
  <si>
    <t>34.65925276811634</t>
  </si>
  <si>
    <t>23.602042347192764</t>
  </si>
  <si>
    <t>70.64447605184147</t>
  </si>
  <si>
    <t>36.288651504686904</t>
  </si>
  <si>
    <t>12.566535068409785</t>
  </si>
  <si>
    <t>21.88009342976979</t>
  </si>
  <si>
    <t>70.73528000286647</t>
  </si>
  <si>
    <t>33.73495668971113</t>
  </si>
  <si>
    <t>21.540534882141014</t>
  </si>
  <si>
    <t>67.71979055234365</t>
  </si>
  <si>
    <t>0.013216345000000001</t>
  </si>
  <si>
    <t>34.96438564200486</t>
  </si>
  <si>
    <t>22.886545463864294</t>
  </si>
  <si>
    <t>70.29523008636066</t>
  </si>
  <si>
    <t>35.154891000794514</t>
  </si>
  <si>
    <t>12.811007244246348</t>
  </si>
  <si>
    <t>25.210777364139048</t>
  </si>
  <si>
    <t>73.17667560917991</t>
  </si>
  <si>
    <t>0.013130573000000001</t>
  </si>
  <si>
    <t>34.055556170642376</t>
  </si>
  <si>
    <t>21.90595426197563</t>
  </si>
  <si>
    <t>68.52804550102779</t>
  </si>
  <si>
    <t>40.818163792469676</t>
  </si>
  <si>
    <t>20.383782352187804</t>
  </si>
  <si>
    <t>73.69821625096458</t>
  </si>
  <si>
    <t>36.050540594650165</t>
  </si>
  <si>
    <t>12.553064152598381</t>
  </si>
  <si>
    <t>21.495049752827203</t>
  </si>
  <si>
    <t>70.09865450007575</t>
  </si>
  <si>
    <t>47.580854568098275</t>
  </si>
  <si>
    <t>17.215580945568426</t>
  </si>
  <si>
    <t>27.32899572168078</t>
  </si>
  <si>
    <t>92.12543123534748</t>
  </si>
  <si>
    <t>49.898517318069935</t>
  </si>
  <si>
    <t>17.317444352166994</t>
  </si>
  <si>
    <t>28.991988593978544</t>
  </si>
  <si>
    <t>96.20795026421548</t>
  </si>
  <si>
    <t>55.303223364587346</t>
  </si>
  <si>
    <t>20.63819140728031</t>
  </si>
  <si>
    <t>35.57248939094799</t>
  </si>
  <si>
    <t>111.51390416281565</t>
  </si>
  <si>
    <t>61.40484141984157</t>
  </si>
  <si>
    <t>22.55729798759733</t>
  </si>
  <si>
    <t>45.618757472506594</t>
  </si>
  <si>
    <t>129.5808968799455</t>
  </si>
  <si>
    <t>63.631741795688875</t>
  </si>
  <si>
    <t>23.178664767848595</t>
  </si>
  <si>
    <t>39.80788668351514</t>
  </si>
  <si>
    <t>126.6182932470526</t>
  </si>
  <si>
    <t>24.765696642654284</t>
  </si>
  <si>
    <t>41.423814504274304</t>
  </si>
  <si>
    <t>131.98470696806908</t>
  </si>
  <si>
    <t>66.21624509404813</t>
  </si>
  <si>
    <t>24.887932730572565</t>
  </si>
  <si>
    <t>40.82099102171404</t>
  </si>
  <si>
    <t>131.92516884633474</t>
  </si>
  <si>
    <t>0.026889754999999998</t>
  </si>
  <si>
    <t>82.63749935265099</t>
  </si>
  <si>
    <t>24.98048291142498</t>
  </si>
  <si>
    <t>151.12504895244328</t>
  </si>
  <si>
    <t>0.027442558000000002</t>
  </si>
  <si>
    <t>79.66587353231652</t>
  </si>
  <si>
    <t>24.932087399065495</t>
  </si>
  <si>
    <t>38.34209305101208</t>
  </si>
  <si>
    <t>142.9400539823941</t>
  </si>
  <si>
    <t>0.027691122999999998</t>
  </si>
  <si>
    <t>73.48130956026061</t>
  </si>
  <si>
    <t>24.904979259840083</t>
  </si>
  <si>
    <t>43.957053484129055</t>
  </si>
  <si>
    <t>142.34334230422976</t>
  </si>
  <si>
    <t>70.95929634358203</t>
  </si>
  <si>
    <t>25.07536139871393</t>
  </si>
  <si>
    <t>41.09128245285579</t>
  </si>
  <si>
    <t>137.12594019515177</t>
  </si>
  <si>
    <t>0.026715799000000002</t>
  </si>
  <si>
    <t>67.37798685207963</t>
  </si>
  <si>
    <t>43.02905706156578</t>
  </si>
  <si>
    <t>135.3391313127109</t>
  </si>
  <si>
    <t>68.59344596575414</t>
  </si>
  <si>
    <t>25.42169698114906</t>
  </si>
  <si>
    <t>43.36458264983126</t>
  </si>
  <si>
    <t>137.3797255967345</t>
  </si>
  <si>
    <t>0.027540870000000002</t>
  </si>
  <si>
    <t>73.09285657746452</t>
  </si>
  <si>
    <t>25.97583391304527</t>
  </si>
  <si>
    <t>42.29909141681024</t>
  </si>
  <si>
    <t>141.36778190732002</t>
  </si>
  <si>
    <t>0.027621359999999998</t>
  </si>
  <si>
    <t>85.70017858541438</t>
  </si>
  <si>
    <t>26.932934166065287</t>
  </si>
  <si>
    <t>41.28789961604136</t>
  </si>
  <si>
    <t>153.92101236752103</t>
  </si>
  <si>
    <t>0.029863021000000003</t>
  </si>
  <si>
    <t>75.64692558454617</t>
  </si>
  <si>
    <t>27.016503736376762</t>
  </si>
  <si>
    <t>43.25286551777806</t>
  </si>
  <si>
    <t>81.78816642612219</t>
  </si>
  <si>
    <t>30.36818400557552</t>
  </si>
  <si>
    <t>49.749089937124936</t>
  </si>
  <si>
    <t>161.90544036882267</t>
  </si>
  <si>
    <t>87.26904135463494</t>
  </si>
  <si>
    <t>30.926395473735674</t>
  </si>
  <si>
    <t>51.79953794660313</t>
  </si>
  <si>
    <t>169.99497477497374</t>
  </si>
  <si>
    <t>0.032745960000000005</t>
  </si>
  <si>
    <t>84.33861824284708</t>
  </si>
  <si>
    <t>31.537575913327082</t>
  </si>
  <si>
    <t>52.505264258278274</t>
  </si>
  <si>
    <t>168.38145841445242</t>
  </si>
  <si>
    <t>34.41760782152414</t>
  </si>
  <si>
    <t>195.14866705451695</t>
  </si>
  <si>
    <t>34.43049666072641</t>
  </si>
  <si>
    <t>52.12687288544008</t>
  </si>
  <si>
    <t>181.60756943481312</t>
  </si>
  <si>
    <t>91.34773530864291</t>
  </si>
  <si>
    <t>34.328633254127844</t>
  </si>
  <si>
    <t>58.25185715886099</t>
  </si>
  <si>
    <t>183.92822572163175</t>
  </si>
  <si>
    <t>97.96711050772242</t>
  </si>
  <si>
    <t>34.63422347392355</t>
  </si>
  <si>
    <t>188.52995708584788</t>
  </si>
  <si>
    <t>91.89089593876686</t>
  </si>
  <si>
    <t>55.955731243427316</t>
  </si>
  <si>
    <t>182.2771238429206</t>
  </si>
  <si>
    <t>0.037193765000000004</t>
  </si>
  <si>
    <t>93.44670356118255</t>
  </si>
  <si>
    <t>35.04167710031782</t>
  </si>
  <si>
    <t>58.70146976251688</t>
  </si>
  <si>
    <t>187.18985042401727</t>
  </si>
  <si>
    <t>104.42533363987293</t>
  </si>
  <si>
    <t>37.025976260857924</t>
  </si>
  <si>
    <t>62.66333262569138</t>
  </si>
  <si>
    <t>204.11464252642224</t>
  </si>
  <si>
    <t>101.21148079633713</t>
  </si>
  <si>
    <t>37.33156648065363</t>
  </si>
  <si>
    <t>59.512676671147354</t>
  </si>
  <si>
    <t>198.0557239481381</t>
  </si>
  <si>
    <t>98.21815183386207</t>
  </si>
  <si>
    <t>37.087094304817064</t>
  </si>
  <si>
    <t>61.247057081865414</t>
  </si>
  <si>
    <t>196.55230322054456</t>
  </si>
  <si>
    <t>98.19137630984187</t>
  </si>
  <si>
    <t>37.209330392735346</t>
  </si>
  <si>
    <t>59.19082988319653</t>
  </si>
  <si>
    <t>194.59153658577375</t>
  </si>
  <si>
    <t>122.52417426290258</t>
  </si>
  <si>
    <t>74.22071316146425</t>
  </si>
  <si>
    <t>242.82040872744153</t>
  </si>
  <si>
    <t>120.17150376258152</t>
  </si>
  <si>
    <t>45.42359550084387</t>
  </si>
  <si>
    <t>71.51563685121282</t>
  </si>
  <si>
    <t>237.1107361146382</t>
  </si>
  <si>
    <t>47.95795705701624</t>
  </si>
  <si>
    <t>76.46752887272409</t>
  </si>
  <si>
    <t>251.5798301569053</t>
  </si>
  <si>
    <t>131.52149871789985</t>
  </si>
  <si>
    <t>49.53072805489813</t>
  </si>
  <si>
    <t>77.89569541013667</t>
  </si>
  <si>
    <t>258.94792218293463</t>
  </si>
  <si>
    <t>133.54043143668346</t>
  </si>
  <si>
    <t>50.264144582407816</t>
  </si>
  <si>
    <t>80.53736694689309</t>
  </si>
  <si>
    <t>264.34194296598434</t>
  </si>
  <si>
    <t>129.96822728642397</t>
  </si>
  <si>
    <t>49.77520023073469</t>
  </si>
  <si>
    <t>255.48839143344338</t>
  </si>
  <si>
    <t>133.71771534106563</t>
  </si>
  <si>
    <t>88.13662654055017</t>
  </si>
  <si>
    <t>272.1184864640236</t>
  </si>
  <si>
    <t>142.03825100724188</t>
  </si>
  <si>
    <t>49.69013389199972</t>
  </si>
  <si>
    <t>78.86838700090136</t>
  </si>
  <si>
    <t>131.6231958168958</t>
  </si>
  <si>
    <t>49.80372198458229</t>
  </si>
  <si>
    <t>261.0706724226475</t>
  </si>
  <si>
    <t>147.36678817176394</t>
  </si>
  <si>
    <t>83.37686137695398</t>
  </si>
  <si>
    <t>282.69465214439805</t>
  </si>
  <si>
    <t>136.7929092209254</t>
  </si>
  <si>
    <t>51.44168556268726</t>
  </si>
  <si>
    <t>86.31530883056777</t>
  </si>
  <si>
    <t>274.54990361418044</t>
  </si>
  <si>
    <t>164.95469026267529</t>
  </si>
  <si>
    <t>53.84857234145914</t>
  </si>
  <si>
    <t>88.28139730862209</t>
  </si>
  <si>
    <t>307.08465991275654</t>
  </si>
  <si>
    <t>0.059337363000000004</t>
  </si>
  <si>
    <t>167.67394429604923</t>
  </si>
  <si>
    <t>79.80848230155452</t>
  </si>
  <si>
    <t>301.25990243894717</t>
  </si>
  <si>
    <t>0.059734036000000004</t>
  </si>
  <si>
    <t>152.70626006115762</t>
  </si>
  <si>
    <t>53.73756201671703</t>
  </si>
  <si>
    <t>87.39343944138714</t>
  </si>
  <si>
    <t>293.8372615192618</t>
  </si>
  <si>
    <t>53.98827072765146</t>
  </si>
  <si>
    <t>84.59618714238917</t>
  </si>
  <si>
    <t>290.43693627629966</t>
  </si>
  <si>
    <t>144.0638360301299</t>
  </si>
  <si>
    <t>83.46134563907981</t>
  </si>
  <si>
    <t>281.3026575105531</t>
  </si>
  <si>
    <t>144.81883096907822</t>
  </si>
  <si>
    <t>85.79634595662355</t>
  </si>
  <si>
    <t>285.11276468634605</t>
  </si>
  <si>
    <t>0.058756722000000004</t>
  </si>
  <si>
    <t>151.3273621510182</t>
  </si>
  <si>
    <t>55.630308842020376</t>
  </si>
  <si>
    <t>83.50421142365252</t>
  </si>
  <si>
    <t>290.4618824166911</t>
  </si>
  <si>
    <t>157.61761460453272</t>
  </si>
  <si>
    <t>86.77489989038025</t>
  </si>
  <si>
    <t>300.2061774688108</t>
  </si>
  <si>
    <t>163.1199016368815</t>
  </si>
  <si>
    <t>62.015107167618616</t>
  </si>
  <si>
    <t>94.12403284971204</t>
  </si>
  <si>
    <t>319.2590416542122</t>
  </si>
  <si>
    <t>63.87717024024044</t>
  </si>
  <si>
    <t>101.47466257746731</t>
  </si>
  <si>
    <t>334.7668929823808</t>
  </si>
  <si>
    <t>171.01419091756856</t>
  </si>
  <si>
    <t>65.87776754583632</t>
  </si>
  <si>
    <t>106.56683506178005</t>
  </si>
  <si>
    <t>343.45879352518494</t>
  </si>
  <si>
    <t>181.86900498611587</t>
  </si>
  <si>
    <t>68.65660127784525</t>
  </si>
  <si>
    <t>106.19688379977431</t>
  </si>
  <si>
    <t>356.72249006373545</t>
  </si>
  <si>
    <t>179.91393438673447</t>
  </si>
  <si>
    <t>68.86032809104239</t>
  </si>
  <si>
    <t>102.91343122454627</t>
  </si>
  <si>
    <t>351.68769370232314</t>
  </si>
  <si>
    <t>206.10185207000802</t>
  </si>
  <si>
    <t>72.26098594920977</t>
  </si>
  <si>
    <t>107.76849064443793</t>
  </si>
  <si>
    <t>386.1313286636557</t>
  </si>
  <si>
    <t>200.4308459748115</t>
  </si>
  <si>
    <t>72.30730261653662</t>
  </si>
  <si>
    <t>110.61584310872215</t>
  </si>
  <si>
    <t>383.3539917000703</t>
  </si>
  <si>
    <t>191.52386812493205</t>
  </si>
  <si>
    <t>108.42469886743598</t>
  </si>
  <si>
    <t>372.50042493854255</t>
  </si>
  <si>
    <t>202.58344842919283</t>
  </si>
  <si>
    <t>74.29575946714198</t>
  </si>
  <si>
    <t>112.32182649629458</t>
  </si>
  <si>
    <t>389.2010343926294</t>
  </si>
  <si>
    <t>209.70935500892148</t>
  </si>
  <si>
    <t>73.99016924734627</t>
  </si>
  <si>
    <t>127.97631955306446</t>
  </si>
  <si>
    <t>411.6758438093322</t>
  </si>
  <si>
    <t>200.95720953707186</t>
  </si>
  <si>
    <t>74.66246773089682</t>
  </si>
  <si>
    <t>116.67368068758931</t>
  </si>
  <si>
    <t>392.29335795555795</t>
  </si>
  <si>
    <t>199.65398158611998</t>
  </si>
  <si>
    <t>75.39588425840651</t>
  </si>
  <si>
    <t>125.81332287352001</t>
  </si>
  <si>
    <t>400.8631887180465</t>
  </si>
  <si>
    <t>209.27071870703784</t>
  </si>
  <si>
    <t>79.18927752013718</t>
  </si>
  <si>
    <t>120.57654592873796</t>
  </si>
  <si>
    <t>409.03654215591297</t>
  </si>
  <si>
    <t>222.37791979153243</t>
  </si>
  <si>
    <t>121.80481072781342</t>
  </si>
  <si>
    <t>423.10716318232676</t>
  </si>
  <si>
    <t>229.0125537131514</t>
  </si>
  <si>
    <t>86.07524380620038</t>
  </si>
  <si>
    <t>130.15091618789094</t>
  </si>
  <si>
    <t>445.2387137072427</t>
  </si>
  <si>
    <t>242.15750662343845</t>
  </si>
  <si>
    <t>85.76965358640467</t>
  </si>
  <si>
    <t>132.30518171829837</t>
  </si>
  <si>
    <t>460.2323419281415</t>
  </si>
  <si>
    <t>243.30137031418937</t>
  </si>
  <si>
    <t>183.97046785269467</t>
  </si>
  <si>
    <t>245.0875971200211</t>
  </si>
  <si>
    <t>93.63350857581412</t>
  </si>
  <si>
    <t>140.47495954270875</t>
  </si>
  <si>
    <t>479.19606523854395</t>
  </si>
  <si>
    <t>255.55732593472516</t>
  </si>
  <si>
    <t>98.89780942882811</t>
  </si>
  <si>
    <t>146.85086041156737</t>
  </si>
  <si>
    <t>501.30599577512066</t>
  </si>
  <si>
    <t>271.2693614219981</t>
  </si>
  <si>
    <t>101.50551263775145</t>
  </si>
  <si>
    <t>170.86172842287593</t>
  </si>
  <si>
    <t>543.6366024826254</t>
  </si>
  <si>
    <t>272.9499829001725</t>
  </si>
  <si>
    <t>102.88270589496409</t>
  </si>
  <si>
    <t>158.58082666194866</t>
  </si>
  <si>
    <t>534.4135154570852</t>
  </si>
  <si>
    <t>0.10884785799999999</t>
  </si>
  <si>
    <t>271.81015216878484</t>
  </si>
  <si>
    <t>103.90133996094977</t>
  </si>
  <si>
    <t>154.14486240063397</t>
  </si>
  <si>
    <t>529.8563545303685</t>
  </si>
  <si>
    <t>0.11163124499999999</t>
  </si>
  <si>
    <t>268.2976524478623</t>
  </si>
  <si>
    <t>103.08643270816123</t>
  </si>
  <si>
    <t>151.00572324757067</t>
  </si>
  <si>
    <t>522.3898084035942</t>
  </si>
  <si>
    <t>276.55632168586766</t>
  </si>
  <si>
    <t>104.71624721373831</t>
  </si>
  <si>
    <t>167.63531935534309</t>
  </si>
  <si>
    <t>548.9078882549491</t>
  </si>
  <si>
    <t>299.25049083041296</t>
  </si>
  <si>
    <t>107.29942005127668</t>
  </si>
  <si>
    <t>162.5034825078079</t>
  </si>
  <si>
    <t>569.0533933894975</t>
  </si>
  <si>
    <t>0.11353380800000001</t>
  </si>
  <si>
    <t>280.29940689780886</t>
  </si>
  <si>
    <t>107.46655919189965</t>
  </si>
  <si>
    <t>155.44888031269824</t>
  </si>
  <si>
    <t>543.2148464024067</t>
  </si>
  <si>
    <t>302.7506837887424</t>
  </si>
  <si>
    <t>111.23658623546362</t>
  </si>
  <si>
    <t>182.55111561822042</t>
  </si>
  <si>
    <t>596.5383856424264</t>
  </si>
  <si>
    <t>0.12287104500000001</t>
  </si>
  <si>
    <t>111.25995245363032</t>
  </si>
  <si>
    <t>162.93085146961468</t>
  </si>
  <si>
    <t>294.8354813270271</t>
  </si>
  <si>
    <t>111.0765983217529</t>
  </si>
  <si>
    <t>172.31883248314261</t>
  </si>
  <si>
    <t>578.2309121319227</t>
  </si>
  <si>
    <t>0.11749321099999999</t>
  </si>
  <si>
    <t>311.9084535033575</t>
  </si>
  <si>
    <t>111.62666071738516</t>
  </si>
  <si>
    <t>168.2994271894651</t>
  </si>
  <si>
    <t>591.8345414102077</t>
  </si>
  <si>
    <t>290.58012712214673</t>
  </si>
  <si>
    <t>163.24222087860107</t>
  </si>
  <si>
    <t>565.0823004543781</t>
  </si>
  <si>
    <t>293.2385541498661</t>
  </si>
  <si>
    <t>112.36007724489485</t>
  </si>
  <si>
    <t>169.70992354410038</t>
  </si>
  <si>
    <t>575.3085549388613</t>
  </si>
  <si>
    <t>0.11324820299999999</t>
  </si>
  <si>
    <t>320.5410653858313</t>
  </si>
  <si>
    <t>121.47074033107077</t>
  </si>
  <si>
    <t>193.49145337140988</t>
  </si>
  <si>
    <t>334.13691978369445</t>
  </si>
  <si>
    <t>123.31650525863682</t>
  </si>
  <si>
    <t>200.18105195569143</t>
  </si>
  <si>
    <t>657.6344769980227</t>
  </si>
  <si>
    <t>331.3994550678347</t>
  </si>
  <si>
    <t>125.65936361040389</t>
  </si>
  <si>
    <t>198.5230898883726</t>
  </si>
  <si>
    <t>655.5819085666112</t>
  </si>
  <si>
    <t>0.13575885999999998</t>
  </si>
  <si>
    <t>349.9637490936688</t>
  </si>
  <si>
    <t>132.40679566349303</t>
  </si>
  <si>
    <t>203.26481067708562</t>
  </si>
  <si>
    <t>685.6353554342475</t>
  </si>
  <si>
    <t>340.1392937770912</t>
  </si>
  <si>
    <t>131.59188841070448</t>
  </si>
  <si>
    <t>210.78723615833692</t>
  </si>
  <si>
    <t>682.5184183461326</t>
  </si>
  <si>
    <t>348.62551339236757</t>
  </si>
  <si>
    <t>133.38468436683928</t>
  </si>
  <si>
    <t>200.85547086117523</t>
  </si>
  <si>
    <t>339.87486468894144</t>
  </si>
  <si>
    <t>131.7548698612622</t>
  </si>
  <si>
    <t>194.25127123083388</t>
  </si>
  <si>
    <t>665.8810057810375</t>
  </si>
  <si>
    <t>343.48947727786646</t>
  </si>
  <si>
    <t>210.90190525033645</t>
  </si>
  <si>
    <t>686.7981781916959</t>
  </si>
  <si>
    <t>0.14292544899999998</t>
  </si>
  <si>
    <t>375.11132956881613</t>
  </si>
  <si>
    <t>142.41385672773634</t>
  </si>
  <si>
    <t>222.4312213781689</t>
  </si>
  <si>
    <t>739.9564076747213</t>
  </si>
  <si>
    <t>383.4393490771098</t>
  </si>
  <si>
    <t>143.85216802890812</t>
  </si>
  <si>
    <t>228.78109510721907</t>
  </si>
  <si>
    <t>756.0726122132369</t>
  </si>
  <si>
    <t>397.1733635158411</t>
  </si>
  <si>
    <t>150.79110328640257</t>
  </si>
  <si>
    <t>235.18967541999052</t>
  </si>
  <si>
    <t>783.1541422222342</t>
  </si>
  <si>
    <t>386.1726976798049</t>
  </si>
  <si>
    <t>148.83532587971007</t>
  </si>
  <si>
    <t>235.66340262602483</t>
  </si>
  <si>
    <t>770.6714261855398</t>
  </si>
  <si>
    <t>442.3265428548413</t>
  </si>
  <si>
    <t>165.87911107178246</t>
  </si>
  <si>
    <t>251.95356491687045</t>
  </si>
  <si>
    <t>860.1592188434943</t>
  </si>
  <si>
    <t>433.2258166479213</t>
  </si>
  <si>
    <t>166.1032105662993</t>
  </si>
  <si>
    <t>244.03146068964688</t>
  </si>
  <si>
    <t>843.3604879038675</t>
  </si>
  <si>
    <t>432.7616937059377</t>
  </si>
  <si>
    <t>236.59214743279986</t>
  </si>
  <si>
    <t>835.9052506940706</t>
  </si>
  <si>
    <t>0.17852049800000003</t>
  </si>
  <si>
    <t>469.8047580729638</t>
  </si>
  <si>
    <t>177.84602407898223</t>
  </si>
  <si>
    <t>326.97929002876793</t>
  </si>
  <si>
    <t>0.19345267900000002</t>
  </si>
  <si>
    <t>484.66571440388054</t>
  </si>
  <si>
    <t>184.3000895210675</t>
  </si>
  <si>
    <t>284.7597352229059</t>
  </si>
  <si>
    <t>953.7255391478539</t>
  </si>
  <si>
    <t>0.19891879899999998</t>
  </si>
  <si>
    <t>515.3290944040887</t>
  </si>
  <si>
    <t>197.3875000008515</t>
  </si>
  <si>
    <t>304.57437138206194</t>
  </si>
  <si>
    <t>1017.2909657870022</t>
  </si>
  <si>
    <t>0.20879234800000002</t>
  </si>
  <si>
    <t>511.59291095765576</t>
  </si>
  <si>
    <t>198.1209165283612</t>
  </si>
  <si>
    <t>307.40883500714386</t>
  </si>
  <si>
    <t>1017.1226624931608</t>
  </si>
  <si>
    <t>528.7569781233158</t>
  </si>
  <si>
    <t>201.05458263839995</t>
  </si>
  <si>
    <t>309.81451605579684</t>
  </si>
  <si>
    <t>1039.6260768175125</t>
  </si>
  <si>
    <t>0.21696485199999999</t>
  </si>
  <si>
    <t>546.5931774649238</t>
  </si>
  <si>
    <t>205.96847337271487</t>
  </si>
  <si>
    <t>312.1362949189331</t>
  </si>
  <si>
    <t>1064.6979457565717</t>
  </si>
  <si>
    <t>553.9370717347733</t>
  </si>
  <si>
    <t>205.45915633972203</t>
  </si>
  <si>
    <t>346.01514926180243</t>
  </si>
  <si>
    <t>1105.4113773362978</t>
  </si>
  <si>
    <t>545.4114372176783</t>
  </si>
  <si>
    <t>206.57965381230628</t>
  </si>
  <si>
    <t>306.1180801263877</t>
  </si>
  <si>
    <t>1058.1091711563722</t>
  </si>
  <si>
    <t>0.21906325299999999</t>
  </si>
  <si>
    <t>540.1592352427542</t>
  </si>
  <si>
    <t>207.8020146914891</t>
  </si>
  <si>
    <t>304.7302847595087</t>
  </si>
  <si>
    <t>1052.6915346937521</t>
  </si>
  <si>
    <t>578.9764691144228</t>
  </si>
  <si>
    <t>222.15253141309535</t>
  </si>
  <si>
    <t>327.6948284889971</t>
  </si>
  <si>
    <t>1128.8238290165152</t>
  </si>
  <si>
    <t>573.1774477421174</t>
  </si>
  <si>
    <t>222.5192396768502</t>
  </si>
  <si>
    <t>312.1201630814799</t>
  </si>
  <si>
    <t>1107.8168505004473</t>
  </si>
  <si>
    <t>0.23836722700000001</t>
  </si>
  <si>
    <t>671.5216191618571</t>
  </si>
  <si>
    <t>255.50668526973044</t>
  </si>
  <si>
    <t>390.0620504282415</t>
  </si>
  <si>
    <t>1317.090354859829</t>
  </si>
  <si>
    <t>0.27561367999999997</t>
  </si>
  <si>
    <t>701.3924602818277</t>
  </si>
  <si>
    <t>263.50907449211394</t>
  </si>
  <si>
    <t>1372.6986279445036</t>
  </si>
  <si>
    <t>739.6546841066863</t>
  </si>
  <si>
    <t>287.78516155268466</t>
  </si>
  <si>
    <t>433.77267762220333</t>
  </si>
  <si>
    <t>1461.2125232815742</t>
  </si>
  <si>
    <t>799.8233195394278</t>
  </si>
  <si>
    <t>288.43301281865155</t>
  </si>
  <si>
    <t>417.3999020297613</t>
  </si>
  <si>
    <t>1505.6562343878406</t>
  </si>
  <si>
    <t>776.6022879098143</t>
  </si>
  <si>
    <t>297.18104217733656</t>
  </si>
  <si>
    <t>436.3775120249817</t>
  </si>
  <si>
    <t>1510.1608421121327</t>
  </si>
  <si>
    <t>295.95868129815375</t>
  </si>
  <si>
    <t>462.0223106550319</t>
  </si>
  <si>
    <t>1527.3490654570714</t>
  </si>
  <si>
    <t>791.5994501672685</t>
  </si>
  <si>
    <t>301.5815413423947</t>
  </si>
  <si>
    <t>457.29281347511073</t>
  </si>
  <si>
    <t>1550.473804984774</t>
  </si>
  <si>
    <t>296.69209782566344</t>
  </si>
  <si>
    <t>453.7187383643219</t>
  </si>
  <si>
    <t>1514.7090224283083</t>
  </si>
  <si>
    <t>893.2204218581319</t>
  </si>
  <si>
    <t>319.0195587064539</t>
  </si>
  <si>
    <t>474.47899955191787</t>
  </si>
  <si>
    <t>1686.7189801165036</t>
  </si>
  <si>
    <t>0.35713996000000003</t>
  </si>
  <si>
    <t>889.8679932047214</t>
  </si>
  <si>
    <t>319.1170981153846</t>
  </si>
  <si>
    <t>462.4452308884689</t>
  </si>
  <si>
    <t>1671.430322208575</t>
  </si>
  <si>
    <t>319.63173699166094</t>
  </si>
  <si>
    <t>444.4551138606455</t>
  </si>
  <si>
    <t>1588.7727827898095</t>
  </si>
  <si>
    <t>962.0721851076399</t>
  </si>
  <si>
    <t>360.9067893454007</t>
  </si>
  <si>
    <t>614.0206408287798</t>
  </si>
  <si>
    <t>1936.9996152818203</t>
  </si>
  <si>
    <t>0.39157951799999996</t>
  </si>
  <si>
    <t>1056.1301522622152</t>
  </si>
  <si>
    <t>404.2109607585839</t>
  </si>
  <si>
    <t>594.2117007050132</t>
  </si>
  <si>
    <t>2054.5528137258125</t>
  </si>
  <si>
    <t>410.9176474490336</t>
  </si>
  <si>
    <t>2186.4833044154307</t>
  </si>
  <si>
    <t>1441.0731715283225</t>
  </si>
  <si>
    <t>541.3598514028959</t>
  </si>
  <si>
    <t>908.4890396999461</t>
  </si>
  <si>
    <t>2890.9220626311644</t>
  </si>
  <si>
    <t>1450.4269347526133</t>
  </si>
  <si>
    <t>548.4332463571004</t>
  </si>
  <si>
    <t>841.0919274735664</t>
  </si>
  <si>
    <t>2839.9521085832803</t>
  </si>
  <si>
    <t>1647.7464149439975</t>
  </si>
  <si>
    <t>635.8890927263669</t>
  </si>
  <si>
    <t>919.6385092634176</t>
  </si>
  <si>
    <t>3203.274016933782</t>
  </si>
  <si>
    <t>0.7124348170000001</t>
  </si>
  <si>
    <t>1705.1981246498015</t>
  </si>
  <si>
    <t>663.5144485958986</t>
  </si>
  <si>
    <t>963.3221114719553</t>
  </si>
  <si>
    <t>3332.034684717655</t>
  </si>
  <si>
    <t>1699.9430122918318</t>
  </si>
  <si>
    <t>924.9736987320441</t>
  </si>
  <si>
    <t>3289.3275575978414</t>
  </si>
  <si>
    <t>1839.4014166135873</t>
  </si>
  <si>
    <t>701.6032135912351</t>
  </si>
  <si>
    <t>1106.1334017930287</t>
  </si>
  <si>
    <t>3647.1380319978507</t>
  </si>
  <si>
    <t>1807.3693250438998</t>
  </si>
  <si>
    <t>702.2551393934659</t>
  </si>
  <si>
    <t>1038.799694340144</t>
  </si>
  <si>
    <t>3548.4241587775095</t>
  </si>
  <si>
    <t>1801.025646273047</t>
  </si>
  <si>
    <t>703.5589909979276</t>
  </si>
  <si>
    <t>984.5076211994249</t>
  </si>
  <si>
    <t>3489.0922584703994</t>
  </si>
  <si>
    <t>0.7515189339999999</t>
  </si>
  <si>
    <t>1817.8131514494974</t>
  </si>
  <si>
    <t>706.1666942068509</t>
  </si>
  <si>
    <t>958.0702836891371</t>
  </si>
  <si>
    <t>3482.0501293454854</t>
  </si>
  <si>
    <t>0.7574966270000001</t>
  </si>
  <si>
    <t>1852.8567410872452</t>
  </si>
  <si>
    <t>711.3821006246976</t>
  </si>
  <si>
    <t>1070.4404225439898</t>
  </si>
  <si>
    <t>3634.6792642559326</t>
  </si>
  <si>
    <t>2530.7841964864306</t>
  </si>
  <si>
    <t>964.4596970507077</t>
  </si>
  <si>
    <t>1522.3339765465687</t>
  </si>
  <si>
    <t>5017.577870083707</t>
  </si>
  <si>
    <t>1274.796751593905</t>
  </si>
  <si>
    <t>1815.2444889502867</t>
  </si>
  <si>
    <t>6626.899952867202</t>
  </si>
  <si>
    <t>3263.0897060568846</t>
  </si>
  <si>
    <t>1276.0394851544074</t>
  </si>
  <si>
    <t>1762.509678623506</t>
  </si>
  <si>
    <t>6301.638869834798</t>
  </si>
  <si>
    <t>3904.1662655238597</t>
  </si>
  <si>
    <t>1402.5538361498288</t>
  </si>
  <si>
    <t>2757.3828785015007</t>
  </si>
  <si>
    <t>7061.578632731524</t>
  </si>
  <si>
    <t>2673.678765339511</t>
  </si>
  <si>
    <t>4438.794650403517</t>
  </si>
  <si>
    <t>14174.052048474552</t>
  </si>
  <si>
    <t>2.9922927560000003</t>
  </si>
  <si>
    <t>15.214900486171247</t>
  </si>
  <si>
    <t>1.7671845853328707</t>
  </si>
  <si>
    <t>4.2247951829007695</t>
  </si>
  <si>
    <t>21.20688025440489</t>
  </si>
  <si>
    <t>10.559285458709514</t>
  </si>
  <si>
    <t>1.6194202804139683</t>
  </si>
  <si>
    <t>4.794315568038396</t>
  </si>
  <si>
    <t>16.97302130716188</t>
  </si>
  <si>
    <t>17.048317074243514</t>
  </si>
  <si>
    <t>2.895082746233259</t>
  </si>
  <si>
    <t>10.800556213195836</t>
  </si>
  <si>
    <t>30.74395603367261</t>
  </si>
  <si>
    <t>27.944791197244612</t>
  </si>
  <si>
    <t>3.4139624663761685</t>
  </si>
  <si>
    <t>7.099879439920188</t>
  </si>
  <si>
    <t>38.45863310354097</t>
  </si>
  <si>
    <t>36.04268256042685</t>
  </si>
  <si>
    <t>3.5337039402553017</t>
  </si>
  <si>
    <t>8.048123813101224</t>
  </si>
  <si>
    <t>47.624510313783375</t>
  </si>
  <si>
    <t>27.766592601048096</t>
  </si>
  <si>
    <t>3.4538762910025462</t>
  </si>
  <si>
    <t>6.9587674391056815</t>
  </si>
  <si>
    <t>38.179236331156325</t>
  </si>
  <si>
    <t>18.71155940794519</t>
  </si>
  <si>
    <t>3.022224908428533</t>
  </si>
  <si>
    <t>7.993699650147132</t>
  </si>
  <si>
    <t>29.727483966520857</t>
  </si>
  <si>
    <t>20.84412179621203</t>
  </si>
  <si>
    <t>3.2317724877170155</t>
  </si>
  <si>
    <t>8.633152382182224</t>
  </si>
  <si>
    <t>32.70904666611127</t>
  </si>
  <si>
    <t>19.326024422688146</t>
  </si>
  <si>
    <t>3.0920741015246938</t>
  </si>
  <si>
    <t>7.403182930180005</t>
  </si>
  <si>
    <t>29.821281454392846</t>
  </si>
  <si>
    <t>14.88407308767949</t>
  </si>
  <si>
    <t>2.7297729892390117</t>
  </si>
  <si>
    <t>11.259149427392654</t>
  </si>
  <si>
    <t>28.872995504311156</t>
  </si>
  <si>
    <t>18.038595693984202</t>
  </si>
  <si>
    <t>11.614881389375245</t>
  </si>
  <si>
    <t>32.76093463812556</t>
  </si>
  <si>
    <t>16.024901664682798</t>
  </si>
  <si>
    <t>2.8584119198577747</t>
  </si>
  <si>
    <t>28.395360069615503</t>
  </si>
  <si>
    <t>36.61145456135273</t>
  </si>
  <si>
    <t>3.4981141132967815</t>
  </si>
  <si>
    <t>7.330007585031646</t>
  </si>
  <si>
    <t>47.439576259681154</t>
  </si>
  <si>
    <t>19.983604683407716</t>
  </si>
  <si>
    <t>3.163087447839124</t>
  </si>
  <si>
    <t>30.827109834977563</t>
  </si>
  <si>
    <t>40.335996475602904</t>
  </si>
  <si>
    <t>4.816933401993343</t>
  </si>
  <si>
    <t>54.80667044009482</t>
  </si>
  <si>
    <t>27.112380069281375</t>
  </si>
  <si>
    <t>4.331315202372415</t>
  </si>
  <si>
    <t>9.970556545470442</t>
  </si>
  <si>
    <t>41.41425181712423</t>
  </si>
  <si>
    <t>30.811767958636796</t>
  </si>
  <si>
    <t>5.034463746207101</t>
  </si>
  <si>
    <t>11.200193382267441</t>
  </si>
  <si>
    <t>47.04642508711134</t>
  </si>
  <si>
    <t>28.878067886190756</t>
  </si>
  <si>
    <t>5.313860518591745</t>
  </si>
  <si>
    <t>25.136313135070463</t>
  </si>
  <si>
    <t>59.32824153985297</t>
  </si>
  <si>
    <t>30.146454394395864</t>
  </si>
  <si>
    <t>5.390445169593607</t>
  </si>
  <si>
    <t>16.455846239945718</t>
  </si>
  <si>
    <t>51.99274580393519</t>
  </si>
  <si>
    <t>37.053749630493776</t>
  </si>
  <si>
    <t>6.043784586446626</t>
  </si>
  <si>
    <t>13.420108838805131</t>
  </si>
  <si>
    <t>56.51764305574554</t>
  </si>
  <si>
    <t>29.012943351907392</t>
  </si>
  <si>
    <t>5.432354685451304</t>
  </si>
  <si>
    <t>15.94790124467441</t>
  </si>
  <si>
    <t>50.39319928203311</t>
  </si>
  <si>
    <t>54.57679175638727</t>
  </si>
  <si>
    <t>6.825929241521019</t>
  </si>
  <si>
    <t>13.623295152293785</t>
  </si>
  <si>
    <t>75.02601615020208</t>
  </si>
  <si>
    <t>71.39207030247366</t>
  </si>
  <si>
    <t>6.995562996183123</t>
  </si>
  <si>
    <t>15.986941954387087</t>
  </si>
  <si>
    <t>94.37457525304387</t>
  </si>
  <si>
    <t>37.019947610263316</t>
  </si>
  <si>
    <t>6.022247751908643</t>
  </si>
  <si>
    <t>14.243456202426128</t>
  </si>
  <si>
    <t>57.28565156459808</t>
  </si>
  <si>
    <t>39.735917068485705</t>
  </si>
  <si>
    <t>6.319106822567327</t>
  </si>
  <si>
    <t>14.909684458481415</t>
  </si>
  <si>
    <t>60.96470834953445</t>
  </si>
  <si>
    <t>28.756330721080307</t>
  </si>
  <si>
    <t>5.388698939766203</t>
  </si>
  <si>
    <t>17.687062998967512</t>
  </si>
  <si>
    <t>51.83209265981402</t>
  </si>
  <si>
    <t>33.20638955171619</t>
  </si>
  <si>
    <t>5.914397271616119</t>
  </si>
  <si>
    <t>18.19413487932512</t>
  </si>
  <si>
    <t>57.31492170265743</t>
  </si>
  <si>
    <t>40.53053479375584</t>
  </si>
  <si>
    <t>6.496640188353402</t>
  </si>
  <si>
    <t>14.574824100626367</t>
  </si>
  <si>
    <t>61.60199908273561</t>
  </si>
  <si>
    <t>73.81562941840717</t>
  </si>
  <si>
    <t>7.484507347856249</t>
  </si>
  <si>
    <t>15.732033976486752</t>
  </si>
  <si>
    <t>97.03217074275017</t>
  </si>
  <si>
    <t>41.631865315139294</t>
  </si>
  <si>
    <t>6.694546235459192</t>
  </si>
  <si>
    <t>15.213403717747758</t>
  </si>
  <si>
    <t>63.539815268346246</t>
  </si>
  <si>
    <t>37.562110394771615</t>
  </si>
  <si>
    <t>6.8690029105969845</t>
  </si>
  <si>
    <t>19.10504319572023</t>
  </si>
  <si>
    <t>63.536156501088826</t>
  </si>
  <si>
    <t>45.83009285852313</t>
  </si>
  <si>
    <t>7.516438407557351</t>
  </si>
  <si>
    <t>16.262846267116924</t>
  </si>
  <si>
    <t>40.28302750417165</t>
  </si>
  <si>
    <t>7.222905488950866</t>
  </si>
  <si>
    <t>20.551794607724464</t>
  </si>
  <si>
    <t>68.05772760084697</t>
  </si>
  <si>
    <t>9.433632450444358</t>
  </si>
  <si>
    <t>19.563927448221616</t>
  </si>
  <si>
    <t>101.60330150808608</t>
  </si>
  <si>
    <t>0.010755543999999999</t>
  </si>
  <si>
    <t>96.29110406552043</t>
  </si>
  <si>
    <t>9.633201573576246</t>
  </si>
  <si>
    <t>21.582402821098057</t>
  </si>
  <si>
    <t>127.50670846019473</t>
  </si>
  <si>
    <t>50.547283275851186</t>
  </si>
  <si>
    <t>8.312719208853586</t>
  </si>
  <si>
    <t>18.099505853440082</t>
  </si>
  <si>
    <t>76.95950833814486</t>
  </si>
  <si>
    <t>53.93222506557193</t>
  </si>
  <si>
    <t>19.069162330457143</t>
  </si>
  <si>
    <t>81.66335257036346</t>
  </si>
  <si>
    <t>39.03276852465102</t>
  </si>
  <si>
    <t>7.397528471691269</t>
  </si>
  <si>
    <t>22.223477052258595</t>
  </si>
  <si>
    <t>68.65377404860088</t>
  </si>
  <si>
    <t>44.01409699182425</t>
  </si>
  <si>
    <t>8.020599904869284</t>
  </si>
  <si>
    <t>74.94652111615454</t>
  </si>
  <si>
    <t>96.39853877680643</t>
  </si>
  <si>
    <t>10.19698434642383</t>
  </si>
  <si>
    <t>127.38297560385297</t>
  </si>
  <si>
    <t>9.274891843753203</t>
  </si>
  <si>
    <t>20.543188189289403</t>
  </si>
  <si>
    <t>54.64747248749648</t>
  </si>
  <si>
    <t>8.995495071368559</t>
  </si>
  <si>
    <t>19.46060885010021</t>
  </si>
  <si>
    <t>8.029164746403694</t>
  </si>
  <si>
    <t>22.68901360886438</t>
  </si>
  <si>
    <t>73.10848949210984</t>
  </si>
  <si>
    <t>56.81279747347747</t>
  </si>
  <si>
    <t>10.420834379536766</t>
  </si>
  <si>
    <t>26.90578444993922</t>
  </si>
  <si>
    <t>94.13941630295345</t>
  </si>
  <si>
    <t>0.012025234999999999</t>
  </si>
  <si>
    <t>51.13784157271896</t>
  </si>
  <si>
    <t>9.753358816461905</t>
  </si>
  <si>
    <t>27.418801827090128</t>
  </si>
  <si>
    <t>88.31000221627099</t>
  </si>
  <si>
    <t>58.95596197141069</t>
  </si>
  <si>
    <t>10.805919633380006</t>
  </si>
  <si>
    <t>27.546027143086707</t>
  </si>
  <si>
    <t>97.30790874787739</t>
  </si>
  <si>
    <t>0.012457734000000002</t>
  </si>
  <si>
    <t>73.53735522234014</t>
  </si>
  <si>
    <t>12.086903942482813</t>
  </si>
  <si>
    <t>24.86652062673654</t>
  </si>
  <si>
    <t>110.49077979155949</t>
  </si>
  <si>
    <t>0.013134377000000001</t>
  </si>
  <si>
    <t>61.86260309602533</t>
  </si>
  <si>
    <t>11.358476643051421</t>
  </si>
  <si>
    <t>29.312546498009137</t>
  </si>
  <si>
    <t>102.5336262370859</t>
  </si>
  <si>
    <t>57.466718966939624</t>
  </si>
  <si>
    <t>25.755601070289103</t>
  </si>
  <si>
    <t>94.07355849231993</t>
  </si>
  <si>
    <t>0.012396527000000001</t>
  </si>
  <si>
    <t>59.609634003468926</t>
  </si>
  <si>
    <t>42.41974758250373</t>
  </si>
  <si>
    <t>113.40615206531118</t>
  </si>
  <si>
    <t>0.013362806000000001</t>
  </si>
  <si>
    <t>12.043830273406847</t>
  </si>
  <si>
    <t>24.497151441339938</t>
  </si>
  <si>
    <t>109.3625490154539</t>
  </si>
  <si>
    <t>57.154975365847356</t>
  </si>
  <si>
    <t>10.758937735642707</t>
  </si>
  <si>
    <t>27.26825186982751</t>
  </si>
  <si>
    <t>95.18216497131758</t>
  </si>
  <si>
    <t>0.012315719999999999</t>
  </si>
  <si>
    <t>81.18979167193174</t>
  </si>
  <si>
    <t>12.992615146296366</t>
  </si>
  <si>
    <t>29.964222838836058</t>
  </si>
  <si>
    <t>124.14662965706418</t>
  </si>
  <si>
    <t>12.410538537161692</t>
  </si>
  <si>
    <t>27.764264294611557</t>
  </si>
  <si>
    <t>115.44375281248776</t>
  </si>
  <si>
    <t>108.37967108402934</t>
  </si>
  <si>
    <t>14.718888061387199</t>
  </si>
  <si>
    <t>28.75358664563724</t>
  </si>
  <si>
    <t>151.85214579105377</t>
  </si>
  <si>
    <t>120.24251710889595</t>
  </si>
  <si>
    <t>14.96834946530206</t>
  </si>
  <si>
    <t>30.70724363039647</t>
  </si>
  <si>
    <t>165.91811020459448</t>
  </si>
  <si>
    <t>78.46226383532797</t>
  </si>
  <si>
    <t>12.951869783656939</t>
  </si>
  <si>
    <t>27.58161697004523</t>
  </si>
  <si>
    <t>118.99575058903015</t>
  </si>
  <si>
    <t>0.014123199999999999</t>
  </si>
  <si>
    <t>82.48940243252687</t>
  </si>
  <si>
    <t>13.388427240507944</t>
  </si>
  <si>
    <t>28.784353552120074</t>
  </si>
  <si>
    <t>124.6621832251549</t>
  </si>
  <si>
    <t>59.97467919119767</t>
  </si>
  <si>
    <t>11.49343526256936</t>
  </si>
  <si>
    <t>30.593198191906726</t>
  </si>
  <si>
    <t>102.06131264567375</t>
  </si>
  <si>
    <t>0.013236649999999999</t>
  </si>
  <si>
    <t>12.272752688399384</t>
  </si>
  <si>
    <t>31.086424964347056</t>
  </si>
  <si>
    <t>110.82206453595843</t>
  </si>
  <si>
    <t>121.29358115739056</t>
  </si>
  <si>
    <t>15.414885378309659</t>
  </si>
  <si>
    <t>31.561565785003562</t>
  </si>
  <si>
    <t>168.27003232070376</t>
  </si>
  <si>
    <t>13.69925614978586</t>
  </si>
  <si>
    <t>27.671423075454577</t>
  </si>
  <si>
    <t>124.93659076946125</t>
  </si>
  <si>
    <t>0.014882708000000001</t>
  </si>
  <si>
    <t>70.39896445348859</t>
  </si>
  <si>
    <t>13.351008029920715</t>
  </si>
  <si>
    <t>31.317259916769608</t>
  </si>
  <si>
    <t>115.06723240017891</t>
  </si>
  <si>
    <t>0.015240159999999999</t>
  </si>
  <si>
    <t>78.80814207185593</t>
  </si>
  <si>
    <t>14.435084137533392</t>
  </si>
  <si>
    <t>36.594782224191086</t>
  </si>
  <si>
    <t>129.8380084335804</t>
  </si>
  <si>
    <t>95.97981781033533</t>
  </si>
  <si>
    <t>15.925117103116854</t>
  </si>
  <si>
    <t>32.96295679839594</t>
  </si>
  <si>
    <t>144.86789171184813</t>
  </si>
  <si>
    <t>99.80102601860251</t>
  </si>
  <si>
    <t>16.624773187296732</t>
  </si>
  <si>
    <t>32.414515901889125</t>
  </si>
  <si>
    <t>148.84031510778837</t>
  </si>
  <si>
    <t>0.018043260999999998</t>
  </si>
  <si>
    <t>77.49402097293309</t>
  </si>
  <si>
    <t>14.794391712972097</t>
  </si>
  <si>
    <t>34.48687493801117</t>
  </si>
  <si>
    <t>126.77528762391636</t>
  </si>
  <si>
    <t>150.0272940445159</t>
  </si>
  <si>
    <t>19.886896812490054</t>
  </si>
  <si>
    <t>38.656830188951325</t>
  </si>
  <si>
    <t>208.57102104595728</t>
  </si>
  <si>
    <t>105.8215691175844</t>
  </si>
  <si>
    <t>17.57472221340452</t>
  </si>
  <si>
    <t>34.55136071092316</t>
  </si>
  <si>
    <t>157.94765204191208</t>
  </si>
  <si>
    <t>83.11126813558596</t>
  </si>
  <si>
    <t>15.725049057177136</t>
  </si>
  <si>
    <t>35.709859470703776</t>
  </si>
  <si>
    <t>134.54617666346687</t>
  </si>
  <si>
    <t>168.04979947794763</t>
  </si>
  <si>
    <t>20.712614059448242</t>
  </si>
  <si>
    <t>44.30904352505293</t>
  </si>
  <si>
    <t>233.07145706244881</t>
  </si>
  <si>
    <t>0.023671585000000002</t>
  </si>
  <si>
    <t>149.37599189579487</t>
  </si>
  <si>
    <t>20.313475813184468</t>
  </si>
  <si>
    <t>40.337410090225085</t>
  </si>
  <si>
    <t>210.02687779920444</t>
  </si>
  <si>
    <t>114.17524157358068</t>
  </si>
  <si>
    <t>18.542715614395483</t>
  </si>
  <si>
    <t>40.369341149926186</t>
  </si>
  <si>
    <t>173.08729833790235</t>
  </si>
  <si>
    <t>89.01053141536458</t>
  </si>
  <si>
    <t>16.975183305995806</t>
  </si>
  <si>
    <t>55.957643780857325</t>
  </si>
  <si>
    <t>161.9433585022177</t>
  </si>
  <si>
    <t>117.45470276634609</t>
  </si>
  <si>
    <t>19.386144621031626</t>
  </si>
  <si>
    <t>38.87577414778727</t>
  </si>
  <si>
    <t>114.58988800378783</t>
  </si>
  <si>
    <t>19.083464784281595</t>
  </si>
  <si>
    <t>37.792446424386334</t>
  </si>
  <si>
    <t>171.46579921245575</t>
  </si>
  <si>
    <t>127.54961582166808</t>
  </si>
  <si>
    <t>21.071838481085642</t>
  </si>
  <si>
    <t>42.34091777886663</t>
  </si>
  <si>
    <t>190.96237208162037</t>
  </si>
  <si>
    <t>124.09623845347338</t>
  </si>
  <si>
    <t>20.722592515604838</t>
  </si>
  <si>
    <t>40.584210572498186</t>
  </si>
  <si>
    <t>185.4030415415764</t>
  </si>
  <si>
    <t>111.17896065115929</t>
  </si>
  <si>
    <t>21.25344638313566</t>
  </si>
  <si>
    <t>105.00894859433174</t>
  </si>
  <si>
    <t>237.4413556286267</t>
  </si>
  <si>
    <t>0.025637807999999998</t>
  </si>
  <si>
    <t>110.44280004820654</t>
  </si>
  <si>
    <t>20.65748308918306</t>
  </si>
  <si>
    <t>46.592737947191516</t>
  </si>
  <si>
    <t>177.69302108458112</t>
  </si>
  <si>
    <t>108.33784472197294</t>
  </si>
  <si>
    <t>21.027018582182272</t>
  </si>
  <si>
    <t>50.484834771071164</t>
  </si>
  <si>
    <t>179.8496980752264</t>
  </si>
  <si>
    <t>126.94758230022022</t>
  </si>
  <si>
    <t>23.641124633806093</t>
  </si>
  <si>
    <t>79.89234291017056</t>
  </si>
  <si>
    <t>230.48104984419686</t>
  </si>
  <si>
    <t>148.35428113916092</t>
  </si>
  <si>
    <t>24.820411843912943</t>
  </si>
  <si>
    <t>49.61496285562005</t>
  </si>
  <si>
    <t>222.78965583869393</t>
  </si>
  <si>
    <t>121.20780801134451</t>
  </si>
  <si>
    <t>22.80975292835917</t>
  </si>
  <si>
    <t>49.06656353601388</t>
  </si>
  <si>
    <t>193.08412447571757</t>
  </si>
  <si>
    <t>114.03471164937531</t>
  </si>
  <si>
    <t>21.968319612954346</t>
  </si>
  <si>
    <t>49.10331751619067</t>
  </si>
  <si>
    <t>185.10634877852033</t>
  </si>
  <si>
    <t>123.77331066610559</t>
  </si>
  <si>
    <t>23.551484835999354</t>
  </si>
  <si>
    <t>71.07866362535528</t>
  </si>
  <si>
    <t>218.40345912746022</t>
  </si>
  <si>
    <t>154.52404373458455</t>
  </si>
  <si>
    <t>25.903074336903437</t>
  </si>
  <si>
    <t>50.53622382027763</t>
  </si>
  <si>
    <t>230.96334189176562</t>
  </si>
  <si>
    <t>119.13644682083812</t>
  </si>
  <si>
    <t>22.95834877129112</t>
  </si>
  <si>
    <t>49.89768578005689</t>
  </si>
  <si>
    <t>191.99248137218612</t>
  </si>
  <si>
    <t>0.025983543999999997</t>
  </si>
  <si>
    <t>220.69584312183517</t>
  </si>
  <si>
    <t>30.46805172094277</t>
  </si>
  <si>
    <t>59.12784087870803</t>
  </si>
  <si>
    <t>310.29173572148596</t>
  </si>
  <si>
    <t>238.4779924925949</t>
  </si>
  <si>
    <t>30.82727614258017</t>
  </si>
  <si>
    <t>62.85259067746146</t>
  </si>
  <si>
    <t>332.15785931263656</t>
  </si>
  <si>
    <t>160.32032103144698</t>
  </si>
  <si>
    <t>26.769204331295832</t>
  </si>
  <si>
    <t>58.14799806103111</t>
  </si>
  <si>
    <t>245.23752342377392</t>
  </si>
  <si>
    <t>166.69484986258405</t>
  </si>
  <si>
    <t>27.39784706916128</t>
  </si>
  <si>
    <t>59.77120183940445</t>
  </si>
  <si>
    <t>253.8638987711498</t>
  </si>
  <si>
    <t>122.23658684108939</t>
  </si>
  <si>
    <t>23.635303867714747</t>
  </si>
  <si>
    <t>54.18384846832071</t>
  </si>
  <si>
    <t>200.05573917712485</t>
  </si>
  <si>
    <t>131.52461698544877</t>
  </si>
  <si>
    <t>24.789395476026197</t>
  </si>
  <si>
    <t>54.68609742820263</t>
  </si>
  <si>
    <t>211.0001098896776</t>
  </si>
  <si>
    <t>0.028182937999999998</t>
  </si>
  <si>
    <t>143.54969607666135</t>
  </si>
  <si>
    <t>27.373399851577624</t>
  </si>
  <si>
    <t>80.04372440544623</t>
  </si>
  <si>
    <t>250.9668203336852</t>
  </si>
  <si>
    <t>309.02002306122864</t>
  </si>
  <si>
    <t>65.37797162309289</t>
  </si>
  <si>
    <t>408.2509050411837</t>
  </si>
  <si>
    <t>0.038315591999999996</t>
  </si>
  <si>
    <t>148.49306483353888</t>
  </si>
  <si>
    <t>28.261648757117136</t>
  </si>
  <si>
    <t>82.77096120374544</t>
  </si>
  <si>
    <t>259.5256747944015</t>
  </si>
  <si>
    <t>198.28996820641416</t>
  </si>
  <si>
    <t>32.59462703551565</t>
  </si>
  <si>
    <t>302.97519905226574</t>
  </si>
  <si>
    <t>188.9601948537997</t>
  </si>
  <si>
    <t>31.66330446090017</t>
  </si>
  <si>
    <t>69.31650984500136</t>
  </si>
  <si>
    <t>289.9400091597012</t>
  </si>
  <si>
    <t>157.97945837091123</t>
  </si>
  <si>
    <t>29.624040637697494</t>
  </si>
  <si>
    <t>67.15679774060845</t>
  </si>
  <si>
    <t>254.7602967492172</t>
  </si>
  <si>
    <t>142.98620434211833</t>
  </si>
  <si>
    <t>27.91556263608592</t>
  </si>
  <si>
    <t>65.34782837011984</t>
  </si>
  <si>
    <t>236.24959534832408</t>
  </si>
  <si>
    <t>0.031793380999999996</t>
  </si>
  <si>
    <t>145.5867147472288</t>
  </si>
  <si>
    <t>28.587611658232554</t>
  </si>
  <si>
    <t>84.96285382924336</t>
  </si>
  <si>
    <t>259.1371802347047</t>
  </si>
  <si>
    <t>169.45252095216088</t>
  </si>
  <si>
    <t>32.083563772695406</t>
  </si>
  <si>
    <t>293.4311383536884</t>
  </si>
  <si>
    <t>283.0414034958397</t>
  </si>
  <si>
    <t>39.47277686425618</t>
  </si>
  <si>
    <t>398.29107533608163</t>
  </si>
  <si>
    <t>178.39537966730342</t>
  </si>
  <si>
    <t>33.94970138158117</t>
  </si>
  <si>
    <t>309.1368957289628</t>
  </si>
  <si>
    <t>161.59827022680216</t>
  </si>
  <si>
    <t>31.993923974888666</t>
  </si>
  <si>
    <t>94.32085789740086</t>
  </si>
  <si>
    <t>287.9130520990917</t>
  </si>
  <si>
    <t>332.8127370748137</t>
  </si>
  <si>
    <t>86.91023270200407</t>
  </si>
  <si>
    <t>465.3502920908588</t>
  </si>
  <si>
    <t>0.051641713000000006</t>
  </si>
  <si>
    <t>238.55765383424506</t>
  </si>
  <si>
    <t>80.24537237361073</t>
  </si>
  <si>
    <t>358.9879322264876</t>
  </si>
  <si>
    <t>0.043352749999999995</t>
  </si>
  <si>
    <t>184.74949424022012</t>
  </si>
  <si>
    <t>35.70748958736658</t>
  </si>
  <si>
    <t>290.2516696069922</t>
  </si>
  <si>
    <t>200.87559408109104</t>
  </si>
  <si>
    <t>167.3866479125406</t>
  </si>
  <si>
    <t>407.80220712934226</t>
  </si>
  <si>
    <t>218.03300894264666</t>
  </si>
  <si>
    <t>41.50389161493097</t>
  </si>
  <si>
    <t>115.23628407823189</t>
  </si>
  <si>
    <t>374.7731846358095</t>
  </si>
  <si>
    <t>280.79279997785176</t>
  </si>
  <si>
    <t>47.488221233444555</t>
  </si>
  <si>
    <t>95.49902253119009</t>
  </si>
  <si>
    <t>423.78004374248644</t>
  </si>
  <si>
    <t>211.50635023202216</t>
  </si>
  <si>
    <t>42.302500722663744</t>
  </si>
  <si>
    <t>120.45643026275295</t>
  </si>
  <si>
    <t>374.2652812174389</t>
  </si>
  <si>
    <t>237.8675188603146</t>
  </si>
  <si>
    <t>123.27126959072693</t>
  </si>
  <si>
    <t>406.37495528374404</t>
  </si>
  <si>
    <t>439.4535374428545</t>
  </si>
  <si>
    <t>56.997606796877726</t>
  </si>
  <si>
    <t>118.50181700927871</t>
  </si>
  <si>
    <t>505.07843427892243</t>
  </si>
  <si>
    <t>109.0739221711244</t>
  </si>
  <si>
    <t>670.4847328364849</t>
  </si>
  <si>
    <t>303.5246377943882</t>
  </si>
  <si>
    <t>50.571481032030924</t>
  </si>
  <si>
    <t>105.70581902616792</t>
  </si>
  <si>
    <t>0.054671991999999996</t>
  </si>
  <si>
    <t>240.12273310550623</t>
  </si>
  <si>
    <t>45.64719607255289</t>
  </si>
  <si>
    <t>96.03174735925028</t>
  </si>
  <si>
    <t>381.8016765373094</t>
  </si>
  <si>
    <t>0.051635666000000004</t>
  </si>
  <si>
    <t>316.66730397513936</t>
  </si>
  <si>
    <t>53.53134058948074</t>
  </si>
  <si>
    <t>108.52510708251171</t>
  </si>
  <si>
    <t>478.72375164713185</t>
  </si>
  <si>
    <t>242.38609642322575</t>
  </si>
  <si>
    <t>47.30653017759323</t>
  </si>
  <si>
    <t>92.32757812631982</t>
  </si>
  <si>
    <t>382.0202047271388</t>
  </si>
  <si>
    <t>300.9843723183232</t>
  </si>
  <si>
    <t>57.500520987170084</t>
  </si>
  <si>
    <t>153.74418580904603</t>
  </si>
  <si>
    <t>512.2290791145393</t>
  </si>
  <si>
    <t>551.2527007210468</t>
  </si>
  <si>
    <t>72.78718320386751</t>
  </si>
  <si>
    <t>143.40916615245598</t>
  </si>
  <si>
    <t>767.4490500773703</t>
  </si>
  <si>
    <t>406.98085545695255</t>
  </si>
  <si>
    <t>69.16999284710204</t>
  </si>
  <si>
    <t>137.73973997948426</t>
  </si>
  <si>
    <t>613.8905882835388</t>
  </si>
  <si>
    <t>410.5411686136255</t>
  </si>
  <si>
    <t>136.7065539982702</t>
  </si>
  <si>
    <t>616.8501983795848</t>
  </si>
  <si>
    <t>432.6938402040729</t>
  </si>
  <si>
    <t>72.49248613204276</t>
  </si>
  <si>
    <t>150.47707295577442</t>
  </si>
  <si>
    <t>655.6633992918901</t>
  </si>
  <si>
    <t>71.09550227011954</t>
  </si>
  <si>
    <t>143.2633975387684</t>
  </si>
  <si>
    <t>632.7265873551369</t>
  </si>
  <si>
    <t>355.19686727119347</t>
  </si>
  <si>
    <t>67.89873753275191</t>
  </si>
  <si>
    <t>177.27251231138197</t>
  </si>
  <si>
    <t>600.3681171153273</t>
  </si>
  <si>
    <t>313.0403846236212</t>
  </si>
  <si>
    <t>63.00929401602064</t>
  </si>
  <si>
    <t>172.74611829114812</t>
  </si>
  <si>
    <t>622.0337984684323</t>
  </si>
  <si>
    <t>87.53816863255842</t>
  </si>
  <si>
    <t>162.14829104553377</t>
  </si>
  <si>
    <t>871.7202581465244</t>
  </si>
  <si>
    <t>453.42587067612584</t>
  </si>
  <si>
    <t>76.95584957088744</t>
  </si>
  <si>
    <t>150.45000639344966</t>
  </si>
  <si>
    <t>680.8317266404629</t>
  </si>
  <si>
    <t>347.0618477357286</t>
  </si>
  <si>
    <t>68.09913819389685</t>
  </si>
  <si>
    <t>129.18741309217046</t>
  </si>
  <si>
    <t>544.3483990217959</t>
  </si>
  <si>
    <t>441.97014566244826</t>
  </si>
  <si>
    <t>83.93611226763045</t>
  </si>
  <si>
    <t>303.91479543011104</t>
  </si>
  <si>
    <t>829.8210533601898</t>
  </si>
  <si>
    <t>98.33843380744969</t>
  </si>
  <si>
    <t>203.04324737350856</t>
  </si>
  <si>
    <t>886.4188566803932</t>
  </si>
  <si>
    <t>787.0307724390711</t>
  </si>
  <si>
    <t>112.66408754246577</t>
  </si>
  <si>
    <t>207.74746579783306</t>
  </si>
  <si>
    <t>1107.4423257793699</t>
  </si>
  <si>
    <t>126.08311538185393</t>
  </si>
  <si>
    <t>443.2000319606492</t>
  </si>
  <si>
    <t>1232.9310577894962</t>
  </si>
  <si>
    <t>1102.4048269194152</t>
  </si>
  <si>
    <t>150.92814075095313</t>
  </si>
  <si>
    <t>283.10247996289814</t>
  </si>
  <si>
    <t>1536.4354476332664</t>
  </si>
  <si>
    <t>1264.383567364088</t>
  </si>
  <si>
    <t>174.69482762472973</t>
  </si>
  <si>
    <t>324.96829849800895</t>
  </si>
  <si>
    <t>1764.0466934868268</t>
  </si>
  <si>
    <t>159.6939650231174</t>
  </si>
  <si>
    <t>309.48173454297444</t>
  </si>
  <si>
    <t>1405.4848413382258</t>
  </si>
  <si>
    <t>706.5252949749786</t>
  </si>
  <si>
    <t>140.92540368437767</t>
  </si>
  <si>
    <t>264.21484238068973</t>
  </si>
  <si>
    <t>1111.665541040046</t>
  </si>
  <si>
    <t>1376.9610917993955</t>
  </si>
  <si>
    <t>192.67766869493894</t>
  </si>
  <si>
    <t>353.4365844513689</t>
  </si>
  <si>
    <t>1923.0753449457034</t>
  </si>
  <si>
    <t>994.4867425864297</t>
  </si>
  <si>
    <t>169.3413027429155</t>
  </si>
  <si>
    <t>329.46155572842275</t>
  </si>
  <si>
    <t>1493.289601057768</t>
  </si>
  <si>
    <t>753.8822995099639</t>
  </si>
  <si>
    <t>149.79142828711443</t>
  </si>
  <si>
    <t>282.7786790606167</t>
  </si>
  <si>
    <t>1186.452406857695</t>
  </si>
  <si>
    <t>0.16701581000000001</t>
  </si>
  <si>
    <t>761.0325285765742</t>
  </si>
  <si>
    <t>152.13570025350367</t>
  </si>
  <si>
    <t>294.7212280040341</t>
  </si>
  <si>
    <t>1207.889456834112</t>
  </si>
  <si>
    <t>798.9382304783379</t>
  </si>
  <si>
    <t>157.4407464691571</t>
  </si>
  <si>
    <t>1375.336599137102</t>
  </si>
  <si>
    <t>1873.6256086932763</t>
  </si>
  <si>
    <t>264.6126917430333</t>
  </si>
  <si>
    <t>480.61982462448736</t>
  </si>
  <si>
    <t>2618.8581250607967</t>
  </si>
  <si>
    <t>1790.091461901154</t>
  </si>
  <si>
    <t>306.38192713792836</t>
  </si>
  <si>
    <t>576.2993324814098</t>
  </si>
  <si>
    <t>2672.772721520492</t>
  </si>
  <si>
    <t>1347.6786885543595</t>
  </si>
  <si>
    <t>269.7041989969356</t>
  </si>
  <si>
    <t>2104.8971185726778</t>
  </si>
  <si>
    <t>2661.3283885775936</t>
  </si>
  <si>
    <t>384.5031772341047</t>
  </si>
  <si>
    <t>691.1787620213415</t>
  </si>
  <si>
    <t>0.43341803599999995</t>
  </si>
  <si>
    <t>5084.444128442556</t>
  </si>
  <si>
    <t>733.0363483301231</t>
  </si>
  <si>
    <t>1309.6697512082756</t>
  </si>
  <si>
    <t>7127.150227980955</t>
  </si>
  <si>
    <t>0.8261874810000001</t>
  </si>
  <si>
    <t>Copy mve_bp.csv file here</t>
  </si>
  <si>
    <t>5.593257290976388</t>
  </si>
  <si>
    <t>400.05946565153346</t>
  </si>
  <si>
    <t>16.782432794570923</t>
  </si>
  <si>
    <t>425.3932274878025</t>
  </si>
  <si>
    <t>108.84949006140232</t>
  </si>
  <si>
    <t>7.654390563922269</t>
  </si>
  <si>
    <t>11.863968601184233</t>
  </si>
  <si>
    <t>128.3678492265088</t>
  </si>
  <si>
    <t>78.98846108998572</t>
  </si>
  <si>
    <t>14.355422795883248</t>
  </si>
  <si>
    <t>22.98063399004085</t>
  </si>
  <si>
    <t>116.3245178759098</t>
  </si>
  <si>
    <t>788.6590485993241</t>
  </si>
  <si>
    <t>17.04960595816374</t>
  </si>
  <si>
    <t>32.573131777878324</t>
  </si>
  <si>
    <t>838.2817863353662</t>
  </si>
  <si>
    <t>793.9932402223349</t>
  </si>
  <si>
    <t>17.10199285298586</t>
  </si>
  <si>
    <t>32.885914801486905</t>
  </si>
  <si>
    <t>843.9811478768077</t>
  </si>
  <si>
    <t>789.6695751696825</t>
  </si>
  <si>
    <t>17.011064171258894</t>
  </si>
  <si>
    <t>32.735364844224286</t>
  </si>
  <si>
    <t>839.4160041851657</t>
  </si>
  <si>
    <t>0.034748812000000004</t>
  </si>
  <si>
    <t>213.27765093051963</t>
  </si>
  <si>
    <t>15.080232904957874</t>
  </si>
  <si>
    <t>22.611930035054684</t>
  </si>
  <si>
    <t>250.9698138705322</t>
  </si>
  <si>
    <t>0.015588168999999999</t>
  </si>
  <si>
    <t>216.66084649041295</t>
  </si>
  <si>
    <t>23.131599716309992</t>
  </si>
  <si>
    <t>255.10056210415706</t>
  </si>
  <si>
    <t>212.2546928668661</t>
  </si>
  <si>
    <t>15.15619390244995</t>
  </si>
  <si>
    <t>21.869241858699493</t>
  </si>
  <si>
    <t>249.28012862801555</t>
  </si>
  <si>
    <t>14.864324059869563</t>
  </si>
  <si>
    <t>23.304227007819076</t>
  </si>
  <si>
    <t>119.32637010301863</t>
  </si>
  <si>
    <t>83.59917306474277</t>
  </si>
  <si>
    <t>15.30661912901061</t>
  </si>
  <si>
    <t>24.744575577122827</t>
  </si>
  <si>
    <t>123.65036777087622</t>
  </si>
  <si>
    <t>81.04560298046896</t>
  </si>
  <si>
    <t>15.011755749583246</t>
  </si>
  <si>
    <t>22.54557330161333</t>
  </si>
  <si>
    <t>118.60293203166553</t>
  </si>
  <si>
    <t>796.7101659492723</t>
  </si>
  <si>
    <t>17.15250878727862</t>
  </si>
  <si>
    <t>33.18518533238343</t>
  </si>
  <si>
    <t>847.0478600689344</t>
  </si>
  <si>
    <t>215.4446389925267</t>
  </si>
  <si>
    <t>15.28662063979677</t>
  </si>
  <si>
    <t>22.622407414019108</t>
  </si>
  <si>
    <t>253.3536670463426</t>
  </si>
  <si>
    <t>1098.6834864265154</t>
  </si>
  <si>
    <t>23.651477282068562</t>
  </si>
  <si>
    <t>45.763070894671344</t>
  </si>
  <si>
    <t>1168.0980346032552</t>
  </si>
  <si>
    <t>296.3080935712372</t>
  </si>
  <si>
    <t>21.092211162405356</t>
  </si>
  <si>
    <t>31.304495808269298</t>
  </si>
  <si>
    <t>348.7048005419118</t>
  </si>
  <si>
    <t>0.021755926000000002</t>
  </si>
  <si>
    <t>350.2488834783435</t>
  </si>
  <si>
    <t>25.13327802132283</t>
  </si>
  <si>
    <t>35.823697024690254</t>
  </si>
  <si>
    <t>411.2058585243566</t>
  </si>
  <si>
    <t>125.72118846167412</t>
  </si>
  <si>
    <t>26.86000828232084</t>
  </si>
  <si>
    <t>44.95764317523156</t>
  </si>
  <si>
    <t>197.53883991922652</t>
  </si>
  <si>
    <t>150.49657252218043</t>
  </si>
  <si>
    <t>27.691047372562547</t>
  </si>
  <si>
    <t>218.76867062279157</t>
  </si>
  <si>
    <t>0.027346322000000003</t>
  </si>
  <si>
    <t>30.15980057950531</t>
  </si>
  <si>
    <t>42.33143824551787</t>
  </si>
  <si>
    <t>491.33951376591415</t>
  </si>
  <si>
    <t>0.031052247999999998</t>
  </si>
  <si>
    <t>159.19649740681052</t>
  </si>
  <si>
    <t>29.727982889328686</t>
  </si>
  <si>
    <t>41.39358809749995</t>
  </si>
  <si>
    <t>230.31806839363918</t>
  </si>
  <si>
    <t>1584.8300037240344</t>
  </si>
  <si>
    <t>65.07624805505787</t>
  </si>
  <si>
    <t>1684.1358904327667</t>
  </si>
  <si>
    <t>1589.1088073008827</t>
  </si>
  <si>
    <t>34.24460633790919</t>
  </si>
  <si>
    <t>66.00586597674659</t>
  </si>
  <si>
    <t>1689.3592796155385</t>
  </si>
  <si>
    <t>422.54953379077574</t>
  </si>
  <si>
    <t>30.30902007594705</t>
  </si>
  <si>
    <t>42.65661118552089</t>
  </si>
  <si>
    <t>495.5151650522437</t>
  </si>
  <si>
    <t>427.9831357832466</t>
  </si>
  <si>
    <t>30.542515950011357</t>
  </si>
  <si>
    <t>44.451402832887005</t>
  </si>
  <si>
    <t>160.41819305558292</t>
  </si>
  <si>
    <t>29.77405009525163</t>
  </si>
  <si>
    <t>232.59049547570095</t>
  </si>
  <si>
    <t>164.03646441176534</t>
  </si>
  <si>
    <t>30.370761773415975</t>
  </si>
  <si>
    <t>44.55983538978867</t>
  </si>
  <si>
    <t>441.8965129713927</t>
  </si>
  <si>
    <t>46.51702641110335</t>
  </si>
  <si>
    <t>520.0515235108988</t>
  </si>
  <si>
    <t>1715.6029103456865</t>
  </si>
  <si>
    <t>36.97346463533385</t>
  </si>
  <si>
    <t>1824.1935010467257</t>
  </si>
  <si>
    <t>457.72525481879717</t>
  </si>
  <si>
    <t>32.89909467899374</t>
  </si>
  <si>
    <t>46.07855641682234</t>
  </si>
  <si>
    <t>536.7029059146132</t>
  </si>
  <si>
    <t>195.35975297912955</t>
  </si>
  <si>
    <t>36.27746731841139</t>
  </si>
  <si>
    <t>50.72514925684248</t>
  </si>
  <si>
    <t>282.3623695543834</t>
  </si>
  <si>
    <t>37.66160391803299</t>
  </si>
  <si>
    <t>52.32743985418763</t>
  </si>
  <si>
    <t>612.4556862882206</t>
  </si>
  <si>
    <t>203.0084890845631</t>
  </si>
  <si>
    <t>37.67582321805614</t>
  </si>
  <si>
    <t>53.64788064200964</t>
  </si>
  <si>
    <t>294.3321929446289</t>
  </si>
  <si>
    <t>2173.0190409081324</t>
  </si>
  <si>
    <t>47.21485311165452</t>
  </si>
  <si>
    <t>89.10981705412269</t>
  </si>
  <si>
    <t>2309.3437110739096</t>
  </si>
  <si>
    <t>2194.918426019805</t>
  </si>
  <si>
    <t>47.302289333726684</t>
  </si>
  <si>
    <t>2333.414740860462</t>
  </si>
  <si>
    <t>580.9921172580549</t>
  </si>
  <si>
    <t>41.803952106939896</t>
  </si>
  <si>
    <t>58.75610180997423</t>
  </si>
  <si>
    <t>590.2224386643087</t>
  </si>
  <si>
    <t>42.18375709440027</t>
  </si>
  <si>
    <t>61.56216841191054</t>
  </si>
  <si>
    <t>693.9683641706195</t>
  </si>
  <si>
    <t>0.043458670000000005</t>
  </si>
  <si>
    <t>41.124793434781694</t>
  </si>
  <si>
    <t>56.47352996415326</t>
  </si>
  <si>
    <t>318.05730291775296</t>
  </si>
  <si>
    <t>225.3617276437581</t>
  </si>
  <si>
    <t>58.90486396050879</t>
  </si>
  <si>
    <t>0.041244368000000003</t>
  </si>
  <si>
    <t>2347.0467255849926</t>
  </si>
  <si>
    <t>50.850004689501866</t>
  </si>
  <si>
    <t>96.39068074258311</t>
  </si>
  <si>
    <t>2494.287411017078</t>
  </si>
  <si>
    <t>0.10357678000000001</t>
  </si>
  <si>
    <t>631.5959866956941</t>
  </si>
  <si>
    <t>45.46725124652897</t>
  </si>
  <si>
    <t>63.341202413929366</t>
  </si>
  <si>
    <t>740.4044403561525</t>
  </si>
  <si>
    <t>625.4754095737424</t>
  </si>
  <si>
    <t>45.16340725656067</t>
  </si>
  <si>
    <t>62.40617949515582</t>
  </si>
  <si>
    <t>733.0449963254588</t>
  </si>
  <si>
    <t>237.31803854129146</t>
  </si>
  <si>
    <t>44.44421002907413</t>
  </si>
  <si>
    <t>60.31286570110492</t>
  </si>
  <si>
    <t>342.0751142714705</t>
  </si>
  <si>
    <t>295.24696791278467</t>
  </si>
  <si>
    <t>55.04133046737739</t>
  </si>
  <si>
    <t>75.16446722937482</t>
  </si>
  <si>
    <t>425.45276560953687</t>
  </si>
  <si>
    <t>0.054131056999999996</t>
  </si>
  <si>
    <t>289.16389315522144</t>
  </si>
  <si>
    <t>54.25502812223775</t>
  </si>
  <si>
    <t>72.72760350523251</t>
  </si>
  <si>
    <t>416.1465247826917</t>
  </si>
  <si>
    <t>0.053327806000000005</t>
  </si>
  <si>
    <t>307.13488480874474</t>
  </si>
  <si>
    <t>57.28964294706073</t>
  </si>
  <si>
    <t>77.94604503682682</t>
  </si>
  <si>
    <t>442.3705727926323</t>
  </si>
  <si>
    <t>835.1054774331195</t>
  </si>
  <si>
    <t>60.318935928600176</t>
  </si>
  <si>
    <t>83.57223123311996</t>
  </si>
  <si>
    <t>978.9966445948396</t>
  </si>
  <si>
    <t>0.061981419999999995</t>
  </si>
  <si>
    <t>321.91597191350803</t>
  </si>
  <si>
    <t>60.04502730710166</t>
  </si>
  <si>
    <t>463.4234522070204</t>
  </si>
  <si>
    <t>316.1907495398607</t>
  </si>
  <si>
    <t>59.45530054824693</t>
  </si>
  <si>
    <t>452.66667647021166</t>
  </si>
  <si>
    <t>276.5564879934703</t>
  </si>
  <si>
    <t>59.84745387520109</t>
  </si>
  <si>
    <t>424.0594405148711</t>
  </si>
  <si>
    <t>836.0442006960511</t>
  </si>
  <si>
    <t>60.49825710111431</t>
  </si>
  <si>
    <t>81.97056428928461</t>
  </si>
  <si>
    <t>978.5130220864501</t>
  </si>
  <si>
    <t>318.03273096946737</t>
  </si>
  <si>
    <t>59.48768895385521</t>
  </si>
  <si>
    <t>77.17620714434555</t>
  </si>
  <si>
    <t>454.69662706766815</t>
  </si>
  <si>
    <t>882.7396335878543</t>
  </si>
  <si>
    <t>63.275303026395186</t>
  </si>
  <si>
    <t>92.33023904796158</t>
  </si>
  <si>
    <t>1038.345175662211</t>
  </si>
  <si>
    <t>868.6694283304471</t>
  </si>
  <si>
    <t>62.64229471396123</t>
  </si>
  <si>
    <t>87.20892115629145</t>
  </si>
  <si>
    <t>1018.5206442006997</t>
  </si>
  <si>
    <t>3414.2014919780195</t>
  </si>
  <si>
    <t>73.83650102253472</t>
  </si>
  <si>
    <t>140.69943322933148</t>
  </si>
  <si>
    <t>3628.737426229886</t>
  </si>
  <si>
    <t>3426.6525679933175</t>
  </si>
  <si>
    <t>73.85857835678118</t>
  </si>
  <si>
    <t>3643.4573121368885</t>
  </si>
  <si>
    <t>903.5995130294136</t>
  </si>
  <si>
    <t>89.13559473252722</t>
  </si>
  <si>
    <t>1058.145093598536</t>
  </si>
  <si>
    <t>912.0283980986902</t>
  </si>
  <si>
    <t>65.75349418978607</t>
  </si>
  <si>
    <t>91.28961080153074</t>
  </si>
  <si>
    <t>1069.071503090007</t>
  </si>
  <si>
    <t>64.22417105308601</t>
  </si>
  <si>
    <t>84.38065248940673</t>
  </si>
  <si>
    <t>492.7128819482667</t>
  </si>
  <si>
    <t>348.9969614227968</t>
  </si>
  <si>
    <t>65.10177627205849</t>
  </si>
  <si>
    <t>502.2166962070125</t>
  </si>
  <si>
    <t>3524.2891421408526</t>
  </si>
  <si>
    <t>76.41106744163802</t>
  </si>
  <si>
    <t>144.68703219400984</t>
  </si>
  <si>
    <t>3745.3872417765006</t>
  </si>
  <si>
    <t>940.4966840520502</t>
  </si>
  <si>
    <t>67.97266126211201</t>
  </si>
  <si>
    <t>92.76671335101128</t>
  </si>
  <si>
    <t>1101.2360586651735</t>
  </si>
  <si>
    <t>393.3469581949924</t>
  </si>
  <si>
    <t>74.07323989484992</t>
  </si>
  <si>
    <t>94.51157114069377</t>
  </si>
  <si>
    <t>409.50399124994874</t>
  </si>
  <si>
    <t>76.30704203620553</t>
  </si>
  <si>
    <t>102.94581963015455</t>
  </si>
  <si>
    <t>588.7568529163088</t>
  </si>
  <si>
    <t>1103.608644500907</t>
  </si>
  <si>
    <t>80.22246350135123</t>
  </si>
  <si>
    <t>107.80453781730363</t>
  </si>
  <si>
    <t>1291.635645819562</t>
  </si>
  <si>
    <t>1153.8113800010512</t>
  </si>
  <si>
    <t>83.60723898346936</t>
  </si>
  <si>
    <t>113.27485221305065</t>
  </si>
  <si>
    <t>1350.6934711975714</t>
  </si>
  <si>
    <t>436.5750854568822</t>
  </si>
  <si>
    <t>82.24892163915294</t>
  </si>
  <si>
    <t>104.9409287848643</t>
  </si>
  <si>
    <t>623.7649358808994</t>
  </si>
  <si>
    <t>4582.1620317708175</t>
  </si>
  <si>
    <t>99.18701834976673</t>
  </si>
  <si>
    <t>190.03745234970538</t>
  </si>
  <si>
    <t>1211.4305614626835</t>
  </si>
  <si>
    <t>117.6226734449821</t>
  </si>
  <si>
    <t>1417.0971033828603</t>
  </si>
  <si>
    <t>461.8191659184439</t>
  </si>
  <si>
    <t>86.66010606767877</t>
  </si>
  <si>
    <t>109.72397701282587</t>
  </si>
  <si>
    <t>658.2032489989485</t>
  </si>
  <si>
    <t>4716.301544769002</t>
  </si>
  <si>
    <t>102.06305887550116</t>
  </si>
  <si>
    <t>194.45154716127686</t>
  </si>
  <si>
    <t>4687.642005072641</t>
  </si>
  <si>
    <t>101.60841546686633</t>
  </si>
  <si>
    <t>192.5220879326974</t>
  </si>
  <si>
    <t>4981.772508472204</t>
  </si>
  <si>
    <t>1260.5710487280573</t>
  </si>
  <si>
    <t>125.50120508032187</t>
  </si>
  <si>
    <t>1477.0060910710267</t>
  </si>
  <si>
    <t>413.37629746911784</t>
  </si>
  <si>
    <t>89.77084819759642</t>
  </si>
  <si>
    <t>125.01429799678071</t>
  </si>
  <si>
    <t>1331.4380027752902</t>
  </si>
  <si>
    <t>96.43940887014782</t>
  </si>
  <si>
    <t>131.20148131357772</t>
  </si>
  <si>
    <t>1559.0788929590158</t>
  </si>
  <si>
    <t>1325.7201810899592</t>
  </si>
  <si>
    <t>96.11024454768216</t>
  </si>
  <si>
    <t>129.42469246419412</t>
  </si>
  <si>
    <t>1551.2551181018355</t>
  </si>
  <si>
    <t>1444.008168099182</t>
  </si>
  <si>
    <t>104.82538657795106</t>
  </si>
  <si>
    <t>141.45305613055825</t>
  </si>
  <si>
    <t>1690.2866108076914</t>
  </si>
  <si>
    <t>1439.9163774214685</t>
  </si>
  <si>
    <t>104.44558159049069</t>
  </si>
  <si>
    <t>140.3390446544758</t>
  </si>
  <si>
    <t>1684.701003666435</t>
  </si>
  <si>
    <t>475.62939081607124</t>
  </si>
  <si>
    <t>107.43803743805205</t>
  </si>
  <si>
    <t>187.2221556758242</t>
  </si>
  <si>
    <t>770.2895839299475</t>
  </si>
  <si>
    <t>595.9428381174803</t>
  </si>
  <si>
    <t>111.84668567563807</t>
  </si>
  <si>
    <t>145.4885516847883</t>
  </si>
  <si>
    <t>853.2780754779067</t>
  </si>
  <si>
    <t>623.9822999175107</t>
  </si>
  <si>
    <t>118.12363352094378</t>
  </si>
  <si>
    <t>149.66303881789958</t>
  </si>
  <si>
    <t>891.7689722563541</t>
  </si>
  <si>
    <t>560.5038105776267</t>
  </si>
  <si>
    <t>120.86770896400725</t>
  </si>
  <si>
    <t>171.7256132646331</t>
  </si>
  <si>
    <t>1725.3736898835218</t>
  </si>
  <si>
    <t>125.28392419751202</t>
  </si>
  <si>
    <t>168.32466436816114</t>
  </si>
  <si>
    <t>2018.982278449195</t>
  </si>
  <si>
    <t>0.12859932400000001</t>
  </si>
  <si>
    <t>659.1506202572159</t>
  </si>
  <si>
    <t>124.11020829209261</t>
  </si>
  <si>
    <t>158.50420043404614</t>
  </si>
  <si>
    <t>941.7650289833546</t>
  </si>
  <si>
    <t>652.4135824292898</t>
  </si>
  <si>
    <t>123.12733036066805</t>
  </si>
  <si>
    <t>153.57243163245064</t>
  </si>
  <si>
    <t>929.1133444224085</t>
  </si>
  <si>
    <t>124.68147490705763</t>
  </si>
  <si>
    <t>167.6928617858461</t>
  </si>
  <si>
    <t>865.2306028774808</t>
  </si>
  <si>
    <t>1794.033409428916</t>
  </si>
  <si>
    <t>130.6443092679339</t>
  </si>
  <si>
    <t>173.6336188124759</t>
  </si>
  <si>
    <t>2098.3113375093258</t>
  </si>
  <si>
    <t>681.2793019759869</t>
  </si>
  <si>
    <t>128.35999119228552</t>
  </si>
  <si>
    <t>968.4916585683824</t>
  </si>
  <si>
    <t>6996.2680988412885</t>
  </si>
  <si>
    <t>152.6639347762934</t>
  </si>
  <si>
    <t>284.85049759703026</t>
  </si>
  <si>
    <t>7433.7825312146115</t>
  </si>
  <si>
    <t>7054.441916157625</t>
  </si>
  <si>
    <t>152.82146965286563</t>
  </si>
  <si>
    <t>290.75911567945565</t>
  </si>
  <si>
    <t>7498.022501489947</t>
  </si>
  <si>
    <t>1866.388276019799</t>
  </si>
  <si>
    <t>135.2610083163849</t>
  </si>
  <si>
    <t>183.0981013232044</t>
  </si>
  <si>
    <t>2184.7473856593883</t>
  </si>
  <si>
    <t>1873.2113780320756</t>
  </si>
  <si>
    <t>135.94465729381358</t>
  </si>
  <si>
    <t>182.9983583385391</t>
  </si>
  <si>
    <t>2192.1543936644284</t>
  </si>
  <si>
    <t>705.6797039695084</t>
  </si>
  <si>
    <t>132.88900455726045</t>
  </si>
  <si>
    <t>166.64766008034348</t>
  </si>
  <si>
    <t>1005.2163686071124</t>
  </si>
  <si>
    <t>714.5604467950761</t>
  </si>
  <si>
    <t>134.2158897646836</t>
  </si>
  <si>
    <t>173.4296841147755</t>
  </si>
  <si>
    <t>1022.2060206745352</t>
  </si>
  <si>
    <t>665.4054907682752</t>
  </si>
  <si>
    <t>144.63040445532118</t>
  </si>
  <si>
    <t>192.5335215803768</t>
  </si>
  <si>
    <t>1002.5694168039731</t>
  </si>
  <si>
    <t>7758.640401464489</t>
  </si>
  <si>
    <t>169.3469156245036</t>
  </si>
  <si>
    <t>314.56105976498554</t>
  </si>
  <si>
    <t>8242.548376853978</t>
  </si>
  <si>
    <t>687.3663681160127</t>
  </si>
  <si>
    <t>149.61763684238707</t>
  </si>
  <si>
    <t>1035.5498774775438</t>
  </si>
  <si>
    <t>2224.1036224711156</t>
  </si>
  <si>
    <t>161.25451241220748</t>
  </si>
  <si>
    <t>216.97965816461615</t>
  </si>
  <si>
    <t>2602.337793047939</t>
  </si>
  <si>
    <t>0.16565276299999998</t>
  </si>
  <si>
    <t>2196.959311342133</t>
  </si>
  <si>
    <t>160.24169911231314</t>
  </si>
  <si>
    <t>213.29486376738976</t>
  </si>
  <si>
    <t>2570.495874221836</t>
  </si>
  <si>
    <t>0.16451775899999999</t>
  </si>
  <si>
    <t>159.33266175644738</t>
  </si>
  <si>
    <t>204.90560148443495</t>
  </si>
  <si>
    <t>1213.1118481712683</t>
  </si>
  <si>
    <t>831.9589791686408</t>
  </si>
  <si>
    <t>157.3669058935983</t>
  </si>
  <si>
    <t>198.60399853704232</t>
  </si>
  <si>
    <t>1187.9298835992813</t>
  </si>
  <si>
    <t>718.9302622074528</t>
  </si>
  <si>
    <t>157.63632420982634</t>
  </si>
  <si>
    <t>207.54245010071568</t>
  </si>
  <si>
    <t>1084.1090365179948</t>
  </si>
  <si>
    <t>778.9881367768561</t>
  </si>
  <si>
    <t>169.56656639065062</t>
  </si>
  <si>
    <t>222.88312071136068</t>
  </si>
  <si>
    <t>1171.4378238788672</t>
  </si>
  <si>
    <t>0.16642516400000001</t>
  </si>
  <si>
    <t>9081.548861494022</t>
  </si>
  <si>
    <t>197.5460327230394</t>
  </si>
  <si>
    <t>371.4269509405962</t>
  </si>
  <si>
    <t>9650.521845157658</t>
  </si>
  <si>
    <t>824.4684015932893</t>
  </si>
  <si>
    <t>179.5410311647824</t>
  </si>
  <si>
    <t>237.2017479501665</t>
  </si>
  <si>
    <t>1241.211180708238</t>
  </si>
  <si>
    <t>807.2393497319094</t>
  </si>
  <si>
    <t>177.1940982767514</t>
  </si>
  <si>
    <t>232.20545179875836</t>
  </si>
  <si>
    <t>1216.6388998074192</t>
  </si>
  <si>
    <t>0.17381681599999999</t>
  </si>
  <si>
    <t>10443.125959552293</t>
  </si>
  <si>
    <t>227.80694832493154</t>
  </si>
  <si>
    <t>423.97811609719486</t>
  </si>
  <si>
    <t>11094.911023974419</t>
  </si>
  <si>
    <t>2775.397983246616</t>
  </si>
  <si>
    <t>202.27286898131882</t>
  </si>
  <si>
    <t>268.08976794459994</t>
  </si>
  <si>
    <t>3245.760620172535</t>
  </si>
  <si>
    <t>1052.857135489051</t>
  </si>
  <si>
    <t>198.9333291671106</t>
  </si>
  <si>
    <t>248.33670717531018</t>
  </si>
  <si>
    <t>1500.1271718314717</t>
  </si>
  <si>
    <t>926.1956022653197</t>
  </si>
  <si>
    <t>211.74616579498564</t>
  </si>
  <si>
    <t>327.3712354712188</t>
  </si>
  <si>
    <t>1465.3130035315241</t>
  </si>
  <si>
    <t>1006.7841088000154</t>
  </si>
  <si>
    <t>219.4388902613095</t>
  </si>
  <si>
    <t>284.90275976115043</t>
  </si>
  <si>
    <t>1511.1257588224753</t>
  </si>
  <si>
    <t>0.21524565499999998</t>
  </si>
  <si>
    <t>3296.2622520114696</t>
  </si>
  <si>
    <t>240.3622160532645</t>
  </si>
  <si>
    <t>316.14326871931553</t>
  </si>
  <si>
    <t>3852.7677367840497</t>
  </si>
  <si>
    <t>1072.5280403026513</t>
  </si>
  <si>
    <t>235.86742047752654</t>
  </si>
  <si>
    <t>304.2657460485186</t>
  </si>
  <si>
    <t>1612.6612068286965</t>
  </si>
  <si>
    <t>1098.2552859266955</t>
  </si>
  <si>
    <t>239.38781980957305</t>
  </si>
  <si>
    <t>309.5222720211106</t>
  </si>
  <si>
    <t>1647.1653777573792</t>
  </si>
  <si>
    <t>12956.731245919531</t>
  </si>
  <si>
    <t>282.90112303303823</t>
  </si>
  <si>
    <t>13764.099816658669</t>
  </si>
  <si>
    <t>12910.985637323134</t>
  </si>
  <si>
    <t>282.1433840186468</t>
  </si>
  <si>
    <t>522.1262524303581</t>
  </si>
  <si>
    <t>13715.25527377214</t>
  </si>
  <si>
    <t>3455.2756863247073</t>
  </si>
  <si>
    <t>251.57999646450793</t>
  </si>
  <si>
    <t>336.3472309761814</t>
  </si>
  <si>
    <t>4043.2029137653967</t>
  </si>
  <si>
    <t>1318.7436187373742</t>
  </si>
  <si>
    <t>248.21975135377477</t>
  </si>
  <si>
    <t>313.1041635892221</t>
  </si>
  <si>
    <t>1880.067533680371</t>
  </si>
  <si>
    <t>3707.226257704731</t>
  </si>
  <si>
    <t>270.52135140235936</t>
  </si>
  <si>
    <t>358.5704585670361</t>
  </si>
  <si>
    <t>4336.318067674127</t>
  </si>
  <si>
    <t>1405.076265135514</t>
  </si>
  <si>
    <t>265.77734388411045</t>
  </si>
  <si>
    <t>320.3459865679699</t>
  </si>
  <si>
    <t>1991.1995955875943</t>
  </si>
  <si>
    <t>0.25964177099999997</t>
  </si>
  <si>
    <t>1395.5033500678837</t>
  </si>
  <si>
    <t>304.2218408414296</t>
  </si>
  <si>
    <t>388.4669942116099</t>
  </si>
  <si>
    <t>2088.192185120923</t>
  </si>
  <si>
    <t>0.29823927100000003</t>
  </si>
  <si>
    <t>16525.26016446895</t>
  </si>
  <si>
    <t>361.9192700300898</t>
  </si>
  <si>
    <t>664.4050673847753</t>
  </si>
  <si>
    <t>17551.58450188381</t>
  </si>
  <si>
    <t>4809.947734299515</t>
  </si>
  <si>
    <t>350.43930568333184</t>
  </si>
  <si>
    <t>469.8514073554959</t>
  </si>
  <si>
    <t>5630.238447338343</t>
  </si>
  <si>
    <t>4801.581588773323</t>
  </si>
  <si>
    <t>351.23587752293264</t>
  </si>
  <si>
    <t>462.4589512656842</t>
  </si>
  <si>
    <t>5615.2764175619395</t>
  </si>
  <si>
    <t>4976.262612867036</t>
  </si>
  <si>
    <t>361.91028941954886</t>
  </si>
  <si>
    <t>488.6747254723949</t>
  </si>
  <si>
    <t>0.37144716499999997</t>
  </si>
  <si>
    <t>4947.472563279527</t>
  </si>
  <si>
    <t>360.39106946970736</t>
  </si>
  <si>
    <t>477.5840456464461</t>
  </si>
  <si>
    <t>1645.9617264834899</t>
  </si>
  <si>
    <t>359.08139709915434</t>
  </si>
  <si>
    <t>456.43312790031945</t>
  </si>
  <si>
    <t>2461.4762514829636</t>
  </si>
  <si>
    <t>1602.7765897368747</t>
  </si>
  <si>
    <t>353.21406487907683</t>
  </si>
  <si>
    <t>2404.2055676026007</t>
  </si>
  <si>
    <t>20170.41456253667</t>
  </si>
  <si>
    <t>437.9865380802325</t>
  </si>
  <si>
    <t>830.8215183205903</t>
  </si>
  <si>
    <t>21439.222618937492</t>
  </si>
  <si>
    <t>5310.619058686176</t>
  </si>
  <si>
    <t>388.57700669073637</t>
  </si>
  <si>
    <t>508.36392412228247</t>
  </si>
  <si>
    <t>6207.559989499195</t>
  </si>
  <si>
    <t>0.39807465799999997</t>
  </si>
  <si>
    <t>2019.2193083598147</t>
  </si>
  <si>
    <t>381.7709512077272</t>
  </si>
  <si>
    <t>452.1746554278902</t>
  </si>
  <si>
    <t>2853.1649149954324</t>
  </si>
  <si>
    <t>1892.237341962755</t>
  </si>
  <si>
    <t>429.75015406097685</t>
  </si>
  <si>
    <t>620.3778320923448</t>
  </si>
  <si>
    <t>2942.3653281160764</t>
  </si>
  <si>
    <t>0.42353463599999996</t>
  </si>
  <si>
    <t>6763.587880413979</t>
  </si>
  <si>
    <t>492.24539127733027</t>
  </si>
  <si>
    <t>654.9989588425628</t>
  </si>
  <si>
    <t>7910.832230533872</t>
  </si>
  <si>
    <t>25742.861616890877</t>
  </si>
  <si>
    <t>564.2861028068833</t>
  </si>
  <si>
    <t>27340.114715376072</t>
  </si>
  <si>
    <t>1.1521826069999999</t>
  </si>
  <si>
    <t>644.6248984762601</t>
  </si>
  <si>
    <t>919.7660671946194</t>
  </si>
  <si>
    <t>34320.05411013961</t>
  </si>
  <si>
    <t>753.1895036143917</t>
  </si>
  <si>
    <t>1374.5446423334736</t>
  </si>
  <si>
    <t>36447.78825608747</t>
  </si>
  <si>
    <t>39981.63555349623</t>
  </si>
  <si>
    <t>873.2632600835392</t>
  </si>
  <si>
    <t>1621.9095726098335</t>
  </si>
  <si>
    <t>11068.286049911487</t>
  </si>
  <si>
    <t>807.9753856041602</t>
  </si>
  <si>
    <t>1068.7315287733718</t>
  </si>
  <si>
    <t>12944.99296428902</t>
  </si>
  <si>
    <t>4178.351456565517</t>
  </si>
  <si>
    <t>938.0503823714597</t>
  </si>
  <si>
    <t>5909.970828465054</t>
  </si>
  <si>
    <t>0.7733006060000001</t>
  </si>
  <si>
    <t>43773.63391021001</t>
  </si>
  <si>
    <t>963.5004347988538</t>
  </si>
  <si>
    <t>1741.2578121625952</t>
  </si>
  <si>
    <t>46478.39215717145</t>
  </si>
  <si>
    <t>1.9680585540000002</t>
  </si>
  <si>
    <t>11688.839170216983</t>
  </si>
  <si>
    <t>855.1596796938352</t>
  </si>
  <si>
    <t>1108.374521468899</t>
  </si>
  <si>
    <t>13652.373371379717</t>
  </si>
  <si>
    <t>0.8775727959999999</t>
  </si>
  <si>
    <t>840.3356852275986</t>
  </si>
  <si>
    <t>1006.1140970460007</t>
  </si>
  <si>
    <t>3807.8941205250367</t>
  </si>
  <si>
    <t>840.7241797872953</t>
  </si>
  <si>
    <t>947.6368515087026</t>
  </si>
  <si>
    <t>5596.255151821034</t>
  </si>
  <si>
    <t>3684.7629235126083</t>
  </si>
  <si>
    <t>846.9826674887113</t>
  </si>
  <si>
    <t>1077.4326593881208</t>
  </si>
  <si>
    <t>0.8305830379999999</t>
  </si>
  <si>
    <t>60292.18593279699</t>
  </si>
  <si>
    <t>1324.4491336601122</t>
  </si>
  <si>
    <t>2411.5877126210503</t>
  </si>
  <si>
    <t>64028.22277907815</t>
  </si>
  <si>
    <t>2.7043199700000002</t>
  </si>
  <si>
    <t>21254.16695240087</t>
  </si>
  <si>
    <t>1552.3346623272769</t>
  </si>
  <si>
    <t>2053.9847069552966</t>
  </si>
  <si>
    <t>24860.486321683442</t>
  </si>
  <si>
    <t>1.5922268769999999</t>
  </si>
  <si>
    <t>8048.336769986366</t>
  </si>
  <si>
    <t>1524.0840314488328</t>
  </si>
  <si>
    <t>1790.3921460466727</t>
  </si>
  <si>
    <t>11362.81294748187</t>
  </si>
  <si>
    <t>1.4840717030000001</t>
  </si>
  <si>
    <t>88828.58628307337</t>
  </si>
  <si>
    <t>1926.0302984288762</t>
  </si>
  <si>
    <t>3672.443355234074</t>
  </si>
  <si>
    <t>94427.05993673632</t>
  </si>
  <si>
    <t>3671.585582196713</t>
  </si>
  <si>
    <t>180854.8884998475</t>
  </si>
  <si>
    <t>40.54512828588486</t>
  </si>
  <si>
    <t>2.5997204439980646</t>
  </si>
  <si>
    <t>3.845364387546267</t>
  </si>
  <si>
    <t>46.99021311742919</t>
  </si>
  <si>
    <t>13.32456512110574</t>
  </si>
  <si>
    <t>1.9442190283111165</t>
  </si>
  <si>
    <t>4.736689983734063</t>
  </si>
  <si>
    <t>20.00547413315092</t>
  </si>
  <si>
    <t>25.40905760335071</t>
  </si>
  <si>
    <t>3.5769439169338773</t>
  </si>
  <si>
    <t>10.827373314116683</t>
  </si>
  <si>
    <t>39.81337483440127</t>
  </si>
  <si>
    <t>73.51640046441129</t>
  </si>
  <si>
    <t>4.548180316175734</t>
  </si>
  <si>
    <t>6.895321088710002</t>
  </si>
  <si>
    <t>84.95990186929703</t>
  </si>
  <si>
    <t>79.29829215364798</t>
  </si>
  <si>
    <t>5.220728261130197</t>
  </si>
  <si>
    <t>7.097176941377777</t>
  </si>
  <si>
    <t>91.61619735615595</t>
  </si>
  <si>
    <t>75.41621536282557</t>
  </si>
  <si>
    <t>6.7497187826250284</t>
  </si>
  <si>
    <t>87.11391793830055</t>
  </si>
  <si>
    <t>23.309590428003244</t>
  </si>
  <si>
    <t>3.5868392192891667</t>
  </si>
  <si>
    <t>8.226405563099044</t>
  </si>
  <si>
    <t>35.12283521039146</t>
  </si>
  <si>
    <t>26.328239722975663</t>
  </si>
  <si>
    <t>3.8802058302930424</t>
  </si>
  <si>
    <t>39.01343526584762</t>
  </si>
  <si>
    <t>23.980974219739437</t>
  </si>
  <si>
    <t>3.684628089623792</t>
  </si>
  <si>
    <t>35.14977704201426</t>
  </si>
  <si>
    <t>21.690419608993192</t>
  </si>
  <si>
    <t>3.2836604597313066</t>
  </si>
  <si>
    <t>11.247050549302783</t>
  </si>
  <si>
    <t>36.22113061802728</t>
  </si>
  <si>
    <t>27.439257662211148</t>
  </si>
  <si>
    <t>3.8267379360539575</t>
  </si>
  <si>
    <t>11.652674792068346</t>
  </si>
  <si>
    <t>42.91867039033345</t>
  </si>
  <si>
    <t>23.165401736540456</t>
  </si>
  <si>
    <t>3.4573687506573543</t>
  </si>
  <si>
    <t>9.483607885028634</t>
  </si>
  <si>
    <t>36.106378372226445</t>
  </si>
  <si>
    <t>76.67050730170949</t>
  </si>
  <si>
    <t>3.781252806740148</t>
  </si>
  <si>
    <t>7.776294036635331</t>
  </si>
  <si>
    <t>36.54177167585918</t>
  </si>
  <si>
    <t>104.88654619881086</t>
  </si>
  <si>
    <t>6.914404886109489</t>
  </si>
  <si>
    <t>9.193484272275652</t>
  </si>
  <si>
    <t>120.99443535719601</t>
  </si>
  <si>
    <t>33.66677057264107</t>
  </si>
  <si>
    <t>5.1695055195263455</t>
  </si>
  <si>
    <t>9.960370204810586</t>
  </si>
  <si>
    <t>48.796646296978004</t>
  </si>
  <si>
    <t>38.18168936829482</t>
  </si>
  <si>
    <t>5.975099546568734</t>
  </si>
  <si>
    <t>11.620452694062676</t>
  </si>
  <si>
    <t>55.77724160892623</t>
  </si>
  <si>
    <t>40.21425931049245</t>
  </si>
  <si>
    <t>6.495309727532524</t>
  </si>
  <si>
    <t>25.597650424710345</t>
  </si>
  <si>
    <t>72.30721946273532</t>
  </si>
  <si>
    <t>44.961925595998764</t>
  </si>
  <si>
    <t>6.610186704035317</t>
  </si>
  <si>
    <t>16.89938861610634</t>
  </si>
  <si>
    <t>68.47150091614041</t>
  </si>
  <si>
    <t>45.69026974162885</t>
  </si>
  <si>
    <t>7.173013208167894</t>
  </si>
  <si>
    <t>13.84968137634652</t>
  </si>
  <si>
    <t>66.71296432614326</t>
  </si>
  <si>
    <t>42.02647167923195</t>
  </si>
  <si>
    <t>6.5295690936701645</t>
  </si>
  <si>
    <t>16.779231373220682</t>
  </si>
  <si>
    <t>144.06046830117702</t>
  </si>
  <si>
    <t>8.854881993361882</t>
  </si>
  <si>
    <t>13.143123526658332</t>
  </si>
  <si>
    <t>166.05847382119725</t>
  </si>
  <si>
    <t>154.47028480204088</t>
  </si>
  <si>
    <t>10.043648736817497</t>
  </si>
  <si>
    <t>13.897203773792302</t>
  </si>
  <si>
    <t>178.41113731265068</t>
  </si>
  <si>
    <t>45.476730779877734</t>
  </si>
  <si>
    <t>7.138670688228948</t>
  </si>
  <si>
    <t>14.654028096369336</t>
  </si>
  <si>
    <t>67.26942956447601</t>
  </si>
  <si>
    <t>49.66992751828262</t>
  </si>
  <si>
    <t>7.554273387151105</t>
  </si>
  <si>
    <t>15.17348989312138</t>
  </si>
  <si>
    <t>6.438266219837326</t>
  </si>
  <si>
    <t>18.696799608213563</t>
  </si>
  <si>
    <t>66.96674972772598</t>
  </si>
  <si>
    <t>49.138699458645924</t>
  </si>
  <si>
    <t>7.2151721854295054</t>
  </si>
  <si>
    <t>18.78756198233792</t>
  </si>
  <si>
    <t>75.14143362641335</t>
  </si>
  <si>
    <t>50.51427121673312</t>
  </si>
  <si>
    <t>7.753925664084298</t>
  </si>
  <si>
    <t>15.239098242350988</t>
  </si>
  <si>
    <t>160.99681878196344</t>
  </si>
  <si>
    <t>10.388903319835663</t>
  </si>
  <si>
    <t>14.22620178865535</t>
  </si>
  <si>
    <t>185.61192389045445</t>
  </si>
  <si>
    <t>51.435199566185474</t>
  </si>
  <si>
    <t>7.9751147755554745</t>
  </si>
  <si>
    <t>14.841373610709395</t>
  </si>
  <si>
    <t>74.25168795245034</t>
  </si>
  <si>
    <t>55.12914088155542</t>
  </si>
  <si>
    <t>8.331137775842633</t>
  </si>
  <si>
    <t>19.017648550548724</t>
  </si>
  <si>
    <t>82.47792720794678</t>
  </si>
  <si>
    <t>56.133638801319265</t>
  </si>
  <si>
    <t>16.152625903487206</t>
  </si>
  <si>
    <t>81.19968697428703</t>
  </si>
  <si>
    <t>59.23211574554444</t>
  </si>
  <si>
    <t>8.818793243595533</t>
  </si>
  <si>
    <t>21.18343088243689</t>
  </si>
  <si>
    <t>89.23433987157686</t>
  </si>
  <si>
    <t>200.88099907817588</t>
  </si>
  <si>
    <t>12.37794224705015</t>
  </si>
  <si>
    <t>18.755464615034207</t>
  </si>
  <si>
    <t>232.01440594026025</t>
  </si>
  <si>
    <t>214.21629103964995</t>
  </si>
  <si>
    <t>13.740334127630508</t>
  </si>
  <si>
    <t>20.041937075023142</t>
  </si>
  <si>
    <t>247.9985622423036</t>
  </si>
  <si>
    <t>0.012754610999999999</t>
  </si>
  <si>
    <t>62.13493179529906</t>
  </si>
  <si>
    <t>9.849401456969126</t>
  </si>
  <si>
    <t>18.49797886929342</t>
  </si>
  <si>
    <t>67.17338692396879</t>
  </si>
  <si>
    <t>10.338345808642252</t>
  </si>
  <si>
    <t>19.624213954167708</t>
  </si>
  <si>
    <t>97.13594668677877</t>
  </si>
  <si>
    <t>56.34455841832928</t>
  </si>
  <si>
    <t>8.839997462928295</t>
  </si>
  <si>
    <t>23.29341701364943</t>
  </si>
  <si>
    <t>88.47797289490701</t>
  </si>
  <si>
    <t>66.22693035751581</t>
  </si>
  <si>
    <t>9.801837482622693</t>
  </si>
  <si>
    <t>23.116174686167923</t>
  </si>
  <si>
    <t>99.14494252630642</t>
  </si>
  <si>
    <t>216.4240660411971</t>
  </si>
  <si>
    <t>13.35982233285904</t>
  </si>
  <si>
    <t>20.045387957777297</t>
  </si>
  <si>
    <t>249.82927633183346</t>
  </si>
  <si>
    <t>71.44458192799773</t>
  </si>
  <si>
    <t>11.052553808050497</t>
  </si>
  <si>
    <t>21.039990575185847</t>
  </si>
  <si>
    <t>103.53712631123406</t>
  </si>
  <si>
    <t>0.010476602000000002</t>
  </si>
  <si>
    <t>67.33686729733434</t>
  </si>
  <si>
    <t>10.661398326711996</t>
  </si>
  <si>
    <t>20.085301782403675</t>
  </si>
  <si>
    <t>60.910990993891446</t>
  </si>
  <si>
    <t>9.594451902168139</t>
  </si>
  <si>
    <t>23.25911607061114</t>
  </si>
  <si>
    <t>93.76455896667072</t>
  </si>
  <si>
    <t>83.42592211972391</t>
  </si>
  <si>
    <t>12.624077498912811</t>
  </si>
  <si>
    <t>27.933648587869747</t>
  </si>
  <si>
    <t>123.98364820650647</t>
  </si>
  <si>
    <t>73.65177485293576</t>
  </si>
  <si>
    <t>11.68177862252508</t>
  </si>
  <si>
    <t>28.08257704600692</t>
  </si>
  <si>
    <t>113.41613052146775</t>
  </si>
  <si>
    <t>13.082587559308326</t>
  </si>
  <si>
    <t>127.47311432446753</t>
  </si>
  <si>
    <t>14.345361185925348</t>
  </si>
  <si>
    <t>24.976824144167562</t>
  </si>
  <si>
    <t>0.013531640000000001</t>
  </si>
  <si>
    <t>91.62023031551924</t>
  </si>
  <si>
    <t>13.778418568628176</t>
  </si>
  <si>
    <t>29.829056334814858</t>
  </si>
  <si>
    <t>135.22770521896226</t>
  </si>
  <si>
    <t>82.94117703501668</t>
  </si>
  <si>
    <t>13.039680197834969</t>
  </si>
  <si>
    <t>26.92411986312696</t>
  </si>
  <si>
    <t>122.90497709597861</t>
  </si>
  <si>
    <t>80.95945564231702</t>
  </si>
  <si>
    <t>43.142270962042474</t>
  </si>
  <si>
    <t>137.8553653401988</t>
  </si>
  <si>
    <t>0.013985682999999999</t>
  </si>
  <si>
    <t>89.43332691809961</t>
  </si>
  <si>
    <t>14.276676146047457</t>
  </si>
  <si>
    <t>25.03769272672279</t>
  </si>
  <si>
    <t>128.74769579086984</t>
  </si>
  <si>
    <t>12.854787720633405</t>
  </si>
  <si>
    <t>28.240569268486333</t>
  </si>
  <si>
    <t>122.51448684505056</t>
  </si>
  <si>
    <t>100.8199095459921</t>
  </si>
  <si>
    <t>15.507186097758158</t>
  </si>
  <si>
    <t>29.35869685773339</t>
  </si>
  <si>
    <t>145.68579250148363</t>
  </si>
  <si>
    <t>91.92361695958036</t>
  </si>
  <si>
    <t>14.692278844969614</t>
  </si>
  <si>
    <t>27.492559248847623</t>
  </si>
  <si>
    <t>134.1084550533976</t>
  </si>
  <si>
    <t>309.1543580272368</t>
  </si>
  <si>
    <t>19.008293747901917</t>
  </si>
  <si>
    <t>28.354614706976076</t>
  </si>
  <si>
    <t>356.5172664821148</t>
  </si>
  <si>
    <t>324.8379964913641</t>
  </si>
  <si>
    <t>20.84299921989441</t>
  </si>
  <si>
    <t>29.478022562605997</t>
  </si>
  <si>
    <t>375.1590182738645</t>
  </si>
  <si>
    <t>0.019382609000000002</t>
  </si>
  <si>
    <t>15.338383881109102</t>
  </si>
  <si>
    <t>28.162072080054454</t>
  </si>
  <si>
    <t>139.60059732198715</t>
  </si>
  <si>
    <t>102.31829946860671</t>
  </si>
  <si>
    <t>15.94956432070051</t>
  </si>
  <si>
    <t>29.09530719209995</t>
  </si>
  <si>
    <t>147.36317098140717</t>
  </si>
  <si>
    <t>86.09844371676445</t>
  </si>
  <si>
    <t>13.747984277350563</t>
  </si>
  <si>
    <t>31.88382834196091</t>
  </si>
  <si>
    <t>131.73025633607594</t>
  </si>
  <si>
    <t>98.17083732091956</t>
  </si>
  <si>
    <t>14.94365278631449</t>
  </si>
  <si>
    <t>31.61104229678001</t>
  </si>
  <si>
    <t>144.72553240401405</t>
  </si>
  <si>
    <t>331.4021575663771</t>
  </si>
  <si>
    <t>21.000991442373824</t>
  </si>
  <si>
    <t>30.349807015487126</t>
  </si>
  <si>
    <t>382.7529560242381</t>
  </si>
  <si>
    <t>103.10144196929677</t>
  </si>
  <si>
    <t>16.281347987907274</t>
  </si>
  <si>
    <t>28.834869486412835</t>
  </si>
  <si>
    <t>148.21765944361687</t>
  </si>
  <si>
    <t>100.59452116755503</t>
  </si>
  <si>
    <t>15.989977068134717</t>
  </si>
  <si>
    <t>32.471351525081054</t>
  </si>
  <si>
    <t>149.0558497607708</t>
  </si>
  <si>
    <t>115.70103067372527</t>
  </si>
  <si>
    <t>17.54449580663017</t>
  </si>
  <si>
    <t>37.87368768826127</t>
  </si>
  <si>
    <t>171.1192141686167</t>
  </si>
  <si>
    <t>0.017420520000000002</t>
  </si>
  <si>
    <t>18.86111151959215</t>
  </si>
  <si>
    <t>33.16443845895785</t>
  </si>
  <si>
    <t>122.71359862227526</t>
  </si>
  <si>
    <t>19.69813768352781</t>
  </si>
  <si>
    <t>33.64648104512266</t>
  </si>
  <si>
    <t>176.05821735092573</t>
  </si>
  <si>
    <t>111.16474135113614</t>
  </si>
  <si>
    <t>17.70494106624808</t>
  </si>
  <si>
    <t>34.490616859069895</t>
  </si>
  <si>
    <t>163.3602992764541</t>
  </si>
  <si>
    <t>419.46614926148743</t>
  </si>
  <si>
    <t>26.330817490816116</t>
  </si>
  <si>
    <t>37.873105611652136</t>
  </si>
  <si>
    <t>483.6700723639557</t>
  </si>
  <si>
    <t>0.024635215999999998</t>
  </si>
  <si>
    <t>130.2430090228362</t>
  </si>
  <si>
    <t>20.84366445030485</t>
  </si>
  <si>
    <t>35.34315120694893</t>
  </si>
  <si>
    <t>186.42982468008998</t>
  </si>
  <si>
    <t>118.64255481798735</t>
  </si>
  <si>
    <t>18.828057883573432</t>
  </si>
  <si>
    <t>36.41862089612655</t>
  </si>
  <si>
    <t>173.88923359768734</t>
  </si>
  <si>
    <t>452.7321185118386</t>
  </si>
  <si>
    <t>28.995397899832046</t>
  </si>
  <si>
    <t>41.56201612204313</t>
  </si>
  <si>
    <t>523.2895325337138</t>
  </si>
  <si>
    <t>426.33178444313154</t>
  </si>
  <si>
    <t>25.75106918811798</t>
  </si>
  <si>
    <t>39.73762172141246</t>
  </si>
  <si>
    <t>491.82047535266196</t>
  </si>
  <si>
    <t>142.08822644182615</t>
  </si>
  <si>
    <t>22.096875389771803</t>
  </si>
  <si>
    <t>40.754093788564205</t>
  </si>
  <si>
    <t>204.93919562016217</t>
  </si>
  <si>
    <t>119.70983385773643</t>
  </si>
  <si>
    <t>20.489429256745748</t>
  </si>
  <si>
    <t>55.71242322080902</t>
  </si>
  <si>
    <t>195.9116863352912</t>
  </si>
  <si>
    <t>0.020632835000000002</t>
  </si>
  <si>
    <t>144.81246970327837</t>
  </si>
  <si>
    <t>23.027615887778147</t>
  </si>
  <si>
    <t>39.63762927534325</t>
  </si>
  <si>
    <t>207.47771486639977</t>
  </si>
  <si>
    <t>0.021662690999999998</t>
  </si>
  <si>
    <t>140.47766204125116</t>
  </si>
  <si>
    <t>22.603864116328104</t>
  </si>
  <si>
    <t>38.36188365572266</t>
  </si>
  <si>
    <t>201.44340981330194</t>
  </si>
  <si>
    <t>157.67370184351293</t>
  </si>
  <si>
    <t>25.029959423201426</t>
  </si>
  <si>
    <t>43.02398467968617</t>
  </si>
  <si>
    <t>225.72764594640054</t>
  </si>
  <si>
    <t>152.39667845889926</t>
  </si>
  <si>
    <t>41.526301564382656</t>
  </si>
  <si>
    <t>218.46399509481023</t>
  </si>
  <si>
    <t>149.08653351345234</t>
  </si>
  <si>
    <t>25.686541838305338</t>
  </si>
  <si>
    <t>106.07489717325994</t>
  </si>
  <si>
    <t>280.8479725250176</t>
  </si>
  <si>
    <t>0.026807624999999998</t>
  </si>
  <si>
    <t>159.91536201909184</t>
  </si>
  <si>
    <t>24.904397183230948</t>
  </si>
  <si>
    <t>47.76807535173638</t>
  </si>
  <si>
    <t>232.58783455405916</t>
  </si>
  <si>
    <t>155.7178412830191</t>
  </si>
  <si>
    <t>25.14737259064402</t>
  </si>
  <si>
    <t>52.61935127366867</t>
  </si>
  <si>
    <t>233.4845651473318</t>
  </si>
  <si>
    <t>173.8443721218833</t>
  </si>
  <si>
    <t>28.815453073808126</t>
  </si>
  <si>
    <t>282.3806633906705</t>
  </si>
  <si>
    <t>182.10383132100105</t>
  </si>
  <si>
    <t>29.383892459528788</t>
  </si>
  <si>
    <t>50.017344100134714</t>
  </si>
  <si>
    <t>261.50506788066457</t>
  </si>
  <si>
    <t>0.027639016000000002</t>
  </si>
  <si>
    <t>27.45123180959906</t>
  </si>
  <si>
    <t>50.010650219129666</t>
  </si>
  <si>
    <t>252.45959737471173</t>
  </si>
  <si>
    <t>162.73435903713107</t>
  </si>
  <si>
    <t>26.19926817715168</t>
  </si>
  <si>
    <t>240.25095626711845</t>
  </si>
  <si>
    <t>0.025797023000000002</t>
  </si>
  <si>
    <t>165.89906798409567</t>
  </si>
  <si>
    <t>28.43527389424188</t>
  </si>
  <si>
    <t>70.84379571356943</t>
  </si>
  <si>
    <t>189.76250430569053</t>
  </si>
  <si>
    <t>30.676102531807764</t>
  </si>
  <si>
    <t>51.458357899848906</t>
  </si>
  <si>
    <t>271.8969647373472</t>
  </si>
  <si>
    <t>170.7079354673624</t>
  </si>
  <si>
    <t>27.440879161336593</t>
  </si>
  <si>
    <t>50.561544152774985</t>
  </si>
  <si>
    <t>248.71035878147399</t>
  </si>
  <si>
    <t>0.026927622999999998</t>
  </si>
  <si>
    <t>636.1507777390735</t>
  </si>
  <si>
    <t>38.549104439360754</t>
  </si>
  <si>
    <t>58.62284784338304</t>
  </si>
  <si>
    <t>733.3227300218174</t>
  </si>
  <si>
    <t>660.8123242455935</t>
  </si>
  <si>
    <t>42.015620108161656</t>
  </si>
  <si>
    <t>60.04698142143233</t>
  </si>
  <si>
    <t>762.8749257751874</t>
  </si>
  <si>
    <t>0.039122939999999995</t>
  </si>
  <si>
    <t>196.5589971015496</t>
  </si>
  <si>
    <t>31.68193091239248</t>
  </si>
  <si>
    <t>58.33135219290853</t>
  </si>
  <si>
    <t>286.5722802068506</t>
  </si>
  <si>
    <t>206.1510375434799</t>
  </si>
  <si>
    <t>32.56203074540411</t>
  </si>
  <si>
    <t>299.8808797981058</t>
  </si>
  <si>
    <t>175.07371792037574</t>
  </si>
  <si>
    <t>28.154297199632442</t>
  </si>
  <si>
    <t>56.127693304525955</t>
  </si>
  <si>
    <t>259.35570842453416</t>
  </si>
  <si>
    <t>0.027772005000000002</t>
  </si>
  <si>
    <t>193.40505657185403</t>
  </si>
  <si>
    <t>29.922562784382276</t>
  </si>
  <si>
    <t>55.64972525462508</t>
  </si>
  <si>
    <t>278.9773446108614</t>
  </si>
  <si>
    <t>192.04769549625263</t>
  </si>
  <si>
    <t>33.079912619931356</t>
  </si>
  <si>
    <t>80.24009210722788</t>
  </si>
  <si>
    <t>305.3677002234119</t>
  </si>
  <si>
    <t>0.033033783000000004</t>
  </si>
  <si>
    <t>704.9783432324018</t>
  </si>
  <si>
    <t>42.97122359275818</t>
  </si>
  <si>
    <t>64.43313655576536</t>
  </si>
  <si>
    <t>812.3827033809254</t>
  </si>
  <si>
    <t>198.14615370705724</t>
  </si>
  <si>
    <t>34.16024680648531</t>
  </si>
  <si>
    <t>83.30651326104999</t>
  </si>
  <si>
    <t>315.6129137745925</t>
  </si>
  <si>
    <t>0.034100361999999995</t>
  </si>
  <si>
    <t>245.88595676634995</t>
  </si>
  <si>
    <t>38.764639092343195</t>
  </si>
  <si>
    <t>72.68091264579978</t>
  </si>
  <si>
    <t>357.3315085044929</t>
  </si>
  <si>
    <t>232.34610645366567</t>
  </si>
  <si>
    <t>37.460787487881525</t>
  </si>
  <si>
    <t>69.08908419843232</t>
  </si>
  <si>
    <t>338.8959781399795</t>
  </si>
  <si>
    <t>232.00887621247344</t>
  </si>
  <si>
    <t>35.74033533888204</t>
  </si>
  <si>
    <t>68.73696942680648</t>
  </si>
  <si>
    <t>336.48618097816194</t>
  </si>
  <si>
    <t>0.033420835999999995</t>
  </si>
  <si>
    <t>205.6954794430307</t>
  </si>
  <si>
    <t>33.24372560850212</t>
  </si>
  <si>
    <t>306.89506924578126</t>
  </si>
  <si>
    <t>190.0014467537403</t>
  </si>
  <si>
    <t>34.11567636898586</t>
  </si>
  <si>
    <t>87.91917935013771</t>
  </si>
  <si>
    <t>312.0363024728639</t>
  </si>
  <si>
    <t>224.66045006045275</t>
  </si>
  <si>
    <t>38.74268648879869</t>
  </si>
  <si>
    <t>91.95163979062013</t>
  </si>
  <si>
    <t>355.3547763398716</t>
  </si>
  <si>
    <t>819.6138410962054</t>
  </si>
  <si>
    <t>49.66410675219127</t>
  </si>
  <si>
    <t>74.96173826179334</t>
  </si>
  <si>
    <t>944.2396861101901</t>
  </si>
  <si>
    <t>237.76311926277623</t>
  </si>
  <si>
    <t>41.036733559199746</t>
  </si>
  <si>
    <t>96.74599693555918</t>
  </si>
  <si>
    <t>375.5458497575351</t>
  </si>
  <si>
    <t>211.51495665045724</t>
  </si>
  <si>
    <t>38.21815231016704</t>
  </si>
  <si>
    <t>94.82397997219648</t>
  </si>
  <si>
    <t>344.55708893282076</t>
  </si>
  <si>
    <t>950.4555159115366</t>
  </si>
  <si>
    <t>59.136655181646354</t>
  </si>
  <si>
    <t>1094.6639148252352</t>
  </si>
  <si>
    <t>294.07595450590765</t>
  </si>
  <si>
    <t>47.602890325444086</t>
  </si>
  <si>
    <t>81.21843815648131</t>
  </si>
  <si>
    <t>265.6642962912364</t>
  </si>
  <si>
    <t>42.71577511514936</t>
  </si>
  <si>
    <t>379.88548034003804</t>
  </si>
  <si>
    <t>259.1466181911528</t>
  </si>
  <si>
    <t>47.29788218225752</t>
  </si>
  <si>
    <t>160.0722732421543</t>
  </si>
  <si>
    <t>466.5167736155646</t>
  </si>
  <si>
    <t>289.87232196543897</t>
  </si>
  <si>
    <t>50.16336217522621</t>
  </si>
  <si>
    <t>114.7194832031216</t>
  </si>
  <si>
    <t>454.75516734378675</t>
  </si>
  <si>
    <t>345.41756446872444</t>
  </si>
  <si>
    <t>56.18328162069832</t>
  </si>
  <si>
    <t>95.92830403042692</t>
  </si>
  <si>
    <t>497.52915011984965</t>
  </si>
  <si>
    <t>276.33883291855454</t>
  </si>
  <si>
    <t>50.373574984925135</t>
  </si>
  <si>
    <t>122.4255538545549</t>
  </si>
  <si>
    <t>449.1379617580346</t>
  </si>
  <si>
    <t>315.6763185480876</t>
  </si>
  <si>
    <t>54.627058229276116</t>
  </si>
  <si>
    <t>123.75426844560675</t>
  </si>
  <si>
    <t>494.05764522297045</t>
  </si>
  <si>
    <t>1220.7355965594097</t>
  </si>
  <si>
    <t>77.50865604196277</t>
  </si>
  <si>
    <t>111.22664935620769</t>
  </si>
  <si>
    <t>1172.4597425200045</t>
  </si>
  <si>
    <t>70.77452859708241</t>
  </si>
  <si>
    <t>108.20326029456088</t>
  </si>
  <si>
    <t>1351.4375314116478</t>
  </si>
  <si>
    <t>376.8292039499751</t>
  </si>
  <si>
    <t>60.070971293108805</t>
  </si>
  <si>
    <t>105.91520029785379</t>
  </si>
  <si>
    <t>542.8153755409377</t>
  </si>
  <si>
    <t>352.4810641205737</t>
  </si>
  <si>
    <t>54.93106852684703</t>
  </si>
  <si>
    <t>95.52700378532921</t>
  </si>
  <si>
    <t>502.93913643274993</t>
  </si>
  <si>
    <t>389.2863501927683</t>
  </si>
  <si>
    <t>63.35562959845577</t>
  </si>
  <si>
    <t>108.79153186189278</t>
  </si>
  <si>
    <t>561.4335116531169</t>
  </si>
  <si>
    <t>348.9479422569275</t>
  </si>
  <si>
    <t>56.38110451400281</t>
  </si>
  <si>
    <t>499.26440364548137</t>
  </si>
  <si>
    <t>400.84676584228873</t>
  </si>
  <si>
    <t>69.46402468851635</t>
  </si>
  <si>
    <t>153.25457622696248</t>
  </si>
  <si>
    <t>623.5653667577676</t>
  </si>
  <si>
    <t>1538.9364645151156</t>
  </si>
  <si>
    <t>97.15756667511805</t>
  </si>
  <si>
    <t>138.41573880719287</t>
  </si>
  <si>
    <t>1774.5097699974265</t>
  </si>
  <si>
    <t>501.7057576748942</t>
  </si>
  <si>
    <t>81.81735341038024</t>
  </si>
  <si>
    <t>139.27268030654108</t>
  </si>
  <si>
    <t>722.7957913918156</t>
  </si>
  <si>
    <t>505.9439821967057</t>
  </si>
  <si>
    <t>82.40466870899712</t>
  </si>
  <si>
    <t>137.48657823141133</t>
  </si>
  <si>
    <t>725.8352291371141</t>
  </si>
  <si>
    <t>86.03857297982489</t>
  </si>
  <si>
    <t>151.0802290535399</t>
  </si>
  <si>
    <t>773.7733955894199</t>
  </si>
  <si>
    <t>516.2675682056164</t>
  </si>
  <si>
    <t>84.08279557313239</t>
  </si>
  <si>
    <t>145.17834642902017</t>
  </si>
  <si>
    <t>745.5287102077689</t>
  </si>
  <si>
    <t>473.1534863822163</t>
  </si>
  <si>
    <t>82.13865969862258</t>
  </si>
  <si>
    <t>178.14932756924205</t>
  </si>
  <si>
    <t>733.4414736500809</t>
  </si>
  <si>
    <t>74.89829191139766</t>
  </si>
  <si>
    <t>175.82950282043646</t>
  </si>
  <si>
    <t>658.1224235040802</t>
  </si>
  <si>
    <t>1809.9030213696617</t>
  </si>
  <si>
    <t>112.31450896177974</t>
  </si>
  <si>
    <t>160.90726213795799</t>
  </si>
  <si>
    <t>2083.1247924693994</t>
  </si>
  <si>
    <t>558.6218737464931</t>
  </si>
  <si>
    <t>91.10263947929656</t>
  </si>
  <si>
    <t>150.43624443933368</t>
  </si>
  <si>
    <t>800.1607576651234</t>
  </si>
  <si>
    <t>504.1954656397658</t>
  </si>
  <si>
    <t>81.26666736123818</t>
  </si>
  <si>
    <t>131.0818229934999</t>
  </si>
  <si>
    <t>716.5439559945039</t>
  </si>
  <si>
    <t>580.2609874600811</t>
  </si>
  <si>
    <t>101.47291634763991</t>
  </si>
  <si>
    <t>307.8771572160934</t>
  </si>
  <si>
    <t>989.6110610238143</t>
  </si>
  <si>
    <t>0.10256865400000001</t>
  </si>
  <si>
    <t>724.2725613260908</t>
  </si>
  <si>
    <t>116.64474316473519</t>
  </si>
  <si>
    <t>202.13504155565587</t>
  </si>
  <si>
    <t>1043.0523460464817</t>
  </si>
  <si>
    <t>2314.907074573317</t>
  </si>
  <si>
    <t>141.5044867566654</t>
  </si>
  <si>
    <t>206.87364407681994</t>
  </si>
  <si>
    <t>2663.285205406802</t>
  </si>
  <si>
    <t>870.7153028808534</t>
  </si>
  <si>
    <t>152.42091779197966</t>
  </si>
  <si>
    <t>442.1807742411537</t>
  </si>
  <si>
    <t>1465.316994913987</t>
  </si>
  <si>
    <t>0.15575984199999998</t>
  </si>
  <si>
    <t>3128.663645059403</t>
  </si>
  <si>
    <t>195.72475658995765</t>
  </si>
  <si>
    <t>276.15356624924715</t>
  </si>
  <si>
    <t>3600.5419678986073</t>
  </si>
  <si>
    <t>3611.7876879870896</t>
  </si>
  <si>
    <t>223.71499133961544</t>
  </si>
  <si>
    <t>321.2823399475643</t>
  </si>
  <si>
    <t>1153.4153600223362</t>
  </si>
  <si>
    <t>188.95262785788094</t>
  </si>
  <si>
    <t>309.06151680807983</t>
  </si>
  <si>
    <t>1651.4295046882971</t>
  </si>
  <si>
    <t>1037.228835879692</t>
  </si>
  <si>
    <t>167.94506726520405</t>
  </si>
  <si>
    <t>270.70595284125636</t>
  </si>
  <si>
    <t>1475.8798559861525</t>
  </si>
  <si>
    <t>3969.104602999453</t>
  </si>
  <si>
    <t>351.28485511190127</t>
  </si>
  <si>
    <t>4566.245978432043</t>
  </si>
  <si>
    <t>1226.5844686355974</t>
  </si>
  <si>
    <t>200.45562580760037</t>
  </si>
  <si>
    <t>330.1377624406347</t>
  </si>
  <si>
    <t>1757.1778568838326</t>
  </si>
  <si>
    <t>178.62866765686445</t>
  </si>
  <si>
    <t>288.06293682594384</t>
  </si>
  <si>
    <t>1573.3291261962484</t>
  </si>
  <si>
    <t>989.3831780313382</t>
  </si>
  <si>
    <t>181.77055088537082</t>
  </si>
  <si>
    <t>301.11658686239804</t>
  </si>
  <si>
    <t>1472.270315779107</t>
  </si>
  <si>
    <t>0.17706997900000002</t>
  </si>
  <si>
    <t>1015.5157984367439</t>
  </si>
  <si>
    <t>188.34202949489867</t>
  </si>
  <si>
    <t>426.3498288180147</t>
  </si>
  <si>
    <t>1630.2076567496572</t>
  </si>
  <si>
    <t>0.18756218800000002</t>
  </si>
  <si>
    <t>5426.784586493991</t>
  </si>
  <si>
    <t>334.5916047692299</t>
  </si>
  <si>
    <t>479.20683365581294</t>
  </si>
  <si>
    <t>6240.583024919034</t>
  </si>
  <si>
    <t>2204.498367583645</t>
  </si>
  <si>
    <t>362.3974875413946</t>
  </si>
  <si>
    <t>579.4061663826661</t>
  </si>
  <si>
    <t>3146.302021507706</t>
  </si>
  <si>
    <t>1977.235286696149</t>
  </si>
  <si>
    <t>492.6123074255884</t>
  </si>
  <si>
    <t>2791.0496906510425</t>
  </si>
  <si>
    <t>7842.0687350444505</t>
  </si>
  <si>
    <t>478.60001879079005</t>
  </si>
  <si>
    <t>692.6252223950412</t>
  </si>
  <si>
    <t>9013.293976230281</t>
  </si>
  <si>
    <t>0.45041329900000004</t>
  </si>
  <si>
    <t>14915.191443703538</t>
  </si>
  <si>
    <t>915.6816772052221</t>
  </si>
  <si>
    <t>1305.4762218546655</t>
  </si>
  <si>
    <t>17136.349342763424</t>
  </si>
  <si>
    <t>ac</t>
  </si>
  <si>
    <t>85.35172258104598</t>
  </si>
  <si>
    <t>48.34121292723077</t>
  </si>
  <si>
    <t>170.19146720745735</t>
  </si>
  <si>
    <t>3.7547267441238676</t>
  </si>
  <si>
    <t>52.78715564470206</t>
  </si>
  <si>
    <t>165.87428815130679</t>
  </si>
  <si>
    <t>3.9582456728177413</t>
  </si>
  <si>
    <t>222.6196894688266</t>
  </si>
  <si>
    <t>56.209017722202205</t>
  </si>
  <si>
    <t>309.9350059138877</t>
  </si>
  <si>
    <t>5.636954613562142</t>
  </si>
  <si>
    <t>371.78097824965204</t>
  </si>
  <si>
    <t>0.25942670900000003</t>
  </si>
  <si>
    <t>521.6431288447764</t>
  </si>
  <si>
    <t>358.03515597113545</t>
  </si>
  <si>
    <t>7.8248974334980765</t>
  </si>
  <si>
    <t>23.35116732865572</t>
  </si>
  <si>
    <t>340.38226918450425</t>
  </si>
  <si>
    <t>5.376974253782205</t>
  </si>
  <si>
    <t>369.11041076694215</t>
  </si>
  <si>
    <t>0.28416272800000003</t>
  </si>
  <si>
    <t>340.21637735090087</t>
  </si>
  <si>
    <t>8.391341127987419</t>
  </si>
  <si>
    <t>445.20645003233636</t>
  </si>
  <si>
    <t>389.1524309957666</t>
  </si>
  <si>
    <t>10.178482625633478</t>
  </si>
  <si>
    <t>32.50195212396128</t>
  </si>
  <si>
    <t>331.7479110722031</t>
  </si>
  <si>
    <t>5.8517408823328365</t>
  </si>
  <si>
    <t>370.10160407849725</t>
  </si>
  <si>
    <t>105.08898412808776</t>
  </si>
  <si>
    <t>331.4248585541334</t>
  </si>
  <si>
    <t>7.461931090801955</t>
  </si>
  <si>
    <t>443.9757737730231</t>
  </si>
  <si>
    <t>105.39989619116699</t>
  </si>
  <si>
    <t>8.027792708682163</t>
  </si>
  <si>
    <t>444.85254745398254</t>
  </si>
  <si>
    <t>17.79241886522089</t>
  </si>
  <si>
    <t>330.1481150888971</t>
  </si>
  <si>
    <t>6.020917291087764</t>
  </si>
  <si>
    <t>353.96145124520575</t>
  </si>
  <si>
    <t>0.27625225999999997</t>
  </si>
  <si>
    <t>32.73041719304664</t>
  </si>
  <si>
    <t>6.262894852885179</t>
  </si>
  <si>
    <t>370.74122311813494</t>
  </si>
  <si>
    <t>173.28707534553752</t>
  </si>
  <si>
    <t>342.5233964143055</t>
  </si>
  <si>
    <t>7.659670830305134</t>
  </si>
  <si>
    <t>523.4701425901482</t>
  </si>
  <si>
    <t>0.28589170799999997</t>
  </si>
  <si>
    <t>128.88007664254735</t>
  </si>
  <si>
    <t>471.71355358191903</t>
  </si>
  <si>
    <t>477.5429676686015</t>
  </si>
  <si>
    <t>8.127951462353979</t>
  </si>
  <si>
    <t>614.2970440643174</t>
  </si>
  <si>
    <t>0.39856817299999997</t>
  </si>
  <si>
    <t>82.73408249286669</t>
  </si>
  <si>
    <t>462.89043634065564</t>
  </si>
  <si>
    <t>8.251975357000317</t>
  </si>
  <si>
    <t>553.8764941905226</t>
  </si>
  <si>
    <t>317.4405927503748</t>
  </si>
  <si>
    <t>13.795007751988514</t>
  </si>
  <si>
    <t>886.3250591925213</t>
  </si>
  <si>
    <t>23.697793949395418</t>
  </si>
  <si>
    <t>586.3590299018792</t>
  </si>
  <si>
    <t>10.814027129007238</t>
  </si>
  <si>
    <t>68.33974371797272</t>
  </si>
  <si>
    <t>603.8311403244734</t>
  </si>
  <si>
    <t>9.226953677300896</t>
  </si>
  <si>
    <t>209.49115943429726</t>
  </si>
  <si>
    <t>662.5259993597865</t>
  </si>
  <si>
    <t>14.527426433882544</t>
  </si>
  <si>
    <t>886.5445852279663</t>
  </si>
  <si>
    <t>64.03474669371333</t>
  </si>
  <si>
    <t>662.8490518778563</t>
  </si>
  <si>
    <t>11.204309495432037</t>
  </si>
  <si>
    <t>738.0881080670017</t>
  </si>
  <si>
    <t>0.5540479429999999</t>
  </si>
  <si>
    <t>526.9013178933944</t>
  </si>
  <si>
    <t>710.0514734962157</t>
  </si>
  <si>
    <t>21.863379515707493</t>
  </si>
  <si>
    <t>1258.8161709053177</t>
  </si>
  <si>
    <t>139.34897391923838</t>
  </si>
  <si>
    <t>685.0461275982005</t>
  </si>
  <si>
    <t>11.315569281578064</t>
  </si>
  <si>
    <t>0.5718403940000001</t>
  </si>
  <si>
    <t>551.7241411975452</t>
  </si>
  <si>
    <t>1255.6197387831553</t>
  </si>
  <si>
    <t>0.5706240850000001</t>
  </si>
  <si>
    <t>109.06203117753779</t>
  </si>
  <si>
    <t>666.4754723065666</t>
  </si>
  <si>
    <t>785.2785555379733</t>
  </si>
  <si>
    <t>256.31585491022895</t>
  </si>
  <si>
    <t>672.3601005173156</t>
  </si>
  <si>
    <t>12.638379952737264</t>
  </si>
  <si>
    <t>941.3143353802818</t>
  </si>
  <si>
    <t>33.62598363310099</t>
  </si>
  <si>
    <t>664.2141878338797</t>
  </si>
  <si>
    <t>9.922743109720095</t>
  </si>
  <si>
    <t>707.7629145767007</t>
  </si>
  <si>
    <t>161.92477362762605</t>
  </si>
  <si>
    <t>10.599074552633933</t>
  </si>
  <si>
    <t>314.9593664732363</t>
  </si>
  <si>
    <t>746.0732012987137</t>
  </si>
  <si>
    <t>13.500476987766369</t>
  </si>
  <si>
    <t>1074.5330447597164</t>
  </si>
  <si>
    <t>193.7720974508141</t>
  </si>
  <si>
    <t>718.4316304379277</t>
  </si>
  <si>
    <t>10.832071503890413</t>
  </si>
  <si>
    <t>923.0357993926322</t>
  </si>
  <si>
    <t>76.55617082491517</t>
  </si>
  <si>
    <t>797.9872836066145</t>
  </si>
  <si>
    <t>10.627097383673703</t>
  </si>
  <si>
    <t>885.1705518152033</t>
  </si>
  <si>
    <t>261.5346290570285</t>
  </si>
  <si>
    <t>828.0765697626132</t>
  </si>
  <si>
    <t>18.64071236923337</t>
  </si>
  <si>
    <t>1108.251911188875</t>
  </si>
  <si>
    <t>25.137186249984165</t>
  </si>
  <si>
    <t>825.9544847533107</t>
  </si>
  <si>
    <t>862.5563766275134</t>
  </si>
  <si>
    <t>0.6910405289999999</t>
  </si>
  <si>
    <t>501.59977815513105</t>
  </si>
  <si>
    <t>954.6661749482156</t>
  </si>
  <si>
    <t>26.159437506326608</t>
  </si>
  <si>
    <t>1482.4253906096733</t>
  </si>
  <si>
    <t>135.27838746085763</t>
  </si>
  <si>
    <t>955.0852701067926</t>
  </si>
  <si>
    <t>12.52416820664491</t>
  </si>
  <si>
    <t>1102.887825774295</t>
  </si>
  <si>
    <t>924.9682105811579</t>
  </si>
  <si>
    <t>22.830499801784754</t>
  </si>
  <si>
    <t>1476.6019635966845</t>
  </si>
  <si>
    <t>50.93985237181187</t>
  </si>
  <si>
    <t>918.3142434007356</t>
  </si>
  <si>
    <t>12.90738249995879</t>
  </si>
  <si>
    <t>982.1614782725062</t>
  </si>
  <si>
    <t>164.54694559797645</t>
  </si>
  <si>
    <t>925.2388762044055</t>
  </si>
  <si>
    <t>16.417512337544135</t>
  </si>
  <si>
    <t>1106.2033341399263</t>
  </si>
  <si>
    <t>26.96370107254812</t>
  </si>
  <si>
    <t>915.6508271449379</t>
  </si>
  <si>
    <t>13.781578413077764</t>
  </si>
  <si>
    <t>956.3961066305638</t>
  </si>
  <si>
    <t>288.9259069758867</t>
  </si>
  <si>
    <t>1020.316017924675</t>
  </si>
  <si>
    <t>25.021353004766365</t>
  </si>
  <si>
    <t>1334.2632779053279</t>
  </si>
  <si>
    <t>96.15839059863772</t>
  </si>
  <si>
    <t>994.2732452015792</t>
  </si>
  <si>
    <t>13.557811533766134</t>
  </si>
  <si>
    <t>1103.9894473339832</t>
  </si>
  <si>
    <t>313.83612492520894</t>
  </si>
  <si>
    <t>993.6271401654398</t>
  </si>
  <si>
    <t>21.767544759703537</t>
  </si>
  <si>
    <t>1329.2308098503522</t>
  </si>
  <si>
    <t>993.9501926835095</t>
  </si>
  <si>
    <t>15.942371516887631</t>
  </si>
  <si>
    <t>1106.0782708227634</t>
  </si>
  <si>
    <t>1210.4298054639783</t>
  </si>
  <si>
    <t>15.055203610765084</t>
  </si>
  <si>
    <t>1253.4850143960546</t>
  </si>
  <si>
    <t>117.75114606799825</t>
  </si>
  <si>
    <t>1214.684286553945</t>
  </si>
  <si>
    <t>19.198009145579167</t>
  </si>
  <si>
    <t>1351.6334417675223</t>
  </si>
  <si>
    <t>1.0151299779999998</t>
  </si>
  <si>
    <t>1260.7661275459188</t>
  </si>
  <si>
    <t>15.924119257501195</t>
  </si>
  <si>
    <t>1306.6748423235758</t>
  </si>
  <si>
    <t>127.25383775042637</t>
  </si>
  <si>
    <t>1325.0513334891627</t>
  </si>
  <si>
    <t>20.118812764329572</t>
  </si>
  <si>
    <t>1472.4239840039186</t>
  </si>
  <si>
    <t>29.640463513455224</t>
  </si>
  <si>
    <t>1318.0235068180732</t>
  </si>
  <si>
    <t>16.803761744605644</t>
  </si>
  <si>
    <t>1364.467732076134</t>
  </si>
  <si>
    <t>63.56571767745274</t>
  </si>
  <si>
    <t>1316.7400278949312</t>
  </si>
  <si>
    <t>17.138455794858082</t>
  </si>
  <si>
    <t>1397.4442013672422</t>
  </si>
  <si>
    <t>1405.4439296679839</t>
  </si>
  <si>
    <t>508.55605098019754</t>
  </si>
  <si>
    <t>1344.2567848999586</t>
  </si>
  <si>
    <t>24.33333845276918</t>
  </si>
  <si>
    <t>1877.1461743329253</t>
  </si>
  <si>
    <t>215.03502336729852</t>
  </si>
  <si>
    <t>1332.0335087233357</t>
  </si>
  <si>
    <t>18.579843786678143</t>
  </si>
  <si>
    <t>1565.6483758773122</t>
  </si>
  <si>
    <t>80.19776682236366</t>
  </si>
  <si>
    <t>1373.7380504608154</t>
  </si>
  <si>
    <t>17.446415897990978</t>
  </si>
  <si>
    <t>1471.3822331811702</t>
  </si>
  <si>
    <t>1.1460407479999999</t>
  </si>
  <si>
    <t>792.3718658275902</t>
  </si>
  <si>
    <t>1387.316650444908</t>
  </si>
  <si>
    <t>33.679077335234204</t>
  </si>
  <si>
    <t>2213.3675936077325</t>
  </si>
  <si>
    <t>1464.5418767551228</t>
  </si>
  <si>
    <t>1566.202928578215</t>
  </si>
  <si>
    <t>3067.285953355687</t>
  </si>
  <si>
    <t>325.0488329545728</t>
  </si>
  <si>
    <t>1492.145737367017</t>
  </si>
  <si>
    <t>21.931025133069074</t>
  </si>
  <si>
    <t>1839.125595454659</t>
  </si>
  <si>
    <t>968.4758593461344</t>
  </si>
  <si>
    <t>1454.501595747258</t>
  </si>
  <si>
    <t>31.23448030757053</t>
  </si>
  <si>
    <t>2454.2119354009633</t>
  </si>
  <si>
    <t>159.30222746516978</t>
  </si>
  <si>
    <t>1436.8625956454448</t>
  </si>
  <si>
    <t>17.760986728327616</t>
  </si>
  <si>
    <t>1613.9258098389423</t>
  </si>
  <si>
    <t>383.7151286591377</t>
  </si>
  <si>
    <t>1436.1902971618943</t>
  </si>
  <si>
    <t>22.542662918567657</t>
  </si>
  <si>
    <t>1842.4480887395996</t>
  </si>
  <si>
    <t>46.552075738353395</t>
  </si>
  <si>
    <t>1433.5376909002662</t>
  </si>
  <si>
    <t>17.338232802493234</t>
  </si>
  <si>
    <t>1497.4279994411127</t>
  </si>
  <si>
    <t>213.08972333957044</t>
  </si>
  <si>
    <t>1530.7225320222124</t>
  </si>
  <si>
    <t>20.69344710824745</t>
  </si>
  <si>
    <t>1764.5057024700302</t>
  </si>
  <si>
    <t>143.04112742788027</t>
  </si>
  <si>
    <t>1490.924956410059</t>
  </si>
  <si>
    <t>20.453298930078745</t>
  </si>
  <si>
    <t>1654.4193827680178</t>
  </si>
  <si>
    <t>91.80096510265555</t>
  </si>
  <si>
    <t>1652.105960861913</t>
  </si>
  <si>
    <t>21.661814701344287</t>
  </si>
  <si>
    <t>1765.5687406659129</t>
  </si>
  <si>
    <t>1676.6691779983896</t>
  </si>
  <si>
    <t>20.181178115308285</t>
  </si>
  <si>
    <t>1768.506065543209</t>
  </si>
  <si>
    <t>278.5687684081495</t>
  </si>
  <si>
    <t>1754.3696698599629</t>
  </si>
  <si>
    <t>32.61529075513993</t>
  </si>
  <si>
    <t>2065.5537290232523</t>
  </si>
  <si>
    <t>1.4625298340000001</t>
  </si>
  <si>
    <t>327.9704001865217</t>
  </si>
  <si>
    <t>1849.9357559319055</t>
  </si>
  <si>
    <t>29.849886362041747</t>
  </si>
  <si>
    <t>2207.7560424804688</t>
  </si>
  <si>
    <t>100.32888634928636</t>
  </si>
  <si>
    <t>1835.5538902272071</t>
  </si>
  <si>
    <t>23.337862720446928</t>
  </si>
  <si>
    <t>1959.2206392969406</t>
  </si>
  <si>
    <t>820.8305475168995</t>
  </si>
  <si>
    <t>1989.9920360850438</t>
  </si>
  <si>
    <t>31.452509574592117</t>
  </si>
  <si>
    <t>2842.2750931765354</t>
  </si>
  <si>
    <t>1.6607569389999999</t>
  </si>
  <si>
    <t>535.5628672987223</t>
  </si>
  <si>
    <t>27.114874683320522</t>
  </si>
  <si>
    <t>2488.167291241033</t>
  </si>
  <si>
    <t>1.6056194400000001</t>
  </si>
  <si>
    <t>184.6478387181248</t>
  </si>
  <si>
    <t>1926.266621532185</t>
  </si>
  <si>
    <t>22.064694868666788</t>
  </si>
  <si>
    <t>2132.9791551189765</t>
  </si>
  <si>
    <t>139.56762683976976</t>
  </si>
  <si>
    <t>2041.2949379533532</t>
  </si>
  <si>
    <t>2206.196742398399</t>
  </si>
  <si>
    <t>1.7039321680000001</t>
  </si>
  <si>
    <t>578.7955680196839</t>
  </si>
  <si>
    <t>2040.4654787853362</t>
  </si>
  <si>
    <t>50.42666868705835</t>
  </si>
  <si>
    <t>2669.6877154920785</t>
  </si>
  <si>
    <t>55.13076238068087</t>
  </si>
  <si>
    <t>1979.5884145423772</t>
  </si>
  <si>
    <t>22.32226376820888</t>
  </si>
  <si>
    <t>2057.041440691267</t>
  </si>
  <si>
    <t>63.62999556586147</t>
  </si>
  <si>
    <t>1977.0349276119045</t>
  </si>
  <si>
    <t>26.767083909362555</t>
  </si>
  <si>
    <t>2067.4320070871286</t>
  </si>
  <si>
    <t>316.82454781340704</t>
  </si>
  <si>
    <t>2104.1714353486896</t>
  </si>
  <si>
    <t>24.75521926368986</t>
  </si>
  <si>
    <t>2445.7512024257867</t>
  </si>
  <si>
    <t>376.4878575956183</t>
  </si>
  <si>
    <t>2127.3448198501555</t>
  </si>
  <si>
    <t>35.24602756702475</t>
  </si>
  <si>
    <t>2539.0787050127983</t>
  </si>
  <si>
    <t>243.76029614359143</t>
  </si>
  <si>
    <t>2298.1729957142047</t>
  </si>
  <si>
    <t>26.40923152544669</t>
  </si>
  <si>
    <t>2568.3425233832427</t>
  </si>
  <si>
    <t>409.4165966047773</t>
  </si>
  <si>
    <t>2312.2841957956553</t>
  </si>
  <si>
    <t>38.71902923232743</t>
  </si>
  <si>
    <t>44.54919170322163</t>
  </si>
  <si>
    <t>2345.4341239162854</t>
  </si>
  <si>
    <t>38.96050787131701</t>
  </si>
  <si>
    <t>2428.9438234908243</t>
  </si>
  <si>
    <t>39.331415402037756</t>
  </si>
  <si>
    <t>2473.049264933382</t>
  </si>
  <si>
    <t>26.959127613476348</t>
  </si>
  <si>
    <t>2539.339807948896</t>
  </si>
  <si>
    <t>198.2121778252934</t>
  </si>
  <si>
    <t>2631.768085328596</t>
  </si>
  <si>
    <t>36.46597698596972</t>
  </si>
  <si>
    <t>2866.446240139859</t>
  </si>
  <si>
    <t>62.68902715029461</t>
  </si>
  <si>
    <t>36.26549317102347</t>
  </si>
  <si>
    <t>2737.567826573338</t>
  </si>
  <si>
    <t>491.13819841295486</t>
  </si>
  <si>
    <t>2774.6326356594054</t>
  </si>
  <si>
    <t>43.86753841702428</t>
  </si>
  <si>
    <t>3309.6383724893844</t>
  </si>
  <si>
    <t>40.00728949904442</t>
  </si>
  <si>
    <t>2747.475435691221</t>
  </si>
  <si>
    <t>28.69937036718641</t>
  </si>
  <si>
    <t>2816.1820955574517</t>
  </si>
  <si>
    <t>152.11050465170828</t>
  </si>
  <si>
    <t>2752.793537053679</t>
  </si>
  <si>
    <t>34.62241563413824</t>
  </si>
  <si>
    <t>2939.526457339525</t>
  </si>
  <si>
    <t>93.64515010799681</t>
  </si>
  <si>
    <t>2748.123120649585</t>
  </si>
  <si>
    <t>35.13239789754152</t>
  </si>
  <si>
    <t>2876.9006686551234</t>
  </si>
  <si>
    <t>2871.7076306098274</t>
  </si>
  <si>
    <t>43.53604578812208</t>
  </si>
  <si>
    <t>3673.9807442895003</t>
  </si>
  <si>
    <t>310.71773264557123</t>
  </si>
  <si>
    <t>2872.379929093378</t>
  </si>
  <si>
    <t>32.77182778609651</t>
  </si>
  <si>
    <t>3215.8694895250455</t>
  </si>
  <si>
    <t>2.4012058790000004</t>
  </si>
  <si>
    <t>1250.4390075004528</t>
  </si>
  <si>
    <t>3114.394328024771</t>
  </si>
  <si>
    <t>61.49007406617914</t>
  </si>
  <si>
    <t>4426.323409591402</t>
  </si>
  <si>
    <t>2.5986221819999997</t>
  </si>
  <si>
    <t>206.81132030274188</t>
  </si>
  <si>
    <t>3061.444398814014</t>
  </si>
  <si>
    <t>33.98628905415535</t>
  </si>
  <si>
    <t>3302.2420081709115</t>
  </si>
  <si>
    <t>913.6774627092694</t>
  </si>
  <si>
    <t>3007.2459152766637</t>
  </si>
  <si>
    <t>50.67180609330535</t>
  </si>
  <si>
    <t>3971.5951840792386</t>
  </si>
  <si>
    <t>81.01105257602676</t>
  </si>
  <si>
    <t>2968.4174972187197</t>
  </si>
  <si>
    <t>33.81029403369342</t>
  </si>
  <si>
    <t>284.8328689911536</t>
  </si>
  <si>
    <t>2980.880090035498</t>
  </si>
  <si>
    <t>38.94516599497625</t>
  </si>
  <si>
    <t>3304.658125021628</t>
  </si>
  <si>
    <t>95.02088817368661</t>
  </si>
  <si>
    <t>2963.6268404179386</t>
  </si>
  <si>
    <t>32.418881476457635</t>
  </si>
  <si>
    <t>3091.066610068083</t>
  </si>
  <si>
    <t>127.25903486300793</t>
  </si>
  <si>
    <t>3187.4640678454725</t>
  </si>
  <si>
    <t>40.04217251869185</t>
  </si>
  <si>
    <t>3354.7652752271724</t>
  </si>
  <si>
    <t>2.6671591109999997</t>
  </si>
  <si>
    <t>927.4974166016494</t>
  </si>
  <si>
    <t>3436.572982796601</t>
  </si>
  <si>
    <t>64.38507365861109</t>
  </si>
  <si>
    <t>4428.455473056862</t>
  </si>
  <si>
    <t>2.8675828819999998</t>
  </si>
  <si>
    <t>129.21701584543501</t>
  </si>
  <si>
    <t>3295.0577691995672</t>
  </si>
  <si>
    <t>40.953995526901316</t>
  </si>
  <si>
    <t>3465.228780571904</t>
  </si>
  <si>
    <t>73.26082725610053</t>
  </si>
  <si>
    <t>3510.449979720371</t>
  </si>
  <si>
    <t>37.29032219520637</t>
  </si>
  <si>
    <t>3621.0011291716783</t>
  </si>
  <si>
    <t>2.9282289560000003</t>
  </si>
  <si>
    <t>555.9339271193104</t>
  </si>
  <si>
    <t>3508.3108481818012</t>
  </si>
  <si>
    <t>64.88794627200281</t>
  </si>
  <si>
    <t>4129.132721573114</t>
  </si>
  <si>
    <t>75.15411458111235</t>
  </si>
  <si>
    <t>3513.016937566655</t>
  </si>
  <si>
    <t>38.488859510315315</t>
  </si>
  <si>
    <t>3626.659911658083</t>
  </si>
  <si>
    <t>263.8529986143112</t>
  </si>
  <si>
    <t>3508.7386744895152</t>
  </si>
  <si>
    <t>48.907906083124026</t>
  </si>
  <si>
    <t>3821.4995791869505</t>
  </si>
  <si>
    <t>192.4403477460146</t>
  </si>
  <si>
    <t>58.21830460003444</t>
  </si>
  <si>
    <t>3761.1086320664203</t>
  </si>
  <si>
    <t>89.90659677822676</t>
  </si>
  <si>
    <t>3734.398716395455</t>
  </si>
  <si>
    <t>44.99672546184489</t>
  </si>
  <si>
    <t>3869.3020386355265</t>
  </si>
  <si>
    <t>1079.3538863903711</t>
  </si>
  <si>
    <t>4009.2884695955686</t>
  </si>
  <si>
    <t>73.64907235439335</t>
  </si>
  <si>
    <t>5162.2914283403325</t>
  </si>
  <si>
    <t>88.50445738062263</t>
  </si>
  <si>
    <t>3954.0691899933986</t>
  </si>
  <si>
    <t>4090.525076857635</t>
  </si>
  <si>
    <t>230.31461751088503</t>
  </si>
  <si>
    <t>3948.9352743008308</t>
  </si>
  <si>
    <t>97.71897956462844</t>
  </si>
  <si>
    <t>4276.968871376344</t>
  </si>
  <si>
    <t>735.3736353772027</t>
  </si>
  <si>
    <t>4594.267312703389</t>
  </si>
  <si>
    <t>60.64955544258867</t>
  </si>
  <si>
    <t>357.9687160838928</t>
  </si>
  <si>
    <t>4430.775713574673</t>
  </si>
  <si>
    <t>50.40234620017665</t>
  </si>
  <si>
    <t>4839.146775858743</t>
  </si>
  <si>
    <t>3.6948464739999998</t>
  </si>
  <si>
    <t>95.43403783547028</t>
  </si>
  <si>
    <t>4431.954418708171</t>
  </si>
  <si>
    <t>4571.943011667046</t>
  </si>
  <si>
    <t>4684.022361678737</t>
  </si>
  <si>
    <t>66.30463758483529</t>
  </si>
  <si>
    <t>4830.289565558945</t>
  </si>
  <si>
    <t>119.63678324329003</t>
  </si>
  <si>
    <t>4832.751084385174</t>
  </si>
  <si>
    <t>57.463018622781554</t>
  </si>
  <si>
    <t>5009.850886251245</t>
  </si>
  <si>
    <t>5298.2650231570005</t>
  </si>
  <si>
    <t>78.04246186943992</t>
  </si>
  <si>
    <t>5882.9401885824545</t>
  </si>
  <si>
    <t>300.68580859473775</t>
  </si>
  <si>
    <t>139.82660935393403</t>
  </si>
  <si>
    <t>5704.903575990882</t>
  </si>
  <si>
    <t>4.436479085999999</t>
  </si>
  <si>
    <t>80.68849898076483</t>
  </si>
  <si>
    <t>5272.092031581062</t>
  </si>
  <si>
    <t>61.843436144824544</t>
  </si>
  <si>
    <t>5414.623966706651</t>
  </si>
  <si>
    <t>387.7642198598811</t>
  </si>
  <si>
    <t>5669.156588347895</t>
  </si>
  <si>
    <t>62.11231396134411</t>
  </si>
  <si>
    <t>1547.8197851085238</t>
  </si>
  <si>
    <t>5727.434929992472</t>
  </si>
  <si>
    <t>114.33423164167576</t>
  </si>
  <si>
    <t>7389.5889467426705</t>
  </si>
  <si>
    <t>73.76149629375765</t>
  </si>
  <si>
    <t>5491.737143269607</t>
  </si>
  <si>
    <t>51.45648693931955</t>
  </si>
  <si>
    <t>5616.955126502685</t>
  </si>
  <si>
    <t>87.96944582302656</t>
  </si>
  <si>
    <t>5487.484242101866</t>
  </si>
  <si>
    <t>55.15795367370759</t>
  </si>
  <si>
    <t>568.2715813496284</t>
  </si>
  <si>
    <t>5960.790357286377</t>
  </si>
  <si>
    <t>71.41672540456057</t>
  </si>
  <si>
    <t>6600.4786640405655</t>
  </si>
  <si>
    <t>4.970242895999999</t>
  </si>
  <si>
    <t>157.56639186292887</t>
  </si>
  <si>
    <t>5934.904745247748</t>
  </si>
  <si>
    <t>61.62295384066446</t>
  </si>
  <si>
    <t>6154.094090951341</t>
  </si>
  <si>
    <t>4.961705037000001</t>
  </si>
  <si>
    <t>179.02872059494257</t>
  </si>
  <si>
    <t>6702.191645412573</t>
  </si>
  <si>
    <t>77.90031044610909</t>
  </si>
  <si>
    <t>6959.120676453625</t>
  </si>
  <si>
    <t>583.7103318689125</t>
  </si>
  <si>
    <t>7268.100827267128</t>
  </si>
  <si>
    <t>88.82272855511734</t>
  </si>
  <si>
    <t>7940.633887691158</t>
  </si>
  <si>
    <t>1008.6951078847052</t>
  </si>
  <si>
    <t>7696.615897917322</t>
  </si>
  <si>
    <t>103.91456141535726</t>
  </si>
  <si>
    <t>8809.225567217385</t>
  </si>
  <si>
    <t>715.6714647343117</t>
  </si>
  <si>
    <t>6.4215806550000005</t>
  </si>
  <si>
    <t>232.48464068663972</t>
  </si>
  <si>
    <t>7896.5864044481095</t>
  </si>
  <si>
    <t>71.99655686106001</t>
  </si>
  <si>
    <t>759.0684357897512</t>
  </si>
  <si>
    <t>7947.0741496022265</t>
  </si>
  <si>
    <t>117.82016372308136</t>
  </si>
  <si>
    <t>8823.962749115059</t>
  </si>
  <si>
    <t>137.8408550018711</t>
  </si>
  <si>
    <t>7908.137714756387</t>
  </si>
  <si>
    <t>90.30157733442529</t>
  </si>
  <si>
    <t>8136.280147092683</t>
  </si>
  <si>
    <t>6.616666465000001</t>
  </si>
  <si>
    <t>470.9189774335495</t>
  </si>
  <si>
    <t>7895.302925524968</t>
  </si>
  <si>
    <t>235.0230352021754</t>
  </si>
  <si>
    <t>8601.244938160693</t>
  </si>
  <si>
    <t>2256.443175221128</t>
  </si>
  <si>
    <t>8825.737001773503</t>
  </si>
  <si>
    <t>109.65691347207343</t>
  </si>
  <si>
    <t>11191.837090466704</t>
  </si>
  <si>
    <t>1098.8837207800577</t>
  </si>
  <si>
    <t>97.02368905501707</t>
  </si>
  <si>
    <t>9704.006370157003</t>
  </si>
  <si>
    <t>7.095295618000001</t>
  </si>
  <si>
    <t>368.5798895146166</t>
  </si>
  <si>
    <t>8509.731685210552</t>
  </si>
  <si>
    <t>77.01289307858264</t>
  </si>
  <si>
    <t>8955.324467803752</t>
  </si>
  <si>
    <t>156.2208802040134</t>
  </si>
  <si>
    <t>119.68975221472128</t>
  </si>
  <si>
    <t>9657.645132392645</t>
  </si>
  <si>
    <t>245.9252885143672</t>
  </si>
  <si>
    <t>10757.827050318676</t>
  </si>
  <si>
    <t>94.52840978545802</t>
  </si>
  <si>
    <t>11098.280748618501</t>
  </si>
  <si>
    <t>1630.8800799639098</t>
  </si>
  <si>
    <t>11454.869194754534</t>
  </si>
  <si>
    <t>187.77371483987997</t>
  </si>
  <si>
    <t>13273.522989558323</t>
  </si>
  <si>
    <t>236.18631530553105</t>
  </si>
  <si>
    <t>14072.60141734566</t>
  </si>
  <si>
    <t>189.18728788516353</t>
  </si>
  <si>
    <t>14497.975020536354</t>
  </si>
  <si>
    <t>11.782534574000001</t>
  </si>
  <si>
    <t>1321.2945694769069</t>
  </si>
  <si>
    <t>15155.315632000567</t>
  </si>
  <si>
    <t>175.57247442060284</t>
  </si>
  <si>
    <t>16652.182675898075</t>
  </si>
  <si>
    <t>1390.9987839204925</t>
  </si>
  <si>
    <t>17562.06512384649</t>
  </si>
  <si>
    <t>171.1073231750301</t>
  </si>
  <si>
    <t>19124.17123094201</t>
  </si>
  <si>
    <t>358.16778628421685</t>
  </si>
  <si>
    <t>17720.74344834047</t>
  </si>
  <si>
    <t>166.16599168628454</t>
  </si>
  <si>
    <t>18245.07722631097</t>
  </si>
  <si>
    <t>387.8633391910366</t>
  </si>
  <si>
    <t>150.91150999069214</t>
  </si>
  <si>
    <t>18229.05515187553</t>
  </si>
  <si>
    <t>1540.2956965512465</t>
  </si>
  <si>
    <t>19378.647058536964</t>
  </si>
  <si>
    <t>233.3772967436484</t>
  </si>
  <si>
    <t>21152.32005183186</t>
  </si>
  <si>
    <t>241.6884360302772</t>
  </si>
  <si>
    <t>18712.129177791732</t>
  </si>
  <si>
    <t>172.44044491755113</t>
  </si>
  <si>
    <t>19126.25805873956</t>
  </si>
  <si>
    <t>18715.551788253444</t>
  </si>
  <si>
    <t>158.15732435190253</t>
  </si>
  <si>
    <t>19112.524709531237</t>
  </si>
  <si>
    <t>344.39286017524347</t>
  </si>
  <si>
    <t>18722.397009176868</t>
  </si>
  <si>
    <t>250.40495009826765</t>
  </si>
  <si>
    <t>19317.194819450382</t>
  </si>
  <si>
    <t>279.83245672658086</t>
  </si>
  <si>
    <t>18736.087451023715</t>
  </si>
  <si>
    <t>196.81012158149056</t>
  </si>
  <si>
    <t>19212.730029331786</t>
  </si>
  <si>
    <t>15.677052444000001</t>
  </si>
  <si>
    <t>2133.1700762467726</t>
  </si>
  <si>
    <t>26644.974797298866</t>
  </si>
  <si>
    <t>315.6808504302587</t>
  </si>
  <si>
    <t>29093.825723975897</t>
  </si>
  <si>
    <t>1349.5103173357036</t>
  </si>
  <si>
    <t>34029.12839581924</t>
  </si>
  <si>
    <t>332.75511149050936</t>
  </si>
  <si>
    <t>35711.393824645456</t>
  </si>
  <si>
    <t>726.7739524000458</t>
  </si>
  <si>
    <t>34032.39384559649</t>
  </si>
  <si>
    <t>381.07848792736024</t>
  </si>
  <si>
    <t>35140.246285923895</t>
  </si>
  <si>
    <t>3186.6102030367724</t>
  </si>
  <si>
    <t>38755.521028568706</t>
  </si>
  <si>
    <t>670.8624589789127</t>
  </si>
  <si>
    <t>42612.993690584386</t>
  </si>
  <si>
    <t>32.349808522000004</t>
  </si>
  <si>
    <t>73877.87752252605</t>
  </si>
  <si>
    <t>1052.4263987982913</t>
  </si>
  <si>
    <t>26.434718165546656</t>
  </si>
  <si>
    <t>49.259064586034846</t>
  </si>
  <si>
    <t>1.022583871547665</t>
  </si>
  <si>
    <t>76.71636662312916</t>
  </si>
  <si>
    <t>29.817622687135426</t>
  </si>
  <si>
    <t>43.52369744862829</t>
  </si>
  <si>
    <t>1.4315758432660786</t>
  </si>
  <si>
    <t>74.77289597902978</t>
  </si>
  <si>
    <t>33.74772079821144</t>
  </si>
  <si>
    <t>82.18223229050636</t>
  </si>
  <si>
    <t>3.657852565603597</t>
  </si>
  <si>
    <t>119.5878056543214</t>
  </si>
  <si>
    <t>79.42435331642628</t>
  </si>
  <si>
    <t>88.73034468186754</t>
  </si>
  <si>
    <t>2.0498243559684073</t>
  </si>
  <si>
    <t>170.20452235426222</t>
  </si>
  <si>
    <t>53.11515581394945</t>
  </si>
  <si>
    <t>101.31642089358398</t>
  </si>
  <si>
    <t>1.7562082835606168</t>
  </si>
  <si>
    <t>156.18778499109405</t>
  </si>
  <si>
    <t>38.02120253177626</t>
  </si>
  <si>
    <t>92.73619590593236</t>
  </si>
  <si>
    <t>1.6274446222398964</t>
  </si>
  <si>
    <t>132.3848430599485</t>
  </si>
  <si>
    <t>30.10042876537357</t>
  </si>
  <si>
    <t>86.23148979885238</t>
  </si>
  <si>
    <t>1.8123370994414603</t>
  </si>
  <si>
    <t>118.14425566366742</t>
  </si>
  <si>
    <t>56.79712298193149</t>
  </si>
  <si>
    <t>86.86013253671783</t>
  </si>
  <si>
    <t>2.6215898937412674</t>
  </si>
  <si>
    <t>146.27884541239058</t>
  </si>
  <si>
    <t>86.44103737814086</t>
  </si>
  <si>
    <t>1.8503799635384766</t>
  </si>
  <si>
    <t>134.88311586635453</t>
  </si>
  <si>
    <t>15.173074124114855</t>
  </si>
  <si>
    <t>3.198926736201559</t>
  </si>
  <si>
    <t>105.37282962884221</t>
  </si>
  <si>
    <t>41.769692740802256</t>
  </si>
  <si>
    <t>3.664213831403426</t>
  </si>
  <si>
    <t>133.6920208164624</t>
  </si>
  <si>
    <t>21.36769970612867</t>
  </si>
  <si>
    <t>87.41992392710277</t>
  </si>
  <si>
    <t>2.8347130864858627</t>
  </si>
  <si>
    <t>111.62233671971731</t>
  </si>
  <si>
    <t>59.15494901793344</t>
  </si>
  <si>
    <t>96.54671885073185</t>
  </si>
  <si>
    <t>1.5305288668189732</t>
  </si>
  <si>
    <t>157.23219673548425</t>
  </si>
  <si>
    <t>67.38925419215646</t>
  </si>
  <si>
    <t>2.087742489363466</t>
  </si>
  <si>
    <t>156.46585130265785</t>
  </si>
  <si>
    <t>61.284268407949384</t>
  </si>
  <si>
    <t>131.67063506054026</t>
  </si>
  <si>
    <t>2.116596858416285</t>
  </si>
  <si>
    <t>195.07150032690592</t>
  </si>
  <si>
    <t>66.72855566388795</t>
  </si>
  <si>
    <t>120.12132044349399</t>
  </si>
  <si>
    <t>2.5701592676341534</t>
  </si>
  <si>
    <t>189.42003537501608</t>
  </si>
  <si>
    <t>42.062227813793086</t>
  </si>
  <si>
    <t>143.65650713443756</t>
  </si>
  <si>
    <t>2.453660792005914</t>
  </si>
  <si>
    <t>188.17239574023654</t>
  </si>
  <si>
    <t>38.546277210116386</t>
  </si>
  <si>
    <t>127.95640421765192</t>
  </si>
  <si>
    <t>6.687062393341746</t>
  </si>
  <si>
    <t>173.18974382111006</t>
  </si>
  <si>
    <t>52.77584672772459</t>
  </si>
  <si>
    <t>159.65396804468972</t>
  </si>
  <si>
    <t>5.150421722126859</t>
  </si>
  <si>
    <t>217.58023649454117</t>
  </si>
  <si>
    <t>58.39604585032378</t>
  </si>
  <si>
    <t>172.4623143672943</t>
  </si>
  <si>
    <t>2.9687985910901005</t>
  </si>
  <si>
    <t>233.8271588087082</t>
  </si>
  <si>
    <t>40.70453412298646</t>
  </si>
  <si>
    <t>173.25460378612792</t>
  </si>
  <si>
    <t>4.523816252393382</t>
  </si>
  <si>
    <t>218.48295416150773</t>
  </si>
  <si>
    <t>136.63537434435318</t>
  </si>
  <si>
    <t>169.56182662397623</t>
  </si>
  <si>
    <t>3.5021470726600716</t>
  </si>
  <si>
    <t>309.6993480409895</t>
  </si>
  <si>
    <t>113.82803287623184</t>
  </si>
  <si>
    <t>200.37006054605757</t>
  </si>
  <si>
    <t>3.087542219353574</t>
  </si>
  <si>
    <t>317.28563564164295</t>
  </si>
  <si>
    <t>80.39338613993355</t>
  </si>
  <si>
    <t>3.1560609516288554</t>
  </si>
  <si>
    <t>256.44931676132336</t>
  </si>
  <si>
    <t>89.11863135706102</t>
  </si>
  <si>
    <t>173.79044688173704</t>
  </si>
  <si>
    <t>3.955751058778593</t>
  </si>
  <si>
    <t>266.8648292975767</t>
  </si>
  <si>
    <t>0.14554160100000002</t>
  </si>
  <si>
    <t>41.88764640795333</t>
  </si>
  <si>
    <t>173.75652013080463</t>
  </si>
  <si>
    <t>4.933930800429413</t>
  </si>
  <si>
    <t>220.57809733918737</t>
  </si>
  <si>
    <t>0.14558490500000001</t>
  </si>
  <si>
    <t>53.97683707997203</t>
  </si>
  <si>
    <t>175.53767455475673</t>
  </si>
  <si>
    <t>5.792452222002405</t>
  </si>
  <si>
    <t>235.30696385673116</t>
  </si>
  <si>
    <t>180.18164805003576</t>
  </si>
  <si>
    <t>3.751691630376237</t>
  </si>
  <si>
    <t>130.90329178209817</t>
  </si>
  <si>
    <t>202.46952772140503</t>
  </si>
  <si>
    <t>3.2919758398618018</t>
  </si>
  <si>
    <t>0.17018462799999998</t>
  </si>
  <si>
    <t>96.82794500674521</t>
  </si>
  <si>
    <t>187.47091027242797</t>
  </si>
  <si>
    <t>3.7625432014465336</t>
  </si>
  <si>
    <t>288.0613984806197</t>
  </si>
  <si>
    <t>210.26868905339924</t>
  </si>
  <si>
    <t>281.0994296201638</t>
  </si>
  <si>
    <t>58.76736915005105</t>
  </si>
  <si>
    <t>215.3796542968069</t>
  </si>
  <si>
    <t>3.4639379009604454</t>
  </si>
  <si>
    <t>277.6109613478184</t>
  </si>
  <si>
    <t>53.662474134138655</t>
  </si>
  <si>
    <t>217.47513008969173</t>
  </si>
  <si>
    <t>6.544536777905056</t>
  </si>
  <si>
    <t>277.6821410017355</t>
  </si>
  <si>
    <t>156.56588532562768</t>
  </si>
  <si>
    <t>243.8536778624569</t>
  </si>
  <si>
    <t>4.584684834948608</t>
  </si>
  <si>
    <t>405.0042480230332</t>
  </si>
  <si>
    <t>120.93697608049428</t>
  </si>
  <si>
    <t>260.7282450688737</t>
  </si>
  <si>
    <t>4.0227314457297325</t>
  </si>
  <si>
    <t>385.6879525950977</t>
  </si>
  <si>
    <t>71.78517989814281</t>
  </si>
  <si>
    <t>239.1942377601351</t>
  </si>
  <si>
    <t>3.774351041231837</t>
  </si>
  <si>
    <t>314.7537686995098</t>
  </si>
  <si>
    <t>0.20018758199999998</t>
  </si>
  <si>
    <t>118.55802897896086</t>
  </si>
  <si>
    <t>240.24197565657752</t>
  </si>
  <si>
    <t>4.974593009267535</t>
  </si>
  <si>
    <t>363.7745976448059</t>
  </si>
  <si>
    <t>34.63813170258488</t>
  </si>
  <si>
    <t>239.5434837256159</t>
  </si>
  <si>
    <t>6.412904310439314</t>
  </si>
  <si>
    <t>280.59451973864014</t>
  </si>
  <si>
    <t>241.63895951850074</t>
  </si>
  <si>
    <t>7.049862428435258</t>
  </si>
  <si>
    <t>315.8287810427802</t>
  </si>
  <si>
    <t>125.78359538955348</t>
  </si>
  <si>
    <t>258.43444745987654</t>
  </si>
  <si>
    <t>4.603810209248747</t>
  </si>
  <si>
    <t>388.8218530586788</t>
  </si>
  <si>
    <t>115.21229420655541</t>
  </si>
  <si>
    <t>259.3217816736017</t>
  </si>
  <si>
    <t>4.882084405315774</t>
  </si>
  <si>
    <t>379.4161602854729</t>
  </si>
  <si>
    <t>71.10780903271267</t>
  </si>
  <si>
    <t>258.4835913564478</t>
  </si>
  <si>
    <t>4.056242427655629</t>
  </si>
  <si>
    <t>333.6476428168161</t>
  </si>
  <si>
    <t>41.40256870804089</t>
  </si>
  <si>
    <t>259.08928364515305</t>
  </si>
  <si>
    <t>6.125150581023523</t>
  </si>
  <si>
    <t>306.6170029342175</t>
  </si>
  <si>
    <t>70.35776174494198</t>
  </si>
  <si>
    <t>318.7963739037514</t>
  </si>
  <si>
    <t>8.151400834321976</t>
  </si>
  <si>
    <t>397.3055364830153</t>
  </si>
  <si>
    <t>0.26704372299999996</t>
  </si>
  <si>
    <t>57.97383242419788</t>
  </si>
  <si>
    <t>316.5611997246742</t>
  </si>
  <si>
    <t>7.475526737315315</t>
  </si>
  <si>
    <t>382.0105588861874</t>
  </si>
  <si>
    <t>0.26499124999999996</t>
  </si>
  <si>
    <t>85.61968570575118</t>
  </si>
  <si>
    <t>331.4849787524769</t>
  </si>
  <si>
    <t>8.188778468008552</t>
  </si>
  <si>
    <t>425.2934429262366</t>
  </si>
  <si>
    <t>137.18335789495282</t>
  </si>
  <si>
    <t>344.92396350417823</t>
  </si>
  <si>
    <t>4.9527651364249845</t>
  </si>
  <si>
    <t>105.30796966382437</t>
  </si>
  <si>
    <t>8.919076727969307</t>
  </si>
  <si>
    <t>461.66558084743366</t>
  </si>
  <si>
    <t>68.85301055652755</t>
  </si>
  <si>
    <t>345.76215382133216</t>
  </si>
  <si>
    <t>7.416986461196627</t>
  </si>
  <si>
    <t>422.0321508390564</t>
  </si>
  <si>
    <t>81.74351283482143</t>
  </si>
  <si>
    <t>284.1132559946605</t>
  </si>
  <si>
    <t>10.521949401923589</t>
  </si>
  <si>
    <t>376.3787182314055</t>
  </si>
  <si>
    <t>0.23879066699999998</t>
  </si>
  <si>
    <t>160.50463143203942</t>
  </si>
  <si>
    <t>345.79907410911153</t>
  </si>
  <si>
    <t>511.18067598768647</t>
  </si>
  <si>
    <t>58.57944155910186</t>
  </si>
  <si>
    <t>346.76598651068554</t>
  </si>
  <si>
    <t>7.695801156972136</t>
  </si>
  <si>
    <t>413.0412292267595</t>
  </si>
  <si>
    <t>0.29018336499999997</t>
  </si>
  <si>
    <t>194.23039962670634</t>
  </si>
  <si>
    <t>360.3626308696611</t>
  </si>
  <si>
    <t>7.2299735620617875</t>
  </si>
  <si>
    <t>561.8230040584292</t>
  </si>
  <si>
    <t>77.77445716783404</t>
  </si>
  <si>
    <t>358.61640104225705</t>
  </si>
  <si>
    <t>5.454847788704294</t>
  </si>
  <si>
    <t>441.8457059987954</t>
  </si>
  <si>
    <t>251.6229038259813</t>
  </si>
  <si>
    <t>360.13861452894554</t>
  </si>
  <si>
    <t>6.724148988723755</t>
  </si>
  <si>
    <t>618.4856673436506</t>
  </si>
  <si>
    <t>203.93091420243894</t>
  </si>
  <si>
    <t>405.4981816027846</t>
  </si>
  <si>
    <t>6.215705070644617</t>
  </si>
  <si>
    <t>615.6448008758682</t>
  </si>
  <si>
    <t>0.34080109399999997</t>
  </si>
  <si>
    <t>160.52450519055128</t>
  </si>
  <si>
    <t>373.6314829438925</t>
  </si>
  <si>
    <t>5.2031828090548515</t>
  </si>
  <si>
    <t>539.3591709434986</t>
  </si>
  <si>
    <t>0.31253055199999996</t>
  </si>
  <si>
    <t>184.47982646258816</t>
  </si>
  <si>
    <t>374.9411553144455</t>
  </si>
  <si>
    <t>6.7359984054097115</t>
  </si>
  <si>
    <t>566.1569801824434</t>
  </si>
  <si>
    <t>64.37197693490556</t>
  </si>
  <si>
    <t>374.0680404007435</t>
  </si>
  <si>
    <t>8.125498425215483</t>
  </si>
  <si>
    <t>446.5655157608645</t>
  </si>
  <si>
    <t>93.16210967621633</t>
  </si>
  <si>
    <t>376.6873851418495</t>
  </si>
  <si>
    <t>9.401451929339341</t>
  </si>
  <si>
    <t>479.2509467474052</t>
  </si>
  <si>
    <t>178.63070492499642</t>
  </si>
  <si>
    <t>401.36136314166447</t>
  </si>
  <si>
    <t>6.1979933109666625</t>
  </si>
  <si>
    <t>586.1900613776276</t>
  </si>
  <si>
    <t>156.34698294369238</t>
  </si>
  <si>
    <t>388.26039859226773</t>
  </si>
  <si>
    <t>550.3730582339424</t>
  </si>
  <si>
    <t>73.01884969430311</t>
  </si>
  <si>
    <t>431.31743690797265</t>
  </si>
  <si>
    <t>8.296254756195205</t>
  </si>
  <si>
    <t>121.63879416350808</t>
  </si>
  <si>
    <t>441.64513903004786</t>
  </si>
  <si>
    <t>10.907699886177268</t>
  </si>
  <si>
    <t>574.1916330797333</t>
  </si>
  <si>
    <t>0.36991081000000003</t>
  </si>
  <si>
    <t>137.58557283186488</t>
  </si>
  <si>
    <t>459.2152046305793</t>
  </si>
  <si>
    <t>603.0040926166944</t>
  </si>
  <si>
    <t>142.53280824050307</t>
  </si>
  <si>
    <t>478.38781028985983</t>
  </si>
  <si>
    <t>6.352409919989961</t>
  </si>
  <si>
    <t>627.2730284503529</t>
  </si>
  <si>
    <t>72.90567737072706</t>
  </si>
  <si>
    <t>479.08630222082144</t>
  </si>
  <si>
    <t>9.051041810640267</t>
  </si>
  <si>
    <t>561.0430214021887</t>
  </si>
  <si>
    <t>0.40076687899999996</t>
  </si>
  <si>
    <t>301.3893313306783</t>
  </si>
  <si>
    <t>498.4736941488726</t>
  </si>
  <si>
    <t>7.820822897234134</t>
  </si>
  <si>
    <t>807.6838483767851</t>
  </si>
  <si>
    <t>182.52359170998847</t>
  </si>
  <si>
    <t>503.33295283573017</t>
  </si>
  <si>
    <t>6.617379507848195</t>
  </si>
  <si>
    <t>692.4739240535669</t>
  </si>
  <si>
    <t>0.42092052900000004</t>
  </si>
  <si>
    <t>78.22822746155518</t>
  </si>
  <si>
    <t>504.3457661356245</t>
  </si>
  <si>
    <t>9.616113467408079</t>
  </si>
  <si>
    <t>592.1901070645878</t>
  </si>
  <si>
    <t>255.54090305896744</t>
  </si>
  <si>
    <t>549.6963525989227</t>
  </si>
  <si>
    <t>8.080761680113419</t>
  </si>
  <si>
    <t>813.3180173380034</t>
  </si>
  <si>
    <t>216.9980767316052</t>
  </si>
  <si>
    <t>499.89113384591684</t>
  </si>
  <si>
    <t>726.0178348847799</t>
  </si>
  <si>
    <t>249.36540285125378</t>
  </si>
  <si>
    <t>518.4563009866647</t>
  </si>
  <si>
    <t>777.2199543459076</t>
  </si>
  <si>
    <t>120.45722022386535</t>
  </si>
  <si>
    <t>423.74378868511747</t>
  </si>
  <si>
    <t>14.056360149489983</t>
  </si>
  <si>
    <t>558.2573690584727</t>
  </si>
  <si>
    <t>191.1919181501227</t>
  </si>
  <si>
    <t>550.9491477693831</t>
  </si>
  <si>
    <t>750.0852059040751</t>
  </si>
  <si>
    <t>0.46078704200000004</t>
  </si>
  <si>
    <t>153.6958318735872</t>
  </si>
  <si>
    <t>7.200786577803749</t>
  </si>
  <si>
    <t>251.05517124757174</t>
  </si>
  <si>
    <t>598.8577114684241</t>
  </si>
  <si>
    <t>8.522724134049247</t>
  </si>
  <si>
    <t>189.1769768138017</t>
  </si>
  <si>
    <t>597.8099735719817</t>
  </si>
  <si>
    <t>7.7618252752082695</t>
  </si>
  <si>
    <t>794.7487756609917</t>
  </si>
  <si>
    <t>33.47069390916399</t>
  </si>
  <si>
    <t>482.29537372078215</t>
  </si>
  <si>
    <t>28.69375748559833</t>
  </si>
  <si>
    <t>544.4598251155445</t>
  </si>
  <si>
    <t>194.1150237273957</t>
  </si>
  <si>
    <t>649.0712985396385</t>
  </si>
  <si>
    <t>12.933284909065282</t>
  </si>
  <si>
    <t>856.1196071760995</t>
  </si>
  <si>
    <t>100.30805632205947</t>
  </si>
  <si>
    <t>689.2884682331767</t>
  </si>
  <si>
    <t>12.879567553422282</t>
  </si>
  <si>
    <t>802.4760921086583</t>
  </si>
  <si>
    <t>163.84504436116134</t>
  </si>
  <si>
    <t>568.5242025979928</t>
  </si>
  <si>
    <t>20.54352080449462</t>
  </si>
  <si>
    <t>752.9127677636488</t>
  </si>
  <si>
    <t>177.6626699471048</t>
  </si>
  <si>
    <t>717.2321368541037</t>
  </si>
  <si>
    <t>9.146336066935744</t>
  </si>
  <si>
    <t>904.0411428681442</t>
  </si>
  <si>
    <t>149.58583051338792</t>
  </si>
  <si>
    <t>720.7245965089118</t>
  </si>
  <si>
    <t>13.956741895526648</t>
  </si>
  <si>
    <t>884.2671689178263</t>
  </si>
  <si>
    <t>0.6029759379999999</t>
  </si>
  <si>
    <t>103.2958139798471</t>
  </si>
  <si>
    <t>717.9306287850653</t>
  </si>
  <si>
    <t>12.971826695970128</t>
  </si>
  <si>
    <t>834.1982694608826</t>
  </si>
  <si>
    <t>165.91070951627836</t>
  </si>
  <si>
    <t>587.8589581698179</t>
  </si>
  <si>
    <t>18.19097503487553</t>
  </si>
  <si>
    <t>771.9606427209718</t>
  </si>
  <si>
    <t>238.41770598664883</t>
  </si>
  <si>
    <t>747.2623006573746</t>
  </si>
  <si>
    <t>9.271524114800352</t>
  </si>
  <si>
    <t>994.9515307588238</t>
  </si>
  <si>
    <t>119.30317019245454</t>
  </si>
  <si>
    <t>748.1354155710766</t>
  </si>
  <si>
    <t>12.639627259756839</t>
  </si>
  <si>
    <t>388.7487608673317</t>
  </si>
  <si>
    <t>749.8407337282385</t>
  </si>
  <si>
    <t>12.519220555467266</t>
  </si>
  <si>
    <t>1151.1087151510374</t>
  </si>
  <si>
    <t>365.81007797004924</t>
  </si>
  <si>
    <t>796.5643557586841</t>
  </si>
  <si>
    <t>11.664773670158217</t>
  </si>
  <si>
    <t>1174.0392073988914</t>
  </si>
  <si>
    <t>0.6694888010000001</t>
  </si>
  <si>
    <t>194.78254086737124</t>
  </si>
  <si>
    <t>774.6342037405287</t>
  </si>
  <si>
    <t>10.178607356335437</t>
  </si>
  <si>
    <t>979.5953519642354</t>
  </si>
  <si>
    <t>327.6941632585866</t>
  </si>
  <si>
    <t>776.5201319541251</t>
  </si>
  <si>
    <t>1116.0484115992274</t>
  </si>
  <si>
    <t>98.88205178348082</t>
  </si>
  <si>
    <t>775.2628464783942</t>
  </si>
  <si>
    <t>13.949341207210507</t>
  </si>
  <si>
    <t>888.0942394690856</t>
  </si>
  <si>
    <t>0.6483802989999999</t>
  </si>
  <si>
    <t>168.65299715261375</t>
  </si>
  <si>
    <t>779.0347029055869</t>
  </si>
  <si>
    <t>15.501406908567464</t>
  </si>
  <si>
    <t>192.44654270421182</t>
  </si>
  <si>
    <t>683.3717426551241</t>
  </si>
  <si>
    <t>20.297967629241093</t>
  </si>
  <si>
    <t>314.0469613884177</t>
  </si>
  <si>
    <t>824.1325849667192</t>
  </si>
  <si>
    <t>13.718464677887305</t>
  </si>
  <si>
    <t>1151.8980110330242</t>
  </si>
  <si>
    <t>0.6927064829999999</t>
  </si>
  <si>
    <t>198.68137314915657</t>
  </si>
  <si>
    <t>705.4306167576995</t>
  </si>
  <si>
    <t>20.818718309913365</t>
  </si>
  <si>
    <t>924.9307082167694</t>
  </si>
  <si>
    <t>0.5921833900000001</t>
  </si>
  <si>
    <t>397.57212756999905</t>
  </si>
  <si>
    <t>920.6649182098253</t>
  </si>
  <si>
    <t>15.001112063016212</t>
  </si>
  <si>
    <t>1333.2381578428406</t>
  </si>
  <si>
    <t>0.7702735039999999</t>
  </si>
  <si>
    <t>195.51994877734356</t>
  </si>
  <si>
    <t>917.8709504859788</t>
  </si>
  <si>
    <t>12.00998667627573</t>
  </si>
  <si>
    <t>1125.400885939598</t>
  </si>
  <si>
    <t>0.7676584049999999</t>
  </si>
  <si>
    <t>224.48819696104954</t>
  </si>
  <si>
    <t>18.87005055323243</t>
  </si>
  <si>
    <t>1167.375926992723</t>
  </si>
  <si>
    <t>106.05286141591414</t>
  </si>
  <si>
    <t>918.4297440307481</t>
  </si>
  <si>
    <t>18.429044368011613</t>
  </si>
  <si>
    <t>1042.9116498146739</t>
  </si>
  <si>
    <t>0.7689895299999999</t>
  </si>
  <si>
    <t>209.34705389663577</t>
  </si>
  <si>
    <t>749.8596927949361</t>
  </si>
  <si>
    <t>21.73469900818808</t>
  </si>
  <si>
    <t>980.9414456997599</t>
  </si>
  <si>
    <t>225.09318244244372</t>
  </si>
  <si>
    <t>800.9434012430055</t>
  </si>
  <si>
    <t>22.96591576720987</t>
  </si>
  <si>
    <t>1049.002499452659</t>
  </si>
  <si>
    <t>373.6044163815677</t>
  </si>
  <si>
    <t>943.9279425090978</t>
  </si>
  <si>
    <t>16.40029950067401</t>
  </si>
  <si>
    <t>1333.9326583913394</t>
  </si>
  <si>
    <t>847.4869121398245</t>
  </si>
  <si>
    <t>23.933701283697573</t>
  </si>
  <si>
    <t>1109.327921377761</t>
  </si>
  <si>
    <t>234.7971479009305</t>
  </si>
  <si>
    <t>24.504344245152815</t>
  </si>
  <si>
    <t>1101.3401672244074</t>
  </si>
  <si>
    <t>453.9180164491492</t>
  </si>
  <si>
    <t>1128.4660182095001</t>
  </si>
  <si>
    <t>16.95693104660937</t>
  </si>
  <si>
    <t>1599.3409657052587</t>
  </si>
  <si>
    <t>352.5966894812882</t>
  </si>
  <si>
    <t>1157.693165753569</t>
  </si>
  <si>
    <t>1524.4220516511373</t>
  </si>
  <si>
    <t>165.4168175134276</t>
  </si>
  <si>
    <t>1159.2298480016846</t>
  </si>
  <si>
    <t>17.468326924634834</t>
  </si>
  <si>
    <t>1342.1149924397469</t>
  </si>
  <si>
    <t>56.562795569854124</t>
  </si>
  <si>
    <t>948.6016019114427</t>
  </si>
  <si>
    <t>1047.3670304885932</t>
  </si>
  <si>
    <t>1036.0867184187684</t>
  </si>
  <si>
    <t>28.41914205678872</t>
  </si>
  <si>
    <t>1354.9017187740121</t>
  </si>
  <si>
    <t>274.0636201841491</t>
  </si>
  <si>
    <t>1376.6194959836348</t>
  </si>
  <si>
    <t>16.498712024518422</t>
  </si>
  <si>
    <t>1667.1818281923024</t>
  </si>
  <si>
    <t>312.20327530588423</t>
  </si>
  <si>
    <t>1121.0013846201557</t>
  </si>
  <si>
    <t>33.52229084287371</t>
  </si>
  <si>
    <t>1466.7269507689136</t>
  </si>
  <si>
    <t>316.1358264540988</t>
  </si>
  <si>
    <t>1129.1737402124065</t>
  </si>
  <si>
    <t>30.615524987557105</t>
  </si>
  <si>
    <t>1475.9250916540625</t>
  </si>
  <si>
    <t>1462.5165411936387</t>
  </si>
  <si>
    <t>21.387032964932068</t>
  </si>
  <si>
    <t>470.9011825200703</t>
  </si>
  <si>
    <t>1345.1117722849763</t>
  </si>
  <si>
    <t>22.322014306804967</t>
  </si>
  <si>
    <t>1838.3349691118515</t>
  </si>
  <si>
    <t>542.3688396279301</t>
  </si>
  <si>
    <t>1437.2575762016434</t>
  </si>
  <si>
    <t>20.387150081140657</t>
  </si>
  <si>
    <t>2000.013565910714</t>
  </si>
  <si>
    <t>325.25705007304043</t>
  </si>
  <si>
    <t>1441.448527787413</t>
  </si>
  <si>
    <t>25.694898795336485</t>
  </si>
  <si>
    <t>1.2057407359999999</t>
  </si>
  <si>
    <t>346.16648918017745</t>
  </si>
  <si>
    <t>1549.0811451205186</t>
  </si>
  <si>
    <t>18.150271249136754</t>
  </si>
  <si>
    <t>1913.3979055498328</t>
  </si>
  <si>
    <t>1.2951864249999998</t>
  </si>
  <si>
    <t>178.3316838555038</t>
  </si>
  <si>
    <t>1550.5250277263779</t>
  </si>
  <si>
    <t>21.82783126564963</t>
  </si>
  <si>
    <t>1750.6845428475312</t>
  </si>
  <si>
    <t>400.91831968831167</t>
  </si>
  <si>
    <t>1435.345205079232</t>
  </si>
  <si>
    <t>37.58476980562721</t>
  </si>
  <si>
    <t>1873.848294573171</t>
  </si>
  <si>
    <t>812.4496006140752</t>
  </si>
  <si>
    <t>1847.7752538664001</t>
  </si>
  <si>
    <t>26.01944808182972</t>
  </si>
  <si>
    <t>2686.2443025623047</t>
  </si>
  <si>
    <t>403.55820341834004</t>
  </si>
  <si>
    <t>2007.2708970734052</t>
  </si>
  <si>
    <t>23.448540429983822</t>
  </si>
  <si>
    <t>2434.277640921729</t>
  </si>
  <si>
    <t>542.3782775843782</t>
  </si>
  <si>
    <t>2010.7443976615157</t>
  </si>
  <si>
    <t>22.97510426225407</t>
  </si>
  <si>
    <t>2576.097779508148</t>
  </si>
  <si>
    <t>713.4265199835812</t>
  </si>
  <si>
    <t>2068.7940663525037</t>
  </si>
  <si>
    <t>27.807795309594702</t>
  </si>
  <si>
    <t>345.38559183212266</t>
  </si>
  <si>
    <t>2064.603114766734</t>
  </si>
  <si>
    <t>24.46056376876576</t>
  </si>
  <si>
    <t>2434.449270367623</t>
  </si>
  <si>
    <t>472.6381406986288</t>
  </si>
  <si>
    <t>1694.9731590492386</t>
  </si>
  <si>
    <t>43.463577250284814</t>
  </si>
  <si>
    <t>2211.074876998152</t>
  </si>
  <si>
    <t>1.4221002669999998</t>
  </si>
  <si>
    <t>468.41962362772654</t>
  </si>
  <si>
    <t>1681.3525663954872</t>
  </si>
  <si>
    <t>53.351520494158784</t>
  </si>
  <si>
    <t>2203.1237105173723</t>
  </si>
  <si>
    <t>1.4149568590000001</t>
  </si>
  <si>
    <t>988.2311652680594</t>
  </si>
  <si>
    <t>2159.117305252169</t>
  </si>
  <si>
    <t>31.316012609750036</t>
  </si>
  <si>
    <t>3178.664483129978</t>
  </si>
  <si>
    <t>621.1946103056626</t>
  </si>
  <si>
    <t>2224.129691187825</t>
  </si>
  <si>
    <t>24.908097527389018</t>
  </si>
  <si>
    <t>2870.2323990208765</t>
  </si>
  <si>
    <t>282.18205053625366</t>
  </si>
  <si>
    <t>2226.2600915772578</t>
  </si>
  <si>
    <t>28.17387991983976</t>
  </si>
  <si>
    <t>2536.616022033351</t>
  </si>
  <si>
    <t>118.88902268505522</t>
  </si>
  <si>
    <t>1901.749721063035</t>
  </si>
  <si>
    <t>75.31867595389485</t>
  </si>
  <si>
    <t>2095.9574197019847</t>
  </si>
  <si>
    <t>1.6001287210000001</t>
  </si>
  <si>
    <t>986.2798781666373</t>
  </si>
  <si>
    <t>2814.714597272022</t>
  </si>
  <si>
    <t>36.325613369366955</t>
  </si>
  <si>
    <t>3837.3200888080264</t>
  </si>
  <si>
    <t>1006.9140366145543</t>
  </si>
  <si>
    <t>2691.1558649901835</t>
  </si>
  <si>
    <t>40.288183039852555</t>
  </si>
  <si>
    <t>3738.3580846445902</t>
  </si>
  <si>
    <t>179.12742415709155</t>
  </si>
  <si>
    <t>2857.195878667491</t>
  </si>
  <si>
    <t>122.70790258688587</t>
  </si>
  <si>
    <t>3159.031205411468</t>
  </si>
  <si>
    <t>2.4056943910000004</t>
  </si>
  <si>
    <t>1537.560102795916</t>
  </si>
  <si>
    <t>3751.3683283967634</t>
  </si>
  <si>
    <t>5341.322560395513</t>
  </si>
  <si>
    <t>1742.4591351300478</t>
  </si>
  <si>
    <t>4277.829679527454</t>
  </si>
  <si>
    <t>60.22414059511253</t>
  </si>
  <si>
    <t>6080.512955252614</t>
  </si>
  <si>
    <t>960.5368748972459</t>
  </si>
  <si>
    <t>4627.137511436428</t>
  </si>
  <si>
    <t>48.93164649339659</t>
  </si>
  <si>
    <t>5636.6060328270705</t>
  </si>
  <si>
    <t>535.4240004505431</t>
  </si>
  <si>
    <t>4630.770667323045</t>
  </si>
  <si>
    <t>57.08574982626098</t>
  </si>
  <si>
    <t>5223.280417599849</t>
  </si>
  <si>
    <t>1827.0862970634232</t>
  </si>
  <si>
    <t>4675.654760961022</t>
  </si>
  <si>
    <t>65.64289963405048</t>
  </si>
  <si>
    <t>6568.383957658495</t>
  </si>
  <si>
    <t>1222.7297494454044</t>
  </si>
  <si>
    <t>4896.1147799023565</t>
  </si>
  <si>
    <t>52.92440099375589</t>
  </si>
  <si>
    <t>6171.768930341516</t>
  </si>
  <si>
    <t>633.9270787845766</t>
  </si>
  <si>
    <t>4900.7717253906385</t>
  </si>
  <si>
    <t>55.43223648731198</t>
  </si>
  <si>
    <t>5590.131040662527</t>
  </si>
  <si>
    <t>1080.023981298187</t>
  </si>
  <si>
    <t>3990.354349038431</t>
  </si>
  <si>
    <t>71.01155850770219</t>
  </si>
  <si>
    <t>3776.1178932019643</t>
  </si>
  <si>
    <t>105.89649069256016</t>
  </si>
  <si>
    <t>4065.1272450174606</t>
  </si>
  <si>
    <t>2510.916425048241</t>
  </si>
  <si>
    <t>8974.162795181786</t>
  </si>
  <si>
    <t>1803.6784188422776</t>
  </si>
  <si>
    <t>8891.696176890817</t>
  </si>
  <si>
    <t>89.51377822086215</t>
  </si>
  <si>
    <t>10784.888373953956</t>
  </si>
  <si>
    <t>937.1929003724031</t>
  </si>
  <si>
    <t>8896.516769060067</t>
  </si>
  <si>
    <t>131.7468870963369</t>
  </si>
  <si>
    <t>9965.456556528807</t>
  </si>
  <si>
    <t>3368.681812259768</t>
  </si>
  <si>
    <t>9122.824163309166</t>
  </si>
  <si>
    <t>127.51311130289521</t>
  </si>
  <si>
    <t>12619.019086871827</t>
  </si>
  <si>
    <t>6475.646015522736</t>
  </si>
  <si>
    <t>17422.567720391922</t>
  </si>
  <si>
    <t>242.26178149027484</t>
  </si>
  <si>
    <t>24140.47551740493</t>
  </si>
  <si>
    <t>14.642718801000001</t>
  </si>
  <si>
    <t>Copy mve_ac.csv file here</t>
  </si>
  <si>
    <t>89.48147296905518</t>
  </si>
  <si>
    <t>314.8223290086857</t>
  </si>
  <si>
    <t>174.07030100002885</t>
  </si>
  <si>
    <t>10.489186804209437</t>
  </si>
  <si>
    <t>157.51034620084934</t>
  </si>
  <si>
    <t>167.34556993469596</t>
  </si>
  <si>
    <t>4.538908667330231</t>
  </si>
  <si>
    <t>329.3948248028755</t>
  </si>
  <si>
    <t>0.14347188200000002</t>
  </si>
  <si>
    <t>107.59237089327404</t>
  </si>
  <si>
    <t>310.87223240839586</t>
  </si>
  <si>
    <t>3.865570761263371</t>
  </si>
  <si>
    <t>422.3301740629333</t>
  </si>
  <si>
    <t>0.26050519800000005</t>
  </si>
  <si>
    <t>1047.3776325982597</t>
  </si>
  <si>
    <t>365.72214282516927</t>
  </si>
  <si>
    <t>21.764634376657863</t>
  </si>
  <si>
    <t>1434.8644098000868</t>
  </si>
  <si>
    <t>556.8376426318927</t>
  </si>
  <si>
    <t>348.1399367696473</t>
  </si>
  <si>
    <t>20.955298428556752</t>
  </si>
  <si>
    <t>925.9328778300967</t>
  </si>
  <si>
    <t>627.5096010150654</t>
  </si>
  <si>
    <t>347.92693830760464</t>
  </si>
  <si>
    <t>21.132831794342827</t>
  </si>
  <si>
    <t>996.5693711170129</t>
  </si>
  <si>
    <t>588.8220039196312</t>
  </si>
  <si>
    <t>343.10734398396954</t>
  </si>
  <si>
    <t>940.5100718140602</t>
  </si>
  <si>
    <t>239.44049774269973</t>
  </si>
  <si>
    <t>334.6904746389815</t>
  </si>
  <si>
    <t>582.8066995101316</t>
  </si>
  <si>
    <t>0.28766890100000003</t>
  </si>
  <si>
    <t>309.5401085114905</t>
  </si>
  <si>
    <t>334.33303802407215</t>
  </si>
  <si>
    <t>8.660343675208944</t>
  </si>
  <si>
    <t>652.5334902107717</t>
  </si>
  <si>
    <t>0.28633306199999997</t>
  </si>
  <si>
    <t>159.37627592523185</t>
  </si>
  <si>
    <t>332.3932261472302</t>
  </si>
  <si>
    <t>4.115531087986061</t>
  </si>
  <si>
    <t>495.88503316044813</t>
  </si>
  <si>
    <t>72.66835642180273</t>
  </si>
  <si>
    <t>331.1478316650859</t>
  </si>
  <si>
    <t>4.119065124541521</t>
  </si>
  <si>
    <t>407.93525321143017</t>
  </si>
  <si>
    <t>85.83875439528909</t>
  </si>
  <si>
    <t>332.7267144673637</t>
  </si>
  <si>
    <t>3.7992971816233227</t>
  </si>
  <si>
    <t>422.3647660442761</t>
  </si>
  <si>
    <t>0.27867992300000005</t>
  </si>
  <si>
    <t>350.2801908845348</t>
  </si>
  <si>
    <t>21.68035799903529</t>
  </si>
  <si>
    <t>339.3442187059139</t>
  </si>
  <si>
    <t>8.783619185643538</t>
  </si>
  <si>
    <t>682.3880331856864</t>
  </si>
  <si>
    <t>864.6189650919821</t>
  </si>
  <si>
    <t>488.26515142406737</t>
  </si>
  <si>
    <t>28.95211634625282</t>
  </si>
  <si>
    <t>1381.8362328623023</t>
  </si>
  <si>
    <t>366.2493795023433</t>
  </si>
  <si>
    <t>466.9391117723925</t>
  </si>
  <si>
    <t>11.833076963999442</t>
  </si>
  <si>
    <t>845.0215682387352</t>
  </si>
  <si>
    <t>559.9077641298728</t>
  </si>
  <si>
    <t>14.202627685985396</t>
  </si>
  <si>
    <t>1228.3100347433772</t>
  </si>
  <si>
    <t>44.12232166422265</t>
  </si>
  <si>
    <t>587.7864480550801</t>
  </si>
  <si>
    <t>9.703300228076323</t>
  </si>
  <si>
    <t>165.94289003738336</t>
  </si>
  <si>
    <t>605.6379892730288</t>
  </si>
  <si>
    <t>6.872744831655707</t>
  </si>
  <si>
    <t>778.4536241420678</t>
  </si>
  <si>
    <t>613.8944965122001</t>
  </si>
  <si>
    <t>668.3079742028245</t>
  </si>
  <si>
    <t>16.942628592784917</t>
  </si>
  <si>
    <t>1299.1450993078097</t>
  </si>
  <si>
    <t>0.5720551140000001</t>
  </si>
  <si>
    <t>168.10646879353695</t>
  </si>
  <si>
    <t>664.7857870640499</t>
  </si>
  <si>
    <t>7.0502781974417825</t>
  </si>
  <si>
    <t>839.9425340550287</t>
  </si>
  <si>
    <t>0.5565633839999999</t>
  </si>
  <si>
    <t>1585.6169297226838</t>
  </si>
  <si>
    <t>725.4649452599032</t>
  </si>
  <si>
    <t>2353.2778556857793</t>
  </si>
  <si>
    <t>0.6267462739999999</t>
  </si>
  <si>
    <t>1211.155447111066</t>
  </si>
  <si>
    <t>700.5597165386592</t>
  </si>
  <si>
    <t>42.809946795127225</t>
  </si>
  <si>
    <t>1954.5251104448523</t>
  </si>
  <si>
    <t>0.6072309610000001</t>
  </si>
  <si>
    <t>961.0204558287348</t>
  </si>
  <si>
    <t>690.6022567168943</t>
  </si>
  <si>
    <t>17.912700838808504</t>
  </si>
  <si>
    <t>1669.5354133844376</t>
  </si>
  <si>
    <t>519.0196679905057</t>
  </si>
  <si>
    <t>672.3404346433069</t>
  </si>
  <si>
    <t>17.353242063628777</t>
  </si>
  <si>
    <t>1208.7133446974415</t>
  </si>
  <si>
    <t>358.8427872663098</t>
  </si>
  <si>
    <t>674.2973762032177</t>
  </si>
  <si>
    <t>1040.4369926878385</t>
  </si>
  <si>
    <t>140.57536775778448</t>
  </si>
  <si>
    <t>666.1958676496787</t>
  </si>
  <si>
    <t>7.484756809260165</t>
  </si>
  <si>
    <t>814.2559922167233</t>
  </si>
  <si>
    <t>587.5232246970492</t>
  </si>
  <si>
    <t>692.9424125701189</t>
  </si>
  <si>
    <t>17.831293267330953</t>
  </si>
  <si>
    <t>1298.2969305344989</t>
  </si>
  <si>
    <t>1475.4569773296162</t>
  </si>
  <si>
    <t>762.8020830452442</t>
  </si>
  <si>
    <t>47.07615257107786</t>
  </si>
  <si>
    <t>2285.335212945938</t>
  </si>
  <si>
    <t>633.5643203263836</t>
  </si>
  <si>
    <t>724.7398025356233</t>
  </si>
  <si>
    <t>18.680252001753875</t>
  </si>
  <si>
    <t>1376.9843748637606</t>
  </si>
  <si>
    <t>202.14847089456663</t>
  </si>
  <si>
    <t>800.3527597923364</t>
  </si>
  <si>
    <t>8.543886776481356</t>
  </si>
  <si>
    <t>1011.0451174633844</t>
  </si>
  <si>
    <t>770.9368115424046</t>
  </si>
  <si>
    <t>835.2954422922007</t>
  </si>
  <si>
    <t>21.780142560601234</t>
  </si>
  <si>
    <t>1628.0123963952065</t>
  </si>
  <si>
    <t>156.65673085355334</t>
  </si>
  <si>
    <t>828.4119706201767</t>
  </si>
  <si>
    <t>994.1239841282369</t>
  </si>
  <si>
    <t>1964.749992891614</t>
  </si>
  <si>
    <t>975.9927966764996</t>
  </si>
  <si>
    <t>58.16778866574169</t>
  </si>
  <si>
    <t>2998.910578233855</t>
  </si>
  <si>
    <t>1602.2530949807594</t>
  </si>
  <si>
    <t>976.5296376177243</t>
  </si>
  <si>
    <t>57.04342454139676</t>
  </si>
  <si>
    <t>2635.8261571398803</t>
  </si>
  <si>
    <t>1088.0419618583153</t>
  </si>
  <si>
    <t>23.55709771758744</t>
  </si>
  <si>
    <t>2044.5786815668855</t>
  </si>
  <si>
    <t>617.9348565638065</t>
  </si>
  <si>
    <t>23.537722881883383</t>
  </si>
  <si>
    <t>1567.8842152867999</t>
  </si>
  <si>
    <t>307.7984937200589</t>
  </si>
  <si>
    <t>927.9171769906368</t>
  </si>
  <si>
    <t>1245.4001366027762</t>
  </si>
  <si>
    <t>0.7767767600000001</t>
  </si>
  <si>
    <t>172.58188953357086</t>
  </si>
  <si>
    <t>918.3813900952894</t>
  </si>
  <si>
    <t>10.000699798443488</t>
  </si>
  <si>
    <t>1100.9639794273037</t>
  </si>
  <si>
    <t>1869.061213385846</t>
  </si>
  <si>
    <t>1043.3534875379078</t>
  </si>
  <si>
    <t>62.39258384864245</t>
  </si>
  <si>
    <t>2974.8072847723965</t>
  </si>
  <si>
    <t>701.3182039372623</t>
  </si>
  <si>
    <t>1002.9977836113956</t>
  </si>
  <si>
    <t>24.638471326657704</t>
  </si>
  <si>
    <t>1728.9544588753156</t>
  </si>
  <si>
    <t>0.8633312280000001</t>
  </si>
  <si>
    <t>917.6593240616578</t>
  </si>
  <si>
    <t>1002.2829103815769</t>
  </si>
  <si>
    <t>25.141593401453328</t>
  </si>
  <si>
    <t>1945.083827844688</t>
  </si>
  <si>
    <t>249.6813872962126</t>
  </si>
  <si>
    <t>996.8448596607362</t>
  </si>
  <si>
    <t>10.192119849047492</t>
  </si>
  <si>
    <t>1256.7183668059963</t>
  </si>
  <si>
    <t>217.67831640318036</t>
  </si>
  <si>
    <t>1214.0188066821013</t>
  </si>
  <si>
    <t>12.564664107880423</t>
  </si>
  <si>
    <t>1444.261787193162</t>
  </si>
  <si>
    <t>305.5887230272804</t>
  </si>
  <si>
    <t>1218.2175747251938</t>
  </si>
  <si>
    <t>12.560631148517132</t>
  </si>
  <si>
    <t>1536.3669289009913</t>
  </si>
  <si>
    <t>1264.5014794543386</t>
  </si>
  <si>
    <t>13.025793513017042</t>
  </si>
  <si>
    <t>1504.0719881653786</t>
  </si>
  <si>
    <t>929.4988038683576</t>
  </si>
  <si>
    <t>1336.6152831752386</t>
  </si>
  <si>
    <t>32.72497061906117</t>
  </si>
  <si>
    <t>2298.839057662657</t>
  </si>
  <si>
    <t>237.52434312232904</t>
  </si>
  <si>
    <t>1321.938803552517</t>
  </si>
  <si>
    <t>13.86930567345449</t>
  </si>
  <si>
    <t>1573.3324523483004</t>
  </si>
  <si>
    <t>268.84659226717696</t>
  </si>
  <si>
    <t>1320.6135398442193</t>
  </si>
  <si>
    <t>13.262865000537465</t>
  </si>
  <si>
    <t>1602.7229971119336</t>
  </si>
  <si>
    <t>1.1057945390000001</t>
  </si>
  <si>
    <t>111.39911034011416</t>
  </si>
  <si>
    <t>1321.2023934881604</t>
  </si>
  <si>
    <t>17.58781893711005</t>
  </si>
  <si>
    <t>1450.1893227653848</t>
  </si>
  <si>
    <t>1321.246465002852</t>
  </si>
  <si>
    <t>1355.840566767646</t>
  </si>
  <si>
    <t>34.41806516743132</t>
  </si>
  <si>
    <t>2711.505096937929</t>
  </si>
  <si>
    <t>1.1668282730000001</t>
  </si>
  <si>
    <t>416.7323433128851</t>
  </si>
  <si>
    <t>1335.9081016720406</t>
  </si>
  <si>
    <t>13.314461934247188</t>
  </si>
  <si>
    <t>1765.954906919173</t>
  </si>
  <si>
    <t>928.1865953068649</t>
  </si>
  <si>
    <t>1385.8841599098275</t>
  </si>
  <si>
    <t>34.968252293765545</t>
  </si>
  <si>
    <t>2349.039007510458</t>
  </si>
  <si>
    <t>1630.0850048927325</t>
  </si>
  <si>
    <t>1399.3194443173707</t>
  </si>
  <si>
    <t>35.21193450848971</t>
  </si>
  <si>
    <t>3064.6163837185927</t>
  </si>
  <si>
    <t>1.1926861240000002</t>
  </si>
  <si>
    <t>3741.9926957227294</t>
  </si>
  <si>
    <t>1599.5134682660657</t>
  </si>
  <si>
    <t>89.81974263276373</t>
  </si>
  <si>
    <t>5431.325906621559</t>
  </si>
  <si>
    <t>1525.6035008600782</t>
  </si>
  <si>
    <t>93.70660076716118</t>
  </si>
  <si>
    <t>4264.870325901679</t>
  </si>
  <si>
    <t>1848.0054235884122</t>
  </si>
  <si>
    <t>1467.010463654463</t>
  </si>
  <si>
    <t>37.81256964430213</t>
  </si>
  <si>
    <t>3352.8284568871773</t>
  </si>
  <si>
    <t>1.2560762330000002</t>
  </si>
  <si>
    <t>1037.1754095623537</t>
  </si>
  <si>
    <t>1449.4789398408363</t>
  </si>
  <si>
    <t>36.910849822951214</t>
  </si>
  <si>
    <t>2523.5651992261414</t>
  </si>
  <si>
    <t>601.1047350641873</t>
  </si>
  <si>
    <t>1440.3697319461833</t>
  </si>
  <si>
    <t>14.629331417381765</t>
  </si>
  <si>
    <t>2056.1037984277523</t>
  </si>
  <si>
    <t>269.9184447659978</t>
  </si>
  <si>
    <t>1437.7824014185796</t>
  </si>
  <si>
    <t>14.751983274306571</t>
  </si>
  <si>
    <t>1722.452829458884</t>
  </si>
  <si>
    <t>1.2041337920000001</t>
  </si>
  <si>
    <t>2584.2782841729268</t>
  </si>
  <si>
    <t>1565.3493963847204</t>
  </si>
  <si>
    <t>92.66439259850554</t>
  </si>
  <si>
    <t>4242.292073156153</t>
  </si>
  <si>
    <t>1054.2363244374949</t>
  </si>
  <si>
    <t>1503.9601878795243</t>
  </si>
  <si>
    <t>37.79032600245306</t>
  </si>
  <si>
    <t>2595.9868383194726</t>
  </si>
  <si>
    <t>343.9780890143344</t>
  </si>
  <si>
    <t>1656.9304196829244</t>
  </si>
  <si>
    <t>16.13628618153078</t>
  </si>
  <si>
    <t>2017.0447948787894</t>
  </si>
  <si>
    <t>1.3869402400000002</t>
  </si>
  <si>
    <t>334.86123096996124</t>
  </si>
  <si>
    <t>1681.6448520070742</t>
  </si>
  <si>
    <t>17.407292034476995</t>
  </si>
  <si>
    <t>2033.9133750115125</t>
  </si>
  <si>
    <t>1347.6541166060738</t>
  </si>
  <si>
    <t>1769.7424378379117</t>
  </si>
  <si>
    <t>44.044780744505786</t>
  </si>
  <si>
    <t>3161.441335188491</t>
  </si>
  <si>
    <t>1438.112314125257</t>
  </si>
  <si>
    <t>1865.9585787515557</t>
  </si>
  <si>
    <t>45.25479328419481</t>
  </si>
  <si>
    <t>3349.3256861610075</t>
  </si>
  <si>
    <t>382.35211312504754</t>
  </si>
  <si>
    <t>1840.9105333765704</t>
  </si>
  <si>
    <t>17.904593343181272</t>
  </si>
  <si>
    <t>2241.167239844799</t>
  </si>
  <si>
    <t>2034.8625756534084</t>
  </si>
  <si>
    <t>122.30460665055685</t>
  </si>
  <si>
    <t>6062.205814357315</t>
  </si>
  <si>
    <t>1.7616544950000002</t>
  </si>
  <si>
    <t>1713.624265643635</t>
  </si>
  <si>
    <t>1942.3564247387862</t>
  </si>
  <si>
    <t>49.63408822992019</t>
  </si>
  <si>
    <t>3705.614778612341</t>
  </si>
  <si>
    <t>474.38952606171375</t>
  </si>
  <si>
    <t>1931.9116836413743</t>
  </si>
  <si>
    <t>18.457316660455295</t>
  </si>
  <si>
    <t>2424.7585263635438</t>
  </si>
  <si>
    <t>1.6172206809999998</t>
  </si>
  <si>
    <t>3297.1740334427786</t>
  </si>
  <si>
    <t>2087.5583036935755</t>
  </si>
  <si>
    <t>122.17139426086631</t>
  </si>
  <si>
    <t>5506.903731397221</t>
  </si>
  <si>
    <t>1.8088988019999999</t>
  </si>
  <si>
    <t>3733.946983369866</t>
  </si>
  <si>
    <t>2086.4933113833627</t>
  </si>
  <si>
    <t>124.6490449245487</t>
  </si>
  <si>
    <t>5945.089339677777</t>
  </si>
  <si>
    <t>1262.8417295802917</t>
  </si>
  <si>
    <t>1997.0375329389105</t>
  </si>
  <si>
    <t>48.77190804108977</t>
  </si>
  <si>
    <t>3308.651170560292</t>
  </si>
  <si>
    <t>128.9723357850952</t>
  </si>
  <si>
    <t>1981.8032576170351</t>
  </si>
  <si>
    <t>24.855835363268852</t>
  </si>
  <si>
    <t>2135.631428765399</t>
  </si>
  <si>
    <t>1596.6320227432466</t>
  </si>
  <si>
    <t>2122.663635028792</t>
  </si>
  <si>
    <t>51.91117192485503</t>
  </si>
  <si>
    <t>3771.2068296968937</t>
  </si>
  <si>
    <t>1.8291443150000002</t>
  </si>
  <si>
    <t>1666.3970641924868</t>
  </si>
  <si>
    <t>2145.762472147388</t>
  </si>
  <si>
    <t>53.93176771966475</t>
  </si>
  <si>
    <t>3866.091304059539</t>
  </si>
  <si>
    <t>1633.618667256087</t>
  </si>
  <si>
    <t>2318.273182027042</t>
  </si>
  <si>
    <t>56.21217756665179</t>
  </si>
  <si>
    <t>4008.104026849781</t>
  </si>
  <si>
    <t>1811.8321064061354</t>
  </si>
  <si>
    <t>2332.2984010779433</t>
  </si>
  <si>
    <t>4202.8785017984255</t>
  </si>
  <si>
    <t>81.43127031092133</t>
  </si>
  <si>
    <t>38.50777700011219</t>
  </si>
  <si>
    <t>2470.751559095723</t>
  </si>
  <si>
    <t>416.75417118572767</t>
  </si>
  <si>
    <t>2480.338194540569</t>
  </si>
  <si>
    <t>24.29991062464459</t>
  </si>
  <si>
    <t>2921.3922763509413</t>
  </si>
  <si>
    <t>602.7690583973059</t>
  </si>
  <si>
    <t>2639.459396180298</t>
  </si>
  <si>
    <t>25.711945324604002</t>
  </si>
  <si>
    <t>3267.940399902208</t>
  </si>
  <si>
    <t>150.46085796451996</t>
  </si>
  <si>
    <t>2645.0366879414237</t>
  </si>
  <si>
    <t>34.34938012755343</t>
  </si>
  <si>
    <t>2829.8469260334973</t>
  </si>
  <si>
    <t>2153.8134647666343</t>
  </si>
  <si>
    <t>2798.6382234043313</t>
  </si>
  <si>
    <t>67.70195406196373</t>
  </si>
  <si>
    <t>460.1404154007989</t>
  </si>
  <si>
    <t>2755.5626417909352</t>
  </si>
  <si>
    <t>26.365201587655715</t>
  </si>
  <si>
    <t>3242.0682587793895</t>
  </si>
  <si>
    <t>2.3069995860000003</t>
  </si>
  <si>
    <t>567.8808000603957</t>
  </si>
  <si>
    <t>2760.8111018448008</t>
  </si>
  <si>
    <t>26.118608989885878</t>
  </si>
  <si>
    <t>3354.8105108950826</t>
  </si>
  <si>
    <t>183.0832999465721</t>
  </si>
  <si>
    <t>2754.745780423816</t>
  </si>
  <si>
    <t>32.53812402752894</t>
  </si>
  <si>
    <t>2970.367204397917</t>
  </si>
  <si>
    <t>2508.7914296558924</t>
  </si>
  <si>
    <t>2896.725408001138</t>
  </si>
  <si>
    <t>73.28390243596264</t>
  </si>
  <si>
    <t>5478.800740092994</t>
  </si>
  <si>
    <t>737.6704265230469</t>
  </si>
  <si>
    <t>2880.738798661956</t>
  </si>
  <si>
    <t>27.001203436936652</t>
  </si>
  <si>
    <t>3645.4104286219394</t>
  </si>
  <si>
    <t>5984.0562503917945</t>
  </si>
  <si>
    <t>3183.4360561333597</t>
  </si>
  <si>
    <t>187.2514673907842</t>
  </si>
  <si>
    <t>9354.743773915938</t>
  </si>
  <si>
    <t>4941.376890721066</t>
  </si>
  <si>
    <t>3130.6981275390303</t>
  </si>
  <si>
    <t>183.95292240061931</t>
  </si>
  <si>
    <t>8256.027940660717</t>
  </si>
  <si>
    <t>2705.0370616572245</t>
  </si>
  <si>
    <t>3033.1616289913654</t>
  </si>
  <si>
    <t>72.98109786851066</t>
  </si>
  <si>
    <t>5811.179788517101</t>
  </si>
  <si>
    <t>2.6065881159999997</t>
  </si>
  <si>
    <t>1902.9697120588805</t>
  </si>
  <si>
    <t>2994.488001734551</t>
  </si>
  <si>
    <t>4972.862079739571</t>
  </si>
  <si>
    <t>735.8491919668658</t>
  </si>
  <si>
    <t>2989.5327835609874</t>
  </si>
  <si>
    <t>28.26875840712871</t>
  </si>
  <si>
    <t>3753.650733934982</t>
  </si>
  <si>
    <t>545.5790752811091</t>
  </si>
  <si>
    <t>2972.3735808927036</t>
  </si>
  <si>
    <t>28.800443812672583</t>
  </si>
  <si>
    <t>3546.7530999864853</t>
  </si>
  <si>
    <t>230.66373874566386</t>
  </si>
  <si>
    <t>3195.1463565097324</t>
  </si>
  <si>
    <t>37.09570072325213</t>
  </si>
  <si>
    <t>3462.9057959786487</t>
  </si>
  <si>
    <t>2.6714454119999997</t>
  </si>
  <si>
    <t>6165.664526633918</t>
  </si>
  <si>
    <t>3513.286023267678</t>
  </si>
  <si>
    <t>204.63011294071165</t>
  </si>
  <si>
    <t>9883.580662842307</t>
  </si>
  <si>
    <t>235.84467791286963</t>
  </si>
  <si>
    <t>3303.0049858747852</t>
  </si>
  <si>
    <t>3577.268549374172</t>
  </si>
  <si>
    <t>2213.904476125858</t>
  </si>
  <si>
    <t>3541.3789529619476</t>
  </si>
  <si>
    <t>86.62102378106543</t>
  </si>
  <si>
    <t>5841.904452868871</t>
  </si>
  <si>
    <t>2681.2749066656193</t>
  </si>
  <si>
    <t>3539.010524816279</t>
  </si>
  <si>
    <t>86.55154878007515</t>
  </si>
  <si>
    <t>6306.836980261973</t>
  </si>
  <si>
    <t>3.0519353330000003</t>
  </si>
  <si>
    <t>615.8321048133075</t>
  </si>
  <si>
    <t>3523.402015811631</t>
  </si>
  <si>
    <t>33.829419407993555</t>
  </si>
  <si>
    <t>4173.063540032932</t>
  </si>
  <si>
    <t>800.4424827439445</t>
  </si>
  <si>
    <t>3518.984470117305</t>
  </si>
  <si>
    <t>33.46034126090152</t>
  </si>
  <si>
    <t>4352.887294122151</t>
  </si>
  <si>
    <t>3518.8176635918876</t>
  </si>
  <si>
    <t>55.292039178311825</t>
  </si>
  <si>
    <t>3878.5001795206754</t>
  </si>
  <si>
    <t>2.9497573299999997</t>
  </si>
  <si>
    <t>211.3569644279778</t>
  </si>
  <si>
    <t>3743.4055619607016</t>
  </si>
  <si>
    <t>42.75469109416008</t>
  </si>
  <si>
    <t>3997.5172174828394</t>
  </si>
  <si>
    <t>7153.292868419418</t>
  </si>
  <si>
    <t>4098.773933947086</t>
  </si>
  <si>
    <t>233.14920586666892</t>
  </si>
  <si>
    <t>11485.216008233172</t>
  </si>
  <si>
    <t>3.5472229979999996</t>
  </si>
  <si>
    <t>216.5968596403088</t>
  </si>
  <si>
    <t>45.17155632908855</t>
  </si>
  <si>
    <t>4225.374265973057</t>
  </si>
  <si>
    <t>3.3138467909999996</t>
  </si>
  <si>
    <t>355.5418308159071</t>
  </si>
  <si>
    <t>3958.340717612633</t>
  </si>
  <si>
    <t>94.69650519479599</t>
  </si>
  <si>
    <t>4408.579053623336</t>
  </si>
  <si>
    <t>7737.5644468702385</t>
  </si>
  <si>
    <t>4697.470909117588</t>
  </si>
  <si>
    <t>267.8253804333508</t>
  </si>
  <si>
    <t>12702.860736421178</t>
  </si>
  <si>
    <t>3035.751620440611</t>
  </si>
  <si>
    <t>4469.538398552686</t>
  </si>
  <si>
    <t>107.96402680820653</t>
  </si>
  <si>
    <t>7613.254045801504</t>
  </si>
  <si>
    <t>761.4550746179053</t>
  </si>
  <si>
    <t>4444.909864105284</t>
  </si>
  <si>
    <t>40.59701625789915</t>
  </si>
  <si>
    <t>5246.961954981089</t>
  </si>
  <si>
    <t>3.7203246759999997</t>
  </si>
  <si>
    <t>152.55259183634607</t>
  </si>
  <si>
    <t>4694.616155964988</t>
  </si>
  <si>
    <t>65.73678027572377</t>
  </si>
  <si>
    <t>4912.905528077058</t>
  </si>
  <si>
    <t>3.9261683179999998</t>
  </si>
  <si>
    <t>276.49707460243786</t>
  </si>
  <si>
    <t>4844.407002175493</t>
  </si>
  <si>
    <t>53.94390817465527</t>
  </si>
  <si>
    <t>5174.847984952587</t>
  </si>
  <si>
    <t>3677.4937845101317</t>
  </si>
  <si>
    <t>5344.314517320267</t>
  </si>
  <si>
    <t>127.17272121725338</t>
  </si>
  <si>
    <t>9148.981023047652</t>
  </si>
  <si>
    <t>467.2732237460358</t>
  </si>
  <si>
    <t>5276.909879674869</t>
  </si>
  <si>
    <t>135.70101665599006</t>
  </si>
  <si>
    <t>5879.884120076896</t>
  </si>
  <si>
    <t>250.8047951518425</t>
  </si>
  <si>
    <t>58.52834354819996</t>
  </si>
  <si>
    <t>5594.140716961452</t>
  </si>
  <si>
    <t>9064.142234689956</t>
  </si>
  <si>
    <t>5797.351893436697</t>
  </si>
  <si>
    <t>328.78817624545525</t>
  </si>
  <si>
    <t>15190.282304372107</t>
  </si>
  <si>
    <t>5.022621192000001</t>
  </si>
  <si>
    <t>10213.009455973017</t>
  </si>
  <si>
    <t>5855.237665985313</t>
  </si>
  <si>
    <t>332.5386621457126</t>
  </si>
  <si>
    <t>16400.785784104042</t>
  </si>
  <si>
    <t>3391.0184616356028</t>
  </si>
  <si>
    <t>5539.977656943458</t>
  </si>
  <si>
    <t>131.82259863242507</t>
  </si>
  <si>
    <t>9062.818717211485</t>
  </si>
  <si>
    <t>4.774357911999999</t>
  </si>
  <si>
    <t>924.7743790703161</t>
  </si>
  <si>
    <t>5503.658695878195</t>
  </si>
  <si>
    <t>52.09290455760701</t>
  </si>
  <si>
    <t>6480.525979506118</t>
  </si>
  <si>
    <t>4139.548733032176</t>
  </si>
  <si>
    <t>6012.621826292681</t>
  </si>
  <si>
    <t>143.17309251055121</t>
  </si>
  <si>
    <t>10295.343651835408</t>
  </si>
  <si>
    <t>1054.9497424757908</t>
  </si>
  <si>
    <t>5952.210173875626</t>
  </si>
  <si>
    <t>54.329409197505036</t>
  </si>
  <si>
    <t>7061.489325548922</t>
  </si>
  <si>
    <t>395.2953764902694</t>
  </si>
  <si>
    <t>6718.350965197065</t>
  </si>
  <si>
    <t>73.28082574531436</t>
  </si>
  <si>
    <t>7186.927167432649</t>
  </si>
  <si>
    <t>11684.00003475004</t>
  </si>
  <si>
    <t>7432.090309781156</t>
  </si>
  <si>
    <t>421.3805576520307</t>
  </si>
  <si>
    <t>19537.470902183228</t>
  </si>
  <si>
    <t>6.4376330489999996</t>
  </si>
  <si>
    <t>5617.561650329403</t>
  </si>
  <si>
    <t>7763.751366707896</t>
  </si>
  <si>
    <t>183.26989707670043</t>
  </si>
  <si>
    <t>13564.582914113998</t>
  </si>
  <si>
    <t>5393.085261208139</t>
  </si>
  <si>
    <t>7767.7033342687155</t>
  </si>
  <si>
    <t>191.65300597835866</t>
  </si>
  <si>
    <t>13352.441601455212</t>
  </si>
  <si>
    <t>6.6846452649999994</t>
  </si>
  <si>
    <t>4994.314014246422</t>
  </si>
  <si>
    <t>7965.970227295267</t>
  </si>
  <si>
    <t>188.40493534558587</t>
  </si>
  <si>
    <t>13148.689176887276</t>
  </si>
  <si>
    <t>5516.642164106348</t>
  </si>
  <si>
    <t>8016.1140067502865</t>
  </si>
  <si>
    <t>191.16106808983855</t>
  </si>
  <si>
    <t>13723.917238946475</t>
  </si>
  <si>
    <t>392.4804540084941</t>
  </si>
  <si>
    <t>7927.211034776909</t>
  </si>
  <si>
    <t>85.85430415613311</t>
  </si>
  <si>
    <t>8405.545792941537</t>
  </si>
  <si>
    <t>733.2394930667111</t>
  </si>
  <si>
    <t>7914.0482037993415</t>
  </si>
  <si>
    <t>214.63709085115366</t>
  </si>
  <si>
    <t>8861.924787717207</t>
  </si>
  <si>
    <t>15701.733937021347</t>
  </si>
  <si>
    <t>25239.771098962854</t>
  </si>
  <si>
    <t>6260.940572246909</t>
  </si>
  <si>
    <t>8582.533461906549</t>
  </si>
  <si>
    <t>213.03309560088175</t>
  </si>
  <si>
    <t>15056.50712975434</t>
  </si>
  <si>
    <t>1621.7315403212394</t>
  </si>
  <si>
    <t>8534.591096187278</t>
  </si>
  <si>
    <t>76.58914130713259</t>
  </si>
  <si>
    <t>10232.91177781565</t>
  </si>
  <si>
    <t>302.1165528999908</t>
  </si>
  <si>
    <t>9403.248051447528</t>
  </si>
  <si>
    <t>119.29593581174102</t>
  </si>
  <si>
    <t>9824.660540159259</t>
  </si>
  <si>
    <t>7.863955690999999</t>
  </si>
  <si>
    <t>6738.281642485943</t>
  </si>
  <si>
    <t>10852.185867926373</t>
  </si>
  <si>
    <t>258.2631090522877</t>
  </si>
  <si>
    <t>17848.730619464604</t>
  </si>
  <si>
    <t>18932.030694226603</t>
  </si>
  <si>
    <t>11710.474666740214</t>
  </si>
  <si>
    <t>658.6792629345188</t>
  </si>
  <si>
    <t>31301.184623901336</t>
  </si>
  <si>
    <t>456.1719418104206</t>
  </si>
  <si>
    <t>14104.871744556087</t>
  </si>
  <si>
    <t>187.49402702919076</t>
  </si>
  <si>
    <t>14748.537713395697</t>
  </si>
  <si>
    <t>24362.06301873816</t>
  </si>
  <si>
    <t>15496.541662806912</t>
  </si>
  <si>
    <t>869.5737259196384</t>
  </si>
  <si>
    <t>40728.178407464715</t>
  </si>
  <si>
    <t>28055.031226748335</t>
  </si>
  <si>
    <t>17957.66122605918</t>
  </si>
  <si>
    <t>47011.774565492364</t>
  </si>
  <si>
    <t>10939.266108575144</t>
  </si>
  <si>
    <t>17875.54198277316</t>
  </si>
  <si>
    <t>414.27494059982047</t>
  </si>
  <si>
    <t>29229.08303194813</t>
  </si>
  <si>
    <t>3043.0645399194746</t>
  </si>
  <si>
    <t>17741.948956557153</t>
  </si>
  <si>
    <t>155.73501254298858</t>
  </si>
  <si>
    <t>20940.748509019613</t>
  </si>
  <si>
    <t>30975.132498757117</t>
  </si>
  <si>
    <t>19815.114917167066</t>
  </si>
  <si>
    <t>1105.471539111542</t>
  </si>
  <si>
    <t>51895.71895503572</t>
  </si>
  <si>
    <t>11361.299049375313</t>
  </si>
  <si>
    <t>18875.983078032732</t>
  </si>
  <si>
    <t>427.3105878382921</t>
  </si>
  <si>
    <t>30664.592715246337</t>
  </si>
  <si>
    <t>3033.3411996252835</t>
  </si>
  <si>
    <t>18770.270315664155</t>
  </si>
  <si>
    <t>160.8647289685905</t>
  </si>
  <si>
    <t>21964.47624425803</t>
  </si>
  <si>
    <t>932.1768136162843</t>
  </si>
  <si>
    <t>18767.02465649162</t>
  </si>
  <si>
    <t>249.60567576012443</t>
  </si>
  <si>
    <t>19948.807145868028</t>
  </si>
  <si>
    <t>567.3543949212348</t>
  </si>
  <si>
    <t>18778.46262816872</t>
  </si>
  <si>
    <t>198.12191437397686</t>
  </si>
  <si>
    <t>19543.938937463932</t>
  </si>
  <si>
    <t>42581.20424180691</t>
  </si>
  <si>
    <t>27244.92968159861</t>
  </si>
  <si>
    <t>1520.4096728536701</t>
  </si>
  <si>
    <t>71346.54359625919</t>
  </si>
  <si>
    <t>23.589521390999998</t>
  </si>
  <si>
    <t>21941.180706822448</t>
  </si>
  <si>
    <t>34326.51674042323</t>
  </si>
  <si>
    <t>833.3836116694979</t>
  </si>
  <si>
    <t>57101.08105891517</t>
  </si>
  <si>
    <t>5777.997721452266</t>
  </si>
  <si>
    <t>34131.619114694855</t>
  </si>
  <si>
    <t>322.4540185848517</t>
  </si>
  <si>
    <t>40232.070854731974</t>
  </si>
  <si>
    <t>28.586757341000002</t>
  </si>
  <si>
    <t>62199.406467178575</t>
  </si>
  <si>
    <t>39627.95428898452</t>
  </si>
  <si>
    <t>2251.2245258050307</t>
  </si>
  <si>
    <t>104078.58528196812</t>
  </si>
  <si>
    <t>75541.00053052286</t>
  </si>
  <si>
    <t>4265.236618396427</t>
  </si>
  <si>
    <t>198193.70404418028</t>
  </si>
  <si>
    <t>45.238827754344264</t>
  </si>
  <si>
    <t>61.98263560820904</t>
  </si>
  <si>
    <t>1.6651132942310403</t>
  </si>
  <si>
    <t>108.88657665678433</t>
  </si>
  <si>
    <t>12.577968716089215</t>
  </si>
  <si>
    <t>69.19751675533398</t>
  </si>
  <si>
    <t>0.7107571166540896</t>
  </si>
  <si>
    <t>82.48624258807729</t>
  </si>
  <si>
    <t>10.643561836332083</t>
  </si>
  <si>
    <t>105.55227553205832</t>
  </si>
  <si>
    <t>2.783615075583969</t>
  </si>
  <si>
    <t>118.97945244397437</t>
  </si>
  <si>
    <t>118.07806523782867</t>
  </si>
  <si>
    <t>102.38465620204806</t>
  </si>
  <si>
    <t>3.3949618227779865</t>
  </si>
  <si>
    <t>223.85768326265472</t>
  </si>
  <si>
    <t>88.45019952527115</t>
  </si>
  <si>
    <t>125.27078589690583</t>
  </si>
  <si>
    <t>3.022058600825923</t>
  </si>
  <si>
    <t>216.74304402300288</t>
  </si>
  <si>
    <t>86.33963131744947</t>
  </si>
  <si>
    <t>121.14407062264426</t>
  </si>
  <si>
    <t>3.070038344178881</t>
  </si>
  <si>
    <t>210.5537402842726</t>
  </si>
  <si>
    <t>21.89988403448037</t>
  </si>
  <si>
    <t>115.35269940005882</t>
  </si>
  <si>
    <t>1.2473901733756065</t>
  </si>
  <si>
    <t>138.4999736079148</t>
  </si>
  <si>
    <t>24.041135994983573</t>
  </si>
  <si>
    <t>130.93006730611836</t>
  </si>
  <si>
    <t>1.3013985673231738</t>
  </si>
  <si>
    <t>156.27260186842508</t>
  </si>
  <si>
    <t>21.98503352701664</t>
  </si>
  <si>
    <t>124.52589414481606</t>
  </si>
  <si>
    <t>1.1642363720706532</t>
  </si>
  <si>
    <t>147.67516404390335</t>
  </si>
  <si>
    <t>8.868810255080462</t>
  </si>
  <si>
    <t>100.64270879541125</t>
  </si>
  <si>
    <t>2.6469933800399303</t>
  </si>
  <si>
    <t>112.15851243053164</t>
  </si>
  <si>
    <t>10.407903963433846</t>
  </si>
  <si>
    <t>121.34800532034465</t>
  </si>
  <si>
    <t>2.814215674464192</t>
  </si>
  <si>
    <t>134.57012495824267</t>
  </si>
  <si>
    <t>8.768693078309298</t>
  </si>
  <si>
    <t>101.07577379260745</t>
  </si>
  <si>
    <t>2.410171353923423</t>
  </si>
  <si>
    <t>112.25463822484016</t>
  </si>
  <si>
    <t>104.45173497178726</t>
  </si>
  <si>
    <t>120.6757068367941</t>
  </si>
  <si>
    <t>3.068874190960612</t>
  </si>
  <si>
    <t>228.19631599954195</t>
  </si>
  <si>
    <t>27.96645276248455</t>
  </si>
  <si>
    <t>125.45355795217412</t>
  </si>
  <si>
    <t>1.1828628235629628</t>
  </si>
  <si>
    <t>154.60287353822164</t>
  </si>
  <si>
    <t>115.25382953030723</t>
  </si>
  <si>
    <t>145.09178332186173</t>
  </si>
  <si>
    <t>4.143013419317348</t>
  </si>
  <si>
    <t>264.48862627148634</t>
  </si>
  <si>
    <t>30.019686424306464</t>
  </si>
  <si>
    <t>169.67233802591053</t>
  </si>
  <si>
    <t>1.5148959521736418</t>
  </si>
  <si>
    <t>201.20692040239064</t>
  </si>
  <si>
    <t>33.962465490081485</t>
  </si>
  <si>
    <t>185.78521641237396</t>
  </si>
  <si>
    <t>1.7464377119072847</t>
  </si>
  <si>
    <t>221.49411961436272</t>
  </si>
  <si>
    <t>128.29800003341268</t>
  </si>
  <si>
    <t>6.697664503008127</t>
  </si>
  <si>
    <t>16.102068392293795</t>
  </si>
  <si>
    <t>198.1428691319057</t>
  </si>
  <si>
    <t>4.2014289647340775</t>
  </si>
  <si>
    <t>218.4463664889336</t>
  </si>
  <si>
    <t>40.72686091863684</t>
  </si>
  <si>
    <t>226.22640244662765</t>
  </si>
  <si>
    <t>2.0838758376027857</t>
  </si>
  <si>
    <t>269.03713920286725</t>
  </si>
  <si>
    <t>15.007764367120608</t>
  </si>
  <si>
    <t>211.73252857157163</t>
  </si>
  <si>
    <t>230.66964266555652</t>
  </si>
  <si>
    <t>249.56559562789545</t>
  </si>
  <si>
    <t>203.9588538796774</t>
  </si>
  <si>
    <t>6.896485241928271</t>
  </si>
  <si>
    <t>460.4209347495011</t>
  </si>
  <si>
    <t>185.25931019602078</t>
  </si>
  <si>
    <t>228.1023522040674</t>
  </si>
  <si>
    <t>6.133299653551409</t>
  </si>
  <si>
    <t>419.4949620536396</t>
  </si>
  <si>
    <t>77.43298608277526</t>
  </si>
  <si>
    <t>217.14467688330583</t>
  </si>
  <si>
    <t>2.1733077509062633</t>
  </si>
  <si>
    <t>296.75097071698735</t>
  </si>
  <si>
    <t>43.90911531767675</t>
  </si>
  <si>
    <t>256.8771430690374</t>
  </si>
  <si>
    <t>2.1872775895254954</t>
  </si>
  <si>
    <t>302.97353597623965</t>
  </si>
  <si>
    <t>0.21423915699999999</t>
  </si>
  <si>
    <t>25.850770595882622</t>
  </si>
  <si>
    <t>192.07546886588847</t>
  </si>
  <si>
    <t>4.232112717415606</t>
  </si>
  <si>
    <t>222.15835217918672</t>
  </si>
  <si>
    <t>17.75666273065976</t>
  </si>
  <si>
    <t>225.2643129655293</t>
  </si>
  <si>
    <t>4.573459071772439</t>
  </si>
  <si>
    <t>247.59443476796153</t>
  </si>
  <si>
    <t>0.18828631599999998</t>
  </si>
  <si>
    <t>44.91664835118822</t>
  </si>
  <si>
    <t>265.7040022313595</t>
  </si>
  <si>
    <t>312.8575294145516</t>
  </si>
  <si>
    <t>0.22156614100000002</t>
  </si>
  <si>
    <t>211.60230971872807</t>
  </si>
  <si>
    <t>232.54708919141976</t>
  </si>
  <si>
    <t>6.931368261575699</t>
  </si>
  <si>
    <t>451.08076717172355</t>
  </si>
  <si>
    <t>58.13914218119213</t>
  </si>
  <si>
    <t>269.27213184535503</t>
  </si>
  <si>
    <t>2.203409426978656</t>
  </si>
  <si>
    <t>329.61468345352586</t>
  </si>
  <si>
    <t>18.880029009389027</t>
  </si>
  <si>
    <t>262.3010160667556</t>
  </si>
  <si>
    <t>4.5547078895781725</t>
  </si>
  <si>
    <t>285.73575296572284</t>
  </si>
  <si>
    <t>49.767508504113984</t>
  </si>
  <si>
    <t>293.4969961643219</t>
  </si>
  <si>
    <t>2.4524134849863395</t>
  </si>
  <si>
    <t>345.7169181534222</t>
  </si>
  <si>
    <t>20.689455725784814</t>
  </si>
  <si>
    <t>268.7923344118255</t>
  </si>
  <si>
    <t>5.1530826437686175</t>
  </si>
  <si>
    <t>294.63487278137893</t>
  </si>
  <si>
    <t>0.22462391699999998</t>
  </si>
  <si>
    <t>275.3523793736739</t>
  </si>
  <si>
    <t>265.0360277454768</t>
  </si>
  <si>
    <t>9.296470255191837</t>
  </si>
  <si>
    <t>549.6848773743426</t>
  </si>
  <si>
    <t>0.22125978599999999</t>
  </si>
  <si>
    <t>236.68744168909535</t>
  </si>
  <si>
    <t>303.2447005222951</t>
  </si>
  <si>
    <t>8.844363037496805</t>
  </si>
  <si>
    <t>548.7765052488872</t>
  </si>
  <si>
    <t>55.023785015302046</t>
  </si>
  <si>
    <t>297.95636822070395</t>
  </si>
  <si>
    <t>2.8053597946252142</t>
  </si>
  <si>
    <t>355.7855130306312</t>
  </si>
  <si>
    <t>58.70957725814411</t>
  </si>
  <si>
    <t>360.24288939578196</t>
  </si>
  <si>
    <t>2.8082701776708876</t>
  </si>
  <si>
    <t>421.76073683159694</t>
  </si>
  <si>
    <t>20.122845723692862</t>
  </si>
  <si>
    <t>272.94004602091655</t>
  </si>
  <si>
    <t>5.370779295584986</t>
  </si>
  <si>
    <t>298.43367104019444</t>
  </si>
  <si>
    <t>22.693503914134844</t>
  </si>
  <si>
    <t>5.597414981041636</t>
  </si>
  <si>
    <t>330.2662766405515</t>
  </si>
  <si>
    <t>0.25224932899999997</t>
  </si>
  <si>
    <t>243.99420778666226</t>
  </si>
  <si>
    <t>276.8058246666832</t>
  </si>
  <si>
    <t>9.836637348468814</t>
  </si>
  <si>
    <t>530.6366698018143</t>
  </si>
  <si>
    <t>61.80842839447516</t>
  </si>
  <si>
    <t>366.1124667684947</t>
  </si>
  <si>
    <t>430.8727303785937</t>
  </si>
  <si>
    <t>58.564806490072186</t>
  </si>
  <si>
    <t>317.4774714612535</t>
  </si>
  <si>
    <t>2.9035644339663644</t>
  </si>
  <si>
    <t>378.94584238529205</t>
  </si>
  <si>
    <t>20.80266962626151</t>
  </si>
  <si>
    <t>289.54818844795227</t>
  </si>
  <si>
    <t>5.307956598699093</t>
  </si>
  <si>
    <t>315.65881467291285</t>
  </si>
  <si>
    <t>27.96021622738668</t>
  </si>
  <si>
    <t>387.52365591270586</t>
  </si>
  <si>
    <t>6.642741417246206</t>
  </si>
  <si>
    <t>422.12661355733877</t>
  </si>
  <si>
    <t>0.32370726600000005</t>
  </si>
  <si>
    <t>25.043388762112176</t>
  </si>
  <si>
    <t>359.8367662302086</t>
  </si>
  <si>
    <t>6.374778292540993</t>
  </si>
  <si>
    <t>391.25493328486175</t>
  </si>
  <si>
    <t>28.997393591063364</t>
  </si>
  <si>
    <t>6.725146834339415</t>
  </si>
  <si>
    <t>450.14445536902974</t>
  </si>
  <si>
    <t>76.85490085610321</t>
  </si>
  <si>
    <t>440.5099233346326</t>
  </si>
  <si>
    <t>520.9243058093956</t>
  </si>
  <si>
    <t>30.418741516768936</t>
  </si>
  <si>
    <t>413.25277249727935</t>
  </si>
  <si>
    <t>7.180081281278815</t>
  </si>
  <si>
    <t>450.8515952953271</t>
  </si>
  <si>
    <t>26.647716627589297</t>
  </si>
  <si>
    <t>401.0710732213089</t>
  </si>
  <si>
    <t>6.082950026861259</t>
  </si>
  <si>
    <t>433.8017398757595</t>
  </si>
  <si>
    <t>85.05170366593771</t>
  </si>
  <si>
    <t>284.8310396075249</t>
  </si>
  <si>
    <t>10.854564607143402</t>
  </si>
  <si>
    <t>380.73730788060595</t>
  </si>
  <si>
    <t>104.74302273775851</t>
  </si>
  <si>
    <t>427.5711918515819</t>
  </si>
  <si>
    <t>3.6283329661403387</t>
  </si>
  <si>
    <t>535.9425475554807</t>
  </si>
  <si>
    <t>26.527891999908856</t>
  </si>
  <si>
    <t>388.62694054841995</t>
  </si>
  <si>
    <t>6.389371784670013</t>
  </si>
  <si>
    <t>421.5442043329988</t>
  </si>
  <si>
    <t>519.4651229040963</t>
  </si>
  <si>
    <t>4.188955894538335</t>
  </si>
  <si>
    <t>611.0826507210732</t>
  </si>
  <si>
    <t>81.51355099731259</t>
  </si>
  <si>
    <t>440.0362792823996</t>
  </si>
  <si>
    <t>4.144177572535617</t>
  </si>
  <si>
    <t>525.6940078522478</t>
  </si>
  <si>
    <t>470.4264574684203</t>
  </si>
  <si>
    <t>410.69970133581336</t>
  </si>
  <si>
    <t>14.326859465134996</t>
  </si>
  <si>
    <t>895.4530182693687</t>
  </si>
  <si>
    <t>0.34281062199999995</t>
  </si>
  <si>
    <t>381.88836437516983</t>
  </si>
  <si>
    <t>468.8254557549954</t>
  </si>
  <si>
    <t>13.699547188090428</t>
  </si>
  <si>
    <t>864.4133673182556</t>
  </si>
  <si>
    <t>132.67559032621128</t>
  </si>
  <si>
    <t>459.1926699504257</t>
  </si>
  <si>
    <t>4.1246364292289535</t>
  </si>
  <si>
    <t>525.1086050910609</t>
  </si>
  <si>
    <t>617.8061344793864</t>
  </si>
  <si>
    <t>42.12392793436136</t>
  </si>
  <si>
    <t>401.79866898272724</t>
  </si>
  <si>
    <t>7.1159281235720435</t>
  </si>
  <si>
    <t>451.0385250406606</t>
  </si>
  <si>
    <t>0.33566135599999997</t>
  </si>
  <si>
    <t>32.52793768686908</t>
  </si>
  <si>
    <t>461.23085277421137</t>
  </si>
  <si>
    <t>7.592773597155299</t>
  </si>
  <si>
    <t>501.3515640582358</t>
  </si>
  <si>
    <t>375.2086195163429</t>
  </si>
  <si>
    <t>472.99258377669116</t>
  </si>
  <si>
    <t>14.209487874593055</t>
  </si>
  <si>
    <t>862.4106911676271</t>
  </si>
  <si>
    <t>87.94612118176052</t>
  </si>
  <si>
    <t>4.011505682553564</t>
  </si>
  <si>
    <t>622.5628645292351</t>
  </si>
  <si>
    <t>31.754399450229748</t>
  </si>
  <si>
    <t>472.62691493545265</t>
  </si>
  <si>
    <t>7.253713972334351</t>
  </si>
  <si>
    <t>511.63502835801677</t>
  </si>
  <si>
    <t>38.099533412605524</t>
  </si>
  <si>
    <t>533.8211277765887</t>
  </si>
  <si>
    <t>8.801206214619535</t>
  </si>
  <si>
    <t>580.7218674038138</t>
  </si>
  <si>
    <t>100.21351044997573</t>
  </si>
  <si>
    <t>540.4925572552852</t>
  </si>
  <si>
    <t>4.7463774015860904</t>
  </si>
  <si>
    <t>105.01489409112506</t>
  </si>
  <si>
    <t>604.8687334571566</t>
  </si>
  <si>
    <t>714.7628015705518</t>
  </si>
  <si>
    <t>34.94313984577145</t>
  </si>
  <si>
    <t>536.9227645652635</t>
  </si>
  <si>
    <t>579.6797839658601</t>
  </si>
  <si>
    <t>537.2132207932217</t>
  </si>
  <si>
    <t>558.6153877499913</t>
  </si>
  <si>
    <t>18.297952400254353</t>
  </si>
  <si>
    <t>1114.1265609434674</t>
  </si>
  <si>
    <t>640.3286741780383</t>
  </si>
  <si>
    <t>5.077786876686982</t>
  </si>
  <si>
    <t>776.6960853976864</t>
  </si>
  <si>
    <t>37.24812164104411</t>
  </si>
  <si>
    <t>585.3961088827679</t>
  </si>
  <si>
    <t>8.243659976869822</t>
  </si>
  <si>
    <t>630.8878905006818</t>
  </si>
  <si>
    <t>0.48859198400000003</t>
  </si>
  <si>
    <t>505.9340453174498</t>
  </si>
  <si>
    <t>652.4071795865893</t>
  </si>
  <si>
    <t>18.694180263472457</t>
  </si>
  <si>
    <t>1177.0354051675115</t>
  </si>
  <si>
    <t>485.1447634531984</t>
  </si>
  <si>
    <t>527.2792103434248</t>
  </si>
  <si>
    <t>20.20221602703844</t>
  </si>
  <si>
    <t>1032.6261898236617</t>
  </si>
  <si>
    <t>123.78249916114979</t>
  </si>
  <si>
    <t>747.1516229478377</t>
  </si>
  <si>
    <t>5.904086200254304</t>
  </si>
  <si>
    <t>876.8382083092417</t>
  </si>
  <si>
    <t>125.15416269057565</t>
  </si>
  <si>
    <t>424.8150591073292</t>
  </si>
  <si>
    <t>14.089621670011963</t>
  </si>
  <si>
    <t>564.0588434679169</t>
  </si>
  <si>
    <t>123.77439166552254</t>
  </si>
  <si>
    <t>5.718362185039691</t>
  </si>
  <si>
    <t>845.9249511361123</t>
  </si>
  <si>
    <t>0.5973423379999999</t>
  </si>
  <si>
    <t>120.36758042605861</t>
  </si>
  <si>
    <t>694.5950112172536</t>
  </si>
  <si>
    <t>5.587145486580474</t>
  </si>
  <si>
    <t>820.5497371298926</t>
  </si>
  <si>
    <t>133.82448482194118</t>
  </si>
  <si>
    <t>792.8146182426385</t>
  </si>
  <si>
    <t>6.071807417486395</t>
  </si>
  <si>
    <t>932.7109104820661</t>
  </si>
  <si>
    <t>129.2681138563369</t>
  </si>
  <si>
    <t>715.6003266572952</t>
  </si>
  <si>
    <t>5.986865809453386</t>
  </si>
  <si>
    <t>850.8553063230855</t>
  </si>
  <si>
    <t>35.41869643543448</t>
  </si>
  <si>
    <t>490.30042386480744</t>
  </si>
  <si>
    <t>28.262812910335406</t>
  </si>
  <si>
    <t>553.9819332105773</t>
  </si>
  <si>
    <t>0.41290791299999996</t>
  </si>
  <si>
    <t>49.76572069738593</t>
  </si>
  <si>
    <t>756.6350645252637</t>
  </si>
  <si>
    <t>10.758272505232267</t>
  </si>
  <si>
    <t>49.677411360400065</t>
  </si>
  <si>
    <t>761.0195981604713</t>
  </si>
  <si>
    <t>11.528443012918746</t>
  </si>
  <si>
    <t>822.2254525337901</t>
  </si>
  <si>
    <t>570.0451687776617</t>
  </si>
  <si>
    <t>20.746000310672184</t>
  </si>
  <si>
    <t>761.7679823722159</t>
  </si>
  <si>
    <t>156.42689374674646</t>
  </si>
  <si>
    <t>1024.5097135858878</t>
  </si>
  <si>
    <t>54.06048980408482</t>
  </si>
  <si>
    <t>843.3757882033076</t>
  </si>
  <si>
    <t>11.616045542593515</t>
  </si>
  <si>
    <t>909.0523235499859</t>
  </si>
  <si>
    <t>0.7039422540000001</t>
  </si>
  <si>
    <t>762.8642820886204</t>
  </si>
  <si>
    <t>11.140946298837662</t>
  </si>
  <si>
    <t>823.9753411284515</t>
  </si>
  <si>
    <t>0.6369060289999999</t>
  </si>
  <si>
    <t>172.38477344757746</t>
  </si>
  <si>
    <t>18.224610747503384</t>
  </si>
  <si>
    <t>779.9547165632248</t>
  </si>
  <si>
    <t>193.50438378751278</t>
  </si>
  <si>
    <t>885.5435797678573</t>
  </si>
  <si>
    <t>1086.6814825151648</t>
  </si>
  <si>
    <t>0.7384815229999999</t>
  </si>
  <si>
    <t>52.02667255486761</t>
  </si>
  <si>
    <t>840.9160987607071</t>
  </si>
  <si>
    <t>11.021204824958529</t>
  </si>
  <si>
    <t>903.9639761405332</t>
  </si>
  <si>
    <t>801.2810056763036</t>
  </si>
  <si>
    <t>29.277705055262363</t>
  </si>
  <si>
    <t>1620.7347757049972</t>
  </si>
  <si>
    <t>747.6803148165345</t>
  </si>
  <si>
    <t>944.6779066430671</t>
  </si>
  <si>
    <t>28.08827308139631</t>
  </si>
  <si>
    <t>1720.446494540998</t>
  </si>
  <si>
    <t>0.7883346489999999</t>
  </si>
  <si>
    <t>171.9434346471514</t>
  </si>
  <si>
    <t>935.3605232068471</t>
  </si>
  <si>
    <t>8.462728666407722</t>
  </si>
  <si>
    <t>1115.7666865204062</t>
  </si>
  <si>
    <t>0.7800085299999999</t>
  </si>
  <si>
    <t>178.82054505337564</t>
  </si>
  <si>
    <t>1044.7892626481398</t>
  </si>
  <si>
    <t>8.512995139296565</t>
  </si>
  <si>
    <t>1232.122802840812</t>
  </si>
  <si>
    <t>54.67175339747753</t>
  </si>
  <si>
    <t>856.8929375282356</t>
  </si>
  <si>
    <t>11.98899034144623</t>
  </si>
  <si>
    <t>923.5536812671594</t>
  </si>
  <si>
    <t>59.65665747810688</t>
  </si>
  <si>
    <t>12.488578379686391</t>
  </si>
  <si>
    <t>997.1251711249353</t>
  </si>
  <si>
    <t>0.7718277969999999</t>
  </si>
  <si>
    <t>199.6981362546129</t>
  </si>
  <si>
    <t>685.0991797234332</t>
  </si>
  <si>
    <t>20.144216250628233</t>
  </si>
  <si>
    <t>904.9415322286743</t>
  </si>
  <si>
    <t>801.2082461001618</t>
  </si>
  <si>
    <t>889.6825186509108</t>
  </si>
  <si>
    <t>32.33905382720488</t>
  </si>
  <si>
    <t>1723.2298185782774</t>
  </si>
  <si>
    <t>205.99795139527748</t>
  </si>
  <si>
    <t>707.2142657956907</t>
  </si>
  <si>
    <t>21.190706840051075</t>
  </si>
  <si>
    <t>934.4029240310193</t>
  </si>
  <si>
    <t>213.53393094614148</t>
  </si>
  <si>
    <t>1240.0357185729913</t>
  </si>
  <si>
    <t>10.193367156067065</t>
  </si>
  <si>
    <t>1463.7630166751999</t>
  </si>
  <si>
    <t>203.52524838277273</t>
  </si>
  <si>
    <t>1072.9431440787657</t>
  </si>
  <si>
    <t>10.161394519465311</t>
  </si>
  <si>
    <t>1286.629786981004</t>
  </si>
  <si>
    <t>72.36675758446967</t>
  </si>
  <si>
    <t>1128.5564063915185</t>
  </si>
  <si>
    <t>15.571380832365582</t>
  </si>
  <si>
    <t>1216.4945448083538</t>
  </si>
  <si>
    <t>67.43149632321938</t>
  </si>
  <si>
    <t>985.4467186544623</t>
  </si>
  <si>
    <t>16.125767225665708</t>
  </si>
  <si>
    <t>1069.0039822033473</t>
  </si>
  <si>
    <t>216.54339174606972</t>
  </si>
  <si>
    <t>751.6152358480863</t>
  </si>
  <si>
    <t>22.39273661481483</t>
  </si>
  <si>
    <t>990.5513642089708</t>
  </si>
  <si>
    <t>0.6300268769999999</t>
  </si>
  <si>
    <t>233.84129495493005</t>
  </si>
  <si>
    <t>802.9681131509799</t>
  </si>
  <si>
    <t>23.018385815833298</t>
  </si>
  <si>
    <t>1059.827793921743</t>
  </si>
  <si>
    <t>1025.4962918614704</t>
  </si>
  <si>
    <t>37.53092771928225</t>
  </si>
  <si>
    <t>1993.5711420008115</t>
  </si>
  <si>
    <t>0.8560413060000001</t>
  </si>
  <si>
    <t>247.07251993407098</t>
  </si>
  <si>
    <t>849.6294529842479</t>
  </si>
  <si>
    <t>24.136430251279048</t>
  </si>
  <si>
    <t>1120.838403169598</t>
  </si>
  <si>
    <t>0.7120723689999999</t>
  </si>
  <si>
    <t>242.76498671887177</t>
  </si>
  <si>
    <t>843.9996080206973</t>
  </si>
  <si>
    <t>24.774885137698483</t>
  </si>
  <si>
    <t>1111.5394798772675</t>
  </si>
  <si>
    <t>0.7075698229999999</t>
  </si>
  <si>
    <t>1080.0974892585407</t>
  </si>
  <si>
    <t>1263.6936818515617</t>
  </si>
  <si>
    <t>41.82453267276287</t>
  </si>
  <si>
    <t>2385.6157037828652</t>
  </si>
  <si>
    <t>250.44162092464313</t>
  </si>
  <si>
    <t>1422.3028639597553</t>
  </si>
  <si>
    <t>11.46491350872176</t>
  </si>
  <si>
    <t>1684.2093983931202</t>
  </si>
  <si>
    <t>1294.019166380167</t>
  </si>
  <si>
    <t>15.089629284505333</t>
  </si>
  <si>
    <t>1386.0950379499366</t>
  </si>
  <si>
    <t>57.12304430614625</t>
  </si>
  <si>
    <t>41.68936616874167</t>
  </si>
  <si>
    <t>1060.3766090103559</t>
  </si>
  <si>
    <t>301.4004323631525</t>
  </si>
  <si>
    <t>1038.7059800060733</t>
  </si>
  <si>
    <t>28.969038144818377</t>
  </si>
  <si>
    <t>1369.0754505140442</t>
  </si>
  <si>
    <t>0.8704160839999999</t>
  </si>
  <si>
    <t>1566.8698220646809</t>
  </si>
  <si>
    <t>13.910508382001094</t>
  </si>
  <si>
    <t>1875.856292567083</t>
  </si>
  <si>
    <t>322.9232554856156</t>
  </si>
  <si>
    <t>1123.5838922272835</t>
  </si>
  <si>
    <t>34.02898853112544</t>
  </si>
  <si>
    <t>1480.5361362440244</t>
  </si>
  <si>
    <t>327.54253230190704</t>
  </si>
  <si>
    <t>1132.0286596726094</t>
  </si>
  <si>
    <t>29.99511447602085</t>
  </si>
  <si>
    <t>1489.5663064505372</t>
  </si>
  <si>
    <t>1376.2103792812145</t>
  </si>
  <si>
    <t>1702.4392894070065</t>
  </si>
  <si>
    <t>52.30615248105356</t>
  </si>
  <si>
    <t>3130.9558211692747</t>
  </si>
  <si>
    <t>1324.6487443601447</t>
  </si>
  <si>
    <t>53.775812765317305</t>
  </si>
  <si>
    <t>2817.893068173102</t>
  </si>
  <si>
    <t>1.2016339950000001</t>
  </si>
  <si>
    <t>323.52915565882415</t>
  </si>
  <si>
    <t>1898.8729321530889</t>
  </si>
  <si>
    <t>14.944068555321014</t>
  </si>
  <si>
    <t>2237.346156367234</t>
  </si>
  <si>
    <t>1.5829310289999998</t>
  </si>
  <si>
    <t>105.6534321313458</t>
  </si>
  <si>
    <t>1707.649789750576</t>
  </si>
  <si>
    <t>21.44515747204423</t>
  </si>
  <si>
    <t>1834.7483793539661</t>
  </si>
  <si>
    <t>1809.5161067321899</t>
  </si>
  <si>
    <t>15.488725953868459</t>
  </si>
  <si>
    <t>2157.4679496032854</t>
  </si>
  <si>
    <t>100.22490252075451</t>
  </si>
  <si>
    <t>1716.7707639081138</t>
  </si>
  <si>
    <t>19.231520127505064</t>
  </si>
  <si>
    <t>1836.2271865563735</t>
  </si>
  <si>
    <t>415.9822544482138</t>
  </si>
  <si>
    <t>1438.9741201219815</t>
  </si>
  <si>
    <t>37.877263301717385</t>
  </si>
  <si>
    <t>1892.8336378719127</t>
  </si>
  <si>
    <t>1738.900609780103</t>
  </si>
  <si>
    <t>2126.7444494047336</t>
  </si>
  <si>
    <t>65.59591773631318</t>
  </si>
  <si>
    <t>428.7259071134031</t>
  </si>
  <si>
    <t>2287.937594311578</t>
  </si>
  <si>
    <t>2736.805472522974</t>
  </si>
  <si>
    <t>428.4372802690736</t>
  </si>
  <si>
    <t>2380.085061304271</t>
  </si>
  <si>
    <t>19.44963254832796</t>
  </si>
  <si>
    <t>2827.9719741216727</t>
  </si>
  <si>
    <t>460.02050761931713</t>
  </si>
  <si>
    <t>2693.8089701746194</t>
  </si>
  <si>
    <t>21.13898517563939</t>
  </si>
  <si>
    <t>3174.9684629695757</t>
  </si>
  <si>
    <t>443.69512969361887</t>
  </si>
  <si>
    <t>2296.8779584126814</t>
  </si>
  <si>
    <t>21.313566581479144</t>
  </si>
  <si>
    <t>490.1913260774953</t>
  </si>
  <si>
    <t>1699.2582407380855</t>
  </si>
  <si>
    <t>43.61816016691072</t>
  </si>
  <si>
    <t>2233.067726982492</t>
  </si>
  <si>
    <t>485.08110921829945</t>
  </si>
  <si>
    <t>1685.1836283292091</t>
  </si>
  <si>
    <t>53.58123287026372</t>
  </si>
  <si>
    <t>2223.845970417772</t>
  </si>
  <si>
    <t>2180.0065795624896</t>
  </si>
  <si>
    <t>2351.648498526109</t>
  </si>
  <si>
    <t>79.63864066238915</t>
  </si>
  <si>
    <t>4611.293718750988</t>
  </si>
  <si>
    <t>2659.817858199988</t>
  </si>
  <si>
    <t>21.34437506486263</t>
  </si>
  <si>
    <t>3195.128603173154</t>
  </si>
  <si>
    <t>140.21423079871707</t>
  </si>
  <si>
    <t>2450.044932109969</t>
  </si>
  <si>
    <t>25.63768898003868</t>
  </si>
  <si>
    <t>2615.8968518887245</t>
  </si>
  <si>
    <t>116.3428117121969</t>
  </si>
  <si>
    <t>1938.7469261086414</t>
  </si>
  <si>
    <t>74.30316015545812</t>
  </si>
  <si>
    <t>2129.3928979762964</t>
  </si>
  <si>
    <t>618.3068450939443</t>
  </si>
  <si>
    <t>3562.145949607449</t>
  </si>
  <si>
    <t>28.274412865617446</t>
  </si>
  <si>
    <t>4208.727207567011</t>
  </si>
  <si>
    <t>2902.4475952610373</t>
  </si>
  <si>
    <t>104.03550861935531</t>
  </si>
  <si>
    <t>5635.079994265522</t>
  </si>
  <si>
    <t>178.15294475959882</t>
  </si>
  <si>
    <t>121.74523102917843</t>
  </si>
  <si>
    <t>3208.774807197707</t>
  </si>
  <si>
    <t>3550.0637854316406</t>
  </si>
  <si>
    <t>4156.527575105429</t>
  </si>
  <si>
    <t>135.58609810258662</t>
  </si>
  <si>
    <t>7842.177458639656</t>
  </si>
  <si>
    <t>4085.8073459405987</t>
  </si>
  <si>
    <t>4678.669585181135</t>
  </si>
  <si>
    <t>8921.995093779906</t>
  </si>
  <si>
    <t>5342.693683425231</t>
  </si>
  <si>
    <t>43.790413266313934</t>
  </si>
  <si>
    <t>6359.313015959094</t>
  </si>
  <si>
    <t>289.8461285180279</t>
  </si>
  <si>
    <t>4980.140365660191</t>
  </si>
  <si>
    <t>52.43387671985797</t>
  </si>
  <si>
    <t>5322.420370898077</t>
  </si>
  <si>
    <t>4.157528854000001</t>
  </si>
  <si>
    <t>4490.300447547011</t>
  </si>
  <si>
    <t>5104.652705735394</t>
  </si>
  <si>
    <t>173.03141898342543</t>
  </si>
  <si>
    <t>4.259998349000001</t>
  </si>
  <si>
    <t>1035.2432478352318</t>
  </si>
  <si>
    <t>46.33067874237895</t>
  </si>
  <si>
    <t>6895.039363631181</t>
  </si>
  <si>
    <t>298.60912556094786</t>
  </si>
  <si>
    <t>5431.455959166799</t>
  </si>
  <si>
    <t>50.57197995483875</t>
  </si>
  <si>
    <t>5780.637064682586</t>
  </si>
  <si>
    <t>1115.8007795789413</t>
  </si>
  <si>
    <t>3999.6974269992543</t>
  </si>
  <si>
    <t>70.47642221940416</t>
  </si>
  <si>
    <t>5185.9746287975995</t>
  </si>
  <si>
    <t>188.1204661913216</t>
  </si>
  <si>
    <t>3829.793505636709</t>
  </si>
  <si>
    <t>105.76252991865789</t>
  </si>
  <si>
    <t>4123.676501746689</t>
  </si>
  <si>
    <t>6151.422026700207</t>
  </si>
  <si>
    <t>6927.448391382184</t>
  </si>
  <si>
    <t>237.98967179443156</t>
  </si>
  <si>
    <t>13316.860089876824</t>
  </si>
  <si>
    <t>1848.2002945217705</t>
  </si>
  <si>
    <t>10063.131755617049</t>
  </si>
  <si>
    <t>82.20613900838154</t>
  </si>
  <si>
    <t>9571.933852774757</t>
  </si>
  <si>
    <t>118.45080215217813</t>
  </si>
  <si>
    <t>10288.301190095288</t>
  </si>
  <si>
    <t>8873.301100850638</t>
  </si>
  <si>
    <t>9734.247079385179</t>
  </si>
  <si>
    <t>345.6382130804871</t>
  </si>
  <si>
    <t>18953.186393316308</t>
  </si>
  <si>
    <t>16895.673927917545</t>
  </si>
  <si>
    <t>18607.383161517126</t>
  </si>
  <si>
    <t>36157.58980491332</t>
  </si>
  <si>
    <t>Copy rvv_ac.csv file here</t>
  </si>
  <si>
    <t>AVG</t>
  </si>
  <si>
    <t>21.935557015240192</t>
  </si>
  <si>
    <t>168.08509826660156</t>
  </si>
  <si>
    <t>26.233444389488017</t>
  </si>
  <si>
    <t>216.25409967132978</t>
  </si>
  <si>
    <t>0.16109717199999998</t>
  </si>
  <si>
    <t>38.592677031244556</t>
  </si>
  <si>
    <t>327.4849482945034</t>
  </si>
  <si>
    <t>32.000576278993066</t>
  </si>
  <si>
    <t>0.31501030900000004</t>
  </si>
  <si>
    <t>31.93105970110212</t>
  </si>
  <si>
    <t>20.965318461613997</t>
  </si>
  <si>
    <t>63.05253399269922</t>
  </si>
  <si>
    <t>209.31728483576862</t>
  </si>
  <si>
    <t>194.4125896053655</t>
  </si>
  <si>
    <t>117.30785315324154</t>
  </si>
  <si>
    <t>521.0377275943757</t>
  </si>
  <si>
    <t>164.2550341784954</t>
  </si>
  <si>
    <t>438.4297478411879</t>
  </si>
  <si>
    <t>169.80704718402455</t>
  </si>
  <si>
    <t>772.4918292037079</t>
  </si>
  <si>
    <t>20.05233130018626</t>
  </si>
  <si>
    <t>28.513272159865927</t>
  </si>
  <si>
    <t>27.342840829598053</t>
  </si>
  <si>
    <t>75.90844428965025</t>
  </si>
  <si>
    <t>116.7388732678124</t>
  </si>
  <si>
    <t>92.30737175260272</t>
  </si>
  <si>
    <t>365.6073074255671</t>
  </si>
  <si>
    <t>27.059452674750773</t>
  </si>
  <si>
    <t>88.51102653092572</t>
  </si>
  <si>
    <t>130.22683560848236</t>
  </si>
  <si>
    <t>53.70209692046046</t>
  </si>
  <si>
    <t>54.10614124100123</t>
  </si>
  <si>
    <t>115.64199147479874</t>
  </si>
  <si>
    <t>99.94612940187966</t>
  </si>
  <si>
    <t>62.85271540816341</t>
  </si>
  <si>
    <t>248.15056739108906</t>
  </si>
  <si>
    <t>78.22244827236449</t>
  </si>
  <si>
    <t>4581.787756511144</t>
  </si>
  <si>
    <t>51.56500265002251</t>
  </si>
  <si>
    <t>4711.5752074335305</t>
  </si>
  <si>
    <t>145.3726352857692</t>
  </si>
  <si>
    <t>65.58290416640895</t>
  </si>
  <si>
    <t>9373.445396444627</t>
  </si>
  <si>
    <t>859.1370923178537</t>
  </si>
  <si>
    <t>29.165946346308505</t>
  </si>
  <si>
    <t>920.1011354369776</t>
  </si>
  <si>
    <t>2201.680326834321</t>
  </si>
  <si>
    <t>4427.440996680941</t>
  </si>
  <si>
    <t>154.85516217138087</t>
  </si>
  <si>
    <t>6783.976485686642</t>
  </si>
  <si>
    <t>624.3204032736165</t>
  </si>
  <si>
    <t>10820.138933403152</t>
  </si>
  <si>
    <t>11696.651511426482</t>
  </si>
  <si>
    <t>46.23409560216325</t>
  </si>
  <si>
    <t>731.1091758310795</t>
  </si>
  <si>
    <t>77.70531478204897</t>
  </si>
  <si>
    <t>855.0485862152917</t>
  </si>
  <si>
    <t>794.4481330923736</t>
  </si>
  <si>
    <t>866.6289172002248</t>
  </si>
  <si>
    <t>210.58030792378955</t>
  </si>
  <si>
    <t>1871.657358216388</t>
  </si>
  <si>
    <t>65.09840854310563</t>
  </si>
  <si>
    <t>381.8958066403866</t>
  </si>
  <si>
    <t>112.61290637776257</t>
  </si>
  <si>
    <t>559.6071215612548</t>
  </si>
  <si>
    <t>76.54357302401748</t>
  </si>
  <si>
    <t>159.02283069278513</t>
  </si>
  <si>
    <t>241.09047704509328</t>
  </si>
  <si>
    <t>496.9057044945658</t>
  </si>
  <si>
    <t>172.17227390834265</t>
  </si>
  <si>
    <t>262.26621620090947</t>
  </si>
  <si>
    <t>931.3441946038179</t>
  </si>
  <si>
    <t>1033.2278491530035</t>
  </si>
  <si>
    <t>335.6592995779855</t>
  </si>
  <si>
    <t>454.99868325090836</t>
  </si>
  <si>
    <t>1823.8858319818974</t>
  </si>
  <si>
    <t>0.35369844300000003</t>
  </si>
  <si>
    <t>141.87834624733244</t>
  </si>
  <si>
    <t>32.69740513392858</t>
  </si>
  <si>
    <t>120.03384264452117</t>
  </si>
  <si>
    <t>294.6095940257822</t>
  </si>
  <si>
    <t>2403.167641854712</t>
  </si>
  <si>
    <t>227.50880037035262</t>
  </si>
  <si>
    <t>683.0557582101652</t>
  </si>
  <si>
    <t>0.42579971399999994</t>
  </si>
  <si>
    <t>3669.0898040043458</t>
  </si>
  <si>
    <t>493.3348723820278</t>
  </si>
  <si>
    <t>1274.2719679538693</t>
  </si>
  <si>
    <t>5436.696644340243</t>
  </si>
  <si>
    <t>0.49728399700000003</t>
  </si>
  <si>
    <t>422.1152630634606</t>
  </si>
  <si>
    <t>65.86013893995967</t>
  </si>
  <si>
    <t>328.30455373706565</t>
  </si>
  <si>
    <t>816.2799557404859</t>
  </si>
  <si>
    <t>0.058814623999999996</t>
  </si>
  <si>
    <t>1832.1193887719087</t>
  </si>
  <si>
    <t>111.35957070759365</t>
  </si>
  <si>
    <t>815.2175827750139</t>
  </si>
  <si>
    <t>2758.6965422545163</t>
  </si>
  <si>
    <t>0.29056305000000004</t>
  </si>
  <si>
    <t>14.98664330158915</t>
  </si>
  <si>
    <t>371.52740073257263</t>
  </si>
  <si>
    <t>455.6475739393916</t>
  </si>
  <si>
    <t>63.25858911233289</t>
  </si>
  <si>
    <t>247.88746876376015</t>
  </si>
  <si>
    <t>78.52745641555106</t>
  </si>
  <si>
    <t>4711.5712160510675</t>
  </si>
  <si>
    <t>144.07069621873754</t>
  </si>
  <si>
    <t>67.16124646897828</t>
  </si>
  <si>
    <t>9373.721799680166</t>
  </si>
  <si>
    <t>31.62721571113382</t>
  </si>
  <si>
    <t>29.177172109484676</t>
  </si>
  <si>
    <t>919.9414801384721</t>
  </si>
  <si>
    <t>0.7218972300000001</t>
  </si>
  <si>
    <t>4007.8704062450147</t>
  </si>
  <si>
    <t>4445.701571447509</t>
  </si>
  <si>
    <t>108.00693416967988</t>
  </si>
  <si>
    <t>8561.578911862203</t>
  </si>
  <si>
    <t>7410.8128735263435</t>
  </si>
  <si>
    <t>10915.333405137062</t>
  </si>
  <si>
    <t>315.88291416742976</t>
  </si>
  <si>
    <t>18642.029192830836</t>
  </si>
  <si>
    <t>1803.7409089239582</t>
  </si>
  <si>
    <t>801.0704602513995</t>
  </si>
  <si>
    <t>69.28516086190939</t>
  </si>
  <si>
    <t>2674.0965300372673</t>
  </si>
  <si>
    <t>5465.546315203288</t>
  </si>
  <si>
    <t>926.1266261871373</t>
  </si>
  <si>
    <t>218.34745504228133</t>
  </si>
  <si>
    <t>6610.020396432707</t>
  </si>
  <si>
    <t>65.11903068582927</t>
  </si>
  <si>
    <t>112.57099686190487</t>
  </si>
  <si>
    <t>559.5858341881208</t>
  </si>
  <si>
    <t>54.82230335474014</t>
  </si>
  <si>
    <t>63.98119564567294</t>
  </si>
  <si>
    <t>125.40258467197418</t>
  </si>
  <si>
    <t>76.53488345178111</t>
  </si>
  <si>
    <t>50.48254804153528</t>
  </si>
  <si>
    <t>295.10252975991796</t>
  </si>
  <si>
    <t>143.99835241160224</t>
  </si>
  <si>
    <t>67.14544724673033</t>
  </si>
  <si>
    <t>30.044424680194687</t>
  </si>
  <si>
    <t>30.839790789676567</t>
  </si>
  <si>
    <t>92.81527517097338</t>
  </si>
  <si>
    <t>0.033746279000000004</t>
  </si>
  <si>
    <t>2299.786886266832</t>
  </si>
  <si>
    <t>230.2029835326331</t>
  </si>
  <si>
    <t>104.45726469957404</t>
  </si>
  <si>
    <t>2634.447134499039</t>
  </si>
  <si>
    <t>0.5086693689999999</t>
  </si>
  <si>
    <t>7706.576143391431</t>
  </si>
  <si>
    <t>319.7327688602465</t>
  </si>
  <si>
    <t>1774.5451935167825</t>
  </si>
  <si>
    <t>62.71459694419589</t>
  </si>
  <si>
    <t>1906.5653240042075</t>
  </si>
  <si>
    <t>0.11379475700000001</t>
  </si>
  <si>
    <t>5748.6031021523695</t>
  </si>
  <si>
    <t>260.58971083589967</t>
  </si>
  <si>
    <t>218.61745543511853</t>
  </si>
  <si>
    <t>6227.810268423387</t>
  </si>
  <si>
    <t>0.7818467229999999</t>
  </si>
  <si>
    <t>60.77923379572375</t>
  </si>
  <si>
    <t>113.94719227350184</t>
  </si>
  <si>
    <t>189.3747997071062</t>
  </si>
  <si>
    <t>77.10677372025593</t>
  </si>
  <si>
    <t>160.59934361172574</t>
  </si>
  <si>
    <t>243.29937462295806</t>
  </si>
  <si>
    <t>499.4643469607192</t>
  </si>
  <si>
    <t>284.48607606281126</t>
  </si>
  <si>
    <t>956.1226969318732</t>
  </si>
  <si>
    <t>0.18618217299999998</t>
  </si>
  <si>
    <t>1043.8219344775591</t>
  </si>
  <si>
    <t>444.4045979263527</t>
  </si>
  <si>
    <t>141.91638911142945</t>
  </si>
  <si>
    <t>119.98781701549889</t>
  </si>
  <si>
    <t>294.60161126085694</t>
  </si>
  <si>
    <t>15196.473146456161</t>
  </si>
  <si>
    <t>301.74851417541504</t>
  </si>
  <si>
    <t>681.1564838114595</t>
  </si>
  <si>
    <t>16179.378144443035</t>
  </si>
  <si>
    <t>52710.13514305066</t>
  </si>
  <si>
    <t>795.0833865574429</t>
  </si>
  <si>
    <t>2235.9912067518703</t>
  </si>
  <si>
    <t>55741.209736359975</t>
  </si>
  <si>
    <t>13443.942838681065</t>
  </si>
  <si>
    <t>172.42772238595145</t>
  </si>
  <si>
    <t>532.0624664558896</t>
  </si>
  <si>
    <t>14148.433027522906</t>
  </si>
  <si>
    <t>35082.339267579046</t>
  </si>
  <si>
    <t>299.95355622044633</t>
  </si>
  <si>
    <t>1421.1306032458588</t>
  </si>
  <si>
    <t>36803.42342704535</t>
  </si>
  <si>
    <t>0.8249268839999999</t>
  </si>
  <si>
    <t>69.39667010945934</t>
  </si>
  <si>
    <t>371.0470627993345</t>
  </si>
  <si>
    <t>455.43037621038303</t>
  </si>
  <si>
    <t>0.030655116000000003</t>
  </si>
  <si>
    <t>49.43576641380787</t>
  </si>
  <si>
    <t>54.99975356672492</t>
  </si>
  <si>
    <t>114.48316009981292</t>
  </si>
  <si>
    <t>21.700564372752396</t>
  </si>
  <si>
    <t>26.486065637852466</t>
  </si>
  <si>
    <t>216.27172827720645</t>
  </si>
  <si>
    <t>38.28367750559534</t>
  </si>
  <si>
    <t>31.985941209963393</t>
  </si>
  <si>
    <t>397.75456701006215</t>
  </si>
  <si>
    <t>0.31502418400000004</t>
  </si>
  <si>
    <t>10.610341892710755</t>
  </si>
  <si>
    <t>20.806827316326757</t>
  </si>
  <si>
    <t>63.34822891013964</t>
  </si>
  <si>
    <t>230.47872153776035</t>
  </si>
  <si>
    <t>44.20086042955518</t>
  </si>
  <si>
    <t>1234.7414823515076</t>
  </si>
  <si>
    <t>2964.4141821855947</t>
  </si>
  <si>
    <t>590.0011663990362</t>
  </si>
  <si>
    <t>104.6885154210031</t>
  </si>
  <si>
    <t>3659.103864005634</t>
  </si>
  <si>
    <t>575.8220712388201</t>
  </si>
  <si>
    <t>62.69414110907487</t>
  </si>
  <si>
    <t>20.408479031175375</t>
  </si>
  <si>
    <t>658.9246913790703</t>
  </si>
  <si>
    <t>2570.619690231979</t>
  </si>
  <si>
    <t>261.47945650986264</t>
  </si>
  <si>
    <t>80.24699387273618</t>
  </si>
  <si>
    <t>2912.346140614578</t>
  </si>
  <si>
    <t>0.7799898700000001</t>
  </si>
  <si>
    <t>27.35855689804469</t>
  </si>
  <si>
    <t>88.94999544801458</t>
  </si>
  <si>
    <t>130.96490874886513</t>
  </si>
  <si>
    <t>Linpack (1D)</t>
  </si>
  <si>
    <t>XNNPACK (2D)</t>
  </si>
  <si>
    <t>CMSIS-DSP (1D)</t>
  </si>
  <si>
    <t>Kvazaar (3D)</t>
  </si>
  <si>
    <t>libjpeg (2-3D)</t>
  </si>
  <si>
    <t>libpng (2-4D)</t>
  </si>
  <si>
    <t>boringssl (1-2D)</t>
  </si>
  <si>
    <t>zlib (1-2D)</t>
  </si>
  <si>
    <t>Opt. Rout. (1-2D)</t>
  </si>
  <si>
    <t>Skia (1-3D)</t>
  </si>
  <si>
    <t>Webaudio (1-3D)</t>
  </si>
  <si>
    <t>libwebp (2-3D)</t>
  </si>
  <si>
    <t>Copy rvv_bp.csv file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</si>
</sst>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9" tint="-0.249977111117893"/>
      <name val="Aptos Narrow"/>
      <scheme val="minor"/>
    </font>
    <font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00"/>
      <color rgb="FF4DAF4A"/>
      <color rgb="FF377EB8"/>
      <color rgb="FF984EA3"/>
      <color rgb="FFFFFF33"/>
      <color rgb="FFFB9A99"/>
      <color rgb="FFB2DF8A"/>
      <color rgb="FFA6CEE3"/>
      <color rgb="FFF5F5F5"/>
      <color rgb="FF5AB4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71350202538968"/>
          <c:y val="3.1994455749211122E-2"/>
          <c:w val="0.80087171223464038"/>
          <c:h val="0.59219677750612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'Fig. 7 (a)'!$B$2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rgbClr val="FB9A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'Fig. 7 (a)'!$A$3:$A$15</c:f>
              <c:strCache>
                <c:ptCount val="13"/>
                <c:pt idx="0">
                  <c:v>Linpack (1D)</c:v>
                </c:pt>
                <c:pt idx="1">
                  <c:v>XNNPACK (2D)</c:v>
                </c:pt>
                <c:pt idx="2">
                  <c:v>CMSIS-DSP (1D)</c:v>
                </c:pt>
                <c:pt idx="3">
                  <c:v>Kvazaar (3D)</c:v>
                </c:pt>
                <c:pt idx="4">
                  <c:v>libjpeg (2-3D)</c:v>
                </c:pt>
                <c:pt idx="5">
                  <c:v>libpng (2-4D)</c:v>
                </c:pt>
                <c:pt idx="6">
                  <c:v>libwebp (2-3D)</c:v>
                </c:pt>
                <c:pt idx="7">
                  <c:v>boringssl (1-2D)</c:v>
                </c:pt>
                <c:pt idx="8">
                  <c:v>zlib (1-2D)</c:v>
                </c:pt>
                <c:pt idx="9">
                  <c:v>Opt. Rout. (1-2D)</c:v>
                </c:pt>
                <c:pt idx="10">
                  <c:v>Skia (1-3D)</c:v>
                </c:pt>
                <c:pt idx="11">
                  <c:v>Webaudio (1-3D)</c:v>
                </c:pt>
                <c:pt idx="12">
                  <c:v>Average</c:v>
                </c:pt>
              </c:strCache>
            </c:strRef>
          </c:cat>
          <c:val>
            <c:numRef>
              <c:f>'Fig. 7 (a)'!$B$3:$B$15</c:f>
              <c:numCache>
                <c:formatCode>0.00</c:formatCode>
                <c:ptCount val="13"/>
                <c:pt idx="0">
                  <c:v>8.8013309998267051</c:v>
                </c:pt>
                <c:pt idx="1">
                  <c:v>23.226244534393526</c:v>
                </c:pt>
                <c:pt idx="2">
                  <c:v>2.839217341308867</c:v>
                </c:pt>
                <c:pt idx="3">
                  <c:v>13.662657864437744</c:v>
                </c:pt>
                <c:pt idx="4">
                  <c:v>8.2135018426521338</c:v>
                </c:pt>
                <c:pt idx="5">
                  <c:v>11.724352830792814</c:v>
                </c:pt>
                <c:pt idx="6">
                  <c:v>9.7926685888179801</c:v>
                </c:pt>
                <c:pt idx="7">
                  <c:v>21.12464828525</c:v>
                </c:pt>
                <c:pt idx="8">
                  <c:v>37.253969092010408</c:v>
                </c:pt>
                <c:pt idx="9">
                  <c:v>10.514280215153352</c:v>
                </c:pt>
                <c:pt idx="10">
                  <c:v>7.6587979329478344</c:v>
                </c:pt>
                <c:pt idx="11">
                  <c:v>9.9487037066435917</c:v>
                </c:pt>
                <c:pt idx="12">
                  <c:v>13.730031102852912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1-3A40-8DDB-552DC000518F}"/>
            </c:ext>
          </c:extLst>
        </c:ser>
        <c:ser>
          <c:idx val="1"/>
          <c:order val="1"/>
          <c:tx>
            <c:strRef>
              <c:f>'Fig. 7 (a)'!$C$2</c:f>
              <c:strCache>
                <c:ptCount val="1"/>
                <c:pt idx="0">
                  <c:v>Compute</c:v>
                </c:pt>
              </c:strCache>
            </c:strRef>
          </c:tx>
          <c:spPr>
            <a:solidFill>
              <a:srgbClr val="B2DF8A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'Fig. 7 (a)'!$A$3:$A$15</c:f>
              <c:strCache>
                <c:ptCount val="13"/>
                <c:pt idx="0">
                  <c:v>Linpack (1D)</c:v>
                </c:pt>
                <c:pt idx="1">
                  <c:v>XNNPACK (2D)</c:v>
                </c:pt>
                <c:pt idx="2">
                  <c:v>CMSIS-DSP (1D)</c:v>
                </c:pt>
                <c:pt idx="3">
                  <c:v>Kvazaar (3D)</c:v>
                </c:pt>
                <c:pt idx="4">
                  <c:v>libjpeg (2-3D)</c:v>
                </c:pt>
                <c:pt idx="5">
                  <c:v>libpng (2-4D)</c:v>
                </c:pt>
                <c:pt idx="6">
                  <c:v>libwebp (2-3D)</c:v>
                </c:pt>
                <c:pt idx="7">
                  <c:v>boringssl (1-2D)</c:v>
                </c:pt>
                <c:pt idx="8">
                  <c:v>zlib (1-2D)</c:v>
                </c:pt>
                <c:pt idx="9">
                  <c:v>Opt. Rout. (1-2D)</c:v>
                </c:pt>
                <c:pt idx="10">
                  <c:v>Skia (1-3D)</c:v>
                </c:pt>
                <c:pt idx="11">
                  <c:v>Webaudio (1-3D)</c:v>
                </c:pt>
                <c:pt idx="12">
                  <c:v>Average</c:v>
                </c:pt>
              </c:strCache>
            </c:strRef>
          </c:cat>
          <c:val>
            <c:numRef>
              <c:f>'Fig. 7 (a)'!$C$3:$C$15</c:f>
              <c:numCache>
                <c:formatCode>0.00</c:formatCode>
                <c:ptCount val="13"/>
                <c:pt idx="0">
                  <c:v>4.7671120884455123</c:v>
                </c:pt>
                <c:pt idx="1">
                  <c:v>14.554196568627832</c:v>
                </c:pt>
                <c:pt idx="2">
                  <c:v>14.947119182782586</c:v>
                </c:pt>
                <c:pt idx="3">
                  <c:v>17.01833752423957</c:v>
                </c:pt>
                <c:pt idx="4">
                  <c:v>3.3477438771543846</c:v>
                </c:pt>
                <c:pt idx="5">
                  <c:v>2.1654829068350181</c:v>
                </c:pt>
                <c:pt idx="6">
                  <c:v>2.6514977946970606</c:v>
                </c:pt>
                <c:pt idx="7">
                  <c:v>15.689199564567078</c:v>
                </c:pt>
                <c:pt idx="8">
                  <c:v>9.3373828034334103</c:v>
                </c:pt>
                <c:pt idx="9">
                  <c:v>1.3801744083779108</c:v>
                </c:pt>
                <c:pt idx="10">
                  <c:v>11.96576049046964</c:v>
                </c:pt>
                <c:pt idx="11">
                  <c:v>3.1972955689849947</c:v>
                </c:pt>
                <c:pt idx="12">
                  <c:v>8.4184418982179157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A1-3A40-8DDB-552DC000518F}"/>
            </c:ext>
          </c:extLst>
        </c:ser>
        <c:ser>
          <c:idx val="2"/>
          <c:order val="2"/>
          <c:tx>
            <c:strRef>
              <c:f>'Fig. 7 (a)'!$D$2</c:f>
              <c:strCache>
                <c:ptCount val="1"/>
                <c:pt idx="0">
                  <c:v>Data Access</c:v>
                </c:pt>
              </c:strCache>
            </c:strRef>
          </c:tx>
          <c:spPr>
            <a:solidFill>
              <a:srgbClr val="A6CEE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'Fig. 7 (a)'!$A$3:$A$15</c:f>
              <c:strCache>
                <c:ptCount val="13"/>
                <c:pt idx="0">
                  <c:v>Linpack (1D)</c:v>
                </c:pt>
                <c:pt idx="1">
                  <c:v>XNNPACK (2D)</c:v>
                </c:pt>
                <c:pt idx="2">
                  <c:v>CMSIS-DSP (1D)</c:v>
                </c:pt>
                <c:pt idx="3">
                  <c:v>Kvazaar (3D)</c:v>
                </c:pt>
                <c:pt idx="4">
                  <c:v>libjpeg (2-3D)</c:v>
                </c:pt>
                <c:pt idx="5">
                  <c:v>libpng (2-4D)</c:v>
                </c:pt>
                <c:pt idx="6">
                  <c:v>libwebp (2-3D)</c:v>
                </c:pt>
                <c:pt idx="7">
                  <c:v>boringssl (1-2D)</c:v>
                </c:pt>
                <c:pt idx="8">
                  <c:v>zlib (1-2D)</c:v>
                </c:pt>
                <c:pt idx="9">
                  <c:v>Opt. Rout. (1-2D)</c:v>
                </c:pt>
                <c:pt idx="10">
                  <c:v>Skia (1-3D)</c:v>
                </c:pt>
                <c:pt idx="11">
                  <c:v>Webaudio (1-3D)</c:v>
                </c:pt>
                <c:pt idx="12">
                  <c:v>Average</c:v>
                </c:pt>
              </c:strCache>
            </c:strRef>
          </c:cat>
          <c:val>
            <c:numRef>
              <c:f>'Fig. 7 (a)'!$D$3:$D$15</c:f>
              <c:numCache>
                <c:formatCode>0.00</c:formatCode>
                <c:ptCount val="13"/>
                <c:pt idx="0">
                  <c:v>28.789009555984947</c:v>
                </c:pt>
                <c:pt idx="1">
                  <c:v>3.2531566780477945</c:v>
                </c:pt>
                <c:pt idx="2">
                  <c:v>4.5847442509050707</c:v>
                </c:pt>
                <c:pt idx="3">
                  <c:v>13.800419298532056</c:v>
                </c:pt>
                <c:pt idx="4">
                  <c:v>10.071555156640702</c:v>
                </c:pt>
                <c:pt idx="5">
                  <c:v>10.419841999537335</c:v>
                </c:pt>
                <c:pt idx="6">
                  <c:v>13.178558126629694</c:v>
                </c:pt>
                <c:pt idx="7">
                  <c:v>3.1290938314059549</c:v>
                </c:pt>
                <c:pt idx="8">
                  <c:v>26.215366526857636</c:v>
                </c:pt>
                <c:pt idx="9">
                  <c:v>8.0327234341105047</c:v>
                </c:pt>
                <c:pt idx="10">
                  <c:v>6.7947627722820183</c:v>
                </c:pt>
                <c:pt idx="11">
                  <c:v>13.74401898712054</c:v>
                </c:pt>
                <c:pt idx="12">
                  <c:v>11.834437551504521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A1-3A40-8DDB-552DC0005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100"/>
        <c:axId val="1542754432"/>
        <c:axId val="1543464864"/>
      </c:barChart>
      <c:catAx>
        <c:axId val="1542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543464864"/>
        <c:crosses val="autoZero"/>
        <c:auto val="1"/>
        <c:lblAlgn val="ctr"/>
        <c:lblOffset val="100"/>
        <c:noMultiLvlLbl val="0"/>
      </c:catAx>
      <c:valAx>
        <c:axId val="1543464864"/>
        <c:scaling>
          <c:orientation val="minMax"/>
          <c:max val="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MVE/Neon </a:t>
                </a: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 Time (%)</a:t>
                </a:r>
              </a:p>
            </c:rich>
          </c:tx>
          <c:layout>
            <c:manualLayout>
              <c:xMode val="edge"/>
              <c:yMode val="edge"/>
              <c:x val="1.4617591325187429E-3"/>
              <c:y val="3.56126692028664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542754432"/>
        <c:crosses val="autoZero"/>
        <c:crossBetween val="between"/>
        <c:majorUnit val="25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08315088226429"/>
          <c:y val="4.393022315888951E-2"/>
          <c:w val="0.31193754510066701"/>
          <c:h val="0.1719631956117844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61258526069822"/>
          <c:y val="0.10448827730729865"/>
          <c:w val="0.85587194233949593"/>
          <c:h val="0.6697957129749361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'Fig. 8'!$B$2</c:f>
              <c:strCache>
                <c:ptCount val="1"/>
                <c:pt idx="0">
                  <c:v>Kernel Execution</c:v>
                </c:pt>
              </c:strCache>
            </c:strRef>
          </c:tx>
          <c:spPr>
            <a:solidFill>
              <a:srgbClr val="B2DF8A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4.7244094488214437E-5"/>
                  <c:y val="5.375449083815081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E3-754B-8B1F-1CFFCCC6C736}"/>
                </c:ext>
              </c:extLst>
            </c:dLbl>
            <c:dLbl>
              <c:idx val="1"/>
              <c:layout>
                <c:manualLayout>
                  <c:x val="-3.831373364169026E-17"/>
                  <c:y val="-3.68348802532847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5E3-754B-8B1F-1CFFCCC6C736}"/>
                </c:ext>
              </c:extLst>
            </c:dLbl>
            <c:dLbl>
              <c:idx val="2"/>
              <c:layout>
                <c:manualLayout>
                  <c:x val="6.9542423013761289E-4"/>
                  <c:y val="-9.3228678374449687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E3-754B-8B1F-1CFFCCC6C736}"/>
                </c:ext>
              </c:extLst>
            </c:dLbl>
            <c:dLbl>
              <c:idx val="5"/>
              <c:layout>
                <c:manualLayout>
                  <c:x val="-1.4810060968084319E-4"/>
                  <c:y val="-5.178636117499207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E3-754B-8B1F-1CFFCCC6C736}"/>
                </c:ext>
              </c:extLst>
            </c:dLbl>
            <c:dLbl>
              <c:idx val="7"/>
              <c:layout>
                <c:manualLayout>
                  <c:x val="-1.4802202488872884E-4"/>
                  <c:y val="-1.485668489753569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5E3-754B-8B1F-1CFFCCC6C736}"/>
                </c:ext>
              </c:extLst>
            </c:dLbl>
            <c:dLbl>
              <c:idx val="9"/>
              <c:layout>
                <c:manualLayout>
                  <c:x val="-9.3314661639065457E-5"/>
                  <c:y val="-3.4837166778732976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5E3-754B-8B1F-1CFFCCC6C736}"/>
                </c:ext>
              </c:extLst>
            </c:dLbl>
            <c:dLbl>
              <c:idx val="10"/>
              <c:layout>
                <c:manualLayout>
                  <c:x val="3.6063862087946895E-2"/>
                  <c:y val="-7.42102018575923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5E3-754B-8B1F-1CFFCCC6C736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'Fig. 8'!$A$3:$A$14</c:f>
              <c:strCache>
                <c:ptCount val="12"/>
                <c:pt idx="0">
                  <c:v>CSUM</c:v>
                </c:pt>
                <c:pt idx="1">
                  <c:v>LPACK</c:v>
                </c:pt>
                <c:pt idx="2">
                  <c:v>FIR-V</c:v>
                </c:pt>
                <c:pt idx="3">
                  <c:v>FIR-S</c:v>
                </c:pt>
                <c:pt idx="4">
                  <c:v>FIR-L</c:v>
                </c:pt>
                <c:pt idx="5">
                  <c:v>GEMM</c:v>
                </c:pt>
                <c:pt idx="6">
                  <c:v>SPMM</c:v>
                </c:pt>
                <c:pt idx="7">
                  <c:v>SATD</c:v>
                </c:pt>
                <c:pt idx="8">
                  <c:v>INTRA</c:v>
                </c:pt>
                <c:pt idx="9">
                  <c:v>DCT</c:v>
                </c:pt>
                <c:pt idx="10">
                  <c:v>IDCT</c:v>
                </c:pt>
                <c:pt idx="11">
                  <c:v>AVG</c:v>
                </c:pt>
              </c:strCache>
            </c:strRef>
          </c:cat>
          <c:val>
            <c:numRef>
              <c:f>'Fig. 8'!$B$3:$B$14</c:f>
              <c:numCache>
                <c:formatCode>General</c:formatCode>
                <c:ptCount val="12"/>
                <c:pt idx="0">
                  <c:v>1.654805106341535</c:v>
                </c:pt>
                <c:pt idx="1">
                  <c:v>1.3768916610941686</c:v>
                </c:pt>
                <c:pt idx="2">
                  <c:v>1.3095202746694807</c:v>
                </c:pt>
                <c:pt idx="3">
                  <c:v>3.0381093013990621</c:v>
                </c:pt>
                <c:pt idx="4">
                  <c:v>4.7336828100701442</c:v>
                </c:pt>
                <c:pt idx="5">
                  <c:v>1.9441026715994443</c:v>
                </c:pt>
                <c:pt idx="6">
                  <c:v>6.018068601597129</c:v>
                </c:pt>
                <c:pt idx="7">
                  <c:v>1.2199856018764264</c:v>
                </c:pt>
                <c:pt idx="8">
                  <c:v>3.3372203102117792</c:v>
                </c:pt>
                <c:pt idx="9">
                  <c:v>1.137581249128722</c:v>
                </c:pt>
                <c:pt idx="10">
                  <c:v>0.65766464937718994</c:v>
                </c:pt>
                <c:pt idx="11">
                  <c:v>2.402512021578644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3-754B-8B1F-1CFFCCC6C736}"/>
            </c:ext>
          </c:extLst>
        </c:ser>
        <c:ser>
          <c:idx val="2"/>
          <c:order val="1"/>
          <c:tx>
            <c:strRef>
              <c:f>'Fig. 8'!$C$2</c:f>
              <c:strCache>
                <c:ptCount val="1"/>
                <c:pt idx="0">
                  <c:v>Data Transfer</c:v>
                </c:pt>
              </c:strCache>
            </c:strRef>
          </c:tx>
          <c:spPr>
            <a:solidFill>
              <a:srgbClr val="FB9A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0.106147016067021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5E3-754B-8B1F-1CFFCCC6C736}"/>
                </c:ext>
              </c:extLst>
            </c:dLbl>
            <c:dLbl>
              <c:idx val="1"/>
              <c:layout>
                <c:manualLayout>
                  <c:x val="0"/>
                  <c:y val="-2.9589210888363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5E3-754B-8B1F-1CFFCCC6C736}"/>
                </c:ext>
              </c:extLst>
            </c:dLbl>
            <c:dLbl>
              <c:idx val="2"/>
              <c:layout>
                <c:manualLayout>
                  <c:x val="-3.8210758039716175E-17"/>
                  <c:y val="-0.118356843553454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5E3-754B-8B1F-1CFFCCC6C736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'Fig. 8'!$A$3:$A$14</c:f>
              <c:strCache>
                <c:ptCount val="12"/>
                <c:pt idx="0">
                  <c:v>CSUM</c:v>
                </c:pt>
                <c:pt idx="1">
                  <c:v>LPACK</c:v>
                </c:pt>
                <c:pt idx="2">
                  <c:v>FIR-V</c:v>
                </c:pt>
                <c:pt idx="3">
                  <c:v>FIR-S</c:v>
                </c:pt>
                <c:pt idx="4">
                  <c:v>FIR-L</c:v>
                </c:pt>
                <c:pt idx="5">
                  <c:v>GEMM</c:v>
                </c:pt>
                <c:pt idx="6">
                  <c:v>SPMM</c:v>
                </c:pt>
                <c:pt idx="7">
                  <c:v>SATD</c:v>
                </c:pt>
                <c:pt idx="8">
                  <c:v>INTRA</c:v>
                </c:pt>
                <c:pt idx="9">
                  <c:v>DCT</c:v>
                </c:pt>
                <c:pt idx="10">
                  <c:v>IDCT</c:v>
                </c:pt>
                <c:pt idx="11">
                  <c:v>AVG</c:v>
                </c:pt>
              </c:strCache>
            </c:strRef>
          </c:cat>
          <c:val>
            <c:numRef>
              <c:f>'Fig. 8'!$C$3:$C$14</c:f>
              <c:numCache>
                <c:formatCode>General</c:formatCode>
                <c:ptCount val="12"/>
                <c:pt idx="0">
                  <c:v>16.772221260325608</c:v>
                </c:pt>
                <c:pt idx="1">
                  <c:v>14.544012992024493</c:v>
                </c:pt>
                <c:pt idx="2">
                  <c:v>12.042458542788355</c:v>
                </c:pt>
                <c:pt idx="3">
                  <c:v>7.1483696127452836</c:v>
                </c:pt>
                <c:pt idx="4">
                  <c:v>0.97968811009458512</c:v>
                </c:pt>
                <c:pt idx="5">
                  <c:v>1.2638111698606254</c:v>
                </c:pt>
                <c:pt idx="6">
                  <c:v>3.3521023507881678</c:v>
                </c:pt>
                <c:pt idx="7">
                  <c:v>6.9976895019278551</c:v>
                </c:pt>
                <c:pt idx="8">
                  <c:v>5.724261128866857</c:v>
                </c:pt>
                <c:pt idx="9">
                  <c:v>5.044026224615318</c:v>
                </c:pt>
                <c:pt idx="10">
                  <c:v>2.5066585196066535</c:v>
                </c:pt>
                <c:pt idx="11">
                  <c:v>6.9432090376039817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E3-754B-8B1F-1CFFCCC6C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6"/>
        <c:overlap val="100"/>
        <c:axId val="1183010672"/>
        <c:axId val="1205379376"/>
      </c:barChart>
      <c:catAx>
        <c:axId val="118301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205379376"/>
        <c:crosses val="autoZero"/>
        <c:auto val="1"/>
        <c:lblAlgn val="ctr"/>
        <c:lblOffset val="100"/>
        <c:noMultiLvlLbl val="0"/>
      </c:catAx>
      <c:valAx>
        <c:axId val="120537937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GPU/MVE </a:t>
                </a: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Normalized Exe. Time (✕)</a:t>
                </a:r>
              </a:p>
            </c:rich>
          </c:tx>
          <c:layout>
            <c:manualLayout>
              <c:xMode val="edge"/>
              <c:yMode val="edge"/>
              <c:x val="7.9994075975612765E-3"/>
              <c:y val="5.2919541310028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183010672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56678509698483"/>
          <c:y val="3.5953365677775129E-2"/>
          <c:w val="0.76425882622162455"/>
          <c:h val="0.84842519685039375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'Fig. 9'!$E$3:$E$154</c:f>
              <c:numCache>
                <c:formatCode>General</c:formatCode>
                <c:ptCount val="152"/>
                <c:pt idx="0">
                  <c:v>225792</c:v>
                </c:pt>
                <c:pt idx="1">
                  <c:v>225792</c:v>
                </c:pt>
                <c:pt idx="2">
                  <c:v>423360</c:v>
                </c:pt>
                <c:pt idx="3">
                  <c:v>451584</c:v>
                </c:pt>
                <c:pt idx="4">
                  <c:v>451584</c:v>
                </c:pt>
                <c:pt idx="5">
                  <c:v>451584</c:v>
                </c:pt>
                <c:pt idx="6">
                  <c:v>451584</c:v>
                </c:pt>
                <c:pt idx="7">
                  <c:v>451584</c:v>
                </c:pt>
                <c:pt idx="8">
                  <c:v>451584</c:v>
                </c:pt>
                <c:pt idx="9">
                  <c:v>451584</c:v>
                </c:pt>
                <c:pt idx="10">
                  <c:v>451584</c:v>
                </c:pt>
                <c:pt idx="11">
                  <c:v>451584</c:v>
                </c:pt>
                <c:pt idx="12">
                  <c:v>453152</c:v>
                </c:pt>
                <c:pt idx="13">
                  <c:v>453152</c:v>
                </c:pt>
                <c:pt idx="14">
                  <c:v>627200</c:v>
                </c:pt>
                <c:pt idx="15">
                  <c:v>627200</c:v>
                </c:pt>
                <c:pt idx="16">
                  <c:v>752640</c:v>
                </c:pt>
                <c:pt idx="17">
                  <c:v>802816</c:v>
                </c:pt>
                <c:pt idx="18">
                  <c:v>826336</c:v>
                </c:pt>
                <c:pt idx="19">
                  <c:v>903168</c:v>
                </c:pt>
                <c:pt idx="20">
                  <c:v>903168</c:v>
                </c:pt>
                <c:pt idx="21">
                  <c:v>906304</c:v>
                </c:pt>
                <c:pt idx="22">
                  <c:v>906304</c:v>
                </c:pt>
                <c:pt idx="23">
                  <c:v>906304</c:v>
                </c:pt>
                <c:pt idx="24">
                  <c:v>906304</c:v>
                </c:pt>
                <c:pt idx="25">
                  <c:v>906304</c:v>
                </c:pt>
                <c:pt idx="26">
                  <c:v>906304</c:v>
                </c:pt>
                <c:pt idx="27">
                  <c:v>940800</c:v>
                </c:pt>
                <c:pt idx="28">
                  <c:v>980000</c:v>
                </c:pt>
                <c:pt idx="29">
                  <c:v>980000</c:v>
                </c:pt>
                <c:pt idx="30">
                  <c:v>1091328</c:v>
                </c:pt>
                <c:pt idx="31">
                  <c:v>1128960</c:v>
                </c:pt>
                <c:pt idx="32">
                  <c:v>1128960</c:v>
                </c:pt>
                <c:pt idx="33">
                  <c:v>1254400</c:v>
                </c:pt>
                <c:pt idx="34">
                  <c:v>1254400</c:v>
                </c:pt>
                <c:pt idx="35">
                  <c:v>1254400</c:v>
                </c:pt>
                <c:pt idx="36">
                  <c:v>1254400</c:v>
                </c:pt>
                <c:pt idx="37">
                  <c:v>1254400</c:v>
                </c:pt>
                <c:pt idx="38">
                  <c:v>1254400</c:v>
                </c:pt>
                <c:pt idx="39">
                  <c:v>1354752</c:v>
                </c:pt>
                <c:pt idx="40">
                  <c:v>1354752</c:v>
                </c:pt>
                <c:pt idx="41">
                  <c:v>1354752</c:v>
                </c:pt>
                <c:pt idx="42">
                  <c:v>1354752</c:v>
                </c:pt>
                <c:pt idx="43">
                  <c:v>1655808</c:v>
                </c:pt>
                <c:pt idx="44">
                  <c:v>1655808</c:v>
                </c:pt>
                <c:pt idx="45">
                  <c:v>1655808</c:v>
                </c:pt>
                <c:pt idx="46">
                  <c:v>1724800</c:v>
                </c:pt>
                <c:pt idx="47">
                  <c:v>1806336</c:v>
                </c:pt>
                <c:pt idx="48">
                  <c:v>1806336</c:v>
                </c:pt>
                <c:pt idx="49">
                  <c:v>1806336</c:v>
                </c:pt>
                <c:pt idx="50">
                  <c:v>1806336</c:v>
                </c:pt>
                <c:pt idx="51">
                  <c:v>1812608</c:v>
                </c:pt>
                <c:pt idx="52">
                  <c:v>1812608</c:v>
                </c:pt>
                <c:pt idx="53">
                  <c:v>1881600</c:v>
                </c:pt>
                <c:pt idx="54">
                  <c:v>1881600</c:v>
                </c:pt>
                <c:pt idx="55">
                  <c:v>1960000</c:v>
                </c:pt>
                <c:pt idx="56">
                  <c:v>1960000</c:v>
                </c:pt>
                <c:pt idx="57">
                  <c:v>1960000</c:v>
                </c:pt>
                <c:pt idx="58">
                  <c:v>1960000</c:v>
                </c:pt>
                <c:pt idx="59">
                  <c:v>1960000</c:v>
                </c:pt>
                <c:pt idx="60">
                  <c:v>1960000</c:v>
                </c:pt>
                <c:pt idx="61">
                  <c:v>2032128</c:v>
                </c:pt>
                <c:pt idx="62">
                  <c:v>2032128</c:v>
                </c:pt>
                <c:pt idx="63">
                  <c:v>2257920</c:v>
                </c:pt>
                <c:pt idx="64">
                  <c:v>2295552</c:v>
                </c:pt>
                <c:pt idx="65">
                  <c:v>2408448</c:v>
                </c:pt>
                <c:pt idx="66">
                  <c:v>2508800</c:v>
                </c:pt>
                <c:pt idx="67">
                  <c:v>2508800</c:v>
                </c:pt>
                <c:pt idx="68">
                  <c:v>2637376</c:v>
                </c:pt>
                <c:pt idx="69">
                  <c:v>2637376</c:v>
                </c:pt>
                <c:pt idx="70">
                  <c:v>2637376</c:v>
                </c:pt>
                <c:pt idx="71">
                  <c:v>2709504</c:v>
                </c:pt>
                <c:pt idx="72">
                  <c:v>2709504</c:v>
                </c:pt>
                <c:pt idx="73">
                  <c:v>2709504</c:v>
                </c:pt>
                <c:pt idx="74">
                  <c:v>2709504</c:v>
                </c:pt>
                <c:pt idx="75">
                  <c:v>2885120</c:v>
                </c:pt>
                <c:pt idx="76">
                  <c:v>2885120</c:v>
                </c:pt>
                <c:pt idx="77">
                  <c:v>3136000</c:v>
                </c:pt>
                <c:pt idx="78">
                  <c:v>3136000</c:v>
                </c:pt>
                <c:pt idx="79">
                  <c:v>3211264</c:v>
                </c:pt>
                <c:pt idx="80">
                  <c:v>3386880</c:v>
                </c:pt>
                <c:pt idx="81">
                  <c:v>3612672</c:v>
                </c:pt>
                <c:pt idx="82">
                  <c:v>3612672</c:v>
                </c:pt>
                <c:pt idx="83">
                  <c:v>3763200</c:v>
                </c:pt>
                <c:pt idx="84">
                  <c:v>3763200</c:v>
                </c:pt>
                <c:pt idx="85">
                  <c:v>3763200</c:v>
                </c:pt>
                <c:pt idx="86">
                  <c:v>3763200</c:v>
                </c:pt>
                <c:pt idx="87">
                  <c:v>3920000</c:v>
                </c:pt>
                <c:pt idx="88">
                  <c:v>3920000</c:v>
                </c:pt>
                <c:pt idx="89">
                  <c:v>4064256</c:v>
                </c:pt>
                <c:pt idx="90">
                  <c:v>4064256</c:v>
                </c:pt>
                <c:pt idx="91">
                  <c:v>4064256</c:v>
                </c:pt>
                <c:pt idx="92">
                  <c:v>4064256</c:v>
                </c:pt>
                <c:pt idx="93">
                  <c:v>4064256</c:v>
                </c:pt>
                <c:pt idx="94">
                  <c:v>4064256</c:v>
                </c:pt>
                <c:pt idx="95">
                  <c:v>4365312</c:v>
                </c:pt>
                <c:pt idx="96">
                  <c:v>4515840</c:v>
                </c:pt>
                <c:pt idx="97">
                  <c:v>4515840</c:v>
                </c:pt>
                <c:pt idx="98">
                  <c:v>4816896</c:v>
                </c:pt>
                <c:pt idx="99">
                  <c:v>4816896</c:v>
                </c:pt>
                <c:pt idx="100">
                  <c:v>4816896</c:v>
                </c:pt>
                <c:pt idx="101">
                  <c:v>4816896</c:v>
                </c:pt>
                <c:pt idx="102">
                  <c:v>4816896</c:v>
                </c:pt>
                <c:pt idx="103">
                  <c:v>5117952</c:v>
                </c:pt>
                <c:pt idx="104">
                  <c:v>5268480</c:v>
                </c:pt>
                <c:pt idx="105">
                  <c:v>5419008</c:v>
                </c:pt>
                <c:pt idx="106">
                  <c:v>5419008</c:v>
                </c:pt>
                <c:pt idx="107">
                  <c:v>6071296</c:v>
                </c:pt>
                <c:pt idx="108">
                  <c:v>6071296</c:v>
                </c:pt>
                <c:pt idx="109">
                  <c:v>6071296</c:v>
                </c:pt>
                <c:pt idx="110">
                  <c:v>6422528</c:v>
                </c:pt>
                <c:pt idx="111">
                  <c:v>6623232</c:v>
                </c:pt>
                <c:pt idx="112">
                  <c:v>7225344</c:v>
                </c:pt>
                <c:pt idx="113">
                  <c:v>7225344</c:v>
                </c:pt>
                <c:pt idx="114">
                  <c:v>7225344</c:v>
                </c:pt>
                <c:pt idx="115">
                  <c:v>7526400</c:v>
                </c:pt>
                <c:pt idx="116">
                  <c:v>7526400</c:v>
                </c:pt>
                <c:pt idx="117">
                  <c:v>7526400</c:v>
                </c:pt>
                <c:pt idx="118">
                  <c:v>7526400</c:v>
                </c:pt>
                <c:pt idx="119">
                  <c:v>7526400</c:v>
                </c:pt>
                <c:pt idx="120">
                  <c:v>7526400</c:v>
                </c:pt>
                <c:pt idx="121">
                  <c:v>8128512</c:v>
                </c:pt>
                <c:pt idx="122">
                  <c:v>8128512</c:v>
                </c:pt>
                <c:pt idx="123">
                  <c:v>9182208</c:v>
                </c:pt>
                <c:pt idx="124">
                  <c:v>9633792</c:v>
                </c:pt>
                <c:pt idx="125">
                  <c:v>10536960</c:v>
                </c:pt>
                <c:pt idx="126">
                  <c:v>10549504</c:v>
                </c:pt>
                <c:pt idx="127">
                  <c:v>10838016</c:v>
                </c:pt>
                <c:pt idx="128">
                  <c:v>10838016</c:v>
                </c:pt>
                <c:pt idx="129">
                  <c:v>10838016</c:v>
                </c:pt>
                <c:pt idx="130">
                  <c:v>10838016</c:v>
                </c:pt>
                <c:pt idx="131">
                  <c:v>11669056</c:v>
                </c:pt>
                <c:pt idx="132">
                  <c:v>11669056</c:v>
                </c:pt>
                <c:pt idx="133">
                  <c:v>11669056</c:v>
                </c:pt>
                <c:pt idx="134">
                  <c:v>12845056</c:v>
                </c:pt>
                <c:pt idx="135">
                  <c:v>14751744</c:v>
                </c:pt>
                <c:pt idx="136">
                  <c:v>15052800</c:v>
                </c:pt>
                <c:pt idx="137">
                  <c:v>19267584</c:v>
                </c:pt>
                <c:pt idx="138">
                  <c:v>20070400</c:v>
                </c:pt>
                <c:pt idx="139">
                  <c:v>23281664</c:v>
                </c:pt>
                <c:pt idx="140">
                  <c:v>24285184</c:v>
                </c:pt>
                <c:pt idx="141">
                  <c:v>24285184</c:v>
                </c:pt>
                <c:pt idx="142">
                  <c:v>25690112</c:v>
                </c:pt>
                <c:pt idx="143">
                  <c:v>25690112</c:v>
                </c:pt>
                <c:pt idx="144">
                  <c:v>25690112</c:v>
                </c:pt>
                <c:pt idx="145">
                  <c:v>25690112</c:v>
                </c:pt>
                <c:pt idx="146">
                  <c:v>25690112</c:v>
                </c:pt>
                <c:pt idx="147">
                  <c:v>35323904</c:v>
                </c:pt>
                <c:pt idx="148">
                  <c:v>46676224</c:v>
                </c:pt>
                <c:pt idx="149">
                  <c:v>46676224</c:v>
                </c:pt>
                <c:pt idx="150">
                  <c:v>51380224</c:v>
                </c:pt>
                <c:pt idx="151">
                  <c:v>97943552</c:v>
                </c:pt>
              </c:numCache>
            </c:numRef>
          </c:xVal>
          <c:yVal>
            <c:numRef>
              <c:f>'Fig. 9'!$F$3:$F$154</c:f>
              <c:numCache>
                <c:formatCode>General</c:formatCode>
                <c:ptCount val="152"/>
                <c:pt idx="0">
                  <c:v>0.245682711</c:v>
                </c:pt>
                <c:pt idx="1">
                  <c:v>0.245243137</c:v>
                </c:pt>
                <c:pt idx="2">
                  <c:v>0.24420605500000001</c:v>
                </c:pt>
                <c:pt idx="3">
                  <c:v>0.25407215399999999</c:v>
                </c:pt>
                <c:pt idx="4">
                  <c:v>0.253908629</c:v>
                </c:pt>
                <c:pt idx="5">
                  <c:v>0.24769703000000001</c:v>
                </c:pt>
                <c:pt idx="6">
                  <c:v>0.25392994899999999</c:v>
                </c:pt>
                <c:pt idx="7">
                  <c:v>0.25357606500000002</c:v>
                </c:pt>
                <c:pt idx="8">
                  <c:v>0.24424414100000003</c:v>
                </c:pt>
                <c:pt idx="9">
                  <c:v>0.24933200400000002</c:v>
                </c:pt>
                <c:pt idx="10">
                  <c:v>0.24685291200000001</c:v>
                </c:pt>
                <c:pt idx="11">
                  <c:v>0.25791340200000001</c:v>
                </c:pt>
                <c:pt idx="12">
                  <c:v>0.248005946</c:v>
                </c:pt>
                <c:pt idx="13">
                  <c:v>0.248462761</c:v>
                </c:pt>
                <c:pt idx="14">
                  <c:v>0.24651231500000001</c:v>
                </c:pt>
                <c:pt idx="15">
                  <c:v>0.246530049</c:v>
                </c:pt>
                <c:pt idx="16">
                  <c:v>0.241375483</c:v>
                </c:pt>
                <c:pt idx="17">
                  <c:v>0.25364198799999998</c:v>
                </c:pt>
                <c:pt idx="18">
                  <c:v>0.256693018</c:v>
                </c:pt>
                <c:pt idx="19">
                  <c:v>0.25058717400000002</c:v>
                </c:pt>
                <c:pt idx="20">
                  <c:v>0.25385685299999999</c:v>
                </c:pt>
                <c:pt idx="21">
                  <c:v>0.24299999999999999</c:v>
                </c:pt>
                <c:pt idx="22">
                  <c:v>0.24490695400000001</c:v>
                </c:pt>
                <c:pt idx="23">
                  <c:v>0.25843905</c:v>
                </c:pt>
                <c:pt idx="24">
                  <c:v>0.25006100000000003</c:v>
                </c:pt>
                <c:pt idx="25">
                  <c:v>0.25351063800000001</c:v>
                </c:pt>
                <c:pt idx="26">
                  <c:v>0.25072444900000002</c:v>
                </c:pt>
                <c:pt idx="27">
                  <c:v>0.24893532300000001</c:v>
                </c:pt>
                <c:pt idx="28">
                  <c:v>0.25527653100000003</c:v>
                </c:pt>
                <c:pt idx="29">
                  <c:v>0.24984815199999999</c:v>
                </c:pt>
                <c:pt idx="30">
                  <c:v>0.24755544599999998</c:v>
                </c:pt>
                <c:pt idx="31">
                  <c:v>0.25213709700000003</c:v>
                </c:pt>
                <c:pt idx="32">
                  <c:v>0.25563599199999998</c:v>
                </c:pt>
                <c:pt idx="33">
                  <c:v>0.24587020600000001</c:v>
                </c:pt>
                <c:pt idx="34">
                  <c:v>0.258565667</c:v>
                </c:pt>
                <c:pt idx="35">
                  <c:v>0.24916733099999999</c:v>
                </c:pt>
                <c:pt idx="36">
                  <c:v>0.24212294299999998</c:v>
                </c:pt>
                <c:pt idx="37">
                  <c:v>0.25525612200000003</c:v>
                </c:pt>
                <c:pt idx="38">
                  <c:v>0.25452288899999997</c:v>
                </c:pt>
                <c:pt idx="39">
                  <c:v>0.25117570299999997</c:v>
                </c:pt>
                <c:pt idx="40">
                  <c:v>0.25119578300000001</c:v>
                </c:pt>
                <c:pt idx="41">
                  <c:v>0.25120582299999999</c:v>
                </c:pt>
                <c:pt idx="42">
                  <c:v>0.25044544499999999</c:v>
                </c:pt>
                <c:pt idx="43">
                  <c:v>0.255006116</c:v>
                </c:pt>
                <c:pt idx="44">
                  <c:v>0.249257228</c:v>
                </c:pt>
                <c:pt idx="45">
                  <c:v>0.24950498999999998</c:v>
                </c:pt>
                <c:pt idx="46">
                  <c:v>0.25241271399999998</c:v>
                </c:pt>
                <c:pt idx="47">
                  <c:v>0.24415820299999999</c:v>
                </c:pt>
                <c:pt idx="48">
                  <c:v>0.24948753700000001</c:v>
                </c:pt>
                <c:pt idx="49">
                  <c:v>0.24875920400000001</c:v>
                </c:pt>
                <c:pt idx="50">
                  <c:v>0.24681046400000001</c:v>
                </c:pt>
                <c:pt idx="51">
                  <c:v>0.25249949500000002</c:v>
                </c:pt>
                <c:pt idx="52">
                  <c:v>0.24943668999999999</c:v>
                </c:pt>
                <c:pt idx="53">
                  <c:v>0.249662675</c:v>
                </c:pt>
                <c:pt idx="54">
                  <c:v>0.25121285100000001</c:v>
                </c:pt>
                <c:pt idx="55">
                  <c:v>0.25041641599999998</c:v>
                </c:pt>
                <c:pt idx="56">
                  <c:v>0.24674654799999998</c:v>
                </c:pt>
                <c:pt idx="57">
                  <c:v>0.24660059200000001</c:v>
                </c:pt>
                <c:pt idx="58">
                  <c:v>0.25372211</c:v>
                </c:pt>
                <c:pt idx="59">
                  <c:v>0.246649901</c:v>
                </c:pt>
                <c:pt idx="60">
                  <c:v>0.25244904099999999</c:v>
                </c:pt>
                <c:pt idx="61">
                  <c:v>0.25106927699999998</c:v>
                </c:pt>
                <c:pt idx="62">
                  <c:v>0.24874453299999999</c:v>
                </c:pt>
                <c:pt idx="63">
                  <c:v>0.246022616</c:v>
                </c:pt>
                <c:pt idx="64">
                  <c:v>0.25212399199999996</c:v>
                </c:pt>
                <c:pt idx="65">
                  <c:v>0.258063983</c:v>
                </c:pt>
                <c:pt idx="66">
                  <c:v>0.24590167199999999</c:v>
                </c:pt>
                <c:pt idx="67">
                  <c:v>0.24787710599999999</c:v>
                </c:pt>
                <c:pt idx="68">
                  <c:v>0.24917330699999998</c:v>
                </c:pt>
                <c:pt idx="69">
                  <c:v>0.25209072599999999</c:v>
                </c:pt>
                <c:pt idx="70">
                  <c:v>0.25265656599999997</c:v>
                </c:pt>
                <c:pt idx="71">
                  <c:v>0.244492669</c:v>
                </c:pt>
                <c:pt idx="72">
                  <c:v>0.248600398</c:v>
                </c:pt>
                <c:pt idx="73">
                  <c:v>0.25076930799999997</c:v>
                </c:pt>
                <c:pt idx="74">
                  <c:v>0.248947264</c:v>
                </c:pt>
                <c:pt idx="75">
                  <c:v>0.24209971</c:v>
                </c:pt>
                <c:pt idx="76">
                  <c:v>0.244374023</c:v>
                </c:pt>
                <c:pt idx="77">
                  <c:v>0.25858634999999996</c:v>
                </c:pt>
                <c:pt idx="78">
                  <c:v>0.24826315800000001</c:v>
                </c:pt>
                <c:pt idx="79">
                  <c:v>0.243266537</c:v>
                </c:pt>
                <c:pt idx="80">
                  <c:v>0.24589577199999998</c:v>
                </c:pt>
                <c:pt idx="81">
                  <c:v>0.25026826800000002</c:v>
                </c:pt>
                <c:pt idx="82">
                  <c:v>0.24587708900000002</c:v>
                </c:pt>
                <c:pt idx="83">
                  <c:v>0.25917409300000005</c:v>
                </c:pt>
                <c:pt idx="84">
                  <c:v>0.249061753</c:v>
                </c:pt>
                <c:pt idx="85">
                  <c:v>0.23974688399999999</c:v>
                </c:pt>
                <c:pt idx="86">
                  <c:v>0.24542787000000002</c:v>
                </c:pt>
                <c:pt idx="87">
                  <c:v>0.24827010899999999</c:v>
                </c:pt>
                <c:pt idx="88">
                  <c:v>0.247477745</c:v>
                </c:pt>
                <c:pt idx="89">
                  <c:v>0.25709044199999997</c:v>
                </c:pt>
                <c:pt idx="90">
                  <c:v>0.245252941</c:v>
                </c:pt>
                <c:pt idx="91">
                  <c:v>0.250584168</c:v>
                </c:pt>
                <c:pt idx="92">
                  <c:v>0.24568762299999999</c:v>
                </c:pt>
                <c:pt idx="93">
                  <c:v>0.25167806799999998</c:v>
                </c:pt>
                <c:pt idx="94">
                  <c:v>0.245735756</c:v>
                </c:pt>
                <c:pt idx="95">
                  <c:v>0.25318117400000001</c:v>
                </c:pt>
                <c:pt idx="96">
                  <c:v>0.259988565</c:v>
                </c:pt>
                <c:pt idx="97">
                  <c:v>0.25160060400000001</c:v>
                </c:pt>
                <c:pt idx="98">
                  <c:v>0.25040340300000002</c:v>
                </c:pt>
                <c:pt idx="99">
                  <c:v>0.25068036100000002</c:v>
                </c:pt>
                <c:pt idx="100">
                  <c:v>0.250804413</c:v>
                </c:pt>
                <c:pt idx="101">
                  <c:v>0.24587020600000001</c:v>
                </c:pt>
                <c:pt idx="102">
                  <c:v>0.25437538100000001</c:v>
                </c:pt>
                <c:pt idx="103">
                  <c:v>0.21649523800000001</c:v>
                </c:pt>
                <c:pt idx="104">
                  <c:v>0.18102824000000001</c:v>
                </c:pt>
                <c:pt idx="105">
                  <c:v>0.25753759000000004</c:v>
                </c:pt>
                <c:pt idx="106">
                  <c:v>0.25241675099999999</c:v>
                </c:pt>
                <c:pt idx="107">
                  <c:v>0.24085067399999999</c:v>
                </c:pt>
                <c:pt idx="108">
                  <c:v>0.18980060700000001</c:v>
                </c:pt>
                <c:pt idx="109">
                  <c:v>0.19246266399999998</c:v>
                </c:pt>
                <c:pt idx="110">
                  <c:v>0.18205021800000001</c:v>
                </c:pt>
                <c:pt idx="111">
                  <c:v>0.177861309</c:v>
                </c:pt>
                <c:pt idx="112">
                  <c:v>0.26256033600000001</c:v>
                </c:pt>
                <c:pt idx="113">
                  <c:v>0.21269812899999999</c:v>
                </c:pt>
                <c:pt idx="114">
                  <c:v>0.28992120499999996</c:v>
                </c:pt>
                <c:pt idx="115">
                  <c:v>0.29036891000000004</c:v>
                </c:pt>
                <c:pt idx="116">
                  <c:v>0.30531623899999999</c:v>
                </c:pt>
                <c:pt idx="117">
                  <c:v>0.30040095999999999</c:v>
                </c:pt>
                <c:pt idx="118">
                  <c:v>0.29557565000000002</c:v>
                </c:pt>
                <c:pt idx="119">
                  <c:v>0.29631635099999998</c:v>
                </c:pt>
                <c:pt idx="120">
                  <c:v>0.27637348100000003</c:v>
                </c:pt>
                <c:pt idx="121">
                  <c:v>0.29126775300000002</c:v>
                </c:pt>
                <c:pt idx="122">
                  <c:v>0.29311254400000003</c:v>
                </c:pt>
                <c:pt idx="123">
                  <c:v>0.30255622699999996</c:v>
                </c:pt>
                <c:pt idx="124">
                  <c:v>0.30992689000000001</c:v>
                </c:pt>
                <c:pt idx="125">
                  <c:v>0.304017011</c:v>
                </c:pt>
                <c:pt idx="126">
                  <c:v>0.30429805399999998</c:v>
                </c:pt>
                <c:pt idx="127">
                  <c:v>0.30549328400000003</c:v>
                </c:pt>
                <c:pt idx="128">
                  <c:v>0.31563934399999999</c:v>
                </c:pt>
                <c:pt idx="129">
                  <c:v>0.29902508999999999</c:v>
                </c:pt>
                <c:pt idx="130">
                  <c:v>0.29970778399999998</c:v>
                </c:pt>
                <c:pt idx="131">
                  <c:v>0.28607322699999999</c:v>
                </c:pt>
                <c:pt idx="132">
                  <c:v>0.31320776</c:v>
                </c:pt>
                <c:pt idx="133">
                  <c:v>0.30875925900000001</c:v>
                </c:pt>
                <c:pt idx="134">
                  <c:v>0.30746928700000004</c:v>
                </c:pt>
                <c:pt idx="135">
                  <c:v>0.325124837</c:v>
                </c:pt>
                <c:pt idx="136">
                  <c:v>0.32188288300000001</c:v>
                </c:pt>
                <c:pt idx="137">
                  <c:v>0.30649019600000005</c:v>
                </c:pt>
                <c:pt idx="138">
                  <c:v>0.33814864899999997</c:v>
                </c:pt>
                <c:pt idx="139">
                  <c:v>0.33984103299999996</c:v>
                </c:pt>
                <c:pt idx="140">
                  <c:v>0.35934051699999997</c:v>
                </c:pt>
                <c:pt idx="141">
                  <c:v>0.35501418400000001</c:v>
                </c:pt>
                <c:pt idx="142">
                  <c:v>0.34518758599999999</c:v>
                </c:pt>
                <c:pt idx="143">
                  <c:v>0.35718142899999999</c:v>
                </c:pt>
                <c:pt idx="144">
                  <c:v>0.36262753600000003</c:v>
                </c:pt>
                <c:pt idx="145">
                  <c:v>0.33302796299999998</c:v>
                </c:pt>
                <c:pt idx="146">
                  <c:v>0.31492821199999999</c:v>
                </c:pt>
                <c:pt idx="147">
                  <c:v>0.33975543499999999</c:v>
                </c:pt>
                <c:pt idx="148">
                  <c:v>0.37464071900000001</c:v>
                </c:pt>
                <c:pt idx="149">
                  <c:v>0.36954652900000001</c:v>
                </c:pt>
                <c:pt idx="150">
                  <c:v>0.38841925500000002</c:v>
                </c:pt>
                <c:pt idx="151">
                  <c:v>0.46248798499999999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39-244C-84EE-F08591EB4D67}"/>
            </c:ext>
          </c:extLst>
        </c:ser>
        <c:ser>
          <c:idx val="1"/>
          <c:order val="1"/>
          <c:tx>
            <c:v>MVE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'Fig. 9'!$E$3:$E$154</c:f>
              <c:numCache>
                <c:formatCode>General</c:formatCode>
                <c:ptCount val="152"/>
                <c:pt idx="0">
                  <c:v>225792</c:v>
                </c:pt>
                <c:pt idx="1">
                  <c:v>225792</c:v>
                </c:pt>
                <c:pt idx="2">
                  <c:v>423360</c:v>
                </c:pt>
                <c:pt idx="3">
                  <c:v>451584</c:v>
                </c:pt>
                <c:pt idx="4">
                  <c:v>451584</c:v>
                </c:pt>
                <c:pt idx="5">
                  <c:v>451584</c:v>
                </c:pt>
                <c:pt idx="6">
                  <c:v>451584</c:v>
                </c:pt>
                <c:pt idx="7">
                  <c:v>451584</c:v>
                </c:pt>
                <c:pt idx="8">
                  <c:v>451584</c:v>
                </c:pt>
                <c:pt idx="9">
                  <c:v>451584</c:v>
                </c:pt>
                <c:pt idx="10">
                  <c:v>451584</c:v>
                </c:pt>
                <c:pt idx="11">
                  <c:v>451584</c:v>
                </c:pt>
                <c:pt idx="12">
                  <c:v>453152</c:v>
                </c:pt>
                <c:pt idx="13">
                  <c:v>453152</c:v>
                </c:pt>
                <c:pt idx="14">
                  <c:v>627200</c:v>
                </c:pt>
                <c:pt idx="15">
                  <c:v>627200</c:v>
                </c:pt>
                <c:pt idx="16">
                  <c:v>752640</c:v>
                </c:pt>
                <c:pt idx="17">
                  <c:v>802816</c:v>
                </c:pt>
                <c:pt idx="18">
                  <c:v>826336</c:v>
                </c:pt>
                <c:pt idx="19">
                  <c:v>903168</c:v>
                </c:pt>
                <c:pt idx="20">
                  <c:v>903168</c:v>
                </c:pt>
                <c:pt idx="21">
                  <c:v>906304</c:v>
                </c:pt>
                <c:pt idx="22">
                  <c:v>906304</c:v>
                </c:pt>
                <c:pt idx="23">
                  <c:v>906304</c:v>
                </c:pt>
                <c:pt idx="24">
                  <c:v>906304</c:v>
                </c:pt>
                <c:pt idx="25">
                  <c:v>906304</c:v>
                </c:pt>
                <c:pt idx="26">
                  <c:v>906304</c:v>
                </c:pt>
                <c:pt idx="27">
                  <c:v>940800</c:v>
                </c:pt>
                <c:pt idx="28">
                  <c:v>980000</c:v>
                </c:pt>
                <c:pt idx="29">
                  <c:v>980000</c:v>
                </c:pt>
                <c:pt idx="30">
                  <c:v>1091328</c:v>
                </c:pt>
                <c:pt idx="31">
                  <c:v>1128960</c:v>
                </c:pt>
                <c:pt idx="32">
                  <c:v>1128960</c:v>
                </c:pt>
                <c:pt idx="33">
                  <c:v>1254400</c:v>
                </c:pt>
                <c:pt idx="34">
                  <c:v>1254400</c:v>
                </c:pt>
                <c:pt idx="35">
                  <c:v>1254400</c:v>
                </c:pt>
                <c:pt idx="36">
                  <c:v>1254400</c:v>
                </c:pt>
                <c:pt idx="37">
                  <c:v>1254400</c:v>
                </c:pt>
                <c:pt idx="38">
                  <c:v>1254400</c:v>
                </c:pt>
                <c:pt idx="39">
                  <c:v>1354752</c:v>
                </c:pt>
                <c:pt idx="40">
                  <c:v>1354752</c:v>
                </c:pt>
                <c:pt idx="41">
                  <c:v>1354752</c:v>
                </c:pt>
                <c:pt idx="42">
                  <c:v>1354752</c:v>
                </c:pt>
                <c:pt idx="43">
                  <c:v>1655808</c:v>
                </c:pt>
                <c:pt idx="44">
                  <c:v>1655808</c:v>
                </c:pt>
                <c:pt idx="45">
                  <c:v>1655808</c:v>
                </c:pt>
                <c:pt idx="46">
                  <c:v>1724800</c:v>
                </c:pt>
                <c:pt idx="47">
                  <c:v>1806336</c:v>
                </c:pt>
                <c:pt idx="48">
                  <c:v>1806336</c:v>
                </c:pt>
                <c:pt idx="49">
                  <c:v>1806336</c:v>
                </c:pt>
                <c:pt idx="50">
                  <c:v>1806336</c:v>
                </c:pt>
                <c:pt idx="51">
                  <c:v>1812608</c:v>
                </c:pt>
                <c:pt idx="52">
                  <c:v>1812608</c:v>
                </c:pt>
                <c:pt idx="53">
                  <c:v>1881600</c:v>
                </c:pt>
                <c:pt idx="54">
                  <c:v>1881600</c:v>
                </c:pt>
                <c:pt idx="55">
                  <c:v>1960000</c:v>
                </c:pt>
                <c:pt idx="56">
                  <c:v>1960000</c:v>
                </c:pt>
                <c:pt idx="57">
                  <c:v>1960000</c:v>
                </c:pt>
                <c:pt idx="58">
                  <c:v>1960000</c:v>
                </c:pt>
                <c:pt idx="59">
                  <c:v>1960000</c:v>
                </c:pt>
                <c:pt idx="60">
                  <c:v>1960000</c:v>
                </c:pt>
                <c:pt idx="61">
                  <c:v>2032128</c:v>
                </c:pt>
                <c:pt idx="62">
                  <c:v>2032128</c:v>
                </c:pt>
                <c:pt idx="63">
                  <c:v>2257920</c:v>
                </c:pt>
                <c:pt idx="64">
                  <c:v>2295552</c:v>
                </c:pt>
                <c:pt idx="65">
                  <c:v>2408448</c:v>
                </c:pt>
                <c:pt idx="66">
                  <c:v>2508800</c:v>
                </c:pt>
                <c:pt idx="67">
                  <c:v>2508800</c:v>
                </c:pt>
                <c:pt idx="68">
                  <c:v>2637376</c:v>
                </c:pt>
                <c:pt idx="69">
                  <c:v>2637376</c:v>
                </c:pt>
                <c:pt idx="70">
                  <c:v>2637376</c:v>
                </c:pt>
                <c:pt idx="71">
                  <c:v>2709504</c:v>
                </c:pt>
                <c:pt idx="72">
                  <c:v>2709504</c:v>
                </c:pt>
                <c:pt idx="73">
                  <c:v>2709504</c:v>
                </c:pt>
                <c:pt idx="74">
                  <c:v>2709504</c:v>
                </c:pt>
                <c:pt idx="75">
                  <c:v>2885120</c:v>
                </c:pt>
                <c:pt idx="76">
                  <c:v>2885120</c:v>
                </c:pt>
                <c:pt idx="77">
                  <c:v>3136000</c:v>
                </c:pt>
                <c:pt idx="78">
                  <c:v>3136000</c:v>
                </c:pt>
                <c:pt idx="79">
                  <c:v>3211264</c:v>
                </c:pt>
                <c:pt idx="80">
                  <c:v>3386880</c:v>
                </c:pt>
                <c:pt idx="81">
                  <c:v>3612672</c:v>
                </c:pt>
                <c:pt idx="82">
                  <c:v>3612672</c:v>
                </c:pt>
                <c:pt idx="83">
                  <c:v>3763200</c:v>
                </c:pt>
                <c:pt idx="84">
                  <c:v>3763200</c:v>
                </c:pt>
                <c:pt idx="85">
                  <c:v>3763200</c:v>
                </c:pt>
                <c:pt idx="86">
                  <c:v>3763200</c:v>
                </c:pt>
                <c:pt idx="87">
                  <c:v>3920000</c:v>
                </c:pt>
                <c:pt idx="88">
                  <c:v>3920000</c:v>
                </c:pt>
                <c:pt idx="89">
                  <c:v>4064256</c:v>
                </c:pt>
                <c:pt idx="90">
                  <c:v>4064256</c:v>
                </c:pt>
                <c:pt idx="91">
                  <c:v>4064256</c:v>
                </c:pt>
                <c:pt idx="92">
                  <c:v>4064256</c:v>
                </c:pt>
                <c:pt idx="93">
                  <c:v>4064256</c:v>
                </c:pt>
                <c:pt idx="94">
                  <c:v>4064256</c:v>
                </c:pt>
                <c:pt idx="95">
                  <c:v>4365312</c:v>
                </c:pt>
                <c:pt idx="96">
                  <c:v>4515840</c:v>
                </c:pt>
                <c:pt idx="97">
                  <c:v>4515840</c:v>
                </c:pt>
                <c:pt idx="98">
                  <c:v>4816896</c:v>
                </c:pt>
                <c:pt idx="99">
                  <c:v>4816896</c:v>
                </c:pt>
                <c:pt idx="100">
                  <c:v>4816896</c:v>
                </c:pt>
                <c:pt idx="101">
                  <c:v>4816896</c:v>
                </c:pt>
                <c:pt idx="102">
                  <c:v>4816896</c:v>
                </c:pt>
                <c:pt idx="103">
                  <c:v>5117952</c:v>
                </c:pt>
                <c:pt idx="104">
                  <c:v>5268480</c:v>
                </c:pt>
                <c:pt idx="105">
                  <c:v>5419008</c:v>
                </c:pt>
                <c:pt idx="106">
                  <c:v>5419008</c:v>
                </c:pt>
                <c:pt idx="107">
                  <c:v>6071296</c:v>
                </c:pt>
                <c:pt idx="108">
                  <c:v>6071296</c:v>
                </c:pt>
                <c:pt idx="109">
                  <c:v>6071296</c:v>
                </c:pt>
                <c:pt idx="110">
                  <c:v>6422528</c:v>
                </c:pt>
                <c:pt idx="111">
                  <c:v>6623232</c:v>
                </c:pt>
                <c:pt idx="112">
                  <c:v>7225344</c:v>
                </c:pt>
                <c:pt idx="113">
                  <c:v>7225344</c:v>
                </c:pt>
                <c:pt idx="114">
                  <c:v>7225344</c:v>
                </c:pt>
                <c:pt idx="115">
                  <c:v>7526400</c:v>
                </c:pt>
                <c:pt idx="116">
                  <c:v>7526400</c:v>
                </c:pt>
                <c:pt idx="117">
                  <c:v>7526400</c:v>
                </c:pt>
                <c:pt idx="118">
                  <c:v>7526400</c:v>
                </c:pt>
                <c:pt idx="119">
                  <c:v>7526400</c:v>
                </c:pt>
                <c:pt idx="120">
                  <c:v>7526400</c:v>
                </c:pt>
                <c:pt idx="121">
                  <c:v>8128512</c:v>
                </c:pt>
                <c:pt idx="122">
                  <c:v>8128512</c:v>
                </c:pt>
                <c:pt idx="123">
                  <c:v>9182208</c:v>
                </c:pt>
                <c:pt idx="124">
                  <c:v>9633792</c:v>
                </c:pt>
                <c:pt idx="125">
                  <c:v>10536960</c:v>
                </c:pt>
                <c:pt idx="126">
                  <c:v>10549504</c:v>
                </c:pt>
                <c:pt idx="127">
                  <c:v>10838016</c:v>
                </c:pt>
                <c:pt idx="128">
                  <c:v>10838016</c:v>
                </c:pt>
                <c:pt idx="129">
                  <c:v>10838016</c:v>
                </c:pt>
                <c:pt idx="130">
                  <c:v>10838016</c:v>
                </c:pt>
                <c:pt idx="131">
                  <c:v>11669056</c:v>
                </c:pt>
                <c:pt idx="132">
                  <c:v>11669056</c:v>
                </c:pt>
                <c:pt idx="133">
                  <c:v>11669056</c:v>
                </c:pt>
                <c:pt idx="134">
                  <c:v>12845056</c:v>
                </c:pt>
                <c:pt idx="135">
                  <c:v>14751744</c:v>
                </c:pt>
                <c:pt idx="136">
                  <c:v>15052800</c:v>
                </c:pt>
                <c:pt idx="137">
                  <c:v>19267584</c:v>
                </c:pt>
                <c:pt idx="138">
                  <c:v>20070400</c:v>
                </c:pt>
                <c:pt idx="139">
                  <c:v>23281664</c:v>
                </c:pt>
                <c:pt idx="140">
                  <c:v>24285184</c:v>
                </c:pt>
                <c:pt idx="141">
                  <c:v>24285184</c:v>
                </c:pt>
                <c:pt idx="142">
                  <c:v>25690112</c:v>
                </c:pt>
                <c:pt idx="143">
                  <c:v>25690112</c:v>
                </c:pt>
                <c:pt idx="144">
                  <c:v>25690112</c:v>
                </c:pt>
                <c:pt idx="145">
                  <c:v>25690112</c:v>
                </c:pt>
                <c:pt idx="146">
                  <c:v>25690112</c:v>
                </c:pt>
                <c:pt idx="147">
                  <c:v>35323904</c:v>
                </c:pt>
                <c:pt idx="148">
                  <c:v>46676224</c:v>
                </c:pt>
                <c:pt idx="149">
                  <c:v>46676224</c:v>
                </c:pt>
                <c:pt idx="150">
                  <c:v>51380224</c:v>
                </c:pt>
                <c:pt idx="151">
                  <c:v>97943552</c:v>
                </c:pt>
              </c:numCache>
            </c:numRef>
          </c:xVal>
          <c:yVal>
            <c:numRef>
              <c:f>'Fig. 9'!$G$3:$G$154</c:f>
              <c:numCache>
                <c:formatCode>General</c:formatCode>
                <c:ptCount val="152"/>
                <c:pt idx="0">
                  <c:v>3.8637247468744002E-2</c:v>
                </c:pt>
                <c:pt idx="1">
                  <c:v>3.2816813992602396E-2</c:v>
                </c:pt>
                <c:pt idx="2">
                  <c:v>3.4671143761702904E-2</c:v>
                </c:pt>
                <c:pt idx="3">
                  <c:v>0.15155844656484399</c:v>
                </c:pt>
                <c:pt idx="4">
                  <c:v>3.92209871539047E-2</c:v>
                </c:pt>
                <c:pt idx="5">
                  <c:v>7.6483535979475312E-2</c:v>
                </c:pt>
                <c:pt idx="6">
                  <c:v>0.125953395451818</c:v>
                </c:pt>
                <c:pt idx="7">
                  <c:v>3.3395231834479705E-2</c:v>
                </c:pt>
                <c:pt idx="8">
                  <c:v>6.3676852732896791E-2</c:v>
                </c:pt>
                <c:pt idx="9">
                  <c:v>6.51869257645947E-2</c:v>
                </c:pt>
                <c:pt idx="10">
                  <c:v>2.2790461246456398E-2</c:v>
                </c:pt>
                <c:pt idx="11">
                  <c:v>3.40358487197331E-2</c:v>
                </c:pt>
                <c:pt idx="12">
                  <c:v>5.5012559252125795E-2</c:v>
                </c:pt>
                <c:pt idx="13">
                  <c:v>4.6163664332457902E-2</c:v>
                </c:pt>
                <c:pt idx="14">
                  <c:v>6.44960839833532E-2</c:v>
                </c:pt>
                <c:pt idx="15">
                  <c:v>5.4254196584224701E-2</c:v>
                </c:pt>
                <c:pt idx="16">
                  <c:v>0.12625873621021</c:v>
                </c:pt>
                <c:pt idx="17">
                  <c:v>3.7169416568108897E-2</c:v>
                </c:pt>
                <c:pt idx="18">
                  <c:v>5.7112026427473303E-2</c:v>
                </c:pt>
                <c:pt idx="19">
                  <c:v>0.12682451467428799</c:v>
                </c:pt>
                <c:pt idx="20">
                  <c:v>6.5763015300035407E-2</c:v>
                </c:pt>
                <c:pt idx="21">
                  <c:v>0.212855770119598</c:v>
                </c:pt>
                <c:pt idx="22">
                  <c:v>5.5990115340266898E-2</c:v>
                </c:pt>
                <c:pt idx="23">
                  <c:v>0.17867523378559499</c:v>
                </c:pt>
                <c:pt idx="24">
                  <c:v>5.5983130420957206E-2</c:v>
                </c:pt>
                <c:pt idx="25">
                  <c:v>9.2144722917250205E-2</c:v>
                </c:pt>
                <c:pt idx="26">
                  <c:v>4.46023685591561E-2</c:v>
                </c:pt>
                <c:pt idx="27">
                  <c:v>9.5012863831860597E-2</c:v>
                </c:pt>
                <c:pt idx="28">
                  <c:v>0.106674685542072</c:v>
                </c:pt>
                <c:pt idx="29">
                  <c:v>9.3301891216209895E-2</c:v>
                </c:pt>
                <c:pt idx="30">
                  <c:v>6.6363053130251995E-2</c:v>
                </c:pt>
                <c:pt idx="31">
                  <c:v>0.158035795071295</c:v>
                </c:pt>
                <c:pt idx="32">
                  <c:v>5.1814464053937297E-2</c:v>
                </c:pt>
                <c:pt idx="33">
                  <c:v>0.25582400017550999</c:v>
                </c:pt>
                <c:pt idx="34">
                  <c:v>6.5359220440898591E-2</c:v>
                </c:pt>
                <c:pt idx="35">
                  <c:v>0.20980968007019499</c:v>
                </c:pt>
                <c:pt idx="36">
                  <c:v>6.5522867121866696E-2</c:v>
                </c:pt>
                <c:pt idx="37">
                  <c:v>0.107881080891404</c:v>
                </c:pt>
                <c:pt idx="38">
                  <c:v>5.26064208575657E-2</c:v>
                </c:pt>
                <c:pt idx="39">
                  <c:v>0.228098527129207</c:v>
                </c:pt>
                <c:pt idx="40">
                  <c:v>7.7661659036363795E-2</c:v>
                </c:pt>
                <c:pt idx="41">
                  <c:v>0.18894772178360297</c:v>
                </c:pt>
                <c:pt idx="42">
                  <c:v>9.7711370991809002E-2</c:v>
                </c:pt>
                <c:pt idx="43">
                  <c:v>7.4196806443589003E-2</c:v>
                </c:pt>
                <c:pt idx="44">
                  <c:v>0.118990096130541</c:v>
                </c:pt>
                <c:pt idx="45">
                  <c:v>7.4196806443589003E-2</c:v>
                </c:pt>
                <c:pt idx="46">
                  <c:v>7.88600716207708E-2</c:v>
                </c:pt>
                <c:pt idx="47">
                  <c:v>0.12811240074890001</c:v>
                </c:pt>
                <c:pt idx="48">
                  <c:v>6.9120100566318995E-2</c:v>
                </c:pt>
                <c:pt idx="49">
                  <c:v>7.9262868634292008E-2</c:v>
                </c:pt>
                <c:pt idx="50">
                  <c:v>7.8996443854910892E-2</c:v>
                </c:pt>
                <c:pt idx="51">
                  <c:v>0.180067561034645</c:v>
                </c:pt>
                <c:pt idx="52">
                  <c:v>0.110918855560677</c:v>
                </c:pt>
                <c:pt idx="53">
                  <c:v>0.10713103360363399</c:v>
                </c:pt>
                <c:pt idx="54">
                  <c:v>0.31325267627835202</c:v>
                </c:pt>
                <c:pt idx="55">
                  <c:v>0.41332062599914399</c:v>
                </c:pt>
                <c:pt idx="56">
                  <c:v>0.108852317290646</c:v>
                </c:pt>
                <c:pt idx="57">
                  <c:v>0.361772919339793</c:v>
                </c:pt>
                <c:pt idx="58">
                  <c:v>0.108270240681512</c:v>
                </c:pt>
                <c:pt idx="59">
                  <c:v>0.18533285973327501</c:v>
                </c:pt>
                <c:pt idx="60">
                  <c:v>8.4856458540473592E-2</c:v>
                </c:pt>
                <c:pt idx="61">
                  <c:v>0.116141579513038</c:v>
                </c:pt>
                <c:pt idx="62">
                  <c:v>0.115437100508383</c:v>
                </c:pt>
                <c:pt idx="63">
                  <c:v>0.117000724588121</c:v>
                </c:pt>
                <c:pt idx="64">
                  <c:v>0.106191728264093</c:v>
                </c:pt>
                <c:pt idx="65">
                  <c:v>0.15868672302791001</c:v>
                </c:pt>
                <c:pt idx="66">
                  <c:v>0.21158584526606899</c:v>
                </c:pt>
                <c:pt idx="67">
                  <c:v>0.129676690059048</c:v>
                </c:pt>
                <c:pt idx="68">
                  <c:v>0.3032323106059</c:v>
                </c:pt>
                <c:pt idx="69">
                  <c:v>0.27116654174668403</c:v>
                </c:pt>
                <c:pt idx="70">
                  <c:v>0.15620375052094398</c:v>
                </c:pt>
                <c:pt idx="71">
                  <c:v>0.13041210227778899</c:v>
                </c:pt>
                <c:pt idx="72">
                  <c:v>0.460687692144087</c:v>
                </c:pt>
                <c:pt idx="73">
                  <c:v>0.116230720388037</c:v>
                </c:pt>
                <c:pt idx="74">
                  <c:v>0.11205872786896499</c:v>
                </c:pt>
                <c:pt idx="75">
                  <c:v>0.207919427858931</c:v>
                </c:pt>
                <c:pt idx="76">
                  <c:v>0.24352588557771199</c:v>
                </c:pt>
                <c:pt idx="77">
                  <c:v>0.16846361437014098</c:v>
                </c:pt>
                <c:pt idx="78">
                  <c:v>0.26446866935917301</c:v>
                </c:pt>
                <c:pt idx="79">
                  <c:v>0.15229252832276402</c:v>
                </c:pt>
                <c:pt idx="80">
                  <c:v>0.13724734474505601</c:v>
                </c:pt>
                <c:pt idx="81">
                  <c:v>0.15879947958248</c:v>
                </c:pt>
                <c:pt idx="82">
                  <c:v>0.14025086004819098</c:v>
                </c:pt>
                <c:pt idx="83">
                  <c:v>0.31639622258288502</c:v>
                </c:pt>
                <c:pt idx="84">
                  <c:v>0.15090186414973999</c:v>
                </c:pt>
                <c:pt idx="85">
                  <c:v>0.193323940038681</c:v>
                </c:pt>
                <c:pt idx="86">
                  <c:v>0.15738985634275801</c:v>
                </c:pt>
                <c:pt idx="87">
                  <c:v>0.36418404696243101</c:v>
                </c:pt>
                <c:pt idx="88">
                  <c:v>0.21328318065830601</c:v>
                </c:pt>
                <c:pt idx="89">
                  <c:v>0.46558511842574396</c:v>
                </c:pt>
                <c:pt idx="90">
                  <c:v>0.191733374127319</c:v>
                </c:pt>
                <c:pt idx="91">
                  <c:v>0.37945241534284102</c:v>
                </c:pt>
                <c:pt idx="92">
                  <c:v>0.17219156559024501</c:v>
                </c:pt>
                <c:pt idx="93">
                  <c:v>0.230688601732254</c:v>
                </c:pt>
                <c:pt idx="94">
                  <c:v>0.14941307849117602</c:v>
                </c:pt>
                <c:pt idx="95">
                  <c:v>0.18403532781771198</c:v>
                </c:pt>
                <c:pt idx="96">
                  <c:v>0.46743878296443303</c:v>
                </c:pt>
                <c:pt idx="97">
                  <c:v>0.18428512183683199</c:v>
                </c:pt>
                <c:pt idx="98">
                  <c:v>0.17427939123340999</c:v>
                </c:pt>
                <c:pt idx="99">
                  <c:v>0.31559528516871499</c:v>
                </c:pt>
                <c:pt idx="100">
                  <c:v>0.16817523698721601</c:v>
                </c:pt>
                <c:pt idx="101">
                  <c:v>0.21160946094563998</c:v>
                </c:pt>
                <c:pt idx="102">
                  <c:v>0.208308920264244</c:v>
                </c:pt>
                <c:pt idx="103">
                  <c:v>0.19200778167162599</c:v>
                </c:pt>
                <c:pt idx="104">
                  <c:v>0.53987239620515193</c:v>
                </c:pt>
                <c:pt idx="105">
                  <c:v>0.198702327907085</c:v>
                </c:pt>
                <c:pt idx="106">
                  <c:v>0.24294513942939802</c:v>
                </c:pt>
                <c:pt idx="107">
                  <c:v>0.37837474207792898</c:v>
                </c:pt>
                <c:pt idx="108">
                  <c:v>0.36582117900252303</c:v>
                </c:pt>
                <c:pt idx="109">
                  <c:v>0.25552231818437499</c:v>
                </c:pt>
                <c:pt idx="110">
                  <c:v>0.33354785825525002</c:v>
                </c:pt>
                <c:pt idx="111">
                  <c:v>0.244516746274062</c:v>
                </c:pt>
                <c:pt idx="112">
                  <c:v>0.50840433686971598</c:v>
                </c:pt>
                <c:pt idx="113">
                  <c:v>0.321475256766591</c:v>
                </c:pt>
                <c:pt idx="114">
                  <c:v>0.25869912600943001</c:v>
                </c:pt>
                <c:pt idx="115">
                  <c:v>0.30743324064782596</c:v>
                </c:pt>
                <c:pt idx="116">
                  <c:v>0.78957893752625996</c:v>
                </c:pt>
                <c:pt idx="117">
                  <c:v>0.30743324064782596</c:v>
                </c:pt>
                <c:pt idx="118">
                  <c:v>0.78957893752625996</c:v>
                </c:pt>
                <c:pt idx="119">
                  <c:v>0.29321826462234701</c:v>
                </c:pt>
                <c:pt idx="120">
                  <c:v>0.26007814865027096</c:v>
                </c:pt>
                <c:pt idx="121">
                  <c:v>0.45311371130602701</c:v>
                </c:pt>
                <c:pt idx="122">
                  <c:v>0.34029262938669702</c:v>
                </c:pt>
                <c:pt idx="123">
                  <c:v>0.34892066781009901</c:v>
                </c:pt>
                <c:pt idx="124">
                  <c:v>0.38799896304096398</c:v>
                </c:pt>
                <c:pt idx="125">
                  <c:v>0.87057739230138897</c:v>
                </c:pt>
                <c:pt idx="126">
                  <c:v>0.59891159513166892</c:v>
                </c:pt>
                <c:pt idx="127">
                  <c:v>0.37884273167167298</c:v>
                </c:pt>
                <c:pt idx="128">
                  <c:v>0.767099471496684</c:v>
                </c:pt>
                <c:pt idx="129">
                  <c:v>0.37866511515208601</c:v>
                </c:pt>
                <c:pt idx="130">
                  <c:v>0.48436557075807002</c:v>
                </c:pt>
                <c:pt idx="131">
                  <c:v>0.91014662757515896</c:v>
                </c:pt>
                <c:pt idx="132">
                  <c:v>0.75594023136155897</c:v>
                </c:pt>
                <c:pt idx="133">
                  <c:v>0.51887439829962501</c:v>
                </c:pt>
                <c:pt idx="134">
                  <c:v>0.563203689775296</c:v>
                </c:pt>
                <c:pt idx="135">
                  <c:v>0.52433760304536103</c:v>
                </c:pt>
                <c:pt idx="136">
                  <c:v>0.83384137334568098</c:v>
                </c:pt>
                <c:pt idx="137">
                  <c:v>0.86651948679770707</c:v>
                </c:pt>
                <c:pt idx="138">
                  <c:v>0.74735942429729796</c:v>
                </c:pt>
                <c:pt idx="139">
                  <c:v>0.89875755033322691</c:v>
                </c:pt>
                <c:pt idx="140">
                  <c:v>1.0046755362834201</c:v>
                </c:pt>
                <c:pt idx="141">
                  <c:v>0.81611697428992791</c:v>
                </c:pt>
                <c:pt idx="142">
                  <c:v>1.1766326081539902</c:v>
                </c:pt>
                <c:pt idx="143">
                  <c:v>0.87738037109375</c:v>
                </c:pt>
                <c:pt idx="144">
                  <c:v>0.826558098196983</c:v>
                </c:pt>
                <c:pt idx="145">
                  <c:v>0.88417403666036398</c:v>
                </c:pt>
                <c:pt idx="146">
                  <c:v>1.2679830459611701</c:v>
                </c:pt>
                <c:pt idx="147">
                  <c:v>1.44631502085498</c:v>
                </c:pt>
                <c:pt idx="148">
                  <c:v>2.0233415333288001</c:v>
                </c:pt>
                <c:pt idx="149">
                  <c:v>1.6736807966870899</c:v>
                </c:pt>
                <c:pt idx="150">
                  <c:v>2.7437318515564697</c:v>
                </c:pt>
                <c:pt idx="151">
                  <c:v>3.77934592376862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39-244C-84EE-F08591EB4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81216"/>
        <c:axId val="1291069856"/>
      </c:scatterChart>
      <c:valAx>
        <c:axId val="498281216"/>
        <c:scaling>
          <c:logBase val="4"/>
          <c:orientation val="minMax"/>
          <c:max val="100000000"/>
          <c:min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999999]#,,&quot;M&quot;;#,&quot;K&quot;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291069856"/>
        <c:crosses val="autoZero"/>
        <c:crossBetween val="midCat"/>
        <c:majorUnit val="4"/>
      </c:valAx>
      <c:valAx>
        <c:axId val="12910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498281216"/>
        <c:crosses val="autoZero"/>
        <c:crossBetween val="midCat"/>
        <c:majorUnit val="1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867235993265241"/>
          <c:y val="6.5032982218282326E-2"/>
          <c:w val="0.21051363708494242"/>
          <c:h val="0.1567667784491291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30145738361651"/>
          <c:y val="3.7865200562050956E-2"/>
          <c:w val="0.76736082331813782"/>
          <c:h val="0.84703233118587451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'Fig. 9'!$M$3:$M$154</c:f>
              <c:numCache>
                <c:formatCode>General</c:formatCode>
                <c:ptCount val="152"/>
                <c:pt idx="0">
                  <c:v>45158</c:v>
                </c:pt>
                <c:pt idx="1">
                  <c:v>45158</c:v>
                </c:pt>
                <c:pt idx="2">
                  <c:v>84672</c:v>
                </c:pt>
                <c:pt idx="3">
                  <c:v>90316</c:v>
                </c:pt>
                <c:pt idx="4">
                  <c:v>90316</c:v>
                </c:pt>
                <c:pt idx="5">
                  <c:v>90316</c:v>
                </c:pt>
                <c:pt idx="6">
                  <c:v>90316</c:v>
                </c:pt>
                <c:pt idx="7">
                  <c:v>90316</c:v>
                </c:pt>
                <c:pt idx="8">
                  <c:v>90316</c:v>
                </c:pt>
                <c:pt idx="9">
                  <c:v>90316</c:v>
                </c:pt>
                <c:pt idx="10">
                  <c:v>90316</c:v>
                </c:pt>
                <c:pt idx="11">
                  <c:v>90316</c:v>
                </c:pt>
                <c:pt idx="12">
                  <c:v>90630</c:v>
                </c:pt>
                <c:pt idx="13">
                  <c:v>90630</c:v>
                </c:pt>
                <c:pt idx="14">
                  <c:v>125440</c:v>
                </c:pt>
                <c:pt idx="15">
                  <c:v>125440</c:v>
                </c:pt>
                <c:pt idx="16">
                  <c:v>150528</c:v>
                </c:pt>
                <c:pt idx="17">
                  <c:v>160563</c:v>
                </c:pt>
                <c:pt idx="18">
                  <c:v>165267</c:v>
                </c:pt>
                <c:pt idx="19">
                  <c:v>180633</c:v>
                </c:pt>
                <c:pt idx="20">
                  <c:v>180633</c:v>
                </c:pt>
                <c:pt idx="21">
                  <c:v>181260</c:v>
                </c:pt>
                <c:pt idx="22">
                  <c:v>181260</c:v>
                </c:pt>
                <c:pt idx="23">
                  <c:v>181260</c:v>
                </c:pt>
                <c:pt idx="24">
                  <c:v>181260</c:v>
                </c:pt>
                <c:pt idx="25">
                  <c:v>181260</c:v>
                </c:pt>
                <c:pt idx="26">
                  <c:v>181260</c:v>
                </c:pt>
                <c:pt idx="27">
                  <c:v>188160</c:v>
                </c:pt>
                <c:pt idx="28">
                  <c:v>196000</c:v>
                </c:pt>
                <c:pt idx="29">
                  <c:v>196000</c:v>
                </c:pt>
                <c:pt idx="30">
                  <c:v>218265</c:v>
                </c:pt>
                <c:pt idx="31">
                  <c:v>225792</c:v>
                </c:pt>
                <c:pt idx="32">
                  <c:v>225792</c:v>
                </c:pt>
                <c:pt idx="33">
                  <c:v>250880</c:v>
                </c:pt>
                <c:pt idx="34">
                  <c:v>250880</c:v>
                </c:pt>
                <c:pt idx="35">
                  <c:v>250880</c:v>
                </c:pt>
                <c:pt idx="36">
                  <c:v>250880</c:v>
                </c:pt>
                <c:pt idx="37">
                  <c:v>250880</c:v>
                </c:pt>
                <c:pt idx="38">
                  <c:v>250880</c:v>
                </c:pt>
                <c:pt idx="39">
                  <c:v>270950</c:v>
                </c:pt>
                <c:pt idx="40">
                  <c:v>270950</c:v>
                </c:pt>
                <c:pt idx="41">
                  <c:v>270950</c:v>
                </c:pt>
                <c:pt idx="42">
                  <c:v>270950</c:v>
                </c:pt>
                <c:pt idx="43">
                  <c:v>331161</c:v>
                </c:pt>
                <c:pt idx="44">
                  <c:v>331161</c:v>
                </c:pt>
                <c:pt idx="45">
                  <c:v>331161</c:v>
                </c:pt>
                <c:pt idx="46">
                  <c:v>344960</c:v>
                </c:pt>
                <c:pt idx="47">
                  <c:v>361267</c:v>
                </c:pt>
                <c:pt idx="48">
                  <c:v>361267</c:v>
                </c:pt>
                <c:pt idx="49">
                  <c:v>361267</c:v>
                </c:pt>
                <c:pt idx="50">
                  <c:v>361267</c:v>
                </c:pt>
                <c:pt idx="51">
                  <c:v>362521</c:v>
                </c:pt>
                <c:pt idx="52">
                  <c:v>362521</c:v>
                </c:pt>
                <c:pt idx="53">
                  <c:v>376320</c:v>
                </c:pt>
                <c:pt idx="54">
                  <c:v>376320</c:v>
                </c:pt>
                <c:pt idx="55">
                  <c:v>392000</c:v>
                </c:pt>
                <c:pt idx="56">
                  <c:v>392000</c:v>
                </c:pt>
                <c:pt idx="57">
                  <c:v>392000</c:v>
                </c:pt>
                <c:pt idx="58">
                  <c:v>392000</c:v>
                </c:pt>
                <c:pt idx="59">
                  <c:v>392000</c:v>
                </c:pt>
                <c:pt idx="60">
                  <c:v>392000</c:v>
                </c:pt>
                <c:pt idx="61">
                  <c:v>406425</c:v>
                </c:pt>
                <c:pt idx="62">
                  <c:v>406425</c:v>
                </c:pt>
                <c:pt idx="63">
                  <c:v>451584</c:v>
                </c:pt>
                <c:pt idx="64">
                  <c:v>459110</c:v>
                </c:pt>
                <c:pt idx="65">
                  <c:v>481689</c:v>
                </c:pt>
                <c:pt idx="66">
                  <c:v>501760</c:v>
                </c:pt>
                <c:pt idx="67">
                  <c:v>501760</c:v>
                </c:pt>
                <c:pt idx="68">
                  <c:v>527475</c:v>
                </c:pt>
                <c:pt idx="69">
                  <c:v>527475</c:v>
                </c:pt>
                <c:pt idx="70">
                  <c:v>527475</c:v>
                </c:pt>
                <c:pt idx="71">
                  <c:v>541900</c:v>
                </c:pt>
                <c:pt idx="72">
                  <c:v>541900</c:v>
                </c:pt>
                <c:pt idx="73">
                  <c:v>541900</c:v>
                </c:pt>
                <c:pt idx="74">
                  <c:v>541900</c:v>
                </c:pt>
                <c:pt idx="75">
                  <c:v>577024</c:v>
                </c:pt>
                <c:pt idx="76">
                  <c:v>577024</c:v>
                </c:pt>
                <c:pt idx="77">
                  <c:v>627200</c:v>
                </c:pt>
                <c:pt idx="78">
                  <c:v>627200</c:v>
                </c:pt>
                <c:pt idx="79">
                  <c:v>642252</c:v>
                </c:pt>
                <c:pt idx="80">
                  <c:v>677376</c:v>
                </c:pt>
                <c:pt idx="81">
                  <c:v>722534</c:v>
                </c:pt>
                <c:pt idx="82">
                  <c:v>722534</c:v>
                </c:pt>
                <c:pt idx="83">
                  <c:v>752640</c:v>
                </c:pt>
                <c:pt idx="84">
                  <c:v>752640</c:v>
                </c:pt>
                <c:pt idx="85">
                  <c:v>752640</c:v>
                </c:pt>
                <c:pt idx="86">
                  <c:v>752640</c:v>
                </c:pt>
                <c:pt idx="87">
                  <c:v>784000</c:v>
                </c:pt>
                <c:pt idx="88">
                  <c:v>784000</c:v>
                </c:pt>
                <c:pt idx="89">
                  <c:v>812851</c:v>
                </c:pt>
                <c:pt idx="90">
                  <c:v>812851</c:v>
                </c:pt>
                <c:pt idx="91">
                  <c:v>812851</c:v>
                </c:pt>
                <c:pt idx="92">
                  <c:v>812851</c:v>
                </c:pt>
                <c:pt idx="93">
                  <c:v>812851</c:v>
                </c:pt>
                <c:pt idx="94">
                  <c:v>812851</c:v>
                </c:pt>
                <c:pt idx="95">
                  <c:v>873062</c:v>
                </c:pt>
                <c:pt idx="96">
                  <c:v>903168</c:v>
                </c:pt>
                <c:pt idx="97">
                  <c:v>903168</c:v>
                </c:pt>
                <c:pt idx="98">
                  <c:v>963379</c:v>
                </c:pt>
                <c:pt idx="99">
                  <c:v>963379</c:v>
                </c:pt>
                <c:pt idx="100">
                  <c:v>963379</c:v>
                </c:pt>
                <c:pt idx="101">
                  <c:v>963379</c:v>
                </c:pt>
                <c:pt idx="102">
                  <c:v>963379</c:v>
                </c:pt>
                <c:pt idx="103">
                  <c:v>1023590</c:v>
                </c:pt>
                <c:pt idx="104">
                  <c:v>1053696</c:v>
                </c:pt>
                <c:pt idx="105">
                  <c:v>1083801</c:v>
                </c:pt>
                <c:pt idx="106">
                  <c:v>1083801</c:v>
                </c:pt>
                <c:pt idx="107">
                  <c:v>1214259</c:v>
                </c:pt>
                <c:pt idx="108">
                  <c:v>1214259</c:v>
                </c:pt>
                <c:pt idx="109">
                  <c:v>1214259</c:v>
                </c:pt>
                <c:pt idx="110">
                  <c:v>1284505</c:v>
                </c:pt>
                <c:pt idx="111">
                  <c:v>1324646</c:v>
                </c:pt>
                <c:pt idx="112">
                  <c:v>1445068</c:v>
                </c:pt>
                <c:pt idx="113">
                  <c:v>1445068</c:v>
                </c:pt>
                <c:pt idx="114">
                  <c:v>1445068</c:v>
                </c:pt>
                <c:pt idx="115">
                  <c:v>1505280</c:v>
                </c:pt>
                <c:pt idx="116">
                  <c:v>1505280</c:v>
                </c:pt>
                <c:pt idx="117">
                  <c:v>1505280</c:v>
                </c:pt>
                <c:pt idx="118">
                  <c:v>1505280</c:v>
                </c:pt>
                <c:pt idx="119">
                  <c:v>1505280</c:v>
                </c:pt>
                <c:pt idx="120">
                  <c:v>1505280</c:v>
                </c:pt>
                <c:pt idx="121">
                  <c:v>1625702</c:v>
                </c:pt>
                <c:pt idx="122">
                  <c:v>1625702</c:v>
                </c:pt>
                <c:pt idx="123">
                  <c:v>1836441</c:v>
                </c:pt>
                <c:pt idx="124">
                  <c:v>1926758</c:v>
                </c:pt>
                <c:pt idx="125">
                  <c:v>2107392</c:v>
                </c:pt>
                <c:pt idx="126">
                  <c:v>2109900</c:v>
                </c:pt>
                <c:pt idx="127">
                  <c:v>2167603</c:v>
                </c:pt>
                <c:pt idx="128">
                  <c:v>2167603</c:v>
                </c:pt>
                <c:pt idx="129">
                  <c:v>2167603</c:v>
                </c:pt>
                <c:pt idx="130">
                  <c:v>2167603</c:v>
                </c:pt>
                <c:pt idx="131">
                  <c:v>2333811</c:v>
                </c:pt>
                <c:pt idx="132">
                  <c:v>2333811</c:v>
                </c:pt>
                <c:pt idx="133">
                  <c:v>2333811</c:v>
                </c:pt>
                <c:pt idx="134">
                  <c:v>2569011</c:v>
                </c:pt>
                <c:pt idx="135">
                  <c:v>2950348</c:v>
                </c:pt>
                <c:pt idx="136">
                  <c:v>3010560</c:v>
                </c:pt>
                <c:pt idx="137">
                  <c:v>3853516</c:v>
                </c:pt>
                <c:pt idx="138">
                  <c:v>4014080</c:v>
                </c:pt>
                <c:pt idx="139">
                  <c:v>4656332</c:v>
                </c:pt>
                <c:pt idx="140">
                  <c:v>4857036</c:v>
                </c:pt>
                <c:pt idx="141">
                  <c:v>4857036</c:v>
                </c:pt>
                <c:pt idx="142">
                  <c:v>5138022</c:v>
                </c:pt>
                <c:pt idx="143">
                  <c:v>5138022</c:v>
                </c:pt>
                <c:pt idx="144">
                  <c:v>5138022</c:v>
                </c:pt>
                <c:pt idx="145">
                  <c:v>5138022</c:v>
                </c:pt>
                <c:pt idx="146">
                  <c:v>5138022</c:v>
                </c:pt>
                <c:pt idx="147">
                  <c:v>7064780</c:v>
                </c:pt>
                <c:pt idx="148">
                  <c:v>9335244</c:v>
                </c:pt>
                <c:pt idx="149">
                  <c:v>9335244</c:v>
                </c:pt>
                <c:pt idx="150">
                  <c:v>10276044</c:v>
                </c:pt>
                <c:pt idx="151">
                  <c:v>19588710</c:v>
                </c:pt>
              </c:numCache>
            </c:numRef>
          </c:xVal>
          <c:yVal>
            <c:numRef>
              <c:f>'Fig. 9'!$N$3:$N$154</c:f>
              <c:numCache>
                <c:formatCode>General</c:formatCode>
                <c:ptCount val="152"/>
                <c:pt idx="0">
                  <c:v>0.24841906700000002</c:v>
                </c:pt>
                <c:pt idx="1">
                  <c:v>0.25064128299999999</c:v>
                </c:pt>
                <c:pt idx="2">
                  <c:v>0.24810317499999998</c:v>
                </c:pt>
                <c:pt idx="3">
                  <c:v>0.24957385199999998</c:v>
                </c:pt>
                <c:pt idx="4">
                  <c:v>0.24785728399999998</c:v>
                </c:pt>
                <c:pt idx="5">
                  <c:v>0.24910358600000002</c:v>
                </c:pt>
                <c:pt idx="6">
                  <c:v>0.244364258</c:v>
                </c:pt>
                <c:pt idx="7">
                  <c:v>0.24722332</c:v>
                </c:pt>
                <c:pt idx="8">
                  <c:v>0.24867892599999999</c:v>
                </c:pt>
                <c:pt idx="9">
                  <c:v>0.245759332</c:v>
                </c:pt>
                <c:pt idx="10">
                  <c:v>0.252889788</c:v>
                </c:pt>
                <c:pt idx="11">
                  <c:v>0.24954490999999998</c:v>
                </c:pt>
                <c:pt idx="12">
                  <c:v>0.263047319</c:v>
                </c:pt>
                <c:pt idx="13">
                  <c:v>0.24587020600000001</c:v>
                </c:pt>
                <c:pt idx="14">
                  <c:v>0.25315485799999998</c:v>
                </c:pt>
                <c:pt idx="15">
                  <c:v>0.254755601</c:v>
                </c:pt>
                <c:pt idx="16">
                  <c:v>0.24991708299999998</c:v>
                </c:pt>
                <c:pt idx="17">
                  <c:v>0.25330192500000004</c:v>
                </c:pt>
                <c:pt idx="18">
                  <c:v>0.24736102900000001</c:v>
                </c:pt>
                <c:pt idx="19">
                  <c:v>0.24705830000000001</c:v>
                </c:pt>
                <c:pt idx="20">
                  <c:v>0.24587020600000001</c:v>
                </c:pt>
                <c:pt idx="21">
                  <c:v>0.24503623899999999</c:v>
                </c:pt>
                <c:pt idx="22">
                  <c:v>0.24706027700000002</c:v>
                </c:pt>
                <c:pt idx="23">
                  <c:v>0.24675640999999998</c:v>
                </c:pt>
                <c:pt idx="24">
                  <c:v>0.250544088</c:v>
                </c:pt>
                <c:pt idx="25">
                  <c:v>0.24436132799999999</c:v>
                </c:pt>
                <c:pt idx="26">
                  <c:v>0.25132160799999997</c:v>
                </c:pt>
                <c:pt idx="27">
                  <c:v>0.24991808199999999</c:v>
                </c:pt>
                <c:pt idx="28">
                  <c:v>0.24677613400000001</c:v>
                </c:pt>
                <c:pt idx="29">
                  <c:v>0.24585644099999998</c:v>
                </c:pt>
                <c:pt idx="30">
                  <c:v>0.248734592</c:v>
                </c:pt>
                <c:pt idx="31">
                  <c:v>0.25478513200000003</c:v>
                </c:pt>
                <c:pt idx="32">
                  <c:v>0.249224104</c:v>
                </c:pt>
                <c:pt idx="33">
                  <c:v>0.24767128700000002</c:v>
                </c:pt>
                <c:pt idx="34">
                  <c:v>0.24823115100000001</c:v>
                </c:pt>
                <c:pt idx="35">
                  <c:v>0.25345390099999998</c:v>
                </c:pt>
                <c:pt idx="36">
                  <c:v>0.24350632899999999</c:v>
                </c:pt>
                <c:pt idx="37">
                  <c:v>0.250461461</c:v>
                </c:pt>
                <c:pt idx="38">
                  <c:v>0.25138693499999998</c:v>
                </c:pt>
                <c:pt idx="39">
                  <c:v>0.25143819099999998</c:v>
                </c:pt>
                <c:pt idx="40">
                  <c:v>0.247185771</c:v>
                </c:pt>
                <c:pt idx="41">
                  <c:v>0.241789168</c:v>
                </c:pt>
                <c:pt idx="42">
                  <c:v>0.251525151</c:v>
                </c:pt>
                <c:pt idx="43">
                  <c:v>0.25536976500000003</c:v>
                </c:pt>
                <c:pt idx="44">
                  <c:v>0.25208064499999999</c:v>
                </c:pt>
                <c:pt idx="45">
                  <c:v>0.25592425800000002</c:v>
                </c:pt>
                <c:pt idx="46">
                  <c:v>0.259463693</c:v>
                </c:pt>
                <c:pt idx="47">
                  <c:v>0.249232072</c:v>
                </c:pt>
                <c:pt idx="48">
                  <c:v>0.24847666300000001</c:v>
                </c:pt>
                <c:pt idx="49">
                  <c:v>0.24521274500000001</c:v>
                </c:pt>
                <c:pt idx="50">
                  <c:v>0.248938308</c:v>
                </c:pt>
                <c:pt idx="51">
                  <c:v>0.24699210299999999</c:v>
                </c:pt>
                <c:pt idx="52">
                  <c:v>0.247579208</c:v>
                </c:pt>
                <c:pt idx="53">
                  <c:v>0.25126532700000004</c:v>
                </c:pt>
                <c:pt idx="54">
                  <c:v>0.25186102700000002</c:v>
                </c:pt>
                <c:pt idx="55">
                  <c:v>0.25083350100000001</c:v>
                </c:pt>
                <c:pt idx="56">
                  <c:v>0.25095085299999997</c:v>
                </c:pt>
                <c:pt idx="57">
                  <c:v>0.24766633699999999</c:v>
                </c:pt>
                <c:pt idx="58">
                  <c:v>0.249168327</c:v>
                </c:pt>
                <c:pt idx="59">
                  <c:v>0.25121285100000001</c:v>
                </c:pt>
                <c:pt idx="60">
                  <c:v>0.25704727599999999</c:v>
                </c:pt>
                <c:pt idx="61">
                  <c:v>0.24840019899999999</c:v>
                </c:pt>
                <c:pt idx="62">
                  <c:v>0.24712055299999999</c:v>
                </c:pt>
                <c:pt idx="63">
                  <c:v>0.24651231500000001</c:v>
                </c:pt>
                <c:pt idx="64">
                  <c:v>0.26244176299999999</c:v>
                </c:pt>
                <c:pt idx="65">
                  <c:v>0.248497517</c:v>
                </c:pt>
                <c:pt idx="66">
                  <c:v>0.25211391100000002</c:v>
                </c:pt>
                <c:pt idx="67">
                  <c:v>0.25545863099999999</c:v>
                </c:pt>
                <c:pt idx="68">
                  <c:v>0.25699486100000002</c:v>
                </c:pt>
                <c:pt idx="69">
                  <c:v>0.25433028499999999</c:v>
                </c:pt>
                <c:pt idx="70">
                  <c:v>0.25044844799999999</c:v>
                </c:pt>
                <c:pt idx="71">
                  <c:v>0.26079249199999999</c:v>
                </c:pt>
                <c:pt idx="72">
                  <c:v>0.25173038199999997</c:v>
                </c:pt>
                <c:pt idx="73">
                  <c:v>0.25212197599999997</c:v>
                </c:pt>
                <c:pt idx="74">
                  <c:v>0.26256243400000001</c:v>
                </c:pt>
                <c:pt idx="75">
                  <c:v>0.25239656900000002</c:v>
                </c:pt>
                <c:pt idx="76">
                  <c:v>0.248474677</c:v>
                </c:pt>
                <c:pt idx="77">
                  <c:v>0.25678234099999997</c:v>
                </c:pt>
                <c:pt idx="78">
                  <c:v>0.24546712500000001</c:v>
                </c:pt>
                <c:pt idx="79">
                  <c:v>0.201646774</c:v>
                </c:pt>
                <c:pt idx="80">
                  <c:v>0.254182927</c:v>
                </c:pt>
                <c:pt idx="81">
                  <c:v>0.25192144999999999</c:v>
                </c:pt>
                <c:pt idx="82">
                  <c:v>0.182533577</c:v>
                </c:pt>
                <c:pt idx="83">
                  <c:v>0.24939182500000001</c:v>
                </c:pt>
                <c:pt idx="84">
                  <c:v>0.25063827699999996</c:v>
                </c:pt>
                <c:pt idx="85">
                  <c:v>0.25279474200000002</c:v>
                </c:pt>
                <c:pt idx="86">
                  <c:v>0.24502938299999999</c:v>
                </c:pt>
                <c:pt idx="87">
                  <c:v>0.24787809699999999</c:v>
                </c:pt>
                <c:pt idx="88">
                  <c:v>0.24934995000000001</c:v>
                </c:pt>
                <c:pt idx="89">
                  <c:v>0.24748862500000002</c:v>
                </c:pt>
                <c:pt idx="90">
                  <c:v>0.24710079099999999</c:v>
                </c:pt>
                <c:pt idx="91">
                  <c:v>0.25093580700000001</c:v>
                </c:pt>
                <c:pt idx="92">
                  <c:v>0.25454933899999999</c:v>
                </c:pt>
                <c:pt idx="93">
                  <c:v>0.25266464599999999</c:v>
                </c:pt>
                <c:pt idx="94">
                  <c:v>0.25029129100000003</c:v>
                </c:pt>
                <c:pt idx="95">
                  <c:v>0.18673487700000002</c:v>
                </c:pt>
                <c:pt idx="96">
                  <c:v>0.24917330699999998</c:v>
                </c:pt>
                <c:pt idx="97">
                  <c:v>0.17835092700000002</c:v>
                </c:pt>
                <c:pt idx="98">
                  <c:v>0.25568813899999998</c:v>
                </c:pt>
                <c:pt idx="99">
                  <c:v>0.24873658100000001</c:v>
                </c:pt>
                <c:pt idx="100">
                  <c:v>0.25066332699999999</c:v>
                </c:pt>
                <c:pt idx="101">
                  <c:v>0.25422560999999999</c:v>
                </c:pt>
                <c:pt idx="102">
                  <c:v>0.25607983600000001</c:v>
                </c:pt>
                <c:pt idx="103">
                  <c:v>0.28740229900000003</c:v>
                </c:pt>
                <c:pt idx="104">
                  <c:v>0.25522550999999999</c:v>
                </c:pt>
                <c:pt idx="105">
                  <c:v>0.29984892100000005</c:v>
                </c:pt>
                <c:pt idx="106">
                  <c:v>0.250514028</c:v>
                </c:pt>
                <c:pt idx="107">
                  <c:v>0.249873127</c:v>
                </c:pt>
                <c:pt idx="108">
                  <c:v>0.24665779100000002</c:v>
                </c:pt>
                <c:pt idx="109">
                  <c:v>0.25092778300000002</c:v>
                </c:pt>
                <c:pt idx="110">
                  <c:v>0.29246783599999998</c:v>
                </c:pt>
                <c:pt idx="111">
                  <c:v>0.29635308099999996</c:v>
                </c:pt>
                <c:pt idx="112">
                  <c:v>0.247544554</c:v>
                </c:pt>
                <c:pt idx="113">
                  <c:v>0.218510917</c:v>
                </c:pt>
                <c:pt idx="114">
                  <c:v>0.29279039800000001</c:v>
                </c:pt>
                <c:pt idx="115">
                  <c:v>0.25678131399999998</c:v>
                </c:pt>
                <c:pt idx="116">
                  <c:v>0.252617172</c:v>
                </c:pt>
                <c:pt idx="117">
                  <c:v>0.24868290300000001</c:v>
                </c:pt>
                <c:pt idx="118">
                  <c:v>0.26036004200000001</c:v>
                </c:pt>
                <c:pt idx="119">
                  <c:v>0.25192044299999999</c:v>
                </c:pt>
                <c:pt idx="120">
                  <c:v>0.29778571399999998</c:v>
                </c:pt>
                <c:pt idx="121">
                  <c:v>0.25824355000000004</c:v>
                </c:pt>
                <c:pt idx="122">
                  <c:v>0.24439002900000001</c:v>
                </c:pt>
                <c:pt idx="123">
                  <c:v>0.30538827800000001</c:v>
                </c:pt>
                <c:pt idx="124">
                  <c:v>0.25811971099999997</c:v>
                </c:pt>
                <c:pt idx="125">
                  <c:v>0.25932124400000001</c:v>
                </c:pt>
                <c:pt idx="126">
                  <c:v>0.261784293</c:v>
                </c:pt>
                <c:pt idx="127">
                  <c:v>0.18444174000000002</c:v>
                </c:pt>
                <c:pt idx="128">
                  <c:v>0.258078431</c:v>
                </c:pt>
                <c:pt idx="129">
                  <c:v>0.30992689000000001</c:v>
                </c:pt>
                <c:pt idx="130">
                  <c:v>0.29224182200000004</c:v>
                </c:pt>
                <c:pt idx="131">
                  <c:v>0.22897893799999999</c:v>
                </c:pt>
                <c:pt idx="132">
                  <c:v>0.18572383099999998</c:v>
                </c:pt>
                <c:pt idx="133">
                  <c:v>0.30845376099999999</c:v>
                </c:pt>
                <c:pt idx="134">
                  <c:v>0.32709281000000001</c:v>
                </c:pt>
                <c:pt idx="135">
                  <c:v>0.308055419</c:v>
                </c:pt>
                <c:pt idx="136">
                  <c:v>0.29625473899999999</c:v>
                </c:pt>
                <c:pt idx="137">
                  <c:v>0.51447530900000005</c:v>
                </c:pt>
                <c:pt idx="138">
                  <c:v>0.29616923100000003</c:v>
                </c:pt>
                <c:pt idx="139">
                  <c:v>0.31436557800000003</c:v>
                </c:pt>
                <c:pt idx="140">
                  <c:v>0.30750245700000001</c:v>
                </c:pt>
                <c:pt idx="141">
                  <c:v>0.326545692</c:v>
                </c:pt>
                <c:pt idx="142">
                  <c:v>0.30161037399999996</c:v>
                </c:pt>
                <c:pt idx="143">
                  <c:v>0.29487853799999997</c:v>
                </c:pt>
                <c:pt idx="144">
                  <c:v>0.33209827400000003</c:v>
                </c:pt>
                <c:pt idx="145">
                  <c:v>0.32482857100000001</c:v>
                </c:pt>
                <c:pt idx="146">
                  <c:v>0.34772600799999998</c:v>
                </c:pt>
                <c:pt idx="147">
                  <c:v>0.328533509</c:v>
                </c:pt>
                <c:pt idx="148">
                  <c:v>0.35532528400000002</c:v>
                </c:pt>
                <c:pt idx="149">
                  <c:v>0.34335665300000001</c:v>
                </c:pt>
                <c:pt idx="150">
                  <c:v>0.34228864600000003</c:v>
                </c:pt>
                <c:pt idx="151">
                  <c:v>0.37190936099999999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73-E643-A155-1BC8F57DD578}"/>
            </c:ext>
          </c:extLst>
        </c:ser>
        <c:ser>
          <c:idx val="1"/>
          <c:order val="1"/>
          <c:tx>
            <c:v>MVE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'Fig. 9'!$M$3:$M$154</c:f>
              <c:numCache>
                <c:formatCode>General</c:formatCode>
                <c:ptCount val="152"/>
                <c:pt idx="0">
                  <c:v>45158</c:v>
                </c:pt>
                <c:pt idx="1">
                  <c:v>45158</c:v>
                </c:pt>
                <c:pt idx="2">
                  <c:v>84672</c:v>
                </c:pt>
                <c:pt idx="3">
                  <c:v>90316</c:v>
                </c:pt>
                <c:pt idx="4">
                  <c:v>90316</c:v>
                </c:pt>
                <c:pt idx="5">
                  <c:v>90316</c:v>
                </c:pt>
                <c:pt idx="6">
                  <c:v>90316</c:v>
                </c:pt>
                <c:pt idx="7">
                  <c:v>90316</c:v>
                </c:pt>
                <c:pt idx="8">
                  <c:v>90316</c:v>
                </c:pt>
                <c:pt idx="9">
                  <c:v>90316</c:v>
                </c:pt>
                <c:pt idx="10">
                  <c:v>90316</c:v>
                </c:pt>
                <c:pt idx="11">
                  <c:v>90316</c:v>
                </c:pt>
                <c:pt idx="12">
                  <c:v>90630</c:v>
                </c:pt>
                <c:pt idx="13">
                  <c:v>90630</c:v>
                </c:pt>
                <c:pt idx="14">
                  <c:v>125440</c:v>
                </c:pt>
                <c:pt idx="15">
                  <c:v>125440</c:v>
                </c:pt>
                <c:pt idx="16">
                  <c:v>150528</c:v>
                </c:pt>
                <c:pt idx="17">
                  <c:v>160563</c:v>
                </c:pt>
                <c:pt idx="18">
                  <c:v>165267</c:v>
                </c:pt>
                <c:pt idx="19">
                  <c:v>180633</c:v>
                </c:pt>
                <c:pt idx="20">
                  <c:v>180633</c:v>
                </c:pt>
                <c:pt idx="21">
                  <c:v>181260</c:v>
                </c:pt>
                <c:pt idx="22">
                  <c:v>181260</c:v>
                </c:pt>
                <c:pt idx="23">
                  <c:v>181260</c:v>
                </c:pt>
                <c:pt idx="24">
                  <c:v>181260</c:v>
                </c:pt>
                <c:pt idx="25">
                  <c:v>181260</c:v>
                </c:pt>
                <c:pt idx="26">
                  <c:v>181260</c:v>
                </c:pt>
                <c:pt idx="27">
                  <c:v>188160</c:v>
                </c:pt>
                <c:pt idx="28">
                  <c:v>196000</c:v>
                </c:pt>
                <c:pt idx="29">
                  <c:v>196000</c:v>
                </c:pt>
                <c:pt idx="30">
                  <c:v>218265</c:v>
                </c:pt>
                <c:pt idx="31">
                  <c:v>225792</c:v>
                </c:pt>
                <c:pt idx="32">
                  <c:v>225792</c:v>
                </c:pt>
                <c:pt idx="33">
                  <c:v>250880</c:v>
                </c:pt>
                <c:pt idx="34">
                  <c:v>250880</c:v>
                </c:pt>
                <c:pt idx="35">
                  <c:v>250880</c:v>
                </c:pt>
                <c:pt idx="36">
                  <c:v>250880</c:v>
                </c:pt>
                <c:pt idx="37">
                  <c:v>250880</c:v>
                </c:pt>
                <c:pt idx="38">
                  <c:v>250880</c:v>
                </c:pt>
                <c:pt idx="39">
                  <c:v>270950</c:v>
                </c:pt>
                <c:pt idx="40">
                  <c:v>270950</c:v>
                </c:pt>
                <c:pt idx="41">
                  <c:v>270950</c:v>
                </c:pt>
                <c:pt idx="42">
                  <c:v>270950</c:v>
                </c:pt>
                <c:pt idx="43">
                  <c:v>331161</c:v>
                </c:pt>
                <c:pt idx="44">
                  <c:v>331161</c:v>
                </c:pt>
                <c:pt idx="45">
                  <c:v>331161</c:v>
                </c:pt>
                <c:pt idx="46">
                  <c:v>344960</c:v>
                </c:pt>
                <c:pt idx="47">
                  <c:v>361267</c:v>
                </c:pt>
                <c:pt idx="48">
                  <c:v>361267</c:v>
                </c:pt>
                <c:pt idx="49">
                  <c:v>361267</c:v>
                </c:pt>
                <c:pt idx="50">
                  <c:v>361267</c:v>
                </c:pt>
                <c:pt idx="51">
                  <c:v>362521</c:v>
                </c:pt>
                <c:pt idx="52">
                  <c:v>362521</c:v>
                </c:pt>
                <c:pt idx="53">
                  <c:v>376320</c:v>
                </c:pt>
                <c:pt idx="54">
                  <c:v>376320</c:v>
                </c:pt>
                <c:pt idx="55">
                  <c:v>392000</c:v>
                </c:pt>
                <c:pt idx="56">
                  <c:v>392000</c:v>
                </c:pt>
                <c:pt idx="57">
                  <c:v>392000</c:v>
                </c:pt>
                <c:pt idx="58">
                  <c:v>392000</c:v>
                </c:pt>
                <c:pt idx="59">
                  <c:v>392000</c:v>
                </c:pt>
                <c:pt idx="60">
                  <c:v>392000</c:v>
                </c:pt>
                <c:pt idx="61">
                  <c:v>406425</c:v>
                </c:pt>
                <c:pt idx="62">
                  <c:v>406425</c:v>
                </c:pt>
                <c:pt idx="63">
                  <c:v>451584</c:v>
                </c:pt>
                <c:pt idx="64">
                  <c:v>459110</c:v>
                </c:pt>
                <c:pt idx="65">
                  <c:v>481689</c:v>
                </c:pt>
                <c:pt idx="66">
                  <c:v>501760</c:v>
                </c:pt>
                <c:pt idx="67">
                  <c:v>501760</c:v>
                </c:pt>
                <c:pt idx="68">
                  <c:v>527475</c:v>
                </c:pt>
                <c:pt idx="69">
                  <c:v>527475</c:v>
                </c:pt>
                <c:pt idx="70">
                  <c:v>527475</c:v>
                </c:pt>
                <c:pt idx="71">
                  <c:v>541900</c:v>
                </c:pt>
                <c:pt idx="72">
                  <c:v>541900</c:v>
                </c:pt>
                <c:pt idx="73">
                  <c:v>541900</c:v>
                </c:pt>
                <c:pt idx="74">
                  <c:v>541900</c:v>
                </c:pt>
                <c:pt idx="75">
                  <c:v>577024</c:v>
                </c:pt>
                <c:pt idx="76">
                  <c:v>577024</c:v>
                </c:pt>
                <c:pt idx="77">
                  <c:v>627200</c:v>
                </c:pt>
                <c:pt idx="78">
                  <c:v>627200</c:v>
                </c:pt>
                <c:pt idx="79">
                  <c:v>642252</c:v>
                </c:pt>
                <c:pt idx="80">
                  <c:v>677376</c:v>
                </c:pt>
                <c:pt idx="81">
                  <c:v>722534</c:v>
                </c:pt>
                <c:pt idx="82">
                  <c:v>722534</c:v>
                </c:pt>
                <c:pt idx="83">
                  <c:v>752640</c:v>
                </c:pt>
                <c:pt idx="84">
                  <c:v>752640</c:v>
                </c:pt>
                <c:pt idx="85">
                  <c:v>752640</c:v>
                </c:pt>
                <c:pt idx="86">
                  <c:v>752640</c:v>
                </c:pt>
                <c:pt idx="87">
                  <c:v>784000</c:v>
                </c:pt>
                <c:pt idx="88">
                  <c:v>784000</c:v>
                </c:pt>
                <c:pt idx="89">
                  <c:v>812851</c:v>
                </c:pt>
                <c:pt idx="90">
                  <c:v>812851</c:v>
                </c:pt>
                <c:pt idx="91">
                  <c:v>812851</c:v>
                </c:pt>
                <c:pt idx="92">
                  <c:v>812851</c:v>
                </c:pt>
                <c:pt idx="93">
                  <c:v>812851</c:v>
                </c:pt>
                <c:pt idx="94">
                  <c:v>812851</c:v>
                </c:pt>
                <c:pt idx="95">
                  <c:v>873062</c:v>
                </c:pt>
                <c:pt idx="96">
                  <c:v>903168</c:v>
                </c:pt>
                <c:pt idx="97">
                  <c:v>903168</c:v>
                </c:pt>
                <c:pt idx="98">
                  <c:v>963379</c:v>
                </c:pt>
                <c:pt idx="99">
                  <c:v>963379</c:v>
                </c:pt>
                <c:pt idx="100">
                  <c:v>963379</c:v>
                </c:pt>
                <c:pt idx="101">
                  <c:v>963379</c:v>
                </c:pt>
                <c:pt idx="102">
                  <c:v>963379</c:v>
                </c:pt>
                <c:pt idx="103">
                  <c:v>1023590</c:v>
                </c:pt>
                <c:pt idx="104">
                  <c:v>1053696</c:v>
                </c:pt>
                <c:pt idx="105">
                  <c:v>1083801</c:v>
                </c:pt>
                <c:pt idx="106">
                  <c:v>1083801</c:v>
                </c:pt>
                <c:pt idx="107">
                  <c:v>1214259</c:v>
                </c:pt>
                <c:pt idx="108">
                  <c:v>1214259</c:v>
                </c:pt>
                <c:pt idx="109">
                  <c:v>1214259</c:v>
                </c:pt>
                <c:pt idx="110">
                  <c:v>1284505</c:v>
                </c:pt>
                <c:pt idx="111">
                  <c:v>1324646</c:v>
                </c:pt>
                <c:pt idx="112">
                  <c:v>1445068</c:v>
                </c:pt>
                <c:pt idx="113">
                  <c:v>1445068</c:v>
                </c:pt>
                <c:pt idx="114">
                  <c:v>1445068</c:v>
                </c:pt>
                <c:pt idx="115">
                  <c:v>1505280</c:v>
                </c:pt>
                <c:pt idx="116">
                  <c:v>1505280</c:v>
                </c:pt>
                <c:pt idx="117">
                  <c:v>1505280</c:v>
                </c:pt>
                <c:pt idx="118">
                  <c:v>1505280</c:v>
                </c:pt>
                <c:pt idx="119">
                  <c:v>1505280</c:v>
                </c:pt>
                <c:pt idx="120">
                  <c:v>1505280</c:v>
                </c:pt>
                <c:pt idx="121">
                  <c:v>1625702</c:v>
                </c:pt>
                <c:pt idx="122">
                  <c:v>1625702</c:v>
                </c:pt>
                <c:pt idx="123">
                  <c:v>1836441</c:v>
                </c:pt>
                <c:pt idx="124">
                  <c:v>1926758</c:v>
                </c:pt>
                <c:pt idx="125">
                  <c:v>2107392</c:v>
                </c:pt>
                <c:pt idx="126">
                  <c:v>2109900</c:v>
                </c:pt>
                <c:pt idx="127">
                  <c:v>2167603</c:v>
                </c:pt>
                <c:pt idx="128">
                  <c:v>2167603</c:v>
                </c:pt>
                <c:pt idx="129">
                  <c:v>2167603</c:v>
                </c:pt>
                <c:pt idx="130">
                  <c:v>2167603</c:v>
                </c:pt>
                <c:pt idx="131">
                  <c:v>2333811</c:v>
                </c:pt>
                <c:pt idx="132">
                  <c:v>2333811</c:v>
                </c:pt>
                <c:pt idx="133">
                  <c:v>2333811</c:v>
                </c:pt>
                <c:pt idx="134">
                  <c:v>2569011</c:v>
                </c:pt>
                <c:pt idx="135">
                  <c:v>2950348</c:v>
                </c:pt>
                <c:pt idx="136">
                  <c:v>3010560</c:v>
                </c:pt>
                <c:pt idx="137">
                  <c:v>3853516</c:v>
                </c:pt>
                <c:pt idx="138">
                  <c:v>4014080</c:v>
                </c:pt>
                <c:pt idx="139">
                  <c:v>4656332</c:v>
                </c:pt>
                <c:pt idx="140">
                  <c:v>4857036</c:v>
                </c:pt>
                <c:pt idx="141">
                  <c:v>4857036</c:v>
                </c:pt>
                <c:pt idx="142">
                  <c:v>5138022</c:v>
                </c:pt>
                <c:pt idx="143">
                  <c:v>5138022</c:v>
                </c:pt>
                <c:pt idx="144">
                  <c:v>5138022</c:v>
                </c:pt>
                <c:pt idx="145">
                  <c:v>5138022</c:v>
                </c:pt>
                <c:pt idx="146">
                  <c:v>5138022</c:v>
                </c:pt>
                <c:pt idx="147">
                  <c:v>7064780</c:v>
                </c:pt>
                <c:pt idx="148">
                  <c:v>9335244</c:v>
                </c:pt>
                <c:pt idx="149">
                  <c:v>9335244</c:v>
                </c:pt>
                <c:pt idx="150">
                  <c:v>10276044</c:v>
                </c:pt>
                <c:pt idx="151">
                  <c:v>19588710</c:v>
                </c:pt>
              </c:numCache>
            </c:numRef>
          </c:xVal>
          <c:yVal>
            <c:numRef>
              <c:f>'Fig. 9'!$O$3:$O$154</c:f>
              <c:numCache>
                <c:formatCode>General</c:formatCode>
                <c:ptCount val="152"/>
                <c:pt idx="0">
                  <c:v>1.0396553469555699E-2</c:v>
                </c:pt>
                <c:pt idx="1">
                  <c:v>7.4256344565323392E-3</c:v>
                </c:pt>
                <c:pt idx="2">
                  <c:v>1.21484377554484E-2</c:v>
                </c:pt>
                <c:pt idx="3">
                  <c:v>2.44405652795519E-2</c:v>
                </c:pt>
                <c:pt idx="4">
                  <c:v>1.92527659237384E-2</c:v>
                </c:pt>
                <c:pt idx="5">
                  <c:v>1.71606162829058E-2</c:v>
                </c:pt>
                <c:pt idx="6">
                  <c:v>1.22788229158946E-2</c:v>
                </c:pt>
                <c:pt idx="7">
                  <c:v>1.3241743935006E-2</c:v>
                </c:pt>
                <c:pt idx="8">
                  <c:v>1.1845092688287999E-2</c:v>
                </c:pt>
                <c:pt idx="9">
                  <c:v>1.0869532291378199E-2</c:v>
                </c:pt>
                <c:pt idx="10">
                  <c:v>1.32696836122444E-2</c:v>
                </c:pt>
                <c:pt idx="11">
                  <c:v>9.3355109649045087E-3</c:v>
                </c:pt>
                <c:pt idx="12">
                  <c:v>1.60413661173411E-2</c:v>
                </c:pt>
                <c:pt idx="13">
                  <c:v>1.3599637895822501E-2</c:v>
                </c:pt>
                <c:pt idx="14">
                  <c:v>1.9534158387354398E-2</c:v>
                </c:pt>
                <c:pt idx="15">
                  <c:v>1.55816919037273E-2</c:v>
                </c:pt>
                <c:pt idx="16">
                  <c:v>2.09720539195196E-2</c:v>
                </c:pt>
                <c:pt idx="17">
                  <c:v>1.6465783119201601E-2</c:v>
                </c:pt>
                <c:pt idx="18">
                  <c:v>1.8815044313669201E-2</c:v>
                </c:pt>
                <c:pt idx="19">
                  <c:v>2.2952444851398402E-2</c:v>
                </c:pt>
                <c:pt idx="20">
                  <c:v>1.74237149102347E-2</c:v>
                </c:pt>
                <c:pt idx="21">
                  <c:v>4.19986567326954E-2</c:v>
                </c:pt>
                <c:pt idx="22">
                  <c:v>3.1487018402133603E-2</c:v>
                </c:pt>
                <c:pt idx="23">
                  <c:v>2.52514811498778E-2</c:v>
                </c:pt>
                <c:pt idx="24">
                  <c:v>2.3413116910627897E-2</c:v>
                </c:pt>
                <c:pt idx="25">
                  <c:v>1.9182916730642301E-2</c:v>
                </c:pt>
                <c:pt idx="26">
                  <c:v>2.10811517068317E-2</c:v>
                </c:pt>
                <c:pt idx="27">
                  <c:v>2.28709541261196E-2</c:v>
                </c:pt>
                <c:pt idx="28">
                  <c:v>3.7951727530785899E-2</c:v>
                </c:pt>
                <c:pt idx="29">
                  <c:v>2.39499578518526E-2</c:v>
                </c:pt>
                <c:pt idx="30">
                  <c:v>2.4028122425079301E-2</c:v>
                </c:pt>
                <c:pt idx="31">
                  <c:v>2.64452371214117E-2</c:v>
                </c:pt>
                <c:pt idx="32">
                  <c:v>2.69228725561073E-2</c:v>
                </c:pt>
                <c:pt idx="33">
                  <c:v>5.3432637027331704E-2</c:v>
                </c:pt>
                <c:pt idx="34">
                  <c:v>3.9992987045219898E-2</c:v>
                </c:pt>
                <c:pt idx="35">
                  <c:v>3.3193667020116502E-2</c:v>
                </c:pt>
                <c:pt idx="36">
                  <c:v>2.7558500213282402E-2</c:v>
                </c:pt>
                <c:pt idx="37">
                  <c:v>2.4824735841580799E-2</c:v>
                </c:pt>
                <c:pt idx="38">
                  <c:v>2.8264642293964103E-2</c:v>
                </c:pt>
                <c:pt idx="39">
                  <c:v>5.2566174417734104E-2</c:v>
                </c:pt>
                <c:pt idx="40">
                  <c:v>3.0453582959515699E-2</c:v>
                </c:pt>
                <c:pt idx="41">
                  <c:v>3.25320953769343E-2</c:v>
                </c:pt>
                <c:pt idx="42">
                  <c:v>2.3348589560815199E-2</c:v>
                </c:pt>
                <c:pt idx="43">
                  <c:v>3.2790537391390102E-2</c:v>
                </c:pt>
                <c:pt idx="44">
                  <c:v>2.73260021848338E-2</c:v>
                </c:pt>
                <c:pt idx="45">
                  <c:v>3.2790537391390102E-2</c:v>
                </c:pt>
                <c:pt idx="46">
                  <c:v>3.4029861646039099E-2</c:v>
                </c:pt>
                <c:pt idx="47">
                  <c:v>3.3733501498188198E-2</c:v>
                </c:pt>
                <c:pt idx="48">
                  <c:v>3.9304473570414902E-2</c:v>
                </c:pt>
                <c:pt idx="49">
                  <c:v>3.0273305518286497E-2</c:v>
                </c:pt>
                <c:pt idx="50">
                  <c:v>3.24323108153683E-2</c:v>
                </c:pt>
                <c:pt idx="51">
                  <c:v>3.9525662681886099E-2</c:v>
                </c:pt>
                <c:pt idx="52">
                  <c:v>3.5830640367099202E-2</c:v>
                </c:pt>
                <c:pt idx="53">
                  <c:v>4.3312819408518895E-2</c:v>
                </c:pt>
                <c:pt idx="54">
                  <c:v>4.8081856220960603E-2</c:v>
                </c:pt>
                <c:pt idx="55">
                  <c:v>7.5010050620351501E-2</c:v>
                </c:pt>
                <c:pt idx="56">
                  <c:v>6.4727916781391406E-2</c:v>
                </c:pt>
                <c:pt idx="57">
                  <c:v>4.1102258754627995E-2</c:v>
                </c:pt>
                <c:pt idx="58">
                  <c:v>4.4927998845066298E-2</c:v>
                </c:pt>
                <c:pt idx="59">
                  <c:v>3.9162446877786E-2</c:v>
                </c:pt>
                <c:pt idx="60">
                  <c:v>3.9027737719671995E-2</c:v>
                </c:pt>
                <c:pt idx="61">
                  <c:v>6.2887224235704905E-2</c:v>
                </c:pt>
                <c:pt idx="62">
                  <c:v>4.2432054345096802E-2</c:v>
                </c:pt>
                <c:pt idx="63">
                  <c:v>3.6334552403007203E-2</c:v>
                </c:pt>
                <c:pt idx="64">
                  <c:v>4.6090156372104306E-2</c:v>
                </c:pt>
                <c:pt idx="65">
                  <c:v>4.4796283223799298E-2</c:v>
                </c:pt>
                <c:pt idx="66">
                  <c:v>5.4925081453152995E-2</c:v>
                </c:pt>
                <c:pt idx="67">
                  <c:v>4.1426225964512099E-2</c:v>
                </c:pt>
                <c:pt idx="68">
                  <c:v>8.9476483740976803E-2</c:v>
                </c:pt>
                <c:pt idx="69">
                  <c:v>5.1867682486772503E-2</c:v>
                </c:pt>
                <c:pt idx="70">
                  <c:v>4.3702311813831302E-2</c:v>
                </c:pt>
                <c:pt idx="71">
                  <c:v>8.6383494947637807E-2</c:v>
                </c:pt>
                <c:pt idx="72">
                  <c:v>0.102082267403602</c:v>
                </c:pt>
                <c:pt idx="73">
                  <c:v>5.9223467750208696E-2</c:v>
                </c:pt>
                <c:pt idx="74">
                  <c:v>4.4238820139850803E-2</c:v>
                </c:pt>
                <c:pt idx="75">
                  <c:v>5.7723705789872494E-2</c:v>
                </c:pt>
                <c:pt idx="76">
                  <c:v>6.3826196960040493E-2</c:v>
                </c:pt>
                <c:pt idx="77">
                  <c:v>6.3984189182519899E-2</c:v>
                </c:pt>
                <c:pt idx="78">
                  <c:v>6.3007963555199706E-2</c:v>
                </c:pt>
                <c:pt idx="79">
                  <c:v>6.11749211592333E-2</c:v>
                </c:pt>
                <c:pt idx="80">
                  <c:v>6.2021094241312497E-2</c:v>
                </c:pt>
                <c:pt idx="81">
                  <c:v>5.5002248180763998E-2</c:v>
                </c:pt>
                <c:pt idx="82">
                  <c:v>6.2974369419472501E-2</c:v>
                </c:pt>
                <c:pt idx="83">
                  <c:v>7.9489379589046699E-2</c:v>
                </c:pt>
                <c:pt idx="84">
                  <c:v>6.5692833491734104E-2</c:v>
                </c:pt>
                <c:pt idx="85">
                  <c:v>5.9619945074830705E-2</c:v>
                </c:pt>
                <c:pt idx="86">
                  <c:v>6.0424541256257396E-2</c:v>
                </c:pt>
                <c:pt idx="87">
                  <c:v>7.9853593238762399E-2</c:v>
                </c:pt>
                <c:pt idx="88">
                  <c:v>6.0952068971736099E-2</c:v>
                </c:pt>
                <c:pt idx="89">
                  <c:v>0.12968134667192099</c:v>
                </c:pt>
                <c:pt idx="90">
                  <c:v>0.128636269697121</c:v>
                </c:pt>
                <c:pt idx="91">
                  <c:v>8.7264925241470295E-2</c:v>
                </c:pt>
                <c:pt idx="92">
                  <c:v>7.6431648007461009E-2</c:v>
                </c:pt>
                <c:pt idx="93">
                  <c:v>6.5749045461416203E-2</c:v>
                </c:pt>
                <c:pt idx="94">
                  <c:v>7.4618895139013E-2</c:v>
                </c:pt>
                <c:pt idx="95">
                  <c:v>6.8617186376026693E-2</c:v>
                </c:pt>
                <c:pt idx="96">
                  <c:v>0.14148852122681399</c:v>
                </c:pt>
                <c:pt idx="97">
                  <c:v>7.1718157934290996E-2</c:v>
                </c:pt>
                <c:pt idx="98">
                  <c:v>9.6420158765145703E-2</c:v>
                </c:pt>
                <c:pt idx="99">
                  <c:v>8.6241468255008891E-2</c:v>
                </c:pt>
                <c:pt idx="100">
                  <c:v>8.8197578276906691E-2</c:v>
                </c:pt>
                <c:pt idx="101">
                  <c:v>7.1924379361527305E-2</c:v>
                </c:pt>
                <c:pt idx="102">
                  <c:v>7.4648165277072298E-2</c:v>
                </c:pt>
                <c:pt idx="103">
                  <c:v>8.0312269606760495E-2</c:v>
                </c:pt>
                <c:pt idx="104">
                  <c:v>0.165283480393035</c:v>
                </c:pt>
                <c:pt idx="105">
                  <c:v>8.5940118879079805E-2</c:v>
                </c:pt>
                <c:pt idx="106">
                  <c:v>8.6803255336625196E-2</c:v>
                </c:pt>
                <c:pt idx="107">
                  <c:v>0.20248283232961298</c:v>
                </c:pt>
                <c:pt idx="108">
                  <c:v>0.117655311311994</c:v>
                </c:pt>
                <c:pt idx="109">
                  <c:v>9.186831968171251E-2</c:v>
                </c:pt>
                <c:pt idx="110">
                  <c:v>0.10724711631025499</c:v>
                </c:pt>
                <c:pt idx="111">
                  <c:v>0.101347853030477</c:v>
                </c:pt>
                <c:pt idx="112">
                  <c:v>0.12385925011975399</c:v>
                </c:pt>
                <c:pt idx="113">
                  <c:v>0.111827227686132</c:v>
                </c:pt>
                <c:pt idx="114">
                  <c:v>0.109101778694561</c:v>
                </c:pt>
                <c:pt idx="115">
                  <c:v>0.22997381165623598</c:v>
                </c:pt>
                <c:pt idx="116">
                  <c:v>0.23387738370469599</c:v>
                </c:pt>
                <c:pt idx="117">
                  <c:v>0.22997381165623598</c:v>
                </c:pt>
                <c:pt idx="118">
                  <c:v>0.23387738370469599</c:v>
                </c:pt>
                <c:pt idx="119">
                  <c:v>0.145839460726295</c:v>
                </c:pt>
                <c:pt idx="120">
                  <c:v>0.12820287208471898</c:v>
                </c:pt>
                <c:pt idx="121">
                  <c:v>0.15134623806391401</c:v>
                </c:pt>
                <c:pt idx="122">
                  <c:v>0.10969516422067301</c:v>
                </c:pt>
                <c:pt idx="123">
                  <c:v>0.13828942818300999</c:v>
                </c:pt>
                <c:pt idx="124">
                  <c:v>0.29702438041567802</c:v>
                </c:pt>
                <c:pt idx="125">
                  <c:v>0.20059657150081198</c:v>
                </c:pt>
                <c:pt idx="126">
                  <c:v>0.192323766116585</c:v>
                </c:pt>
                <c:pt idx="127">
                  <c:v>0.20151192854557701</c:v>
                </c:pt>
                <c:pt idx="128">
                  <c:v>0.186919434262173</c:v>
                </c:pt>
                <c:pt idx="129">
                  <c:v>0.164858398160764</c:v>
                </c:pt>
                <c:pt idx="130">
                  <c:v>0.17368168170963</c:v>
                </c:pt>
                <c:pt idx="131">
                  <c:v>0.37719728425145099</c:v>
                </c:pt>
                <c:pt idx="132">
                  <c:v>0.20640536344477101</c:v>
                </c:pt>
                <c:pt idx="133">
                  <c:v>0.17045963821666502</c:v>
                </c:pt>
                <c:pt idx="134">
                  <c:v>0.20513277766959997</c:v>
                </c:pt>
                <c:pt idx="135">
                  <c:v>0.26878734518374697</c:v>
                </c:pt>
                <c:pt idx="136">
                  <c:v>0.461069867014885</c:v>
                </c:pt>
                <c:pt idx="137">
                  <c:v>0.33344873892409399</c:v>
                </c:pt>
                <c:pt idx="138">
                  <c:v>0.58401841670274701</c:v>
                </c:pt>
                <c:pt idx="139">
                  <c:v>0.72117096611431597</c:v>
                </c:pt>
                <c:pt idx="140">
                  <c:v>0.40791862245116894</c:v>
                </c:pt>
                <c:pt idx="141">
                  <c:v>0.32110339296715601</c:v>
                </c:pt>
                <c:pt idx="142">
                  <c:v>0.78291432665927008</c:v>
                </c:pt>
                <c:pt idx="143">
                  <c:v>0.43920573911496502</c:v>
                </c:pt>
                <c:pt idx="144">
                  <c:v>0.35671716822045102</c:v>
                </c:pt>
                <c:pt idx="145">
                  <c:v>0.36016904882022299</c:v>
                </c:pt>
                <c:pt idx="146">
                  <c:v>0.38307858631014802</c:v>
                </c:pt>
                <c:pt idx="147">
                  <c:v>1.0787392966449199</c:v>
                </c:pt>
                <c:pt idx="148">
                  <c:v>0.79267126108918795</c:v>
                </c:pt>
                <c:pt idx="149">
                  <c:v>0.69563809250082298</c:v>
                </c:pt>
                <c:pt idx="150">
                  <c:v>1.59958776618753</c:v>
                </c:pt>
                <c:pt idx="151">
                  <c:v>2.9514107986220202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73-E643-A155-1BC8F57DD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720288"/>
        <c:axId val="1246945760"/>
      </c:scatterChart>
      <c:valAx>
        <c:axId val="1335720288"/>
        <c:scaling>
          <c:logBase val="2"/>
          <c:orientation val="minMax"/>
          <c:max val="20000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999999]#,,&quot;M&quot;;#,&quot;K&quot;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945760"/>
        <c:crosses val="autoZero"/>
        <c:crossBetween val="midCat"/>
        <c:majorUnit val="4"/>
      </c:valAx>
      <c:valAx>
        <c:axId val="1246945760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335720288"/>
        <c:crosses val="autoZero"/>
        <c:crossBetween val="midCat"/>
        <c:majorUnit val="1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24041031568302"/>
          <c:y val="0.1079992908953923"/>
          <c:w val="0.21683329721399502"/>
          <c:h val="0.156280450872346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7992836065833"/>
          <c:y val="0.10520446602205813"/>
          <c:w val="0.84397598346298897"/>
          <c:h val="0.659533542763113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'Fig. 10'!$C$1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rgbClr val="FB9A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10'!$A$2:$B$19</c:f>
              <c:multiLvlStrCache>
                <c:ptCount val="1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</c:lvl>
              </c:multiLvlStrCache>
            </c:multiLvlStrRef>
          </c:cat>
          <c:val>
            <c:numRef>
              <c:f>'Fig. 10'!$C$2:$C$19</c:f>
              <c:numCache>
                <c:formatCode>General</c:formatCode>
                <c:ptCount val="18"/>
                <c:pt idx="0">
                  <c:v>43.181692722936099</c:v>
                </c:pt>
                <c:pt idx="1">
                  <c:v>46.908293650909265</c:v>
                </c:pt>
                <c:pt idx="2">
                  <c:v>20.889990425226557</c:v>
                </c:pt>
                <c:pt idx="3">
                  <c:v>20.661605412667615</c:v>
                </c:pt>
                <c:pt idx="4">
                  <c:v>10.033934877025457</c:v>
                </c:pt>
                <c:pt idx="5">
                  <c:v>10.142591077426555</c:v>
                </c:pt>
                <c:pt idx="6">
                  <c:v>82.926121065225942</c:v>
                </c:pt>
                <c:pt idx="7">
                  <c:v>5.0699707680398287</c:v>
                </c:pt>
                <c:pt idx="8">
                  <c:v>71.942714856527786</c:v>
                </c:pt>
                <c:pt idx="9">
                  <c:v>15.810840227930898</c:v>
                </c:pt>
                <c:pt idx="10">
                  <c:v>88.26628313108111</c:v>
                </c:pt>
                <c:pt idx="11">
                  <c:v>4.0084134107485418</c:v>
                </c:pt>
                <c:pt idx="12">
                  <c:v>87.388145985799397</c:v>
                </c:pt>
                <c:pt idx="13">
                  <c:v>3.0431901494264051</c:v>
                </c:pt>
                <c:pt idx="14">
                  <c:v>77.754081652444739</c:v>
                </c:pt>
                <c:pt idx="15">
                  <c:v>16.952316564041752</c:v>
                </c:pt>
                <c:pt idx="16">
                  <c:v>81.01475914215888</c:v>
                </c:pt>
                <c:pt idx="17">
                  <c:v>4.4889415628307585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0-A746-B434-7208AA6F837A}"/>
            </c:ext>
          </c:extLst>
        </c:ser>
        <c:ser>
          <c:idx val="1"/>
          <c:order val="1"/>
          <c:tx>
            <c:strRef>
              <c:f>'Fig. 10'!$D$1</c:f>
              <c:strCache>
                <c:ptCount val="1"/>
                <c:pt idx="0">
                  <c:v>Compute</c:v>
                </c:pt>
              </c:strCache>
            </c:strRef>
          </c:tx>
          <c:spPr>
            <a:solidFill>
              <a:srgbClr val="B2DF8A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10'!$A$2:$B$19</c:f>
              <c:multiLvlStrCache>
                <c:ptCount val="1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</c:lvl>
              </c:multiLvlStrCache>
            </c:multiLvlStrRef>
          </c:cat>
          <c:val>
            <c:numRef>
              <c:f>'Fig. 10'!$D$2:$D$19</c:f>
              <c:numCache>
                <c:formatCode>General</c:formatCode>
                <c:ptCount val="18"/>
                <c:pt idx="0">
                  <c:v>8.7765223378880162</c:v>
                </c:pt>
                <c:pt idx="1">
                  <c:v>6.8427123312347442</c:v>
                </c:pt>
                <c:pt idx="2">
                  <c:v>11.191056094965452</c:v>
                </c:pt>
                <c:pt idx="3">
                  <c:v>11.191056094965452</c:v>
                </c:pt>
                <c:pt idx="4">
                  <c:v>77.719404013435422</c:v>
                </c:pt>
                <c:pt idx="5">
                  <c:v>77.719404013435422</c:v>
                </c:pt>
                <c:pt idx="6">
                  <c:v>14.787264612281566</c:v>
                </c:pt>
                <c:pt idx="7">
                  <c:v>7.8209339348222189</c:v>
                </c:pt>
                <c:pt idx="8">
                  <c:v>24.099957993516536</c:v>
                </c:pt>
                <c:pt idx="9">
                  <c:v>14.639314666237727</c:v>
                </c:pt>
                <c:pt idx="10">
                  <c:v>8.9783097161206271</c:v>
                </c:pt>
                <c:pt idx="11">
                  <c:v>3.1695192568395663</c:v>
                </c:pt>
                <c:pt idx="12">
                  <c:v>9.5146140263558205</c:v>
                </c:pt>
                <c:pt idx="13">
                  <c:v>4.3272429357883357</c:v>
                </c:pt>
                <c:pt idx="14">
                  <c:v>18.666151970437198</c:v>
                </c:pt>
                <c:pt idx="15">
                  <c:v>15.745205970979164</c:v>
                </c:pt>
                <c:pt idx="16">
                  <c:v>16.124198391929774</c:v>
                </c:pt>
                <c:pt idx="17">
                  <c:v>11.981888575341966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60-A746-B434-7208AA6F837A}"/>
            </c:ext>
          </c:extLst>
        </c:ser>
        <c:ser>
          <c:idx val="2"/>
          <c:order val="2"/>
          <c:tx>
            <c:strRef>
              <c:f>'Fig. 10'!$E$1</c:f>
              <c:strCache>
                <c:ptCount val="1"/>
                <c:pt idx="0">
                  <c:v>Data Access</c:v>
                </c:pt>
              </c:strCache>
            </c:strRef>
          </c:tx>
          <c:spPr>
            <a:solidFill>
              <a:srgbClr val="A6CEE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10'!$A$2:$B$19</c:f>
              <c:multiLvlStrCache>
                <c:ptCount val="1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</c:lvl>
              </c:multiLvlStrCache>
            </c:multiLvlStrRef>
          </c:cat>
          <c:val>
            <c:numRef>
              <c:f>'Fig. 10'!$E$2:$E$19</c:f>
              <c:numCache>
                <c:formatCode>General</c:formatCode>
                <c:ptCount val="18"/>
                <c:pt idx="0">
                  <c:v>48.04178493917658</c:v>
                </c:pt>
                <c:pt idx="1">
                  <c:v>47.261222693214293</c:v>
                </c:pt>
                <c:pt idx="2">
                  <c:v>67.918953479807911</c:v>
                </c:pt>
                <c:pt idx="3">
                  <c:v>67.58377291786779</c:v>
                </c:pt>
                <c:pt idx="4">
                  <c:v>12.246661109538978</c:v>
                </c:pt>
                <c:pt idx="5">
                  <c:v>12.129853771669739</c:v>
                </c:pt>
                <c:pt idx="6">
                  <c:v>2.286614322492456</c:v>
                </c:pt>
                <c:pt idx="7">
                  <c:v>1.9109021776900368</c:v>
                </c:pt>
                <c:pt idx="8">
                  <c:v>3.9573271499556784</c:v>
                </c:pt>
                <c:pt idx="9">
                  <c:v>5.0005374207502902</c:v>
                </c:pt>
                <c:pt idx="10">
                  <c:v>2.7554071527981971</c:v>
                </c:pt>
                <c:pt idx="11">
                  <c:v>5.3757711084477799</c:v>
                </c:pt>
                <c:pt idx="12">
                  <c:v>3.0972399878447705</c:v>
                </c:pt>
                <c:pt idx="13">
                  <c:v>4.1496154548969617</c:v>
                </c:pt>
                <c:pt idx="14">
                  <c:v>3.5797663771186246</c:v>
                </c:pt>
                <c:pt idx="15">
                  <c:v>9.5006003143131128</c:v>
                </c:pt>
                <c:pt idx="16">
                  <c:v>2.8610424659113183</c:v>
                </c:pt>
                <c:pt idx="17">
                  <c:v>4.6406730580786464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60-A746-B434-7208AA6F8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2743968"/>
        <c:axId val="1485304704"/>
      </c:barChart>
      <c:catAx>
        <c:axId val="14527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485304704"/>
        <c:crosses val="autoZero"/>
        <c:auto val="1"/>
        <c:lblAlgn val="ctr"/>
        <c:lblOffset val="100"/>
        <c:noMultiLvlLbl val="0"/>
      </c:catAx>
      <c:valAx>
        <c:axId val="1485304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</a:t>
                </a:r>
                <a:r>
                  <a:rPr lang="en-US" sz="1400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 Time Normalized to RVV</a:t>
                </a:r>
                <a:endParaRPr lang="en-US" sz="14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layout>
            <c:manualLayout>
              <c:xMode val="edge"/>
              <c:yMode val="edge"/>
              <c:x val="1.8036072144288578E-2"/>
              <c:y val="8.4479077421021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452743968"/>
        <c:crosses val="autoZero"/>
        <c:crossBetween val="between"/>
        <c:majorUnit val="20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6566366704162"/>
          <c:y val="9.2014177986059889E-2"/>
          <c:w val="0.79129603868127119"/>
          <c:h val="0.702220424863810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'Fig. 11'!$C$1</c:f>
              <c:strCache>
                <c:ptCount val="1"/>
                <c:pt idx="0">
                  <c:v>Config</c:v>
                </c:pt>
              </c:strCache>
            </c:strRef>
          </c:tx>
          <c:spPr>
            <a:solidFill>
              <a:srgbClr val="FFFF3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11'!$C$2:$C$21</c:f>
              <c:numCache>
                <c:formatCode>General</c:formatCode>
                <c:ptCount val="20"/>
                <c:pt idx="0">
                  <c:v>22.312138728323699</c:v>
                </c:pt>
                <c:pt idx="1">
                  <c:v>22.312138728323703</c:v>
                </c:pt>
                <c:pt idx="2">
                  <c:v>16.839378238341968</c:v>
                </c:pt>
                <c:pt idx="3">
                  <c:v>16.839378238341968</c:v>
                </c:pt>
                <c:pt idx="4">
                  <c:v>0.79491255961844198</c:v>
                </c:pt>
                <c:pt idx="5">
                  <c:v>0.79491255961844198</c:v>
                </c:pt>
                <c:pt idx="6">
                  <c:v>20.376716094115828</c:v>
                </c:pt>
                <c:pt idx="7">
                  <c:v>2.139021514686517E-2</c:v>
                </c:pt>
                <c:pt idx="8">
                  <c:v>21.368991475380934</c:v>
                </c:pt>
                <c:pt idx="9">
                  <c:v>18.692164542064599</c:v>
                </c:pt>
                <c:pt idx="10">
                  <c:v>34.769094138543515</c:v>
                </c:pt>
                <c:pt idx="11">
                  <c:v>5.692955468155291</c:v>
                </c:pt>
                <c:pt idx="12">
                  <c:v>15.074240602289956</c:v>
                </c:pt>
                <c:pt idx="13">
                  <c:v>0.15553929000888797</c:v>
                </c:pt>
                <c:pt idx="14">
                  <c:v>34.135503231763622</c:v>
                </c:pt>
                <c:pt idx="15">
                  <c:v>7.8331794398276395</c:v>
                </c:pt>
                <c:pt idx="16">
                  <c:v>16.260002365091253</c:v>
                </c:pt>
                <c:pt idx="17">
                  <c:v>4.6789388623911075</c:v>
                </c:pt>
                <c:pt idx="18">
                  <c:v>20.214553048163246</c:v>
                </c:pt>
                <c:pt idx="19">
                  <c:v>8.5578441493198341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D-B746-A1E5-36FC54581DEF}"/>
            </c:ext>
          </c:extLst>
        </c:ser>
        <c:ser>
          <c:idx val="1"/>
          <c:order val="1"/>
          <c:tx>
            <c:strRef>
              <c:f>'Fig. 11'!$D$1</c:f>
              <c:strCache>
                <c:ptCount val="1"/>
                <c:pt idx="0">
                  <c:v>Move</c:v>
                </c:pt>
              </c:strCache>
            </c:strRef>
          </c:tx>
          <c:spPr>
            <a:solidFill>
              <a:srgbClr val="984EA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11'!$D$2:$D$21</c:f>
              <c:numCache>
                <c:formatCode>General</c:formatCode>
                <c:ptCount val="20"/>
                <c:pt idx="0">
                  <c:v>7.398843930635838</c:v>
                </c:pt>
                <c:pt idx="1">
                  <c:v>7.398843930635838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37.698689154803297</c:v>
                </c:pt>
                <c:pt idx="7">
                  <c:v>0</c:v>
                </c:pt>
                <c:pt idx="8">
                  <c:v>35.068062576741461</c:v>
                </c:pt>
                <c:pt idx="9">
                  <c:v>2.0252112516859033</c:v>
                </c:pt>
                <c:pt idx="10">
                  <c:v>30.644189292057852</c:v>
                </c:pt>
                <c:pt idx="11">
                  <c:v>1.9712636386703881</c:v>
                </c:pt>
                <c:pt idx="12">
                  <c:v>40.912061483766401</c:v>
                </c:pt>
                <c:pt idx="13">
                  <c:v>0.73848486432791338</c:v>
                </c:pt>
                <c:pt idx="14">
                  <c:v>24.345952600800246</c:v>
                </c:pt>
                <c:pt idx="15">
                  <c:v>5.4343644198214838</c:v>
                </c:pt>
                <c:pt idx="16">
                  <c:v>40.904910192229359</c:v>
                </c:pt>
                <c:pt idx="17">
                  <c:v>2.8952658756750367</c:v>
                </c:pt>
                <c:pt idx="18">
                  <c:v>24.108078803448272</c:v>
                </c:pt>
                <c:pt idx="19">
                  <c:v>2.273714886757396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D-B746-A1E5-36FC54581DEF}"/>
            </c:ext>
          </c:extLst>
        </c:ser>
        <c:ser>
          <c:idx val="2"/>
          <c:order val="2"/>
          <c:tx>
            <c:strRef>
              <c:f>'Fig. 11'!$E$1</c:f>
              <c:strCache>
                <c:ptCount val="1"/>
                <c:pt idx="0">
                  <c:v>Mem Access</c:v>
                </c:pt>
              </c:strCache>
            </c:strRef>
          </c:tx>
          <c:spPr>
            <a:solidFill>
              <a:srgbClr val="377EB8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11'!$E$2:$E$21</c:f>
              <c:numCache>
                <c:formatCode>General</c:formatCode>
                <c:ptCount val="20"/>
                <c:pt idx="0">
                  <c:v>48.092485549132945</c:v>
                </c:pt>
                <c:pt idx="1">
                  <c:v>48.092485549132945</c:v>
                </c:pt>
                <c:pt idx="2">
                  <c:v>49.740932642487046</c:v>
                </c:pt>
                <c:pt idx="3">
                  <c:v>49.740932642487046</c:v>
                </c:pt>
                <c:pt idx="4">
                  <c:v>49.602543720190781</c:v>
                </c:pt>
                <c:pt idx="5">
                  <c:v>49.602543720190781</c:v>
                </c:pt>
                <c:pt idx="6">
                  <c:v>38.029587781655351</c:v>
                </c:pt>
                <c:pt idx="7">
                  <c:v>1.960280759281223</c:v>
                </c:pt>
                <c:pt idx="8">
                  <c:v>34.267234109663974</c:v>
                </c:pt>
                <c:pt idx="9">
                  <c:v>4.5150313011841847</c:v>
                </c:pt>
                <c:pt idx="10">
                  <c:v>31.898629789393556</c:v>
                </c:pt>
                <c:pt idx="11">
                  <c:v>1.1648376046688658</c:v>
                </c:pt>
                <c:pt idx="12">
                  <c:v>38.992000836513832</c:v>
                </c:pt>
                <c:pt idx="13">
                  <c:v>0.74109897004234848</c:v>
                </c:pt>
                <c:pt idx="14">
                  <c:v>33.040935672514621</c:v>
                </c:pt>
                <c:pt idx="15">
                  <c:v>3.6953678054786088</c:v>
                </c:pt>
                <c:pt idx="16">
                  <c:v>40.385247086338971</c:v>
                </c:pt>
                <c:pt idx="17">
                  <c:v>2.4498403563404154</c:v>
                </c:pt>
                <c:pt idx="18">
                  <c:v>40.449955243099012</c:v>
                </c:pt>
                <c:pt idx="19">
                  <c:v>17.995824300978491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D-B746-A1E5-36FC54581DEF}"/>
            </c:ext>
          </c:extLst>
        </c:ser>
        <c:ser>
          <c:idx val="3"/>
          <c:order val="3"/>
          <c:tx>
            <c:strRef>
              <c:f>'Fig. 11'!$F$1</c:f>
              <c:strCache>
                <c:ptCount val="1"/>
                <c:pt idx="0">
                  <c:v>Arithmetic</c:v>
                </c:pt>
              </c:strCache>
            </c:strRef>
          </c:tx>
          <c:spPr>
            <a:solidFill>
              <a:srgbClr val="4DAF4A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11'!$F$2:$F$21</c:f>
              <c:numCache>
                <c:formatCode>General</c:formatCode>
                <c:ptCount val="20"/>
                <c:pt idx="0">
                  <c:v>22.196531791907514</c:v>
                </c:pt>
                <c:pt idx="1">
                  <c:v>22.196531791907514</c:v>
                </c:pt>
                <c:pt idx="2">
                  <c:v>33.419689119170982</c:v>
                </c:pt>
                <c:pt idx="3">
                  <c:v>33.419689119170982</c:v>
                </c:pt>
                <c:pt idx="4">
                  <c:v>49.602543720190781</c:v>
                </c:pt>
                <c:pt idx="5">
                  <c:v>49.602543720190781</c:v>
                </c:pt>
                <c:pt idx="6">
                  <c:v>3.8950069694255101</c:v>
                </c:pt>
                <c:pt idx="7">
                  <c:v>1.9642191917929306</c:v>
                </c:pt>
                <c:pt idx="8">
                  <c:v>9.2957118382136414</c:v>
                </c:pt>
                <c:pt idx="9">
                  <c:v>4.5540335178654896</c:v>
                </c:pt>
                <c:pt idx="10">
                  <c:v>2.6880867800050749</c:v>
                </c:pt>
                <c:pt idx="11">
                  <c:v>1.6128520680030449</c:v>
                </c:pt>
                <c:pt idx="12">
                  <c:v>5.0216970774298115</c:v>
                </c:pt>
                <c:pt idx="13">
                  <c:v>1.3331939143618967</c:v>
                </c:pt>
                <c:pt idx="14">
                  <c:v>8.4776084949215136</c:v>
                </c:pt>
                <c:pt idx="15">
                  <c:v>4.9996152662357645</c:v>
                </c:pt>
                <c:pt idx="16">
                  <c:v>2.4498403563404154</c:v>
                </c:pt>
                <c:pt idx="17">
                  <c:v>1.8559396638942542</c:v>
                </c:pt>
                <c:pt idx="18">
                  <c:v>15.227412905289473</c:v>
                </c:pt>
                <c:pt idx="19">
                  <c:v>13.504290917046964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1D-B746-A1E5-36FC54581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100"/>
        <c:axId val="1452743968"/>
        <c:axId val="1485304704"/>
      </c:barChart>
      <c:lineChart>
        <c:grouping val="standard"/>
        <c:varyColors val="0"/>
        <c:ser>
          <c:idx val="4"/>
          <c:order val="4"/>
          <c:tx>
            <c:strRef>
              <c:f>'Fig. 11'!$G$1</c:f>
              <c:strCache>
                <c:ptCount val="1"/>
                <c:pt idx="0">
                  <c:v>Scalar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7F00"/>
              </a:solidFill>
              <a:ln w="19050">
                <a:solidFill>
                  <a:schemeClr val="tx1"/>
                </a:solidFill>
              </a:ln>
              <a:effectLst/>
            </c:spPr>
          </c:marker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11'!$G$2:$G$21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6.055001108951239</c:v>
                </c:pt>
                <c:pt idx="8">
                  <c:v>100</c:v>
                </c:pt>
                <c:pt idx="9">
                  <c:v>82.024828491642907</c:v>
                </c:pt>
                <c:pt idx="10">
                  <c:v>100</c:v>
                </c:pt>
                <c:pt idx="11">
                  <c:v>9.3953356049259984</c:v>
                </c:pt>
                <c:pt idx="12">
                  <c:v>100</c:v>
                </c:pt>
                <c:pt idx="13">
                  <c:v>3.0892240596038523</c:v>
                </c:pt>
                <c:pt idx="14">
                  <c:v>100</c:v>
                </c:pt>
                <c:pt idx="15">
                  <c:v>19.857598375262263</c:v>
                </c:pt>
                <c:pt idx="16">
                  <c:v>100</c:v>
                </c:pt>
                <c:pt idx="17">
                  <c:v>9.5671101934142406</c:v>
                </c:pt>
                <c:pt idx="18">
                  <c:v>100</c:v>
                </c:pt>
                <c:pt idx="19">
                  <c:v>47.776566425977833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1D-B746-A1E5-36FC54581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390704"/>
        <c:axId val="281897823"/>
      </c:lineChart>
      <c:catAx>
        <c:axId val="14527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485304704"/>
        <c:crosses val="autoZero"/>
        <c:auto val="1"/>
        <c:lblAlgn val="ctr"/>
        <c:lblOffset val="100"/>
        <c:noMultiLvlLbl val="0"/>
      </c:catAx>
      <c:valAx>
        <c:axId val="1485304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Vector Instr. Dist. Normalized to RVV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452743968"/>
        <c:crosses val="autoZero"/>
        <c:crossBetween val="between"/>
        <c:majorUnit val="20"/>
      </c:valAx>
      <c:valAx>
        <c:axId val="281897823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Scalar Instr. Count Normalized</a:t>
                </a:r>
                <a:r>
                  <a:rPr lang="en-US" sz="1400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 to RVV (%)</a:t>
                </a:r>
                <a:endParaRPr lang="en-US" sz="14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layout>
            <c:manualLayout>
              <c:xMode val="edge"/>
              <c:yMode val="edge"/>
              <c:x val="0.96330938263934862"/>
              <c:y val="7.388728976853724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306390704"/>
        <c:crosses val="max"/>
        <c:crossBetween val="between"/>
        <c:majorUnit val="20"/>
      </c:valAx>
      <c:catAx>
        <c:axId val="130639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1897823"/>
        <c:crosses val="autoZero"/>
        <c:auto val="1"/>
        <c:lblAlgn val="ctr"/>
        <c:lblOffset val="100"/>
        <c:noMultiLvlLbl val="0"/>
      </c:catAx>
      <c:spPr>
        <a:noFill/>
        <a:ln w="12700"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10712822213012847"/>
          <c:y val="1.2033694344163659E-2"/>
          <c:w val="0.79799003254953338"/>
          <c:h val="6.9227109451197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221784776903"/>
          <c:y val="0.10970835349491928"/>
          <c:w val="0.79362226596675411"/>
          <c:h val="0.60899426677810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'Fig. 13'!$C$1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rgbClr val="FB9A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13'!$A$2:$B$9</c:f>
              <c:multiLvlStrCache>
                <c:ptCount val="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</c:lvl>
                <c:lvl>
                  <c:pt idx="0">
                    <c:v>Bit-Serial
(BS)</c:v>
                  </c:pt>
                  <c:pt idx="2">
                    <c:v>Bit-Hybrid
(BH)</c:v>
                  </c:pt>
                  <c:pt idx="4">
                    <c:v>Bit-Parallel
(BP)</c:v>
                  </c:pt>
                  <c:pt idx="6">
                    <c:v>Associative
(AC)</c:v>
                  </c:pt>
                </c:lvl>
              </c:multiLvlStrCache>
            </c:multiLvlStrRef>
          </c:cat>
          <c:val>
            <c:numRef>
              <c:f>'Fig. 13'!$C$2:$C$9</c:f>
              <c:numCache>
                <c:formatCode>General</c:formatCode>
                <c:ptCount val="8"/>
                <c:pt idx="0">
                  <c:v>0.76597335878502737</c:v>
                </c:pt>
                <c:pt idx="1">
                  <c:v>0.10561736497952667</c:v>
                </c:pt>
                <c:pt idx="2">
                  <c:v>0.74518363448217251</c:v>
                </c:pt>
                <c:pt idx="3">
                  <c:v>0.15702817810675429</c:v>
                </c:pt>
                <c:pt idx="4">
                  <c:v>0.7549690069876116</c:v>
                </c:pt>
                <c:pt idx="5">
                  <c:v>0.32181862095346664</c:v>
                </c:pt>
                <c:pt idx="6">
                  <c:v>0.28206714940752353</c:v>
                </c:pt>
                <c:pt idx="7">
                  <c:v>0.14040666364156412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E-C041-A131-D4D55BF67139}"/>
            </c:ext>
          </c:extLst>
        </c:ser>
        <c:ser>
          <c:idx val="1"/>
          <c:order val="1"/>
          <c:tx>
            <c:strRef>
              <c:f>'Fig. 13'!$D$1</c:f>
              <c:strCache>
                <c:ptCount val="1"/>
                <c:pt idx="0">
                  <c:v>Compute</c:v>
                </c:pt>
              </c:strCache>
            </c:strRef>
          </c:tx>
          <c:spPr>
            <a:solidFill>
              <a:srgbClr val="B2DF8A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13'!$A$2:$B$9</c:f>
              <c:multiLvlStrCache>
                <c:ptCount val="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</c:lvl>
                <c:lvl>
                  <c:pt idx="0">
                    <c:v>Bit-Serial
(BS)</c:v>
                  </c:pt>
                  <c:pt idx="2">
                    <c:v>Bit-Hybrid
(BH)</c:v>
                  </c:pt>
                  <c:pt idx="4">
                    <c:v>Bit-Parallel
(BP)</c:v>
                  </c:pt>
                  <c:pt idx="6">
                    <c:v>Associative
(AC)</c:v>
                  </c:pt>
                </c:lvl>
              </c:multiLvlStrCache>
            </c:multiLvlStrRef>
          </c:cat>
          <c:val>
            <c:numRef>
              <c:f>'Fig. 13'!$D$2:$D$9</c:f>
              <c:numCache>
                <c:formatCode>General</c:formatCode>
                <c:ptCount val="8"/>
                <c:pt idx="0">
                  <c:v>0.19790949274082223</c:v>
                </c:pt>
                <c:pt idx="1">
                  <c:v>0.11749756698706029</c:v>
                </c:pt>
                <c:pt idx="2">
                  <c:v>0.18514528377238704</c:v>
                </c:pt>
                <c:pt idx="3">
                  <c:v>0.1328394390151974</c:v>
                </c:pt>
                <c:pt idx="4">
                  <c:v>8.8299753097303785E-2</c:v>
                </c:pt>
                <c:pt idx="5">
                  <c:v>7.3181186746784907E-2</c:v>
                </c:pt>
                <c:pt idx="6">
                  <c:v>0.70228636557302426</c:v>
                </c:pt>
                <c:pt idx="7">
                  <c:v>0.64506341096409592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E-C041-A131-D4D55BF67139}"/>
            </c:ext>
          </c:extLst>
        </c:ser>
        <c:ser>
          <c:idx val="2"/>
          <c:order val="2"/>
          <c:tx>
            <c:strRef>
              <c:f>'Fig. 13'!$E$1</c:f>
              <c:strCache>
                <c:ptCount val="1"/>
                <c:pt idx="0">
                  <c:v>Data Access</c:v>
                </c:pt>
              </c:strCache>
            </c:strRef>
          </c:tx>
          <c:spPr>
            <a:solidFill>
              <a:srgbClr val="A6CEE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13'!$A$2:$B$9</c:f>
              <c:multiLvlStrCache>
                <c:ptCount val="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</c:lvl>
                <c:lvl>
                  <c:pt idx="0">
                    <c:v>Bit-Serial
(BS)</c:v>
                  </c:pt>
                  <c:pt idx="2">
                    <c:v>Bit-Hybrid
(BH)</c:v>
                  </c:pt>
                  <c:pt idx="4">
                    <c:v>Bit-Parallel
(BP)</c:v>
                  </c:pt>
                  <c:pt idx="6">
                    <c:v>Associative
(AC)</c:v>
                  </c:pt>
                </c:lvl>
              </c:multiLvlStrCache>
            </c:multiLvlStrRef>
          </c:cat>
          <c:val>
            <c:numRef>
              <c:f>'Fig. 13'!$E$2:$E$9</c:f>
              <c:numCache>
                <c:formatCode>General</c:formatCode>
                <c:ptCount val="8"/>
                <c:pt idx="0">
                  <c:v>3.6117148474149735E-2</c:v>
                </c:pt>
                <c:pt idx="1">
                  <c:v>3.969076632439815E-2</c:v>
                </c:pt>
                <c:pt idx="2">
                  <c:v>6.9671081745440719E-2</c:v>
                </c:pt>
                <c:pt idx="3">
                  <c:v>6.6201345446352949E-2</c:v>
                </c:pt>
                <c:pt idx="4">
                  <c:v>0.1567312399150847</c:v>
                </c:pt>
                <c:pt idx="5">
                  <c:v>0.15285649535227433</c:v>
                </c:pt>
                <c:pt idx="6">
                  <c:v>1.5646485019452601E-2</c:v>
                </c:pt>
                <c:pt idx="7">
                  <c:v>1.3302726636120461E-2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E-C041-A131-D4D55BF67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2330848"/>
        <c:axId val="623618464"/>
      </c:barChart>
      <c:catAx>
        <c:axId val="52233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623618464"/>
        <c:crosses val="autoZero"/>
        <c:auto val="1"/>
        <c:lblAlgn val="ctr"/>
        <c:lblOffset val="100"/>
        <c:noMultiLvlLbl val="0"/>
      </c:catAx>
      <c:valAx>
        <c:axId val="623618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</a:t>
                </a:r>
                <a:r>
                  <a:rPr lang="en-US" sz="1400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 Time Normalized to RVV</a:t>
                </a:r>
                <a:endParaRPr lang="en-US" sz="14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61888004222935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522330848"/>
        <c:crosses val="autoZero"/>
        <c:crossBetween val="between"/>
        <c:majorUnit val="0.2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8223556430446195"/>
          <c:y val="2.6070763500931099E-2"/>
          <c:w val="0.62582715837202874"/>
          <c:h val="8.4659695718490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194732</xdr:colOff>
      <xdr:row>1</xdr:row>
      <xdr:rowOff>160866</xdr:rowOff>
    </xdr:from>
    <xdr:to>
      <xdr:col>11</xdr:col>
      <xdr:colOff>434836</xdr:colOff>
      <xdr:row>20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36C39-8E94-0922-D440-167204404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215554</xdr:colOff>
      <xdr:row>2</xdr:row>
      <xdr:rowOff>66675</xdr:rowOff>
    </xdr:from>
    <xdr:to>
      <xdr:col>11</xdr:col>
      <xdr:colOff>215554</xdr:colOff>
      <xdr:row>8</xdr:row>
      <xdr:rowOff>116480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C1EABE-E364-D14D-94EF-395A654EBEEC}"/>
            </a:ext>
          </a:extLst>
        </xdr:cNvPr>
        <xdr:cNvCxnSpPr/>
      </xdr:nvCxnSpPr>
      <xdr:spPr>
        <a:xfrm>
          <a:off x="10018601" y="472474"/>
          <a:ext cx="0" cy="12672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116095</xdr:colOff>
      <xdr:row>3</xdr:row>
      <xdr:rowOff>154048</xdr:rowOff>
    </xdr:from>
    <xdr:to>
      <xdr:col>11</xdr:col>
      <xdr:colOff>297070</xdr:colOff>
      <xdr:row>5</xdr:row>
      <xdr:rowOff>121391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EBA918C-FDCB-6049-8898-0875DC90EE24}"/>
            </a:ext>
          </a:extLst>
        </xdr:cNvPr>
        <xdr:cNvSpPr txBox="1"/>
      </xdr:nvSpPr>
      <xdr:spPr>
        <a:xfrm rot="16200000">
          <a:off x="9830737" y="847884"/>
          <a:ext cx="36766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2.9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374650</xdr:colOff>
      <xdr:row>4</xdr:row>
      <xdr:rowOff>167736</xdr:rowOff>
    </xdr:from>
    <xdr:to>
      <xdr:col>17</xdr:col>
      <xdr:colOff>690880</xdr:colOff>
      <xdr:row>20</xdr:row>
      <xdr:rowOff>79875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D23CC-239C-C95B-8A64-A45CF0704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0.12515</cdr:x>
      <cdr:y>0.09602</cdr:y>
    </cdr:from>
    <cdr:to>
      <cdr:x>0.1716</cdr:x>
      <cdr:y>0.24379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EE82760-209A-8E99-A316-DF63E6176C5D}"/>
            </a:ext>
          </a:extLst>
        </cdr:cNvPr>
        <cdr:cNvSpPr txBox="1"/>
      </cdr:nvSpPr>
      <cdr:spPr>
        <a:xfrm xmlns:a="http://schemas.openxmlformats.org/drawingml/2006/main" rot="16200000">
          <a:off x="650816" y="447543"/>
          <a:ext cx="512733" cy="283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16.7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29633</xdr:colOff>
      <xdr:row>8</xdr:row>
      <xdr:rowOff>6350</xdr:rowOff>
    </xdr:from>
    <xdr:to>
      <xdr:col>5</xdr:col>
      <xdr:colOff>769108</xdr:colOff>
      <xdr:row>20</xdr:row>
      <xdr:rowOff>128270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80A9B3-D24A-9657-2A70-03E2BC3CD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520701</xdr:colOff>
      <xdr:row>8</xdr:row>
      <xdr:rowOff>6350</xdr:rowOff>
    </xdr:from>
    <xdr:to>
      <xdr:col>8</xdr:col>
      <xdr:colOff>1518921</xdr:colOff>
      <xdr:row>20</xdr:row>
      <xdr:rowOff>128270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D7E195E-70BB-E16D-2BBD-840967709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740833</xdr:colOff>
      <xdr:row>20</xdr:row>
      <xdr:rowOff>84667</xdr:rowOff>
    </xdr:from>
    <xdr:to>
      <xdr:col>5</xdr:col>
      <xdr:colOff>347133</xdr:colOff>
      <xdr:row>21</xdr:row>
      <xdr:rowOff>110067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3341EB7-8F75-4322-2958-42C8FA0235A0}"/>
            </a:ext>
          </a:extLst>
        </xdr:cNvPr>
        <xdr:cNvSpPr txBox="1"/>
      </xdr:nvSpPr>
      <xdr:spPr>
        <a:xfrm>
          <a:off x="3246966" y="4910667"/>
          <a:ext cx="2357967" cy="2709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F32 MAC Operations (FLOPs)</a:t>
          </a:r>
        </a:p>
      </xdr:txBody>
    </xdr:sp>
    <xdr:clientData/>
  </xdr:twoCellAnchor>
  <xdr:twoCellAnchor>
    <xdr:from>
      <xdr:col>6</xdr:col>
      <xdr:colOff>419100</xdr:colOff>
      <xdr:row>20</xdr:row>
      <xdr:rowOff>101600</xdr:rowOff>
    </xdr:from>
    <xdr:to>
      <xdr:col>8</xdr:col>
      <xdr:colOff>1117600</xdr:colOff>
      <xdr:row>21</xdr:row>
      <xdr:rowOff>127000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E330A57-AD2D-1742-B71D-5E4624631798}"/>
            </a:ext>
          </a:extLst>
        </xdr:cNvPr>
        <xdr:cNvSpPr txBox="1"/>
      </xdr:nvSpPr>
      <xdr:spPr>
        <a:xfrm>
          <a:off x="6489700" y="4851400"/>
          <a:ext cx="23495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F32 MAC Operations (FLOPs)</a:t>
          </a:r>
        </a:p>
      </xdr:txBody>
    </xdr:sp>
    <xdr:clientData/>
  </xdr:twoCellAnchor>
  <xdr:twoCellAnchor>
    <xdr:from>
      <xdr:col>4</xdr:col>
      <xdr:colOff>330200</xdr:colOff>
      <xdr:row>8</xdr:row>
      <xdr:rowOff>109008</xdr:rowOff>
    </xdr:from>
    <xdr:to>
      <xdr:col>4</xdr:col>
      <xdr:colOff>330200</xdr:colOff>
      <xdr:row>19</xdr:row>
      <xdr:rowOff>10583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A903826-601F-7732-94F7-905097616940}"/>
            </a:ext>
          </a:extLst>
        </xdr:cNvPr>
        <xdr:cNvCxnSpPr/>
      </xdr:nvCxnSpPr>
      <xdr:spPr>
        <a:xfrm flipV="1">
          <a:off x="4495800" y="1988608"/>
          <a:ext cx="0" cy="260244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567336</xdr:colOff>
      <xdr:row>8</xdr:row>
      <xdr:rowOff>124918</xdr:rowOff>
    </xdr:from>
    <xdr:to>
      <xdr:col>8</xdr:col>
      <xdr:colOff>567336</xdr:colOff>
      <xdr:row>19</xdr:row>
      <xdr:rowOff>23318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87ADF12-C781-6943-922A-4D36AEBDF832}"/>
            </a:ext>
          </a:extLst>
        </xdr:cNvPr>
        <xdr:cNvCxnSpPr/>
      </xdr:nvCxnSpPr>
      <xdr:spPr>
        <a:xfrm flipV="1">
          <a:off x="8301844" y="1967459"/>
          <a:ext cx="0" cy="253208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452755</xdr:colOff>
      <xdr:row>12</xdr:row>
      <xdr:rowOff>52070</xdr:rowOff>
    </xdr:from>
    <xdr:to>
      <xdr:col>8</xdr:col>
      <xdr:colOff>706755</xdr:colOff>
      <xdr:row>16</xdr:row>
      <xdr:rowOff>31750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1EA5E1C-69C1-3427-0834-38413C02EB92}"/>
            </a:ext>
          </a:extLst>
        </xdr:cNvPr>
        <xdr:cNvSpPr txBox="1"/>
      </xdr:nvSpPr>
      <xdr:spPr>
        <a:xfrm rot="16200000">
          <a:off x="7828915" y="3216910"/>
          <a:ext cx="94488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4.6M FLOPs</a:t>
          </a:r>
        </a:p>
      </xdr:txBody>
    </xdr:sp>
    <xdr:clientData/>
  </xdr:twoCellAnchor>
  <xdr:twoCellAnchor>
    <xdr:from>
      <xdr:col>6</xdr:col>
      <xdr:colOff>538480</xdr:colOff>
      <xdr:row>14</xdr:row>
      <xdr:rowOff>213360</xdr:rowOff>
    </xdr:from>
    <xdr:to>
      <xdr:col>8</xdr:col>
      <xdr:colOff>294640</xdr:colOff>
      <xdr:row>14</xdr:row>
      <xdr:rowOff>213360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CE9693E-41D5-4AE7-EFB9-85F17EE07101}"/>
            </a:ext>
          </a:extLst>
        </xdr:cNvPr>
        <xdr:cNvCxnSpPr/>
      </xdr:nvCxnSpPr>
      <xdr:spPr>
        <a:xfrm flipH="1">
          <a:off x="6604000" y="3545840"/>
          <a:ext cx="140208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792480</xdr:colOff>
      <xdr:row>13</xdr:row>
      <xdr:rowOff>193040</xdr:rowOff>
    </xdr:from>
    <xdr:to>
      <xdr:col>8</xdr:col>
      <xdr:colOff>101600</xdr:colOff>
      <xdr:row>14</xdr:row>
      <xdr:rowOff>203200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BBB18B5-9CA9-7C4D-9F5A-D4B38FE759CD}"/>
            </a:ext>
          </a:extLst>
        </xdr:cNvPr>
        <xdr:cNvSpPr txBox="1"/>
      </xdr:nvSpPr>
      <xdr:spPr>
        <a:xfrm>
          <a:off x="6858000" y="3281680"/>
          <a:ext cx="95504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MVE Better</a:t>
          </a:r>
        </a:p>
      </xdr:txBody>
    </xdr:sp>
    <xdr:clientData/>
  </xdr:twoCellAnchor>
  <xdr:twoCellAnchor>
    <xdr:from>
      <xdr:col>8</xdr:col>
      <xdr:colOff>618067</xdr:colOff>
      <xdr:row>10</xdr:row>
      <xdr:rowOff>93132</xdr:rowOff>
    </xdr:from>
    <xdr:to>
      <xdr:col>8</xdr:col>
      <xdr:colOff>1022350</xdr:colOff>
      <xdr:row>10</xdr:row>
      <xdr:rowOff>93132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BBF7586-6BC8-BF45-A60E-D2B807E088D3}"/>
            </a:ext>
          </a:extLst>
        </xdr:cNvPr>
        <xdr:cNvCxnSpPr/>
      </xdr:nvCxnSpPr>
      <xdr:spPr>
        <a:xfrm>
          <a:off x="8339667" y="2429932"/>
          <a:ext cx="40428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190289</xdr:colOff>
      <xdr:row>11</xdr:row>
      <xdr:rowOff>187537</xdr:rowOff>
    </xdr:from>
    <xdr:to>
      <xdr:col>4</xdr:col>
      <xdr:colOff>444289</xdr:colOff>
      <xdr:row>15</xdr:row>
      <xdr:rowOff>167218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B113485-7AC1-984D-85DA-5895FBFFC029}"/>
            </a:ext>
          </a:extLst>
        </xdr:cNvPr>
        <xdr:cNvSpPr txBox="1"/>
      </xdr:nvSpPr>
      <xdr:spPr>
        <a:xfrm rot="16200000">
          <a:off x="4001982" y="3157644"/>
          <a:ext cx="961814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6.0M FLOPs</a:t>
          </a:r>
        </a:p>
      </xdr:txBody>
    </xdr:sp>
    <xdr:clientData/>
  </xdr:twoCellAnchor>
  <xdr:twoCellAnchor>
    <xdr:from>
      <xdr:col>2</xdr:col>
      <xdr:colOff>711200</xdr:colOff>
      <xdr:row>15</xdr:row>
      <xdr:rowOff>180635</xdr:rowOff>
    </xdr:from>
    <xdr:to>
      <xdr:col>4</xdr:col>
      <xdr:colOff>101600</xdr:colOff>
      <xdr:row>15</xdr:row>
      <xdr:rowOff>180635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B0162F9-FB1C-1D4E-88A9-8810FD954435}"/>
            </a:ext>
          </a:extLst>
        </xdr:cNvPr>
        <xdr:cNvCxnSpPr/>
      </xdr:nvCxnSpPr>
      <xdr:spPr>
        <a:xfrm flipH="1">
          <a:off x="3212812" y="3709124"/>
          <a:ext cx="104108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804333</xdr:colOff>
      <xdr:row>14</xdr:row>
      <xdr:rowOff>160317</xdr:rowOff>
    </xdr:from>
    <xdr:to>
      <xdr:col>4</xdr:col>
      <xdr:colOff>63980</xdr:colOff>
      <xdr:row>15</xdr:row>
      <xdr:rowOff>170475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D4D1F96-648D-6549-A9D9-EEDBB11F3CB6}"/>
            </a:ext>
          </a:extLst>
        </xdr:cNvPr>
        <xdr:cNvSpPr txBox="1"/>
      </xdr:nvSpPr>
      <xdr:spPr>
        <a:xfrm>
          <a:off x="3305945" y="3448881"/>
          <a:ext cx="910327" cy="2500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MVE Better</a:t>
          </a:r>
        </a:p>
      </xdr:txBody>
    </xdr:sp>
    <xdr:clientData/>
  </xdr:twoCellAnchor>
  <xdr:twoCellAnchor>
    <xdr:from>
      <xdr:col>4</xdr:col>
      <xdr:colOff>399371</xdr:colOff>
      <xdr:row>9</xdr:row>
      <xdr:rowOff>27957</xdr:rowOff>
    </xdr:from>
    <xdr:to>
      <xdr:col>5</xdr:col>
      <xdr:colOff>143773</xdr:colOff>
      <xdr:row>9</xdr:row>
      <xdr:rowOff>227642</xdr:rowOff>
    </xdr:to>
    <xdr:sp macro="" textlink="">
      <xdr:nvSpPr>
        <xdr:cNvPr id="39" name="TextBox 24">
          <a:extLst>
            <a:ext uri="{FF2B5EF4-FFF2-40B4-BE49-F238E27FC236}">
              <a16:creationId xmlns:a16="http://schemas.microsoft.com/office/drawing/2014/main" id="{26FC110E-1992-E87E-256F-BBA496D757EC}"/>
            </a:ext>
          </a:extLst>
        </xdr:cNvPr>
        <xdr:cNvSpPr txBox="1"/>
      </xdr:nvSpPr>
      <xdr:spPr>
        <a:xfrm>
          <a:off x="4556824" y="2112674"/>
          <a:ext cx="834685" cy="1996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GPU</a:t>
          </a:r>
          <a:r>
            <a:rPr lang="en-US" sz="1400" baseline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Better</a:t>
          </a:r>
        </a:p>
      </xdr:txBody>
    </xdr:sp>
    <xdr:clientData/>
  </xdr:twoCellAnchor>
  <xdr:twoCellAnchor>
    <xdr:from>
      <xdr:col>4</xdr:col>
      <xdr:colOff>408158</xdr:colOff>
      <xdr:row>10</xdr:row>
      <xdr:rowOff>9743</xdr:rowOff>
    </xdr:from>
    <xdr:to>
      <xdr:col>5</xdr:col>
      <xdr:colOff>191698</xdr:colOff>
      <xdr:row>10</xdr:row>
      <xdr:rowOff>9743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21EC2EF-E785-4F42-8569-DD95EDE231C7}"/>
            </a:ext>
          </a:extLst>
        </xdr:cNvPr>
        <xdr:cNvCxnSpPr/>
      </xdr:nvCxnSpPr>
      <xdr:spPr>
        <a:xfrm>
          <a:off x="4565611" y="2334083"/>
          <a:ext cx="87382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739530</xdr:colOff>
      <xdr:row>21</xdr:row>
      <xdr:rowOff>58616</xdr:rowOff>
    </xdr:from>
    <xdr:to>
      <xdr:col>5</xdr:col>
      <xdr:colOff>345830</xdr:colOff>
      <xdr:row>22</xdr:row>
      <xdr:rowOff>84016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C615D3A-FBA2-4D40-96CB-18E56A9BD216}"/>
            </a:ext>
          </a:extLst>
        </xdr:cNvPr>
        <xdr:cNvSpPr txBox="1"/>
      </xdr:nvSpPr>
      <xdr:spPr>
        <a:xfrm>
          <a:off x="3238825" y="5106052"/>
          <a:ext cx="2341684" cy="269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(a) GEMM</a:t>
          </a:r>
        </a:p>
      </xdr:txBody>
    </xdr:sp>
    <xdr:clientData/>
  </xdr:twoCellAnchor>
  <xdr:twoCellAnchor>
    <xdr:from>
      <xdr:col>6</xdr:col>
      <xdr:colOff>411610</xdr:colOff>
      <xdr:row>21</xdr:row>
      <xdr:rowOff>88901</xdr:rowOff>
    </xdr:from>
    <xdr:to>
      <xdr:col>8</xdr:col>
      <xdr:colOff>1108807</xdr:colOff>
      <xdr:row>22</xdr:row>
      <xdr:rowOff>114301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16BFAA3-CFFA-734B-9CF5-1076D90F7CE9}"/>
            </a:ext>
          </a:extLst>
        </xdr:cNvPr>
        <xdr:cNvSpPr txBox="1"/>
      </xdr:nvSpPr>
      <xdr:spPr>
        <a:xfrm>
          <a:off x="6468533" y="5136337"/>
          <a:ext cx="2341684" cy="269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(b) SPMM</a:t>
          </a: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0.70726</cdr:x>
      <cdr:y>0.04993</cdr:y>
    </cdr:from>
    <cdr:to>
      <cdr:x>0.88328</cdr:x>
      <cdr:y>0.17479</cdr:y>
    </cdr:to>
    <cdr:sp macro="" textlink="">
      <cdr:nvSpPr>
        <cdr:cNvPr id="2" name="TextBox 24">
          <a:extLst xmlns:a="http://schemas.openxmlformats.org/drawingml/2006/main">
            <a:ext uri="{FF2B5EF4-FFF2-40B4-BE49-F238E27FC236}">
              <a16:creationId xmlns:a16="http://schemas.microsoft.com/office/drawing/2014/main" id="{4BBB18B5-9CA9-7C4D-9F5A-D4B38FE759CD}"/>
            </a:ext>
          </a:extLst>
        </cdr:cNvPr>
        <cdr:cNvSpPr txBox="1"/>
      </cdr:nvSpPr>
      <cdr:spPr>
        <a:xfrm xmlns:a="http://schemas.openxmlformats.org/drawingml/2006/main">
          <a:off x="2457543" y="150654"/>
          <a:ext cx="611597" cy="3767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GPU</a:t>
          </a:r>
        </a:p>
        <a:p xmlns:a="http://schemas.openxmlformats.org/drawingml/2006/main"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Better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1</xdr:row>
      <xdr:rowOff>146050</xdr:rowOff>
    </xdr:from>
    <xdr:to>
      <xdr:col>14</xdr:col>
      <xdr:colOff>431800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F808E-F352-421F-F06C-15D600B07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3</xdr:row>
      <xdr:rowOff>63500</xdr:rowOff>
    </xdr:from>
    <xdr:to>
      <xdr:col>16</xdr:col>
      <xdr:colOff>190500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5EB63F-B218-1C4F-85A8-3FC831D07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1</xdr:row>
      <xdr:rowOff>342900</xdr:rowOff>
    </xdr:from>
    <xdr:to>
      <xdr:col>12</xdr:col>
      <xdr:colOff>234950</xdr:colOff>
      <xdr:row>14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CBC0B5-0E0F-F704-5254-F90936906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445202</xdr:colOff>
      <xdr:row>3</xdr:row>
      <xdr:rowOff>83278</xdr:rowOff>
    </xdr:from>
    <xdr:to>
      <xdr:col>8</xdr:col>
      <xdr:colOff>445202</xdr:colOff>
      <xdr:row>7</xdr:row>
      <xdr:rowOff>343354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EEF5B0B-462F-A240-BF28-14609EA2F632}"/>
            </a:ext>
          </a:extLst>
        </xdr:cNvPr>
        <xdr:cNvCxnSpPr/>
      </xdr:nvCxnSpPr>
      <xdr:spPr>
        <a:xfrm>
          <a:off x="7065858" y="921270"/>
          <a:ext cx="0" cy="15300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339986</xdr:colOff>
      <xdr:row>5</xdr:row>
      <xdr:rowOff>22698</xdr:rowOff>
    </xdr:from>
    <xdr:to>
      <xdr:col>8</xdr:col>
      <xdr:colOff>520961</xdr:colOff>
      <xdr:row>5</xdr:row>
      <xdr:rowOff>396649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3FE1D-B94F-9541-A7AF-C42360044A97}"/>
            </a:ext>
          </a:extLst>
        </xdr:cNvPr>
        <xdr:cNvSpPr txBox="1"/>
      </xdr:nvSpPr>
      <xdr:spPr>
        <a:xfrm rot="16200000">
          <a:off x="6864154" y="1592178"/>
          <a:ext cx="373951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3.8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524734</xdr:colOff>
      <xdr:row>3</xdr:row>
      <xdr:rowOff>84735</xdr:rowOff>
    </xdr:from>
    <xdr:to>
      <xdr:col>9</xdr:col>
      <xdr:colOff>524734</xdr:colOff>
      <xdr:row>7</xdr:row>
      <xdr:rowOff>150942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E9D861-FB6E-2A4E-9785-9D0E61EE80A3}"/>
            </a:ext>
          </a:extLst>
        </xdr:cNvPr>
        <xdr:cNvCxnSpPr/>
      </xdr:nvCxnSpPr>
      <xdr:spPr>
        <a:xfrm>
          <a:off x="7972972" y="922727"/>
          <a:ext cx="0" cy="13362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419517</xdr:colOff>
      <xdr:row>4</xdr:row>
      <xdr:rowOff>86615</xdr:rowOff>
    </xdr:from>
    <xdr:to>
      <xdr:col>9</xdr:col>
      <xdr:colOff>600492</xdr:colOff>
      <xdr:row>5</xdr:row>
      <xdr:rowOff>257574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89A0CA3-9B2A-A848-8CBD-A4ECB7E396B4}"/>
            </a:ext>
          </a:extLst>
        </xdr:cNvPr>
        <xdr:cNvSpPr txBox="1"/>
      </xdr:nvSpPr>
      <xdr:spPr>
        <a:xfrm rot="16200000">
          <a:off x="7771267" y="1453103"/>
          <a:ext cx="373951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2.8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10</xdr:col>
      <xdr:colOff>609470</xdr:colOff>
      <xdr:row>3</xdr:row>
      <xdr:rowOff>80988</xdr:rowOff>
    </xdr:from>
    <xdr:to>
      <xdr:col>10</xdr:col>
      <xdr:colOff>609470</xdr:colOff>
      <xdr:row>5</xdr:row>
      <xdr:rowOff>385164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87EDA80-A665-4D47-AC6A-455380F03CA9}"/>
            </a:ext>
          </a:extLst>
        </xdr:cNvPr>
        <xdr:cNvCxnSpPr/>
      </xdr:nvCxnSpPr>
      <xdr:spPr>
        <a:xfrm>
          <a:off x="8885290" y="918980"/>
          <a:ext cx="0" cy="9391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509458</xdr:colOff>
      <xdr:row>3</xdr:row>
      <xdr:rowOff>311883</xdr:rowOff>
    </xdr:from>
    <xdr:to>
      <xdr:col>10</xdr:col>
      <xdr:colOff>690433</xdr:colOff>
      <xdr:row>5</xdr:row>
      <xdr:rowOff>50834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A90BE0-FC05-BD4D-BCCA-C1FB29478B1C}"/>
            </a:ext>
          </a:extLst>
        </xdr:cNvPr>
        <xdr:cNvSpPr txBox="1"/>
      </xdr:nvSpPr>
      <xdr:spPr>
        <a:xfrm rot="16200000">
          <a:off x="8688790" y="1246363"/>
          <a:ext cx="373951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1.8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694205</xdr:colOff>
      <xdr:row>3</xdr:row>
      <xdr:rowOff>77240</xdr:rowOff>
    </xdr:from>
    <xdr:to>
      <xdr:col>11</xdr:col>
      <xdr:colOff>694205</xdr:colOff>
      <xdr:row>4</xdr:row>
      <xdr:rowOff>62399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D011012-164D-A944-A7E5-B73C269DC19C}"/>
            </a:ext>
          </a:extLst>
        </xdr:cNvPr>
        <xdr:cNvCxnSpPr/>
      </xdr:nvCxnSpPr>
      <xdr:spPr>
        <a:xfrm>
          <a:off x="9778743" y="914119"/>
          <a:ext cx="0" cy="4182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522162</xdr:colOff>
      <xdr:row>3</xdr:row>
      <xdr:rowOff>170620</xdr:rowOff>
    </xdr:from>
    <xdr:to>
      <xdr:col>12</xdr:col>
      <xdr:colOff>40322</xdr:colOff>
      <xdr:row>3</xdr:row>
      <xdr:rowOff>351595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0F3078-8DFF-954B-8973-0F095E08DA53}"/>
            </a:ext>
          </a:extLst>
        </xdr:cNvPr>
        <xdr:cNvSpPr txBox="1"/>
      </xdr:nvSpPr>
      <xdr:spPr>
        <a:xfrm>
          <a:off x="9606700" y="1007499"/>
          <a:ext cx="344027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1.2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80A7-6017-8E40-BA07-552348774C6A}">
  <dimension ref="A1:F347"/>
  <sheetViews>
    <sheetView workbookViewId="0">
      <selection activeCell="H21" sqref="H21"/>
    </sheetView>
  </sheetViews>
  <sheetFormatPr baseColWidth="10" defaultRowHeight="16" x14ac:dyDescent="0.2"/>
  <cols>
    <col min="1" max="1" width="9" style="1" bestFit="1" customWidth="1"/>
    <col min="2" max="2" width="11.6640625" style="1" bestFit="1" customWidth="1"/>
    <col min="3" max="3" width="22" style="1" bestFit="1" customWidth="1"/>
    <col min="4" max="4" width="9.83203125" style="1" bestFit="1" customWidth="1"/>
    <col min="5" max="5" width="14.6640625" style="1" bestFit="1" customWidth="1"/>
    <col min="6" max="6" width="18" style="1" bestFit="1" customWidth="1"/>
    <col min="7" max="16384" width="10.83203125" style="1"/>
  </cols>
  <sheetData>
    <row r="1" spans="1:6" ht="19" x14ac:dyDescent="0.2">
      <c r="A1" s="10" t="s">
        <v>358</v>
      </c>
      <c r="B1" s="10"/>
      <c r="C1" s="10"/>
      <c r="D1" s="10"/>
      <c r="E1" s="10"/>
      <c r="F1" s="10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>
        <v>76216</v>
      </c>
      <c r="E3">
        <v>1000009</v>
      </c>
      <c r="F3">
        <v>13.120723</v>
      </c>
    </row>
    <row r="4" spans="1:6" x14ac:dyDescent="0.2">
      <c r="A4" t="s">
        <v>6</v>
      </c>
      <c r="B4" t="s">
        <v>7</v>
      </c>
      <c r="C4" t="s">
        <v>9</v>
      </c>
      <c r="D4">
        <v>52817</v>
      </c>
      <c r="E4">
        <v>1000008</v>
      </c>
      <c r="F4">
        <v>18.933449</v>
      </c>
    </row>
    <row r="5" spans="1:6" x14ac:dyDescent="0.2">
      <c r="A5" t="s">
        <v>6</v>
      </c>
      <c r="B5" t="s">
        <v>7</v>
      </c>
      <c r="C5" t="s">
        <v>10</v>
      </c>
      <c r="D5">
        <v>76462</v>
      </c>
      <c r="E5">
        <v>1000012</v>
      </c>
      <c r="F5">
        <v>13.078549000000001</v>
      </c>
    </row>
    <row r="6" spans="1:6" x14ac:dyDescent="0.2">
      <c r="A6" t="s">
        <v>6</v>
      </c>
      <c r="B6" t="s">
        <v>7</v>
      </c>
      <c r="C6" t="s">
        <v>11</v>
      </c>
      <c r="D6">
        <v>107726</v>
      </c>
      <c r="E6">
        <v>1000004</v>
      </c>
      <c r="F6">
        <v>9.2828470000000003</v>
      </c>
    </row>
    <row r="7" spans="1:6" x14ac:dyDescent="0.2">
      <c r="A7" t="s">
        <v>6</v>
      </c>
      <c r="B7" t="s">
        <v>7</v>
      </c>
      <c r="C7" t="s">
        <v>12</v>
      </c>
      <c r="D7">
        <v>18906</v>
      </c>
      <c r="E7">
        <v>1000031</v>
      </c>
      <c r="F7">
        <v>52.894900999999997</v>
      </c>
    </row>
    <row r="8" spans="1:6" x14ac:dyDescent="0.2">
      <c r="A8" t="s">
        <v>6</v>
      </c>
      <c r="B8" t="s">
        <v>13</v>
      </c>
      <c r="C8" t="s">
        <v>14</v>
      </c>
      <c r="D8">
        <v>13413</v>
      </c>
      <c r="E8">
        <v>1000070</v>
      </c>
      <c r="F8">
        <v>74.559754999999996</v>
      </c>
    </row>
    <row r="9" spans="1:6" x14ac:dyDescent="0.2">
      <c r="A9" t="s">
        <v>6</v>
      </c>
      <c r="B9" t="s">
        <v>13</v>
      </c>
      <c r="C9" t="s">
        <v>15</v>
      </c>
      <c r="D9">
        <v>52569</v>
      </c>
      <c r="E9">
        <v>1000012</v>
      </c>
      <c r="F9">
        <v>19.022846000000001</v>
      </c>
    </row>
    <row r="10" spans="1:6" x14ac:dyDescent="0.2">
      <c r="A10" t="s">
        <v>6</v>
      </c>
      <c r="B10" t="s">
        <v>16</v>
      </c>
      <c r="C10" t="s">
        <v>17</v>
      </c>
      <c r="D10">
        <v>107005</v>
      </c>
      <c r="E10">
        <v>1000005</v>
      </c>
      <c r="F10">
        <v>9.3454040000000003</v>
      </c>
    </row>
    <row r="11" spans="1:6" x14ac:dyDescent="0.2">
      <c r="A11" t="s">
        <v>6</v>
      </c>
      <c r="B11" t="s">
        <v>16</v>
      </c>
      <c r="C11" t="s">
        <v>18</v>
      </c>
      <c r="D11">
        <v>69063</v>
      </c>
      <c r="E11">
        <v>1000001</v>
      </c>
      <c r="F11">
        <v>14.479547999999999</v>
      </c>
    </row>
    <row r="12" spans="1:6" x14ac:dyDescent="0.2">
      <c r="A12" t="s">
        <v>6</v>
      </c>
      <c r="B12" t="s">
        <v>16</v>
      </c>
      <c r="C12" t="s">
        <v>19</v>
      </c>
      <c r="D12">
        <v>90463</v>
      </c>
      <c r="E12">
        <v>1000000</v>
      </c>
      <c r="F12">
        <v>11.054243</v>
      </c>
    </row>
    <row r="13" spans="1:6" x14ac:dyDescent="0.2">
      <c r="A13" t="s">
        <v>6</v>
      </c>
      <c r="B13" t="s">
        <v>16</v>
      </c>
      <c r="C13" t="s">
        <v>20</v>
      </c>
      <c r="D13">
        <v>114077</v>
      </c>
      <c r="E13">
        <v>1000000</v>
      </c>
      <c r="F13">
        <v>8.7660090000000004</v>
      </c>
    </row>
    <row r="14" spans="1:6" x14ac:dyDescent="0.2">
      <c r="A14" t="s">
        <v>6</v>
      </c>
      <c r="B14" t="s">
        <v>16</v>
      </c>
      <c r="C14" t="s">
        <v>21</v>
      </c>
      <c r="D14">
        <v>7760</v>
      </c>
      <c r="E14">
        <v>1000053</v>
      </c>
      <c r="F14">
        <v>128.87280899999999</v>
      </c>
    </row>
    <row r="15" spans="1:6" x14ac:dyDescent="0.2">
      <c r="A15" t="s">
        <v>6</v>
      </c>
      <c r="B15" t="s">
        <v>16</v>
      </c>
      <c r="C15" t="s">
        <v>22</v>
      </c>
      <c r="D15">
        <v>121496</v>
      </c>
      <c r="E15">
        <v>1000000</v>
      </c>
      <c r="F15">
        <v>8.2307240000000004</v>
      </c>
    </row>
    <row r="16" spans="1:6" x14ac:dyDescent="0.2">
      <c r="A16" t="s">
        <v>6</v>
      </c>
      <c r="B16" t="s">
        <v>16</v>
      </c>
      <c r="C16" t="s">
        <v>23</v>
      </c>
      <c r="D16">
        <v>61318</v>
      </c>
      <c r="E16">
        <v>1000005</v>
      </c>
      <c r="F16">
        <v>16.308506000000001</v>
      </c>
    </row>
    <row r="17" spans="1:6" x14ac:dyDescent="0.2">
      <c r="A17" t="s">
        <v>6</v>
      </c>
      <c r="B17" t="s">
        <v>24</v>
      </c>
      <c r="C17" t="s">
        <v>25</v>
      </c>
      <c r="D17">
        <v>29408</v>
      </c>
      <c r="E17">
        <v>1000022</v>
      </c>
      <c r="F17">
        <v>34.005101000000003</v>
      </c>
    </row>
    <row r="18" spans="1:6" x14ac:dyDescent="0.2">
      <c r="A18" t="s">
        <v>6</v>
      </c>
      <c r="B18" t="s">
        <v>24</v>
      </c>
      <c r="C18" t="s">
        <v>26</v>
      </c>
      <c r="D18">
        <v>1221</v>
      </c>
      <c r="E18">
        <v>1000243</v>
      </c>
      <c r="F18">
        <v>819.199836</v>
      </c>
    </row>
    <row r="19" spans="1:6" x14ac:dyDescent="0.2">
      <c r="A19" t="s">
        <v>6</v>
      </c>
      <c r="B19" t="s">
        <v>24</v>
      </c>
      <c r="C19" t="s">
        <v>27</v>
      </c>
      <c r="D19">
        <v>16487</v>
      </c>
      <c r="E19">
        <v>1000041</v>
      </c>
      <c r="F19">
        <v>60.656334999999999</v>
      </c>
    </row>
    <row r="20" spans="1:6" x14ac:dyDescent="0.2">
      <c r="A20" t="s">
        <v>6</v>
      </c>
      <c r="B20" t="s">
        <v>28</v>
      </c>
      <c r="C20" t="s">
        <v>29</v>
      </c>
      <c r="D20">
        <v>179319</v>
      </c>
      <c r="E20">
        <v>1000002</v>
      </c>
      <c r="F20">
        <v>5.5766650000000002</v>
      </c>
    </row>
    <row r="21" spans="1:6" x14ac:dyDescent="0.2">
      <c r="A21" t="s">
        <v>6</v>
      </c>
      <c r="B21" t="s">
        <v>28</v>
      </c>
      <c r="C21" t="s">
        <v>30</v>
      </c>
      <c r="D21">
        <v>185780</v>
      </c>
      <c r="E21">
        <v>1000002</v>
      </c>
      <c r="F21">
        <v>5.3827210000000001</v>
      </c>
    </row>
    <row r="22" spans="1:6" x14ac:dyDescent="0.2">
      <c r="A22" t="s">
        <v>6</v>
      </c>
      <c r="B22" t="s">
        <v>31</v>
      </c>
      <c r="C22" t="s">
        <v>32</v>
      </c>
      <c r="D22">
        <v>31678</v>
      </c>
      <c r="E22">
        <v>1000015</v>
      </c>
      <c r="F22">
        <v>31.568123</v>
      </c>
    </row>
    <row r="23" spans="1:6" x14ac:dyDescent="0.2">
      <c r="A23" t="s">
        <v>6</v>
      </c>
      <c r="B23" t="s">
        <v>31</v>
      </c>
      <c r="C23" t="s">
        <v>33</v>
      </c>
      <c r="D23">
        <v>21176</v>
      </c>
      <c r="E23">
        <v>1000003</v>
      </c>
      <c r="F23">
        <v>47.223413000000001</v>
      </c>
    </row>
    <row r="24" spans="1:6" x14ac:dyDescent="0.2">
      <c r="A24" t="s">
        <v>6</v>
      </c>
      <c r="B24" t="s">
        <v>31</v>
      </c>
      <c r="C24" t="s">
        <v>34</v>
      </c>
      <c r="D24">
        <v>173707</v>
      </c>
      <c r="E24">
        <v>1000000</v>
      </c>
      <c r="F24">
        <v>5.7568200000000003</v>
      </c>
    </row>
    <row r="25" spans="1:6" x14ac:dyDescent="0.2">
      <c r="A25" t="s">
        <v>6</v>
      </c>
      <c r="B25" t="s">
        <v>31</v>
      </c>
      <c r="C25" t="s">
        <v>35</v>
      </c>
      <c r="D25">
        <v>183155</v>
      </c>
      <c r="E25">
        <v>1000004</v>
      </c>
      <c r="F25">
        <v>5.4598779999999998</v>
      </c>
    </row>
    <row r="26" spans="1:6" x14ac:dyDescent="0.2">
      <c r="A26" t="s">
        <v>6</v>
      </c>
      <c r="B26" t="s">
        <v>36</v>
      </c>
      <c r="C26" t="s">
        <v>37</v>
      </c>
      <c r="D26">
        <v>163996</v>
      </c>
      <c r="E26">
        <v>1000004</v>
      </c>
      <c r="F26">
        <v>6.097734</v>
      </c>
    </row>
    <row r="27" spans="1:6" x14ac:dyDescent="0.2">
      <c r="A27" t="s">
        <v>6</v>
      </c>
      <c r="B27" t="s">
        <v>36</v>
      </c>
      <c r="C27" t="s">
        <v>38</v>
      </c>
      <c r="D27">
        <v>100796</v>
      </c>
      <c r="E27">
        <v>1000000</v>
      </c>
      <c r="F27">
        <v>9.9210290000000008</v>
      </c>
    </row>
    <row r="28" spans="1:6" x14ac:dyDescent="0.2">
      <c r="A28" t="s">
        <v>6</v>
      </c>
      <c r="B28" t="s">
        <v>36</v>
      </c>
      <c r="C28" t="s">
        <v>39</v>
      </c>
      <c r="D28">
        <v>86898</v>
      </c>
      <c r="E28">
        <v>1000009</v>
      </c>
      <c r="F28">
        <v>11.507847999999999</v>
      </c>
    </row>
    <row r="29" spans="1:6" x14ac:dyDescent="0.2">
      <c r="A29" t="s">
        <v>6</v>
      </c>
      <c r="B29" t="s">
        <v>36</v>
      </c>
      <c r="C29" t="s">
        <v>40</v>
      </c>
      <c r="D29">
        <v>67011</v>
      </c>
      <c r="E29">
        <v>1000010</v>
      </c>
      <c r="F29">
        <v>14.923071999999999</v>
      </c>
    </row>
    <row r="30" spans="1:6" x14ac:dyDescent="0.2">
      <c r="A30" t="s">
        <v>6</v>
      </c>
      <c r="B30" t="s">
        <v>36</v>
      </c>
      <c r="C30" t="s">
        <v>41</v>
      </c>
      <c r="D30">
        <v>123972</v>
      </c>
      <c r="E30">
        <v>1000003</v>
      </c>
      <c r="F30">
        <v>8.0663619999999998</v>
      </c>
    </row>
    <row r="31" spans="1:6" x14ac:dyDescent="0.2">
      <c r="A31" t="s">
        <v>6</v>
      </c>
      <c r="B31" t="s">
        <v>42</v>
      </c>
      <c r="C31" t="s">
        <v>43</v>
      </c>
      <c r="D31">
        <v>109413</v>
      </c>
      <c r="E31">
        <v>1000003</v>
      </c>
      <c r="F31">
        <v>9.1397089999999999</v>
      </c>
    </row>
    <row r="32" spans="1:6" x14ac:dyDescent="0.2">
      <c r="A32" t="s">
        <v>6</v>
      </c>
      <c r="B32" t="s">
        <v>42</v>
      </c>
      <c r="C32" t="s">
        <v>44</v>
      </c>
      <c r="D32">
        <v>59743</v>
      </c>
      <c r="E32">
        <v>1000012</v>
      </c>
      <c r="F32">
        <v>16.738564</v>
      </c>
    </row>
    <row r="33" spans="1:6" x14ac:dyDescent="0.2">
      <c r="A33" t="s">
        <v>6</v>
      </c>
      <c r="B33" t="s">
        <v>42</v>
      </c>
      <c r="C33" t="s">
        <v>45</v>
      </c>
      <c r="D33">
        <v>189223</v>
      </c>
      <c r="E33">
        <v>1000001</v>
      </c>
      <c r="F33">
        <v>5.2847749999999998</v>
      </c>
    </row>
    <row r="34" spans="1:6" x14ac:dyDescent="0.2">
      <c r="A34" t="s">
        <v>6</v>
      </c>
      <c r="B34" t="s">
        <v>42</v>
      </c>
      <c r="C34" t="s">
        <v>46</v>
      </c>
      <c r="D34">
        <v>111008</v>
      </c>
      <c r="E34">
        <v>1000002</v>
      </c>
      <c r="F34">
        <v>9.0083780000000004</v>
      </c>
    </row>
    <row r="35" spans="1:6" x14ac:dyDescent="0.2">
      <c r="A35" t="s">
        <v>6</v>
      </c>
      <c r="B35" t="s">
        <v>42</v>
      </c>
      <c r="C35" t="s">
        <v>47</v>
      </c>
      <c r="D35">
        <v>3854</v>
      </c>
      <c r="E35">
        <v>1000042</v>
      </c>
      <c r="F35">
        <v>259.48157800000001</v>
      </c>
    </row>
    <row r="36" spans="1:6" x14ac:dyDescent="0.2">
      <c r="A36" t="s">
        <v>6</v>
      </c>
      <c r="B36" t="s">
        <v>48</v>
      </c>
      <c r="C36" t="s">
        <v>49</v>
      </c>
      <c r="D36">
        <v>898</v>
      </c>
      <c r="E36">
        <v>1000079</v>
      </c>
      <c r="F36">
        <v>1113.6737189999999</v>
      </c>
    </row>
    <row r="37" spans="1:6" x14ac:dyDescent="0.2">
      <c r="A37" t="s">
        <v>6</v>
      </c>
      <c r="B37" t="s">
        <v>48</v>
      </c>
      <c r="C37" t="s">
        <v>50</v>
      </c>
      <c r="D37">
        <v>445</v>
      </c>
      <c r="E37">
        <v>1001320</v>
      </c>
      <c r="F37">
        <v>2250.157303</v>
      </c>
    </row>
    <row r="38" spans="1:6" x14ac:dyDescent="0.2">
      <c r="A38" t="s">
        <v>6</v>
      </c>
      <c r="B38" t="s">
        <v>48</v>
      </c>
      <c r="C38" t="s">
        <v>51</v>
      </c>
      <c r="D38">
        <v>4759</v>
      </c>
      <c r="E38">
        <v>1000089</v>
      </c>
      <c r="F38">
        <v>210.14688000000001</v>
      </c>
    </row>
    <row r="39" spans="1:6" x14ac:dyDescent="0.2">
      <c r="A39" t="s">
        <v>6</v>
      </c>
      <c r="B39" t="s">
        <v>52</v>
      </c>
      <c r="C39" t="s">
        <v>53</v>
      </c>
      <c r="D39">
        <v>905</v>
      </c>
      <c r="E39">
        <v>1000422</v>
      </c>
      <c r="F39">
        <v>1105.438674</v>
      </c>
    </row>
    <row r="40" spans="1:6" x14ac:dyDescent="0.2">
      <c r="A40" t="s">
        <v>6</v>
      </c>
      <c r="B40" t="s">
        <v>52</v>
      </c>
      <c r="C40" t="s">
        <v>54</v>
      </c>
      <c r="D40">
        <v>668</v>
      </c>
      <c r="E40">
        <v>1001204</v>
      </c>
      <c r="F40">
        <v>1498.808383</v>
      </c>
    </row>
    <row r="41" spans="1:6" x14ac:dyDescent="0.2">
      <c r="A41" t="s">
        <v>6</v>
      </c>
      <c r="B41" t="s">
        <v>52</v>
      </c>
      <c r="C41" t="s">
        <v>55</v>
      </c>
      <c r="D41">
        <v>1311</v>
      </c>
      <c r="E41">
        <v>1000080</v>
      </c>
      <c r="F41">
        <v>762.83752900000002</v>
      </c>
    </row>
    <row r="42" spans="1:6" x14ac:dyDescent="0.2">
      <c r="A42" t="s">
        <v>6</v>
      </c>
      <c r="B42" t="s">
        <v>52</v>
      </c>
      <c r="C42" t="s">
        <v>56</v>
      </c>
      <c r="D42">
        <v>1896</v>
      </c>
      <c r="E42">
        <v>1000270</v>
      </c>
      <c r="F42">
        <v>527.56856500000004</v>
      </c>
    </row>
    <row r="43" spans="1:6" x14ac:dyDescent="0.2">
      <c r="A43" t="s">
        <v>6</v>
      </c>
      <c r="B43" t="s">
        <v>57</v>
      </c>
      <c r="C43" t="s">
        <v>58</v>
      </c>
      <c r="D43">
        <v>3253</v>
      </c>
      <c r="E43">
        <v>1000126</v>
      </c>
      <c r="F43">
        <v>307.44727899999998</v>
      </c>
    </row>
    <row r="44" spans="1:6" x14ac:dyDescent="0.2">
      <c r="A44" t="s">
        <v>6</v>
      </c>
      <c r="B44" t="s">
        <v>59</v>
      </c>
      <c r="C44" t="s">
        <v>60</v>
      </c>
      <c r="D44">
        <v>21911</v>
      </c>
      <c r="E44">
        <v>1000012</v>
      </c>
      <c r="F44">
        <v>45.639724000000001</v>
      </c>
    </row>
    <row r="45" spans="1:6" x14ac:dyDescent="0.2">
      <c r="A45" t="s">
        <v>6</v>
      </c>
      <c r="B45" t="s">
        <v>59</v>
      </c>
      <c r="C45" t="s">
        <v>61</v>
      </c>
      <c r="D45">
        <v>22582</v>
      </c>
      <c r="E45">
        <v>1000025</v>
      </c>
      <c r="F45">
        <v>44.284163999999997</v>
      </c>
    </row>
    <row r="46" spans="1:6" x14ac:dyDescent="0.2">
      <c r="A46" t="s">
        <v>6</v>
      </c>
      <c r="B46" t="s">
        <v>59</v>
      </c>
      <c r="C46" t="s">
        <v>62</v>
      </c>
      <c r="D46">
        <v>11911</v>
      </c>
      <c r="E46">
        <v>1000020</v>
      </c>
      <c r="F46">
        <v>83.957685999999995</v>
      </c>
    </row>
    <row r="47" spans="1:6" x14ac:dyDescent="0.2">
      <c r="A47" t="s">
        <v>6</v>
      </c>
      <c r="B47" t="s">
        <v>59</v>
      </c>
      <c r="C47" t="s">
        <v>63</v>
      </c>
      <c r="D47">
        <v>10284</v>
      </c>
      <c r="E47">
        <v>1000023</v>
      </c>
      <c r="F47">
        <v>97.240665000000007</v>
      </c>
    </row>
    <row r="48" spans="1:6" x14ac:dyDescent="0.2">
      <c r="A48" t="s">
        <v>6</v>
      </c>
      <c r="B48" t="s">
        <v>59</v>
      </c>
      <c r="C48" t="s">
        <v>64</v>
      </c>
      <c r="D48">
        <v>11160</v>
      </c>
      <c r="E48">
        <v>1000009</v>
      </c>
      <c r="F48">
        <v>89.606541000000007</v>
      </c>
    </row>
    <row r="49" spans="1:6" x14ac:dyDescent="0.2">
      <c r="A49" t="s">
        <v>6</v>
      </c>
      <c r="B49" t="s">
        <v>59</v>
      </c>
      <c r="C49" t="s">
        <v>65</v>
      </c>
      <c r="D49">
        <v>11151</v>
      </c>
      <c r="E49">
        <v>1000074</v>
      </c>
      <c r="F49">
        <v>89.684691999999998</v>
      </c>
    </row>
    <row r="50" spans="1:6" x14ac:dyDescent="0.2">
      <c r="A50" t="s">
        <v>6</v>
      </c>
      <c r="B50" t="s">
        <v>59</v>
      </c>
      <c r="C50" t="s">
        <v>66</v>
      </c>
      <c r="D50">
        <v>10257</v>
      </c>
      <c r="E50">
        <v>1000081</v>
      </c>
      <c r="F50">
        <v>97.502291</v>
      </c>
    </row>
    <row r="51" spans="1:6" x14ac:dyDescent="0.2">
      <c r="A51" t="s">
        <v>6</v>
      </c>
      <c r="B51" t="s">
        <v>59</v>
      </c>
      <c r="C51" t="s">
        <v>67</v>
      </c>
      <c r="D51">
        <v>11642</v>
      </c>
      <c r="E51">
        <v>1000076</v>
      </c>
      <c r="F51">
        <v>85.902422000000001</v>
      </c>
    </row>
    <row r="52" spans="1:6" x14ac:dyDescent="0.2">
      <c r="A52" t="s">
        <v>6</v>
      </c>
      <c r="B52" t="s">
        <v>59</v>
      </c>
      <c r="C52" t="s">
        <v>68</v>
      </c>
      <c r="D52">
        <v>11153</v>
      </c>
      <c r="E52">
        <v>1000092</v>
      </c>
      <c r="F52">
        <v>89.670222999999993</v>
      </c>
    </row>
    <row r="53" spans="1:6" x14ac:dyDescent="0.2">
      <c r="A53" t="s">
        <v>6</v>
      </c>
      <c r="B53" t="s">
        <v>59</v>
      </c>
      <c r="C53" t="s">
        <v>69</v>
      </c>
      <c r="D53">
        <v>8173</v>
      </c>
      <c r="E53">
        <v>1000005</v>
      </c>
      <c r="F53">
        <v>122.354705</v>
      </c>
    </row>
    <row r="54" spans="1:6" x14ac:dyDescent="0.2">
      <c r="A54" t="s">
        <v>6</v>
      </c>
      <c r="B54" t="s">
        <v>59</v>
      </c>
      <c r="C54" t="s">
        <v>70</v>
      </c>
      <c r="D54">
        <v>11174</v>
      </c>
      <c r="E54">
        <v>1000073</v>
      </c>
      <c r="F54">
        <v>89.5</v>
      </c>
    </row>
    <row r="55" spans="1:6" x14ac:dyDescent="0.2">
      <c r="A55" t="s">
        <v>6</v>
      </c>
      <c r="B55" t="s">
        <v>59</v>
      </c>
      <c r="C55" t="s">
        <v>71</v>
      </c>
      <c r="D55">
        <v>10945</v>
      </c>
      <c r="E55">
        <v>1000027</v>
      </c>
      <c r="F55">
        <v>91.368386999999998</v>
      </c>
    </row>
    <row r="56" spans="1:6" x14ac:dyDescent="0.2">
      <c r="A56" t="s">
        <v>6</v>
      </c>
      <c r="B56" t="s">
        <v>59</v>
      </c>
      <c r="C56" t="s">
        <v>72</v>
      </c>
      <c r="D56">
        <v>11189</v>
      </c>
      <c r="E56">
        <v>1000085</v>
      </c>
      <c r="F56">
        <v>89.381089000000003</v>
      </c>
    </row>
    <row r="57" spans="1:6" x14ac:dyDescent="0.2">
      <c r="A57" t="s">
        <v>6</v>
      </c>
      <c r="B57" t="s">
        <v>59</v>
      </c>
      <c r="C57" t="s">
        <v>73</v>
      </c>
      <c r="D57">
        <v>11605</v>
      </c>
      <c r="E57">
        <v>1000067</v>
      </c>
      <c r="F57">
        <v>86.175528</v>
      </c>
    </row>
    <row r="58" spans="1:6" x14ac:dyDescent="0.2">
      <c r="A58" t="s">
        <v>6</v>
      </c>
      <c r="B58" t="s">
        <v>59</v>
      </c>
      <c r="C58" t="s">
        <v>74</v>
      </c>
      <c r="D58">
        <v>8142</v>
      </c>
      <c r="E58">
        <v>1000037</v>
      </c>
      <c r="F58">
        <v>122.82449</v>
      </c>
    </row>
    <row r="59" spans="1:6" x14ac:dyDescent="0.2">
      <c r="A59" t="s">
        <v>6</v>
      </c>
      <c r="B59" t="s">
        <v>59</v>
      </c>
      <c r="C59" t="s">
        <v>75</v>
      </c>
      <c r="D59">
        <v>8451</v>
      </c>
      <c r="E59">
        <v>1000068</v>
      </c>
      <c r="F59">
        <v>118.337238</v>
      </c>
    </row>
    <row r="60" spans="1:6" x14ac:dyDescent="0.2">
      <c r="A60" t="s">
        <v>6</v>
      </c>
      <c r="B60" t="s">
        <v>59</v>
      </c>
      <c r="C60" t="s">
        <v>76</v>
      </c>
      <c r="D60">
        <v>6445</v>
      </c>
      <c r="E60">
        <v>1000048</v>
      </c>
      <c r="F60">
        <v>155.16648599999999</v>
      </c>
    </row>
    <row r="61" spans="1:6" x14ac:dyDescent="0.2">
      <c r="A61" t="s">
        <v>6</v>
      </c>
      <c r="B61" t="s">
        <v>59</v>
      </c>
      <c r="C61" t="s">
        <v>77</v>
      </c>
      <c r="D61">
        <v>6273</v>
      </c>
      <c r="E61">
        <v>1000153</v>
      </c>
      <c r="F61">
        <v>159.437749</v>
      </c>
    </row>
    <row r="62" spans="1:6" x14ac:dyDescent="0.2">
      <c r="A62" t="s">
        <v>6</v>
      </c>
      <c r="B62" t="s">
        <v>59</v>
      </c>
      <c r="C62" t="s">
        <v>78</v>
      </c>
      <c r="D62">
        <v>6234</v>
      </c>
      <c r="E62">
        <v>1000134</v>
      </c>
      <c r="F62">
        <v>160.43214599999999</v>
      </c>
    </row>
    <row r="63" spans="1:6" x14ac:dyDescent="0.2">
      <c r="A63" t="s">
        <v>6</v>
      </c>
      <c r="B63" t="s">
        <v>59</v>
      </c>
      <c r="C63" t="s">
        <v>79</v>
      </c>
      <c r="D63">
        <v>5393</v>
      </c>
      <c r="E63">
        <v>1000127</v>
      </c>
      <c r="F63">
        <v>185.44910100000001</v>
      </c>
    </row>
    <row r="64" spans="1:6" x14ac:dyDescent="0.2">
      <c r="A64" t="s">
        <v>6</v>
      </c>
      <c r="B64" t="s">
        <v>59</v>
      </c>
      <c r="C64" t="s">
        <v>80</v>
      </c>
      <c r="D64">
        <v>4863</v>
      </c>
      <c r="E64">
        <v>1000076</v>
      </c>
      <c r="F64">
        <v>205.65001000000001</v>
      </c>
    </row>
    <row r="65" spans="1:6" x14ac:dyDescent="0.2">
      <c r="A65" t="s">
        <v>6</v>
      </c>
      <c r="B65" t="s">
        <v>59</v>
      </c>
      <c r="C65" t="s">
        <v>81</v>
      </c>
      <c r="D65">
        <v>5069</v>
      </c>
      <c r="E65">
        <v>1000111</v>
      </c>
      <c r="F65">
        <v>197.29946699999999</v>
      </c>
    </row>
    <row r="66" spans="1:6" x14ac:dyDescent="0.2">
      <c r="A66" t="s">
        <v>6</v>
      </c>
      <c r="B66" t="s">
        <v>59</v>
      </c>
      <c r="C66" t="s">
        <v>82</v>
      </c>
      <c r="D66">
        <v>5676</v>
      </c>
      <c r="E66">
        <v>1000166</v>
      </c>
      <c r="F66">
        <v>176.209655</v>
      </c>
    </row>
    <row r="67" spans="1:6" x14ac:dyDescent="0.2">
      <c r="A67" t="s">
        <v>6</v>
      </c>
      <c r="B67" t="s">
        <v>59</v>
      </c>
      <c r="C67" t="s">
        <v>83</v>
      </c>
      <c r="D67">
        <v>5003</v>
      </c>
      <c r="E67">
        <v>1000050</v>
      </c>
      <c r="F67">
        <v>199.89006599999999</v>
      </c>
    </row>
    <row r="68" spans="1:6" x14ac:dyDescent="0.2">
      <c r="A68" t="s">
        <v>6</v>
      </c>
      <c r="B68" t="s">
        <v>59</v>
      </c>
      <c r="C68" t="s">
        <v>84</v>
      </c>
      <c r="D68">
        <v>5911</v>
      </c>
      <c r="E68">
        <v>1000157</v>
      </c>
      <c r="F68">
        <v>169.202673</v>
      </c>
    </row>
    <row r="69" spans="1:6" x14ac:dyDescent="0.2">
      <c r="A69" t="s">
        <v>6</v>
      </c>
      <c r="B69" t="s">
        <v>59</v>
      </c>
      <c r="C69" t="s">
        <v>85</v>
      </c>
      <c r="D69">
        <v>4264</v>
      </c>
      <c r="E69">
        <v>1000234</v>
      </c>
      <c r="F69">
        <v>234.57645400000001</v>
      </c>
    </row>
    <row r="70" spans="1:6" x14ac:dyDescent="0.2">
      <c r="A70" t="s">
        <v>6</v>
      </c>
      <c r="B70" t="s">
        <v>59</v>
      </c>
      <c r="C70" t="s">
        <v>86</v>
      </c>
      <c r="D70">
        <v>5697</v>
      </c>
      <c r="E70">
        <v>1000125</v>
      </c>
      <c r="F70">
        <v>175.55292299999999</v>
      </c>
    </row>
    <row r="71" spans="1:6" x14ac:dyDescent="0.2">
      <c r="A71" t="s">
        <v>6</v>
      </c>
      <c r="B71" t="s">
        <v>59</v>
      </c>
      <c r="C71" t="s">
        <v>87</v>
      </c>
      <c r="D71">
        <v>5696</v>
      </c>
      <c r="E71">
        <v>1000172</v>
      </c>
      <c r="F71">
        <v>175.591994</v>
      </c>
    </row>
    <row r="72" spans="1:6" x14ac:dyDescent="0.2">
      <c r="A72" t="s">
        <v>6</v>
      </c>
      <c r="B72" t="s">
        <v>59</v>
      </c>
      <c r="C72" t="s">
        <v>88</v>
      </c>
      <c r="D72">
        <v>5208</v>
      </c>
      <c r="E72">
        <v>1000021</v>
      </c>
      <c r="F72">
        <v>192.016321</v>
      </c>
    </row>
    <row r="73" spans="1:6" x14ac:dyDescent="0.2">
      <c r="A73" t="s">
        <v>6</v>
      </c>
      <c r="B73" t="s">
        <v>59</v>
      </c>
      <c r="C73" t="s">
        <v>89</v>
      </c>
      <c r="D73">
        <v>5206</v>
      </c>
      <c r="E73">
        <v>1000037</v>
      </c>
      <c r="F73">
        <v>192.09316200000001</v>
      </c>
    </row>
    <row r="74" spans="1:6" x14ac:dyDescent="0.2">
      <c r="A74" t="s">
        <v>6</v>
      </c>
      <c r="B74" t="s">
        <v>59</v>
      </c>
      <c r="C74" t="s">
        <v>90</v>
      </c>
      <c r="D74">
        <v>4818</v>
      </c>
      <c r="E74">
        <v>1000100</v>
      </c>
      <c r="F74">
        <v>207.57575800000001</v>
      </c>
    </row>
    <row r="75" spans="1:6" x14ac:dyDescent="0.2">
      <c r="A75" t="s">
        <v>6</v>
      </c>
      <c r="B75" t="s">
        <v>59</v>
      </c>
      <c r="C75" t="s">
        <v>91</v>
      </c>
      <c r="D75">
        <v>4204</v>
      </c>
      <c r="E75">
        <v>1000033</v>
      </c>
      <c r="F75">
        <v>237.87654599999999</v>
      </c>
    </row>
    <row r="76" spans="1:6" x14ac:dyDescent="0.2">
      <c r="A76" t="s">
        <v>6</v>
      </c>
      <c r="B76" t="s">
        <v>59</v>
      </c>
      <c r="C76" t="s">
        <v>92</v>
      </c>
      <c r="D76">
        <v>4632</v>
      </c>
      <c r="E76">
        <v>1000182</v>
      </c>
      <c r="F76">
        <v>215.92875599999999</v>
      </c>
    </row>
    <row r="77" spans="1:6" x14ac:dyDescent="0.2">
      <c r="A77" t="s">
        <v>6</v>
      </c>
      <c r="B77" t="s">
        <v>59</v>
      </c>
      <c r="C77" t="s">
        <v>93</v>
      </c>
      <c r="D77">
        <v>3666</v>
      </c>
      <c r="E77">
        <v>1000088</v>
      </c>
      <c r="F77">
        <v>272.80087300000002</v>
      </c>
    </row>
    <row r="78" spans="1:6" x14ac:dyDescent="0.2">
      <c r="A78" t="s">
        <v>6</v>
      </c>
      <c r="B78" t="s">
        <v>59</v>
      </c>
      <c r="C78" t="s">
        <v>94</v>
      </c>
      <c r="D78">
        <v>4115</v>
      </c>
      <c r="E78">
        <v>1000142</v>
      </c>
      <c r="F78">
        <v>243.04787400000001</v>
      </c>
    </row>
    <row r="79" spans="1:6" x14ac:dyDescent="0.2">
      <c r="A79" t="s">
        <v>6</v>
      </c>
      <c r="B79" t="s">
        <v>59</v>
      </c>
      <c r="C79" t="s">
        <v>95</v>
      </c>
      <c r="D79">
        <v>3685</v>
      </c>
      <c r="E79">
        <v>1000041</v>
      </c>
      <c r="F79">
        <v>271.38154700000001</v>
      </c>
    </row>
    <row r="80" spans="1:6" x14ac:dyDescent="0.2">
      <c r="A80" t="s">
        <v>6</v>
      </c>
      <c r="B80" t="s">
        <v>59</v>
      </c>
      <c r="C80" t="s">
        <v>96</v>
      </c>
      <c r="D80">
        <v>4289</v>
      </c>
      <c r="E80">
        <v>1000169</v>
      </c>
      <c r="F80">
        <v>233.193985</v>
      </c>
    </row>
    <row r="81" spans="1:6" x14ac:dyDescent="0.2">
      <c r="A81" t="s">
        <v>6</v>
      </c>
      <c r="B81" t="s">
        <v>59</v>
      </c>
      <c r="C81" t="s">
        <v>97</v>
      </c>
      <c r="D81">
        <v>3180</v>
      </c>
      <c r="E81">
        <v>1000128</v>
      </c>
      <c r="F81">
        <v>314.50565999999998</v>
      </c>
    </row>
    <row r="82" spans="1:6" x14ac:dyDescent="0.2">
      <c r="A82" t="s">
        <v>6</v>
      </c>
      <c r="B82" t="s">
        <v>59</v>
      </c>
      <c r="C82" t="s">
        <v>98</v>
      </c>
      <c r="D82">
        <v>4181</v>
      </c>
      <c r="E82">
        <v>1000055</v>
      </c>
      <c r="F82">
        <v>239.19038499999999</v>
      </c>
    </row>
    <row r="83" spans="1:6" x14ac:dyDescent="0.2">
      <c r="A83" t="s">
        <v>6</v>
      </c>
      <c r="B83" t="s">
        <v>59</v>
      </c>
      <c r="C83" t="s">
        <v>99</v>
      </c>
      <c r="D83">
        <v>3382</v>
      </c>
      <c r="E83">
        <v>1000149</v>
      </c>
      <c r="F83">
        <v>295.72708499999999</v>
      </c>
    </row>
    <row r="84" spans="1:6" x14ac:dyDescent="0.2">
      <c r="A84" t="s">
        <v>6</v>
      </c>
      <c r="B84" t="s">
        <v>59</v>
      </c>
      <c r="C84" t="s">
        <v>100</v>
      </c>
      <c r="D84">
        <v>3821</v>
      </c>
      <c r="E84">
        <v>1000040</v>
      </c>
      <c r="F84">
        <v>261.72206199999999</v>
      </c>
    </row>
    <row r="85" spans="1:6" x14ac:dyDescent="0.2">
      <c r="A85" t="s">
        <v>6</v>
      </c>
      <c r="B85" t="s">
        <v>59</v>
      </c>
      <c r="C85" t="s">
        <v>101</v>
      </c>
      <c r="D85">
        <v>3387</v>
      </c>
      <c r="E85">
        <v>1000041</v>
      </c>
      <c r="F85">
        <v>295.25863600000002</v>
      </c>
    </row>
    <row r="86" spans="1:6" x14ac:dyDescent="0.2">
      <c r="A86" t="s">
        <v>6</v>
      </c>
      <c r="B86" t="s">
        <v>59</v>
      </c>
      <c r="C86" t="s">
        <v>102</v>
      </c>
      <c r="D86">
        <v>3105</v>
      </c>
      <c r="E86">
        <v>1000294</v>
      </c>
      <c r="F86">
        <v>322.15587799999997</v>
      </c>
    </row>
    <row r="87" spans="1:6" x14ac:dyDescent="0.2">
      <c r="A87" t="s">
        <v>6</v>
      </c>
      <c r="B87" t="s">
        <v>59</v>
      </c>
      <c r="C87" t="s">
        <v>103</v>
      </c>
      <c r="D87">
        <v>3216</v>
      </c>
      <c r="E87">
        <v>1000117</v>
      </c>
      <c r="F87">
        <v>310.98165399999999</v>
      </c>
    </row>
    <row r="88" spans="1:6" x14ac:dyDescent="0.2">
      <c r="A88" t="s">
        <v>6</v>
      </c>
      <c r="B88" t="s">
        <v>59</v>
      </c>
      <c r="C88" t="s">
        <v>104</v>
      </c>
      <c r="D88">
        <v>2231</v>
      </c>
      <c r="E88">
        <v>1000294</v>
      </c>
      <c r="F88">
        <v>448.36127299999998</v>
      </c>
    </row>
    <row r="89" spans="1:6" x14ac:dyDescent="0.2">
      <c r="A89" t="s">
        <v>6</v>
      </c>
      <c r="B89" t="s">
        <v>59</v>
      </c>
      <c r="C89" t="s">
        <v>103</v>
      </c>
      <c r="D89">
        <v>3216</v>
      </c>
      <c r="E89">
        <v>1000080</v>
      </c>
      <c r="F89">
        <v>310.97014899999999</v>
      </c>
    </row>
    <row r="90" spans="1:6" x14ac:dyDescent="0.2">
      <c r="A90" t="s">
        <v>6</v>
      </c>
      <c r="B90" t="s">
        <v>59</v>
      </c>
      <c r="C90" t="s">
        <v>105</v>
      </c>
      <c r="D90">
        <v>3100</v>
      </c>
      <c r="E90">
        <v>1000175</v>
      </c>
      <c r="F90">
        <v>322.63709699999998</v>
      </c>
    </row>
    <row r="91" spans="1:6" x14ac:dyDescent="0.2">
      <c r="A91" t="s">
        <v>6</v>
      </c>
      <c r="B91" t="s">
        <v>59</v>
      </c>
      <c r="C91" t="s">
        <v>106</v>
      </c>
      <c r="D91">
        <v>2841</v>
      </c>
      <c r="E91">
        <v>1000012</v>
      </c>
      <c r="F91">
        <v>351.99295999999998</v>
      </c>
    </row>
    <row r="92" spans="1:6" x14ac:dyDescent="0.2">
      <c r="A92" t="s">
        <v>6</v>
      </c>
      <c r="B92" t="s">
        <v>59</v>
      </c>
      <c r="C92" t="s">
        <v>107</v>
      </c>
      <c r="D92">
        <v>2958</v>
      </c>
      <c r="E92">
        <v>1000315</v>
      </c>
      <c r="F92">
        <v>338.172752</v>
      </c>
    </row>
    <row r="93" spans="1:6" x14ac:dyDescent="0.2">
      <c r="A93" t="s">
        <v>6</v>
      </c>
      <c r="B93" t="s">
        <v>59</v>
      </c>
      <c r="C93" t="s">
        <v>108</v>
      </c>
      <c r="D93">
        <v>2726</v>
      </c>
      <c r="E93">
        <v>1000162</v>
      </c>
      <c r="F93">
        <v>366.89728500000001</v>
      </c>
    </row>
    <row r="94" spans="1:6" x14ac:dyDescent="0.2">
      <c r="A94" t="s">
        <v>6</v>
      </c>
      <c r="B94" t="s">
        <v>59</v>
      </c>
      <c r="C94" t="s">
        <v>109</v>
      </c>
      <c r="D94">
        <v>2870</v>
      </c>
      <c r="E94">
        <v>1000070</v>
      </c>
      <c r="F94">
        <v>348.45644600000003</v>
      </c>
    </row>
    <row r="95" spans="1:6" x14ac:dyDescent="0.2">
      <c r="A95" t="s">
        <v>6</v>
      </c>
      <c r="B95" t="s">
        <v>59</v>
      </c>
      <c r="C95" t="s">
        <v>110</v>
      </c>
      <c r="D95">
        <v>2573</v>
      </c>
      <c r="E95">
        <v>1000289</v>
      </c>
      <c r="F95">
        <v>388.76369999999997</v>
      </c>
    </row>
    <row r="96" spans="1:6" x14ac:dyDescent="0.2">
      <c r="A96" t="s">
        <v>6</v>
      </c>
      <c r="B96" t="s">
        <v>59</v>
      </c>
      <c r="C96" t="s">
        <v>111</v>
      </c>
      <c r="D96">
        <v>2469</v>
      </c>
      <c r="E96">
        <v>1000216</v>
      </c>
      <c r="F96">
        <v>405.10976099999999</v>
      </c>
    </row>
    <row r="97" spans="1:6" x14ac:dyDescent="0.2">
      <c r="A97" t="s">
        <v>6</v>
      </c>
      <c r="B97" t="s">
        <v>59</v>
      </c>
      <c r="C97" t="s">
        <v>112</v>
      </c>
      <c r="D97">
        <v>2868</v>
      </c>
      <c r="E97">
        <v>1000280</v>
      </c>
      <c r="F97">
        <v>348.77266400000002</v>
      </c>
    </row>
    <row r="98" spans="1:6" x14ac:dyDescent="0.2">
      <c r="A98" t="s">
        <v>6</v>
      </c>
      <c r="B98" t="s">
        <v>59</v>
      </c>
      <c r="C98" t="s">
        <v>113</v>
      </c>
      <c r="D98">
        <v>2394</v>
      </c>
      <c r="E98">
        <v>1000215</v>
      </c>
      <c r="F98">
        <v>417.80075199999999</v>
      </c>
    </row>
    <row r="99" spans="1:6" x14ac:dyDescent="0.2">
      <c r="A99" t="s">
        <v>6</v>
      </c>
      <c r="B99" t="s">
        <v>59</v>
      </c>
      <c r="C99" t="s">
        <v>114</v>
      </c>
      <c r="D99">
        <v>2582</v>
      </c>
      <c r="E99">
        <v>1000130</v>
      </c>
      <c r="F99">
        <v>387.34701799999999</v>
      </c>
    </row>
    <row r="100" spans="1:6" x14ac:dyDescent="0.2">
      <c r="A100" t="s">
        <v>6</v>
      </c>
      <c r="B100" t="s">
        <v>59</v>
      </c>
      <c r="C100" t="s">
        <v>115</v>
      </c>
      <c r="D100">
        <v>2609</v>
      </c>
      <c r="E100">
        <v>1000307</v>
      </c>
      <c r="F100">
        <v>383.40628600000002</v>
      </c>
    </row>
    <row r="101" spans="1:6" x14ac:dyDescent="0.2">
      <c r="A101" t="s">
        <v>6</v>
      </c>
      <c r="B101" t="s">
        <v>59</v>
      </c>
      <c r="C101" t="s">
        <v>116</v>
      </c>
      <c r="D101">
        <v>2310</v>
      </c>
      <c r="E101">
        <v>1000328</v>
      </c>
      <c r="F101">
        <v>433.04242399999998</v>
      </c>
    </row>
    <row r="102" spans="1:6" x14ac:dyDescent="0.2">
      <c r="A102" t="s">
        <v>6</v>
      </c>
      <c r="B102" t="s">
        <v>59</v>
      </c>
      <c r="C102" t="s">
        <v>117</v>
      </c>
      <c r="D102">
        <v>2627</v>
      </c>
      <c r="E102">
        <v>1000108</v>
      </c>
      <c r="F102">
        <v>380.703464</v>
      </c>
    </row>
    <row r="103" spans="1:6" x14ac:dyDescent="0.2">
      <c r="A103" t="s">
        <v>6</v>
      </c>
      <c r="B103" t="s">
        <v>59</v>
      </c>
      <c r="C103" t="s">
        <v>118</v>
      </c>
      <c r="D103">
        <v>1975</v>
      </c>
      <c r="E103">
        <v>1000047</v>
      </c>
      <c r="F103">
        <v>506.35291100000001</v>
      </c>
    </row>
    <row r="104" spans="1:6" x14ac:dyDescent="0.2">
      <c r="A104" t="s">
        <v>6</v>
      </c>
      <c r="B104" t="s">
        <v>59</v>
      </c>
      <c r="C104" t="s">
        <v>119</v>
      </c>
      <c r="D104">
        <v>2738</v>
      </c>
      <c r="E104">
        <v>1000132</v>
      </c>
      <c r="F104">
        <v>365.27830499999999</v>
      </c>
    </row>
    <row r="105" spans="1:6" x14ac:dyDescent="0.2">
      <c r="A105" t="s">
        <v>6</v>
      </c>
      <c r="B105" t="s">
        <v>59</v>
      </c>
      <c r="C105" t="s">
        <v>120</v>
      </c>
      <c r="D105">
        <v>2535</v>
      </c>
      <c r="E105">
        <v>1000093</v>
      </c>
      <c r="F105">
        <v>394.514004</v>
      </c>
    </row>
    <row r="106" spans="1:6" x14ac:dyDescent="0.2">
      <c r="A106" t="s">
        <v>6</v>
      </c>
      <c r="B106" t="s">
        <v>59</v>
      </c>
      <c r="C106" t="s">
        <v>121</v>
      </c>
      <c r="D106">
        <v>2558</v>
      </c>
      <c r="E106">
        <v>1000373</v>
      </c>
      <c r="F106">
        <v>391.07623100000001</v>
      </c>
    </row>
    <row r="107" spans="1:6" x14ac:dyDescent="0.2">
      <c r="A107" t="s">
        <v>6</v>
      </c>
      <c r="B107" t="s">
        <v>59</v>
      </c>
      <c r="C107" t="s">
        <v>122</v>
      </c>
      <c r="D107">
        <v>2036</v>
      </c>
      <c r="E107">
        <v>1000331</v>
      </c>
      <c r="F107">
        <v>491.321709</v>
      </c>
    </row>
    <row r="108" spans="1:6" x14ac:dyDescent="0.2">
      <c r="A108" t="s">
        <v>6</v>
      </c>
      <c r="B108" t="s">
        <v>59</v>
      </c>
      <c r="C108" t="s">
        <v>123</v>
      </c>
      <c r="D108">
        <v>2338</v>
      </c>
      <c r="E108">
        <v>1000184</v>
      </c>
      <c r="F108">
        <v>427.79469599999999</v>
      </c>
    </row>
    <row r="109" spans="1:6" x14ac:dyDescent="0.2">
      <c r="A109" t="s">
        <v>6</v>
      </c>
      <c r="B109" t="s">
        <v>59</v>
      </c>
      <c r="C109" t="s">
        <v>124</v>
      </c>
      <c r="D109">
        <v>1929</v>
      </c>
      <c r="E109">
        <v>1000214</v>
      </c>
      <c r="F109">
        <v>518.51425600000005</v>
      </c>
    </row>
    <row r="110" spans="1:6" x14ac:dyDescent="0.2">
      <c r="A110" t="s">
        <v>6</v>
      </c>
      <c r="B110" t="s">
        <v>59</v>
      </c>
      <c r="C110" t="s">
        <v>125</v>
      </c>
      <c r="D110">
        <v>1899</v>
      </c>
      <c r="E110">
        <v>1000445</v>
      </c>
      <c r="F110">
        <v>526.82727799999998</v>
      </c>
    </row>
    <row r="111" spans="1:6" x14ac:dyDescent="0.2">
      <c r="A111" t="s">
        <v>6</v>
      </c>
      <c r="B111" t="s">
        <v>59</v>
      </c>
      <c r="C111" t="s">
        <v>126</v>
      </c>
      <c r="D111">
        <v>1827</v>
      </c>
      <c r="E111">
        <v>1000084</v>
      </c>
      <c r="F111">
        <v>547.39135199999998</v>
      </c>
    </row>
    <row r="112" spans="1:6" x14ac:dyDescent="0.2">
      <c r="A112" t="s">
        <v>6</v>
      </c>
      <c r="B112" t="s">
        <v>59</v>
      </c>
      <c r="C112" t="s">
        <v>127</v>
      </c>
      <c r="D112">
        <v>1774</v>
      </c>
      <c r="E112">
        <v>1000166</v>
      </c>
      <c r="F112">
        <v>563.79143199999999</v>
      </c>
    </row>
    <row r="113" spans="1:6" x14ac:dyDescent="0.2">
      <c r="A113" t="s">
        <v>6</v>
      </c>
      <c r="B113" t="s">
        <v>59</v>
      </c>
      <c r="C113" t="s">
        <v>128</v>
      </c>
      <c r="D113">
        <v>1912</v>
      </c>
      <c r="E113">
        <v>1000336</v>
      </c>
      <c r="F113">
        <v>523.18828499999995</v>
      </c>
    </row>
    <row r="114" spans="1:6" x14ac:dyDescent="0.2">
      <c r="A114" t="s">
        <v>6</v>
      </c>
      <c r="B114" t="s">
        <v>59</v>
      </c>
      <c r="C114" t="s">
        <v>129</v>
      </c>
      <c r="D114">
        <v>1837</v>
      </c>
      <c r="E114">
        <v>1000184</v>
      </c>
      <c r="F114">
        <v>544.46597699999995</v>
      </c>
    </row>
    <row r="115" spans="1:6" x14ac:dyDescent="0.2">
      <c r="A115" t="s">
        <v>6</v>
      </c>
      <c r="B115" t="s">
        <v>59</v>
      </c>
      <c r="C115" t="s">
        <v>130</v>
      </c>
      <c r="D115">
        <v>1883</v>
      </c>
      <c r="E115">
        <v>1000046</v>
      </c>
      <c r="F115">
        <v>531.09187499999996</v>
      </c>
    </row>
    <row r="116" spans="1:6" x14ac:dyDescent="0.2">
      <c r="A116" t="s">
        <v>6</v>
      </c>
      <c r="B116" t="s">
        <v>59</v>
      </c>
      <c r="C116" t="s">
        <v>131</v>
      </c>
      <c r="D116">
        <v>1857</v>
      </c>
      <c r="E116">
        <v>1000198</v>
      </c>
      <c r="F116">
        <v>538.60958500000004</v>
      </c>
    </row>
    <row r="117" spans="1:6" x14ac:dyDescent="0.2">
      <c r="A117" t="s">
        <v>6</v>
      </c>
      <c r="B117" t="s">
        <v>59</v>
      </c>
      <c r="C117" t="s">
        <v>132</v>
      </c>
      <c r="D117">
        <v>1909</v>
      </c>
      <c r="E117">
        <v>1000037</v>
      </c>
      <c r="F117">
        <v>523.85384999999997</v>
      </c>
    </row>
    <row r="118" spans="1:6" x14ac:dyDescent="0.2">
      <c r="A118" t="s">
        <v>6</v>
      </c>
      <c r="B118" t="s">
        <v>59</v>
      </c>
      <c r="C118" t="s">
        <v>133</v>
      </c>
      <c r="D118">
        <v>1944</v>
      </c>
      <c r="E118">
        <v>1000220</v>
      </c>
      <c r="F118">
        <v>514.51646100000005</v>
      </c>
    </row>
    <row r="119" spans="1:6" x14ac:dyDescent="0.2">
      <c r="A119" t="s">
        <v>6</v>
      </c>
      <c r="B119" t="s">
        <v>59</v>
      </c>
      <c r="C119" t="s">
        <v>134</v>
      </c>
      <c r="D119">
        <v>1801</v>
      </c>
      <c r="E119">
        <v>1000521</v>
      </c>
      <c r="F119">
        <v>555.53636900000004</v>
      </c>
    </row>
    <row r="120" spans="1:6" x14ac:dyDescent="0.2">
      <c r="A120" t="s">
        <v>6</v>
      </c>
      <c r="B120" t="s">
        <v>59</v>
      </c>
      <c r="C120" t="s">
        <v>135</v>
      </c>
      <c r="D120">
        <v>1641</v>
      </c>
      <c r="E120">
        <v>1000349</v>
      </c>
      <c r="F120">
        <v>609.59719700000005</v>
      </c>
    </row>
    <row r="121" spans="1:6" x14ac:dyDescent="0.2">
      <c r="A121" t="s">
        <v>6</v>
      </c>
      <c r="B121" t="s">
        <v>59</v>
      </c>
      <c r="C121" t="s">
        <v>136</v>
      </c>
      <c r="D121">
        <v>1655</v>
      </c>
      <c r="E121">
        <v>1000080</v>
      </c>
      <c r="F121">
        <v>604.27794600000004</v>
      </c>
    </row>
    <row r="122" spans="1:6" x14ac:dyDescent="0.2">
      <c r="A122" t="s">
        <v>6</v>
      </c>
      <c r="B122" t="s">
        <v>59</v>
      </c>
      <c r="C122" t="s">
        <v>137</v>
      </c>
      <c r="D122">
        <v>1472</v>
      </c>
      <c r="E122">
        <v>1000193</v>
      </c>
      <c r="F122">
        <v>679.47893999999997</v>
      </c>
    </row>
    <row r="123" spans="1:6" x14ac:dyDescent="0.2">
      <c r="A123" t="s">
        <v>6</v>
      </c>
      <c r="B123" t="s">
        <v>59</v>
      </c>
      <c r="C123" t="s">
        <v>138</v>
      </c>
      <c r="D123">
        <v>1588</v>
      </c>
      <c r="E123">
        <v>1000074</v>
      </c>
      <c r="F123">
        <v>629.76952100000005</v>
      </c>
    </row>
    <row r="124" spans="1:6" x14ac:dyDescent="0.2">
      <c r="A124" t="s">
        <v>6</v>
      </c>
      <c r="B124" t="s">
        <v>59</v>
      </c>
      <c r="C124" t="s">
        <v>139</v>
      </c>
      <c r="D124">
        <v>1582</v>
      </c>
      <c r="E124">
        <v>1000400</v>
      </c>
      <c r="F124">
        <v>632.36409600000002</v>
      </c>
    </row>
    <row r="125" spans="1:6" x14ac:dyDescent="0.2">
      <c r="A125" t="s">
        <v>6</v>
      </c>
      <c r="B125" t="s">
        <v>59</v>
      </c>
      <c r="C125" t="s">
        <v>140</v>
      </c>
      <c r="D125">
        <v>1108</v>
      </c>
      <c r="E125">
        <v>1000465</v>
      </c>
      <c r="F125">
        <v>902.94675099999995</v>
      </c>
    </row>
    <row r="126" spans="1:6" x14ac:dyDescent="0.2">
      <c r="A126" t="s">
        <v>6</v>
      </c>
      <c r="B126" t="s">
        <v>59</v>
      </c>
      <c r="C126" t="s">
        <v>141</v>
      </c>
      <c r="D126">
        <v>1467</v>
      </c>
      <c r="E126">
        <v>1000373</v>
      </c>
      <c r="F126">
        <v>681.91751899999997</v>
      </c>
    </row>
    <row r="127" spans="1:6" x14ac:dyDescent="0.2">
      <c r="A127" t="s">
        <v>6</v>
      </c>
      <c r="B127" t="s">
        <v>59</v>
      </c>
      <c r="C127" t="s">
        <v>142</v>
      </c>
      <c r="D127">
        <v>1234</v>
      </c>
      <c r="E127">
        <v>1000042</v>
      </c>
      <c r="F127">
        <v>810.40680699999996</v>
      </c>
    </row>
    <row r="128" spans="1:6" x14ac:dyDescent="0.2">
      <c r="A128" t="s">
        <v>6</v>
      </c>
      <c r="B128" t="s">
        <v>59</v>
      </c>
      <c r="C128" t="s">
        <v>143</v>
      </c>
      <c r="D128">
        <v>1427</v>
      </c>
      <c r="E128">
        <v>1000090</v>
      </c>
      <c r="F128">
        <v>700.83391700000004</v>
      </c>
    </row>
    <row r="129" spans="1:6" x14ac:dyDescent="0.2">
      <c r="A129" t="s">
        <v>6</v>
      </c>
      <c r="B129" t="s">
        <v>59</v>
      </c>
      <c r="C129" t="s">
        <v>144</v>
      </c>
      <c r="D129">
        <v>1144</v>
      </c>
      <c r="E129">
        <v>1000219</v>
      </c>
      <c r="F129">
        <v>874.31730800000003</v>
      </c>
    </row>
    <row r="130" spans="1:6" x14ac:dyDescent="0.2">
      <c r="A130" t="s">
        <v>6</v>
      </c>
      <c r="B130" t="s">
        <v>59</v>
      </c>
      <c r="C130" t="s">
        <v>145</v>
      </c>
      <c r="D130">
        <v>1412</v>
      </c>
      <c r="E130">
        <v>1000503</v>
      </c>
      <c r="F130">
        <v>708.57153000000005</v>
      </c>
    </row>
    <row r="131" spans="1:6" x14ac:dyDescent="0.2">
      <c r="A131" t="s">
        <v>6</v>
      </c>
      <c r="B131" t="s">
        <v>59</v>
      </c>
      <c r="C131" t="s">
        <v>146</v>
      </c>
      <c r="D131">
        <v>1188</v>
      </c>
      <c r="E131">
        <v>1000049</v>
      </c>
      <c r="F131">
        <v>841.79208800000004</v>
      </c>
    </row>
    <row r="132" spans="1:6" x14ac:dyDescent="0.2">
      <c r="A132" t="s">
        <v>6</v>
      </c>
      <c r="B132" t="s">
        <v>59</v>
      </c>
      <c r="C132" t="s">
        <v>147</v>
      </c>
      <c r="D132">
        <v>1126</v>
      </c>
      <c r="E132">
        <v>1000116</v>
      </c>
      <c r="F132">
        <v>888.20248700000002</v>
      </c>
    </row>
    <row r="133" spans="1:6" x14ac:dyDescent="0.2">
      <c r="A133" t="s">
        <v>6</v>
      </c>
      <c r="B133" t="s">
        <v>59</v>
      </c>
      <c r="C133" t="s">
        <v>148</v>
      </c>
      <c r="D133">
        <v>1241</v>
      </c>
      <c r="E133">
        <v>1000367</v>
      </c>
      <c r="F133">
        <v>806.09750199999996</v>
      </c>
    </row>
    <row r="134" spans="1:6" x14ac:dyDescent="0.2">
      <c r="A134" t="s">
        <v>6</v>
      </c>
      <c r="B134" t="s">
        <v>59</v>
      </c>
      <c r="C134" t="s">
        <v>149</v>
      </c>
      <c r="D134">
        <v>1275</v>
      </c>
      <c r="E134">
        <v>1000674</v>
      </c>
      <c r="F134">
        <v>784.842353</v>
      </c>
    </row>
    <row r="135" spans="1:6" x14ac:dyDescent="0.2">
      <c r="A135" t="s">
        <v>6</v>
      </c>
      <c r="B135" t="s">
        <v>59</v>
      </c>
      <c r="C135" t="s">
        <v>150</v>
      </c>
      <c r="D135">
        <v>1161</v>
      </c>
      <c r="E135">
        <v>1000814</v>
      </c>
      <c r="F135">
        <v>862.02756199999999</v>
      </c>
    </row>
    <row r="136" spans="1:6" x14ac:dyDescent="0.2">
      <c r="A136" t="s">
        <v>6</v>
      </c>
      <c r="B136" t="s">
        <v>59</v>
      </c>
      <c r="C136" t="s">
        <v>151</v>
      </c>
      <c r="D136">
        <v>1291</v>
      </c>
      <c r="E136">
        <v>1000207</v>
      </c>
      <c r="F136">
        <v>774.75367900000003</v>
      </c>
    </row>
    <row r="137" spans="1:6" x14ac:dyDescent="0.2">
      <c r="A137" t="s">
        <v>6</v>
      </c>
      <c r="B137" t="s">
        <v>59</v>
      </c>
      <c r="C137" t="s">
        <v>152</v>
      </c>
      <c r="D137">
        <v>1012</v>
      </c>
      <c r="E137">
        <v>1000081</v>
      </c>
      <c r="F137">
        <v>988.22233200000005</v>
      </c>
    </row>
    <row r="138" spans="1:6" x14ac:dyDescent="0.2">
      <c r="A138" t="s">
        <v>6</v>
      </c>
      <c r="B138" t="s">
        <v>59</v>
      </c>
      <c r="C138" t="s">
        <v>153</v>
      </c>
      <c r="D138">
        <v>1327</v>
      </c>
      <c r="E138">
        <v>1000352</v>
      </c>
      <c r="F138">
        <v>753.84476299999994</v>
      </c>
    </row>
    <row r="139" spans="1:6" x14ac:dyDescent="0.2">
      <c r="A139" t="s">
        <v>6</v>
      </c>
      <c r="B139" t="s">
        <v>59</v>
      </c>
      <c r="C139" t="s">
        <v>154</v>
      </c>
      <c r="D139">
        <v>1221</v>
      </c>
      <c r="E139">
        <v>1000652</v>
      </c>
      <c r="F139">
        <v>819.534808</v>
      </c>
    </row>
    <row r="140" spans="1:6" x14ac:dyDescent="0.2">
      <c r="A140" t="s">
        <v>6</v>
      </c>
      <c r="B140" t="s">
        <v>59</v>
      </c>
      <c r="C140" t="s">
        <v>155</v>
      </c>
      <c r="D140">
        <v>1118</v>
      </c>
      <c r="E140">
        <v>1000051</v>
      </c>
      <c r="F140">
        <v>894.5</v>
      </c>
    </row>
    <row r="141" spans="1:6" x14ac:dyDescent="0.2">
      <c r="A141" t="s">
        <v>6</v>
      </c>
      <c r="B141" t="s">
        <v>59</v>
      </c>
      <c r="C141" t="s">
        <v>156</v>
      </c>
      <c r="D141">
        <v>1181</v>
      </c>
      <c r="E141">
        <v>1000281</v>
      </c>
      <c r="F141">
        <v>846.97798499999999</v>
      </c>
    </row>
    <row r="142" spans="1:6" x14ac:dyDescent="0.2">
      <c r="A142" t="s">
        <v>6</v>
      </c>
      <c r="B142" t="s">
        <v>59</v>
      </c>
      <c r="C142" t="s">
        <v>157</v>
      </c>
      <c r="D142">
        <v>1109</v>
      </c>
      <c r="E142">
        <v>1000436</v>
      </c>
      <c r="F142">
        <v>902.106402</v>
      </c>
    </row>
    <row r="143" spans="1:6" x14ac:dyDescent="0.2">
      <c r="A143" t="s">
        <v>6</v>
      </c>
      <c r="B143" t="s">
        <v>59</v>
      </c>
      <c r="C143" t="s">
        <v>158</v>
      </c>
      <c r="D143">
        <v>1018</v>
      </c>
      <c r="E143">
        <v>1000462</v>
      </c>
      <c r="F143">
        <v>982.77210200000002</v>
      </c>
    </row>
    <row r="144" spans="1:6" x14ac:dyDescent="0.2">
      <c r="A144" t="s">
        <v>6</v>
      </c>
      <c r="B144" t="s">
        <v>59</v>
      </c>
      <c r="C144" t="s">
        <v>159</v>
      </c>
      <c r="D144">
        <v>1123</v>
      </c>
      <c r="E144">
        <v>1000380</v>
      </c>
      <c r="F144">
        <v>890.81032900000002</v>
      </c>
    </row>
    <row r="145" spans="1:6" x14ac:dyDescent="0.2">
      <c r="A145" t="s">
        <v>6</v>
      </c>
      <c r="B145" t="s">
        <v>59</v>
      </c>
      <c r="C145" t="s">
        <v>160</v>
      </c>
      <c r="D145">
        <v>848</v>
      </c>
      <c r="E145">
        <v>1000389</v>
      </c>
      <c r="F145">
        <v>1179.704009</v>
      </c>
    </row>
    <row r="146" spans="1:6" x14ac:dyDescent="0.2">
      <c r="A146" t="s">
        <v>6</v>
      </c>
      <c r="B146" t="s">
        <v>59</v>
      </c>
      <c r="C146" t="s">
        <v>161</v>
      </c>
      <c r="D146">
        <v>789</v>
      </c>
      <c r="E146">
        <v>1001100</v>
      </c>
      <c r="F146">
        <v>1268.821293</v>
      </c>
    </row>
    <row r="147" spans="1:6" x14ac:dyDescent="0.2">
      <c r="A147" t="s">
        <v>6</v>
      </c>
      <c r="B147" t="s">
        <v>59</v>
      </c>
      <c r="C147" t="s">
        <v>162</v>
      </c>
      <c r="D147">
        <v>1045</v>
      </c>
      <c r="E147">
        <v>1000590</v>
      </c>
      <c r="F147">
        <v>957.50239199999999</v>
      </c>
    </row>
    <row r="148" spans="1:6" x14ac:dyDescent="0.2">
      <c r="A148" t="s">
        <v>6</v>
      </c>
      <c r="B148" t="s">
        <v>59</v>
      </c>
      <c r="C148" t="s">
        <v>163</v>
      </c>
      <c r="D148">
        <v>946</v>
      </c>
      <c r="E148">
        <v>1000686</v>
      </c>
      <c r="F148">
        <v>1057.807611</v>
      </c>
    </row>
    <row r="149" spans="1:6" x14ac:dyDescent="0.2">
      <c r="A149" t="s">
        <v>6</v>
      </c>
      <c r="B149" t="s">
        <v>59</v>
      </c>
      <c r="C149" t="s">
        <v>164</v>
      </c>
      <c r="D149">
        <v>988</v>
      </c>
      <c r="E149">
        <v>1000854</v>
      </c>
      <c r="F149">
        <v>1013.010121</v>
      </c>
    </row>
    <row r="150" spans="1:6" x14ac:dyDescent="0.2">
      <c r="A150" t="s">
        <v>6</v>
      </c>
      <c r="B150" t="s">
        <v>59</v>
      </c>
      <c r="C150" t="s">
        <v>165</v>
      </c>
      <c r="D150">
        <v>694</v>
      </c>
      <c r="E150">
        <v>1000117</v>
      </c>
      <c r="F150">
        <v>1441.090778</v>
      </c>
    </row>
    <row r="151" spans="1:6" x14ac:dyDescent="0.2">
      <c r="A151" t="s">
        <v>6</v>
      </c>
      <c r="B151" t="s">
        <v>59</v>
      </c>
      <c r="C151" t="s">
        <v>166</v>
      </c>
      <c r="D151">
        <v>799</v>
      </c>
      <c r="E151">
        <v>1000717</v>
      </c>
      <c r="F151">
        <v>1252.4618270000001</v>
      </c>
    </row>
    <row r="152" spans="1:6" x14ac:dyDescent="0.2">
      <c r="A152" t="s">
        <v>6</v>
      </c>
      <c r="B152" t="s">
        <v>59</v>
      </c>
      <c r="C152" t="s">
        <v>167</v>
      </c>
      <c r="D152">
        <v>807</v>
      </c>
      <c r="E152">
        <v>1001020</v>
      </c>
      <c r="F152">
        <v>1240.4213139999999</v>
      </c>
    </row>
    <row r="153" spans="1:6" x14ac:dyDescent="0.2">
      <c r="A153" t="s">
        <v>6</v>
      </c>
      <c r="B153" t="s">
        <v>59</v>
      </c>
      <c r="C153" t="s">
        <v>168</v>
      </c>
      <c r="D153">
        <v>834</v>
      </c>
      <c r="E153">
        <v>1000072</v>
      </c>
      <c r="F153">
        <v>1199.1270979999999</v>
      </c>
    </row>
    <row r="154" spans="1:6" x14ac:dyDescent="0.2">
      <c r="A154" t="s">
        <v>6</v>
      </c>
      <c r="B154" t="s">
        <v>59</v>
      </c>
      <c r="C154" t="s">
        <v>169</v>
      </c>
      <c r="D154">
        <v>765</v>
      </c>
      <c r="E154">
        <v>1000005</v>
      </c>
      <c r="F154">
        <v>1307.1960779999999</v>
      </c>
    </row>
    <row r="155" spans="1:6" x14ac:dyDescent="0.2">
      <c r="A155" t="s">
        <v>6</v>
      </c>
      <c r="B155" t="s">
        <v>59</v>
      </c>
      <c r="C155" t="s">
        <v>170</v>
      </c>
      <c r="D155">
        <v>811</v>
      </c>
      <c r="E155">
        <v>1000324</v>
      </c>
      <c r="F155">
        <v>1233.445129</v>
      </c>
    </row>
    <row r="156" spans="1:6" x14ac:dyDescent="0.2">
      <c r="A156" t="s">
        <v>6</v>
      </c>
      <c r="B156" t="s">
        <v>59</v>
      </c>
      <c r="C156" t="s">
        <v>171</v>
      </c>
      <c r="D156">
        <v>688</v>
      </c>
      <c r="E156">
        <v>1000618</v>
      </c>
      <c r="F156">
        <v>1454.386628</v>
      </c>
    </row>
    <row r="157" spans="1:6" x14ac:dyDescent="0.2">
      <c r="A157" t="s">
        <v>6</v>
      </c>
      <c r="B157" t="s">
        <v>59</v>
      </c>
      <c r="C157" t="s">
        <v>172</v>
      </c>
      <c r="D157">
        <v>518</v>
      </c>
      <c r="E157">
        <v>1000286</v>
      </c>
      <c r="F157">
        <v>1931.054054</v>
      </c>
    </row>
    <row r="158" spans="1:6" x14ac:dyDescent="0.2">
      <c r="A158" t="s">
        <v>6</v>
      </c>
      <c r="B158" t="s">
        <v>59</v>
      </c>
      <c r="C158" t="s">
        <v>173</v>
      </c>
      <c r="D158">
        <v>744</v>
      </c>
      <c r="E158">
        <v>1000716</v>
      </c>
      <c r="F158">
        <v>1345.048387</v>
      </c>
    </row>
    <row r="159" spans="1:6" x14ac:dyDescent="0.2">
      <c r="A159" t="s">
        <v>6</v>
      </c>
      <c r="B159" t="s">
        <v>59</v>
      </c>
      <c r="C159" t="s">
        <v>174</v>
      </c>
      <c r="D159">
        <v>666</v>
      </c>
      <c r="E159">
        <v>1000718</v>
      </c>
      <c r="F159">
        <v>1502.5795800000001</v>
      </c>
    </row>
    <row r="160" spans="1:6" x14ac:dyDescent="0.2">
      <c r="A160" t="s">
        <v>6</v>
      </c>
      <c r="B160" t="s">
        <v>59</v>
      </c>
      <c r="C160" t="s">
        <v>175</v>
      </c>
      <c r="D160">
        <v>656</v>
      </c>
      <c r="E160">
        <v>1001163</v>
      </c>
      <c r="F160">
        <v>1526.16311</v>
      </c>
    </row>
    <row r="161" spans="1:6" x14ac:dyDescent="0.2">
      <c r="A161" t="s">
        <v>6</v>
      </c>
      <c r="B161" t="s">
        <v>59</v>
      </c>
      <c r="C161" t="s">
        <v>174</v>
      </c>
      <c r="D161">
        <v>667</v>
      </c>
      <c r="E161">
        <v>1000315</v>
      </c>
      <c r="F161">
        <v>1499.7226390000001</v>
      </c>
    </row>
    <row r="162" spans="1:6" x14ac:dyDescent="0.2">
      <c r="A162" t="s">
        <v>6</v>
      </c>
      <c r="B162" t="s">
        <v>59</v>
      </c>
      <c r="C162" t="s">
        <v>175</v>
      </c>
      <c r="D162">
        <v>655</v>
      </c>
      <c r="E162">
        <v>1001322</v>
      </c>
      <c r="F162">
        <v>1528.735878</v>
      </c>
    </row>
    <row r="163" spans="1:6" x14ac:dyDescent="0.2">
      <c r="A163" t="s">
        <v>6</v>
      </c>
      <c r="B163" t="s">
        <v>59</v>
      </c>
      <c r="C163" t="s">
        <v>176</v>
      </c>
      <c r="D163">
        <v>700</v>
      </c>
      <c r="E163">
        <v>1000571</v>
      </c>
      <c r="F163">
        <v>1429.3871429999999</v>
      </c>
    </row>
    <row r="164" spans="1:6" x14ac:dyDescent="0.2">
      <c r="A164" t="s">
        <v>6</v>
      </c>
      <c r="B164" t="s">
        <v>59</v>
      </c>
      <c r="C164" t="s">
        <v>177</v>
      </c>
      <c r="D164">
        <v>727</v>
      </c>
      <c r="E164">
        <v>1000992</v>
      </c>
      <c r="F164">
        <v>1376.88033</v>
      </c>
    </row>
    <row r="165" spans="1:6" x14ac:dyDescent="0.2">
      <c r="A165" t="s">
        <v>6</v>
      </c>
      <c r="B165" t="s">
        <v>59</v>
      </c>
      <c r="C165" t="s">
        <v>178</v>
      </c>
      <c r="D165">
        <v>592</v>
      </c>
      <c r="E165">
        <v>1001148</v>
      </c>
      <c r="F165">
        <v>1691.1283780000001</v>
      </c>
    </row>
    <row r="166" spans="1:6" x14ac:dyDescent="0.2">
      <c r="A166" t="s">
        <v>6</v>
      </c>
      <c r="B166" t="s">
        <v>59</v>
      </c>
      <c r="C166" t="s">
        <v>179</v>
      </c>
      <c r="D166">
        <v>577</v>
      </c>
      <c r="E166">
        <v>1000825</v>
      </c>
      <c r="F166">
        <v>1734.532062</v>
      </c>
    </row>
    <row r="167" spans="1:6" x14ac:dyDescent="0.2">
      <c r="A167" t="s">
        <v>6</v>
      </c>
      <c r="B167" t="s">
        <v>59</v>
      </c>
      <c r="C167" t="s">
        <v>180</v>
      </c>
      <c r="D167">
        <v>588</v>
      </c>
      <c r="E167">
        <v>1000780</v>
      </c>
      <c r="F167">
        <v>1702.006803</v>
      </c>
    </row>
    <row r="168" spans="1:6" x14ac:dyDescent="0.2">
      <c r="A168" t="s">
        <v>6</v>
      </c>
      <c r="B168" t="s">
        <v>59</v>
      </c>
      <c r="C168" t="s">
        <v>181</v>
      </c>
      <c r="D168">
        <v>504</v>
      </c>
      <c r="E168">
        <v>1000149</v>
      </c>
      <c r="F168">
        <v>1984.4226189999999</v>
      </c>
    </row>
    <row r="169" spans="1:6" x14ac:dyDescent="0.2">
      <c r="A169" t="s">
        <v>6</v>
      </c>
      <c r="B169" t="s">
        <v>59</v>
      </c>
      <c r="C169" t="s">
        <v>182</v>
      </c>
      <c r="D169">
        <v>484</v>
      </c>
      <c r="E169">
        <v>1000285</v>
      </c>
      <c r="F169">
        <v>2066.7045450000001</v>
      </c>
    </row>
    <row r="170" spans="1:6" x14ac:dyDescent="0.2">
      <c r="A170" t="s">
        <v>6</v>
      </c>
      <c r="B170" t="s">
        <v>59</v>
      </c>
      <c r="C170" t="s">
        <v>183</v>
      </c>
      <c r="D170">
        <v>450</v>
      </c>
      <c r="E170">
        <v>1000667</v>
      </c>
      <c r="F170">
        <v>2223.704444</v>
      </c>
    </row>
    <row r="171" spans="1:6" x14ac:dyDescent="0.2">
      <c r="A171" t="s">
        <v>6</v>
      </c>
      <c r="B171" t="s">
        <v>59</v>
      </c>
      <c r="C171" t="s">
        <v>184</v>
      </c>
      <c r="D171">
        <v>489</v>
      </c>
      <c r="E171">
        <v>1001076</v>
      </c>
      <c r="F171">
        <v>2047.190184</v>
      </c>
    </row>
    <row r="172" spans="1:6" x14ac:dyDescent="0.2">
      <c r="A172" t="s">
        <v>6</v>
      </c>
      <c r="B172" t="s">
        <v>59</v>
      </c>
      <c r="C172" t="s">
        <v>185</v>
      </c>
      <c r="D172">
        <v>478</v>
      </c>
      <c r="E172">
        <v>1001988</v>
      </c>
      <c r="F172">
        <v>2096.2092050000001</v>
      </c>
    </row>
    <row r="173" spans="1:6" x14ac:dyDescent="0.2">
      <c r="A173" t="s">
        <v>6</v>
      </c>
      <c r="B173" t="s">
        <v>59</v>
      </c>
      <c r="C173" t="s">
        <v>186</v>
      </c>
      <c r="D173">
        <v>500</v>
      </c>
      <c r="E173">
        <v>1001414</v>
      </c>
      <c r="F173">
        <v>2002.828</v>
      </c>
    </row>
    <row r="174" spans="1:6" x14ac:dyDescent="0.2">
      <c r="A174" t="s">
        <v>6</v>
      </c>
      <c r="B174" t="s">
        <v>59</v>
      </c>
      <c r="C174" t="s">
        <v>187</v>
      </c>
      <c r="D174">
        <v>350</v>
      </c>
      <c r="E174">
        <v>1001696</v>
      </c>
      <c r="F174">
        <v>2861.9885709999999</v>
      </c>
    </row>
    <row r="175" spans="1:6" x14ac:dyDescent="0.2">
      <c r="A175" t="s">
        <v>6</v>
      </c>
      <c r="B175" t="s">
        <v>59</v>
      </c>
      <c r="C175" t="s">
        <v>188</v>
      </c>
      <c r="D175">
        <v>437</v>
      </c>
      <c r="E175">
        <v>1002245</v>
      </c>
      <c r="F175">
        <v>2293.4668190000002</v>
      </c>
    </row>
    <row r="176" spans="1:6" x14ac:dyDescent="0.2">
      <c r="A176" t="s">
        <v>6</v>
      </c>
      <c r="B176" t="s">
        <v>59</v>
      </c>
      <c r="C176" t="s">
        <v>189</v>
      </c>
      <c r="D176">
        <v>407</v>
      </c>
      <c r="E176">
        <v>1002056</v>
      </c>
      <c r="F176">
        <v>2462.0540540000002</v>
      </c>
    </row>
    <row r="177" spans="1:6" x14ac:dyDescent="0.2">
      <c r="A177" t="s">
        <v>6</v>
      </c>
      <c r="B177" t="s">
        <v>59</v>
      </c>
      <c r="C177" t="s">
        <v>190</v>
      </c>
      <c r="D177">
        <v>448</v>
      </c>
      <c r="E177">
        <v>1001622</v>
      </c>
      <c r="F177">
        <v>2235.7633930000002</v>
      </c>
    </row>
    <row r="178" spans="1:6" x14ac:dyDescent="0.2">
      <c r="A178" t="s">
        <v>6</v>
      </c>
      <c r="B178" t="s">
        <v>59</v>
      </c>
      <c r="C178" t="s">
        <v>191</v>
      </c>
      <c r="D178">
        <v>411</v>
      </c>
      <c r="E178">
        <v>1001952</v>
      </c>
      <c r="F178">
        <v>2437.8394159999998</v>
      </c>
    </row>
    <row r="179" spans="1:6" x14ac:dyDescent="0.2">
      <c r="A179" t="s">
        <v>6</v>
      </c>
      <c r="B179" t="s">
        <v>59</v>
      </c>
      <c r="C179" t="s">
        <v>192</v>
      </c>
      <c r="D179">
        <v>359</v>
      </c>
      <c r="E179">
        <v>1000711</v>
      </c>
      <c r="F179">
        <v>2787.4958219999999</v>
      </c>
    </row>
    <row r="180" spans="1:6" x14ac:dyDescent="0.2">
      <c r="A180" t="s">
        <v>6</v>
      </c>
      <c r="B180" t="s">
        <v>59</v>
      </c>
      <c r="C180" t="s">
        <v>193</v>
      </c>
      <c r="D180">
        <v>328</v>
      </c>
      <c r="E180">
        <v>1000794</v>
      </c>
      <c r="F180">
        <v>3051.2012199999999</v>
      </c>
    </row>
    <row r="181" spans="1:6" x14ac:dyDescent="0.2">
      <c r="A181" t="s">
        <v>6</v>
      </c>
      <c r="B181" t="s">
        <v>59</v>
      </c>
      <c r="C181" t="s">
        <v>194</v>
      </c>
      <c r="D181">
        <v>276</v>
      </c>
      <c r="E181">
        <v>1003590</v>
      </c>
      <c r="F181">
        <v>3636.1956519999999</v>
      </c>
    </row>
    <row r="182" spans="1:6" x14ac:dyDescent="0.2">
      <c r="A182" t="s">
        <v>6</v>
      </c>
      <c r="B182" t="s">
        <v>59</v>
      </c>
      <c r="C182" t="s">
        <v>195</v>
      </c>
      <c r="D182">
        <v>234</v>
      </c>
      <c r="E182">
        <v>1003818</v>
      </c>
      <c r="F182">
        <v>4289.8205129999997</v>
      </c>
    </row>
    <row r="183" spans="1:6" x14ac:dyDescent="0.2">
      <c r="A183" t="s">
        <v>6</v>
      </c>
      <c r="B183" t="s">
        <v>59</v>
      </c>
      <c r="C183" t="s">
        <v>196</v>
      </c>
      <c r="D183">
        <v>219</v>
      </c>
      <c r="E183">
        <v>1004221</v>
      </c>
      <c r="F183">
        <v>4585.4840180000001</v>
      </c>
    </row>
    <row r="184" spans="1:6" x14ac:dyDescent="0.2">
      <c r="A184" t="s">
        <v>6</v>
      </c>
      <c r="B184" t="s">
        <v>59</v>
      </c>
      <c r="C184" t="s">
        <v>197</v>
      </c>
      <c r="D184">
        <v>207</v>
      </c>
      <c r="E184">
        <v>1000422</v>
      </c>
      <c r="F184">
        <v>4832.9565220000004</v>
      </c>
    </row>
    <row r="185" spans="1:6" x14ac:dyDescent="0.2">
      <c r="A185" t="s">
        <v>6</v>
      </c>
      <c r="B185" t="s">
        <v>59</v>
      </c>
      <c r="C185" t="s">
        <v>198</v>
      </c>
      <c r="D185">
        <v>218</v>
      </c>
      <c r="E185">
        <v>1001705</v>
      </c>
      <c r="F185">
        <v>4594.9770639999997</v>
      </c>
    </row>
    <row r="186" spans="1:6" x14ac:dyDescent="0.2">
      <c r="A186" t="s">
        <v>6</v>
      </c>
      <c r="B186" t="s">
        <v>59</v>
      </c>
      <c r="C186" t="s">
        <v>199</v>
      </c>
      <c r="D186">
        <v>199</v>
      </c>
      <c r="E186">
        <v>1002120</v>
      </c>
      <c r="F186">
        <v>5035.778894</v>
      </c>
    </row>
    <row r="187" spans="1:6" x14ac:dyDescent="0.2">
      <c r="A187" t="s">
        <v>6</v>
      </c>
      <c r="B187" t="s">
        <v>59</v>
      </c>
      <c r="C187" t="s">
        <v>200</v>
      </c>
      <c r="D187">
        <v>186</v>
      </c>
      <c r="E187">
        <v>1004332</v>
      </c>
      <c r="F187">
        <v>5399.6344090000002</v>
      </c>
    </row>
    <row r="188" spans="1:6" x14ac:dyDescent="0.2">
      <c r="A188" t="s">
        <v>6</v>
      </c>
      <c r="B188" t="s">
        <v>59</v>
      </c>
      <c r="C188" t="s">
        <v>201</v>
      </c>
      <c r="D188">
        <v>210</v>
      </c>
      <c r="E188">
        <v>1002010</v>
      </c>
      <c r="F188">
        <v>4771.4761900000003</v>
      </c>
    </row>
    <row r="189" spans="1:6" x14ac:dyDescent="0.2">
      <c r="A189" t="s">
        <v>6</v>
      </c>
      <c r="B189" t="s">
        <v>59</v>
      </c>
      <c r="C189" t="s">
        <v>202</v>
      </c>
      <c r="D189">
        <v>202</v>
      </c>
      <c r="E189">
        <v>1002357</v>
      </c>
      <c r="F189">
        <v>4962.1633659999998</v>
      </c>
    </row>
    <row r="190" spans="1:6" x14ac:dyDescent="0.2">
      <c r="A190" t="s">
        <v>6</v>
      </c>
      <c r="B190" t="s">
        <v>59</v>
      </c>
      <c r="C190" t="s">
        <v>203</v>
      </c>
      <c r="D190">
        <v>207</v>
      </c>
      <c r="E190">
        <v>1004226</v>
      </c>
      <c r="F190">
        <v>4851.3333329999996</v>
      </c>
    </row>
    <row r="191" spans="1:6" x14ac:dyDescent="0.2">
      <c r="A191" t="s">
        <v>6</v>
      </c>
      <c r="B191" t="s">
        <v>59</v>
      </c>
      <c r="C191" t="s">
        <v>204</v>
      </c>
      <c r="D191">
        <v>141</v>
      </c>
      <c r="E191">
        <v>1004880</v>
      </c>
      <c r="F191">
        <v>7126.8085110000002</v>
      </c>
    </row>
    <row r="192" spans="1:6" x14ac:dyDescent="0.2">
      <c r="A192" t="s">
        <v>6</v>
      </c>
      <c r="B192" t="s">
        <v>59</v>
      </c>
      <c r="C192" t="s">
        <v>205</v>
      </c>
      <c r="D192">
        <v>111</v>
      </c>
      <c r="E192">
        <v>1004343</v>
      </c>
      <c r="F192">
        <v>9048.1351350000004</v>
      </c>
    </row>
    <row r="193" spans="1:6" x14ac:dyDescent="0.2">
      <c r="A193" t="s">
        <v>6</v>
      </c>
      <c r="B193" t="s">
        <v>59</v>
      </c>
      <c r="C193" t="s">
        <v>206</v>
      </c>
      <c r="D193">
        <v>113</v>
      </c>
      <c r="E193">
        <v>1005062</v>
      </c>
      <c r="F193">
        <v>8894.3539820000005</v>
      </c>
    </row>
    <row r="194" spans="1:6" x14ac:dyDescent="0.2">
      <c r="A194" t="s">
        <v>6</v>
      </c>
      <c r="B194" t="s">
        <v>59</v>
      </c>
      <c r="C194" t="s">
        <v>207</v>
      </c>
      <c r="D194">
        <v>91</v>
      </c>
      <c r="E194">
        <v>1002467</v>
      </c>
      <c r="F194">
        <v>11016.120879</v>
      </c>
    </row>
    <row r="195" spans="1:6" x14ac:dyDescent="0.2">
      <c r="A195" t="s">
        <v>6</v>
      </c>
      <c r="B195" t="s">
        <v>59</v>
      </c>
      <c r="C195" t="s">
        <v>208</v>
      </c>
      <c r="D195">
        <v>48</v>
      </c>
      <c r="E195">
        <v>1009406</v>
      </c>
      <c r="F195">
        <v>21029.291667000001</v>
      </c>
    </row>
    <row r="196" spans="1:6" x14ac:dyDescent="0.2">
      <c r="A196" t="s">
        <v>6</v>
      </c>
      <c r="B196" t="s">
        <v>59</v>
      </c>
      <c r="C196" t="s">
        <v>209</v>
      </c>
      <c r="D196">
        <v>74586</v>
      </c>
      <c r="E196">
        <v>1000002</v>
      </c>
      <c r="F196">
        <v>13.407368999999999</v>
      </c>
    </row>
    <row r="197" spans="1:6" x14ac:dyDescent="0.2">
      <c r="A197" t="s">
        <v>6</v>
      </c>
      <c r="B197" t="s">
        <v>59</v>
      </c>
      <c r="C197" t="s">
        <v>210</v>
      </c>
      <c r="D197">
        <v>69374</v>
      </c>
      <c r="E197">
        <v>1000002</v>
      </c>
      <c r="F197">
        <v>14.414650999999999</v>
      </c>
    </row>
    <row r="198" spans="1:6" x14ac:dyDescent="0.2">
      <c r="A198" t="s">
        <v>6</v>
      </c>
      <c r="B198" t="s">
        <v>59</v>
      </c>
      <c r="C198" t="s">
        <v>211</v>
      </c>
      <c r="D198">
        <v>27117</v>
      </c>
      <c r="E198">
        <v>1000006</v>
      </c>
      <c r="F198">
        <v>36.877457</v>
      </c>
    </row>
    <row r="199" spans="1:6" x14ac:dyDescent="0.2">
      <c r="A199" t="s">
        <v>6</v>
      </c>
      <c r="B199" t="s">
        <v>59</v>
      </c>
      <c r="C199" t="s">
        <v>212</v>
      </c>
      <c r="D199">
        <v>40109</v>
      </c>
      <c r="E199">
        <v>1000004</v>
      </c>
      <c r="F199">
        <v>24.93216</v>
      </c>
    </row>
    <row r="200" spans="1:6" x14ac:dyDescent="0.2">
      <c r="A200" t="s">
        <v>6</v>
      </c>
      <c r="B200" t="s">
        <v>59</v>
      </c>
      <c r="C200" t="s">
        <v>213</v>
      </c>
      <c r="D200">
        <v>40328</v>
      </c>
      <c r="E200">
        <v>1000008</v>
      </c>
      <c r="F200">
        <v>24.796866000000001</v>
      </c>
    </row>
    <row r="201" spans="1:6" x14ac:dyDescent="0.2">
      <c r="A201" t="s">
        <v>6</v>
      </c>
      <c r="B201" t="s">
        <v>59</v>
      </c>
      <c r="C201" t="s">
        <v>214</v>
      </c>
      <c r="D201">
        <v>41528</v>
      </c>
      <c r="E201">
        <v>1000002</v>
      </c>
      <c r="F201">
        <v>24.080186999999999</v>
      </c>
    </row>
    <row r="202" spans="1:6" x14ac:dyDescent="0.2">
      <c r="A202" t="s">
        <v>6</v>
      </c>
      <c r="B202" t="s">
        <v>59</v>
      </c>
      <c r="C202" t="s">
        <v>215</v>
      </c>
      <c r="D202">
        <v>37587</v>
      </c>
      <c r="E202">
        <v>1000003</v>
      </c>
      <c r="F202">
        <v>26.605022999999999</v>
      </c>
    </row>
    <row r="203" spans="1:6" x14ac:dyDescent="0.2">
      <c r="A203" t="s">
        <v>6</v>
      </c>
      <c r="B203" t="s">
        <v>59</v>
      </c>
      <c r="C203" t="s">
        <v>216</v>
      </c>
      <c r="D203">
        <v>37191</v>
      </c>
      <c r="E203">
        <v>1000001</v>
      </c>
      <c r="F203">
        <v>26.888252999999999</v>
      </c>
    </row>
    <row r="204" spans="1:6" x14ac:dyDescent="0.2">
      <c r="A204" t="s">
        <v>6</v>
      </c>
      <c r="B204" t="s">
        <v>59</v>
      </c>
      <c r="C204" t="s">
        <v>217</v>
      </c>
      <c r="D204">
        <v>44720</v>
      </c>
      <c r="E204">
        <v>1000005</v>
      </c>
      <c r="F204">
        <v>22.361471000000002</v>
      </c>
    </row>
    <row r="205" spans="1:6" x14ac:dyDescent="0.2">
      <c r="A205" t="s">
        <v>6</v>
      </c>
      <c r="B205" t="s">
        <v>59</v>
      </c>
      <c r="C205" t="s">
        <v>218</v>
      </c>
      <c r="D205">
        <v>16558</v>
      </c>
      <c r="E205">
        <v>1000037</v>
      </c>
      <c r="F205">
        <v>60.396002000000003</v>
      </c>
    </row>
    <row r="206" spans="1:6" x14ac:dyDescent="0.2">
      <c r="A206" t="s">
        <v>6</v>
      </c>
      <c r="B206" t="s">
        <v>59</v>
      </c>
      <c r="C206" t="s">
        <v>219</v>
      </c>
      <c r="D206">
        <v>25303</v>
      </c>
      <c r="E206">
        <v>1000023</v>
      </c>
      <c r="F206">
        <v>39.521914000000002</v>
      </c>
    </row>
    <row r="207" spans="1:6" x14ac:dyDescent="0.2">
      <c r="A207" t="s">
        <v>6</v>
      </c>
      <c r="B207" t="s">
        <v>59</v>
      </c>
      <c r="C207" t="s">
        <v>220</v>
      </c>
      <c r="D207">
        <v>34206</v>
      </c>
      <c r="E207">
        <v>1000010</v>
      </c>
      <c r="F207">
        <v>29.234929999999999</v>
      </c>
    </row>
    <row r="208" spans="1:6" x14ac:dyDescent="0.2">
      <c r="A208" t="s">
        <v>6</v>
      </c>
      <c r="B208" t="s">
        <v>59</v>
      </c>
      <c r="C208" t="s">
        <v>221</v>
      </c>
      <c r="D208">
        <v>41424</v>
      </c>
      <c r="E208">
        <v>1000002</v>
      </c>
      <c r="F208">
        <v>24.140643000000001</v>
      </c>
    </row>
    <row r="209" spans="1:6" x14ac:dyDescent="0.2">
      <c r="A209" t="s">
        <v>6</v>
      </c>
      <c r="B209" t="s">
        <v>59</v>
      </c>
      <c r="C209" t="s">
        <v>222</v>
      </c>
      <c r="D209">
        <v>43222</v>
      </c>
      <c r="E209">
        <v>1000016</v>
      </c>
      <c r="F209">
        <v>23.136735999999999</v>
      </c>
    </row>
    <row r="210" spans="1:6" x14ac:dyDescent="0.2">
      <c r="A210" t="s">
        <v>6</v>
      </c>
      <c r="B210" t="s">
        <v>59</v>
      </c>
      <c r="C210" t="s">
        <v>223</v>
      </c>
      <c r="D210">
        <v>31064</v>
      </c>
      <c r="E210">
        <v>1000005</v>
      </c>
      <c r="F210">
        <v>32.191764999999997</v>
      </c>
    </row>
    <row r="211" spans="1:6" x14ac:dyDescent="0.2">
      <c r="A211" t="s">
        <v>6</v>
      </c>
      <c r="B211" t="s">
        <v>59</v>
      </c>
      <c r="C211" t="s">
        <v>224</v>
      </c>
      <c r="D211">
        <v>33331</v>
      </c>
      <c r="E211">
        <v>1000021</v>
      </c>
      <c r="F211">
        <v>30.00273</v>
      </c>
    </row>
    <row r="212" spans="1:6" x14ac:dyDescent="0.2">
      <c r="A212" t="s">
        <v>6</v>
      </c>
      <c r="B212" t="s">
        <v>59</v>
      </c>
      <c r="C212" t="s">
        <v>225</v>
      </c>
      <c r="D212">
        <v>26221</v>
      </c>
      <c r="E212">
        <v>1000029</v>
      </c>
      <c r="F212">
        <v>38.138477000000002</v>
      </c>
    </row>
    <row r="213" spans="1:6" x14ac:dyDescent="0.2">
      <c r="A213" t="s">
        <v>6</v>
      </c>
      <c r="B213" t="s">
        <v>59</v>
      </c>
      <c r="C213" t="s">
        <v>226</v>
      </c>
      <c r="D213">
        <v>17550</v>
      </c>
      <c r="E213">
        <v>1000026</v>
      </c>
      <c r="F213">
        <v>56.981538</v>
      </c>
    </row>
    <row r="214" spans="1:6" x14ac:dyDescent="0.2">
      <c r="A214" t="s">
        <v>6</v>
      </c>
      <c r="B214" t="s">
        <v>59</v>
      </c>
      <c r="C214" t="s">
        <v>227</v>
      </c>
      <c r="D214">
        <v>17390</v>
      </c>
      <c r="E214">
        <v>1000035</v>
      </c>
      <c r="F214">
        <v>57.506324999999997</v>
      </c>
    </row>
    <row r="215" spans="1:6" x14ac:dyDescent="0.2">
      <c r="A215" t="s">
        <v>6</v>
      </c>
      <c r="B215" t="s">
        <v>59</v>
      </c>
      <c r="C215" t="s">
        <v>228</v>
      </c>
      <c r="D215">
        <v>22564</v>
      </c>
      <c r="E215">
        <v>1000037</v>
      </c>
      <c r="F215">
        <v>44.320022999999999</v>
      </c>
    </row>
    <row r="216" spans="1:6" x14ac:dyDescent="0.2">
      <c r="A216" t="s">
        <v>6</v>
      </c>
      <c r="B216" t="s">
        <v>59</v>
      </c>
      <c r="C216" t="s">
        <v>229</v>
      </c>
      <c r="D216">
        <v>12217</v>
      </c>
      <c r="E216">
        <v>1000032</v>
      </c>
      <c r="F216">
        <v>81.855774999999994</v>
      </c>
    </row>
    <row r="217" spans="1:6" x14ac:dyDescent="0.2">
      <c r="A217" t="s">
        <v>6</v>
      </c>
      <c r="B217" t="s">
        <v>59</v>
      </c>
      <c r="C217" t="s">
        <v>230</v>
      </c>
      <c r="D217">
        <v>22054</v>
      </c>
      <c r="E217">
        <v>1000006</v>
      </c>
      <c r="F217">
        <v>45.343519999999998</v>
      </c>
    </row>
    <row r="218" spans="1:6" x14ac:dyDescent="0.2">
      <c r="A218" t="s">
        <v>6</v>
      </c>
      <c r="B218" t="s">
        <v>59</v>
      </c>
      <c r="C218" t="s">
        <v>231</v>
      </c>
      <c r="D218">
        <v>21721</v>
      </c>
      <c r="E218">
        <v>1000011</v>
      </c>
      <c r="F218">
        <v>46.038902</v>
      </c>
    </row>
    <row r="219" spans="1:6" x14ac:dyDescent="0.2">
      <c r="A219" t="s">
        <v>6</v>
      </c>
      <c r="B219" t="s">
        <v>59</v>
      </c>
      <c r="C219" t="s">
        <v>232</v>
      </c>
      <c r="D219">
        <v>20539</v>
      </c>
      <c r="E219">
        <v>1000030</v>
      </c>
      <c r="F219">
        <v>48.689323000000002</v>
      </c>
    </row>
    <row r="220" spans="1:6" x14ac:dyDescent="0.2">
      <c r="A220" t="s">
        <v>6</v>
      </c>
      <c r="B220" t="s">
        <v>59</v>
      </c>
      <c r="C220" t="s">
        <v>233</v>
      </c>
      <c r="D220">
        <v>22964</v>
      </c>
      <c r="E220">
        <v>1000006</v>
      </c>
      <c r="F220">
        <v>43.546681999999997</v>
      </c>
    </row>
    <row r="221" spans="1:6" x14ac:dyDescent="0.2">
      <c r="A221" t="s">
        <v>6</v>
      </c>
      <c r="B221" t="s">
        <v>59</v>
      </c>
      <c r="C221" t="s">
        <v>234</v>
      </c>
      <c r="D221">
        <v>7898</v>
      </c>
      <c r="E221">
        <v>1000084</v>
      </c>
      <c r="F221">
        <v>126.624968</v>
      </c>
    </row>
    <row r="222" spans="1:6" x14ac:dyDescent="0.2">
      <c r="A222" t="s">
        <v>6</v>
      </c>
      <c r="B222" t="s">
        <v>59</v>
      </c>
      <c r="C222" t="s">
        <v>235</v>
      </c>
      <c r="D222">
        <v>15960</v>
      </c>
      <c r="E222">
        <v>1000030</v>
      </c>
      <c r="F222">
        <v>62.658521</v>
      </c>
    </row>
    <row r="223" spans="1:6" x14ac:dyDescent="0.2">
      <c r="A223" t="s">
        <v>6</v>
      </c>
      <c r="B223" t="s">
        <v>59</v>
      </c>
      <c r="C223" t="s">
        <v>236</v>
      </c>
      <c r="D223">
        <v>23012</v>
      </c>
      <c r="E223">
        <v>1000033</v>
      </c>
      <c r="F223">
        <v>43.457022000000002</v>
      </c>
    </row>
    <row r="224" spans="1:6" x14ac:dyDescent="0.2">
      <c r="A224" t="s">
        <v>6</v>
      </c>
      <c r="B224" t="s">
        <v>59</v>
      </c>
      <c r="C224" t="s">
        <v>237</v>
      </c>
      <c r="D224">
        <v>20801</v>
      </c>
      <c r="E224">
        <v>1000041</v>
      </c>
      <c r="F224">
        <v>48.076582999999999</v>
      </c>
    </row>
    <row r="225" spans="1:6" x14ac:dyDescent="0.2">
      <c r="A225" t="s">
        <v>6</v>
      </c>
      <c r="B225" t="s">
        <v>59</v>
      </c>
      <c r="C225" t="s">
        <v>238</v>
      </c>
      <c r="D225">
        <v>22678</v>
      </c>
      <c r="E225">
        <v>1000037</v>
      </c>
      <c r="F225">
        <v>44.097231000000001</v>
      </c>
    </row>
    <row r="226" spans="1:6" x14ac:dyDescent="0.2">
      <c r="A226" t="s">
        <v>6</v>
      </c>
      <c r="B226" t="s">
        <v>59</v>
      </c>
      <c r="C226" t="s">
        <v>239</v>
      </c>
      <c r="D226">
        <v>16208</v>
      </c>
      <c r="E226">
        <v>1000014</v>
      </c>
      <c r="F226">
        <v>61.698791</v>
      </c>
    </row>
    <row r="227" spans="1:6" x14ac:dyDescent="0.2">
      <c r="A227" t="s">
        <v>6</v>
      </c>
      <c r="B227" t="s">
        <v>59</v>
      </c>
      <c r="C227" t="s">
        <v>240</v>
      </c>
      <c r="D227">
        <v>18187</v>
      </c>
      <c r="E227">
        <v>1000046</v>
      </c>
      <c r="F227">
        <v>54.986859000000003</v>
      </c>
    </row>
    <row r="228" spans="1:6" x14ac:dyDescent="0.2">
      <c r="A228" t="s">
        <v>6</v>
      </c>
      <c r="B228" t="s">
        <v>59</v>
      </c>
      <c r="C228" t="s">
        <v>241</v>
      </c>
      <c r="D228">
        <v>14313</v>
      </c>
      <c r="E228">
        <v>1000031</v>
      </c>
      <c r="F228">
        <v>69.868720999999994</v>
      </c>
    </row>
    <row r="229" spans="1:6" x14ac:dyDescent="0.2">
      <c r="A229" t="s">
        <v>6</v>
      </c>
      <c r="B229" t="s">
        <v>59</v>
      </c>
      <c r="C229" t="s">
        <v>242</v>
      </c>
      <c r="D229">
        <v>16533</v>
      </c>
      <c r="E229">
        <v>1000032</v>
      </c>
      <c r="F229">
        <v>60.487026</v>
      </c>
    </row>
    <row r="230" spans="1:6" x14ac:dyDescent="0.2">
      <c r="A230" t="s">
        <v>6</v>
      </c>
      <c r="B230" t="s">
        <v>59</v>
      </c>
      <c r="C230" t="s">
        <v>243</v>
      </c>
      <c r="D230">
        <v>16385</v>
      </c>
      <c r="E230">
        <v>1000009</v>
      </c>
      <c r="F230">
        <v>61.031979999999997</v>
      </c>
    </row>
    <row r="231" spans="1:6" x14ac:dyDescent="0.2">
      <c r="A231" t="s">
        <v>6</v>
      </c>
      <c r="B231" t="s">
        <v>59</v>
      </c>
      <c r="C231" t="s">
        <v>244</v>
      </c>
      <c r="D231">
        <v>15462</v>
      </c>
      <c r="E231">
        <v>1000018</v>
      </c>
      <c r="F231">
        <v>64.675849999999997</v>
      </c>
    </row>
    <row r="232" spans="1:6" x14ac:dyDescent="0.2">
      <c r="A232" t="s">
        <v>6</v>
      </c>
      <c r="B232" t="s">
        <v>59</v>
      </c>
      <c r="C232" t="s">
        <v>245</v>
      </c>
      <c r="D232">
        <v>17480</v>
      </c>
      <c r="E232">
        <v>1000003</v>
      </c>
      <c r="F232">
        <v>57.208410000000001</v>
      </c>
    </row>
    <row r="233" spans="1:6" x14ac:dyDescent="0.2">
      <c r="A233" t="s">
        <v>6</v>
      </c>
      <c r="B233" t="s">
        <v>59</v>
      </c>
      <c r="C233" t="s">
        <v>246</v>
      </c>
      <c r="D233">
        <v>6301</v>
      </c>
      <c r="E233">
        <v>1000069</v>
      </c>
      <c r="F233">
        <v>158.71591799999999</v>
      </c>
    </row>
    <row r="234" spans="1:6" x14ac:dyDescent="0.2">
      <c r="A234" t="s">
        <v>6</v>
      </c>
      <c r="B234" t="s">
        <v>59</v>
      </c>
      <c r="C234" t="s">
        <v>247</v>
      </c>
      <c r="D234">
        <v>13050</v>
      </c>
      <c r="E234">
        <v>1000004</v>
      </c>
      <c r="F234">
        <v>76.628658999999999</v>
      </c>
    </row>
    <row r="235" spans="1:6" x14ac:dyDescent="0.2">
      <c r="A235" t="s">
        <v>6</v>
      </c>
      <c r="B235" t="s">
        <v>59</v>
      </c>
      <c r="C235" t="s">
        <v>248</v>
      </c>
      <c r="D235">
        <v>15556</v>
      </c>
      <c r="E235">
        <v>1000033</v>
      </c>
      <c r="F235">
        <v>64.285999000000004</v>
      </c>
    </row>
    <row r="236" spans="1:6" x14ac:dyDescent="0.2">
      <c r="A236" t="s">
        <v>6</v>
      </c>
      <c r="B236" t="s">
        <v>59</v>
      </c>
      <c r="C236" t="s">
        <v>249</v>
      </c>
      <c r="D236">
        <v>16632</v>
      </c>
      <c r="E236">
        <v>1000046</v>
      </c>
      <c r="F236">
        <v>60.127825999999999</v>
      </c>
    </row>
    <row r="237" spans="1:6" x14ac:dyDescent="0.2">
      <c r="A237" t="s">
        <v>6</v>
      </c>
      <c r="B237" t="s">
        <v>59</v>
      </c>
      <c r="C237" t="s">
        <v>250</v>
      </c>
      <c r="D237">
        <v>15003</v>
      </c>
      <c r="E237">
        <v>1000006</v>
      </c>
      <c r="F237">
        <v>66.653735999999995</v>
      </c>
    </row>
    <row r="238" spans="1:6" x14ac:dyDescent="0.2">
      <c r="A238" t="s">
        <v>6</v>
      </c>
      <c r="B238" t="s">
        <v>59</v>
      </c>
      <c r="C238" t="s">
        <v>251</v>
      </c>
      <c r="D238">
        <v>6560</v>
      </c>
      <c r="E238">
        <v>1000085</v>
      </c>
      <c r="F238">
        <v>152.45198199999999</v>
      </c>
    </row>
    <row r="239" spans="1:6" x14ac:dyDescent="0.2">
      <c r="A239" t="s">
        <v>6</v>
      </c>
      <c r="B239" t="s">
        <v>59</v>
      </c>
      <c r="C239" t="s">
        <v>252</v>
      </c>
      <c r="D239">
        <v>12834</v>
      </c>
      <c r="E239">
        <v>1000047</v>
      </c>
      <c r="F239">
        <v>77.921691999999993</v>
      </c>
    </row>
    <row r="240" spans="1:6" x14ac:dyDescent="0.2">
      <c r="A240" t="s">
        <v>6</v>
      </c>
      <c r="B240" t="s">
        <v>59</v>
      </c>
      <c r="C240" t="s">
        <v>253</v>
      </c>
      <c r="D240">
        <v>4497</v>
      </c>
      <c r="E240">
        <v>1000069</v>
      </c>
      <c r="F240">
        <v>222.38581300000001</v>
      </c>
    </row>
    <row r="241" spans="1:6" x14ac:dyDescent="0.2">
      <c r="A241" t="s">
        <v>6</v>
      </c>
      <c r="B241" t="s">
        <v>59</v>
      </c>
      <c r="C241" t="s">
        <v>252</v>
      </c>
      <c r="D241">
        <v>12813</v>
      </c>
      <c r="E241">
        <v>1000000</v>
      </c>
      <c r="F241">
        <v>78.045734999999993</v>
      </c>
    </row>
    <row r="242" spans="1:6" x14ac:dyDescent="0.2">
      <c r="A242" t="s">
        <v>6</v>
      </c>
      <c r="B242" t="s">
        <v>59</v>
      </c>
      <c r="C242" t="s">
        <v>254</v>
      </c>
      <c r="D242">
        <v>12464</v>
      </c>
      <c r="E242">
        <v>1000026</v>
      </c>
      <c r="F242">
        <v>80.233151000000007</v>
      </c>
    </row>
    <row r="243" spans="1:6" x14ac:dyDescent="0.2">
      <c r="A243" t="s">
        <v>6</v>
      </c>
      <c r="B243" t="s">
        <v>59</v>
      </c>
      <c r="C243" t="s">
        <v>255</v>
      </c>
      <c r="D243">
        <v>12726</v>
      </c>
      <c r="E243">
        <v>1000011</v>
      </c>
      <c r="F243">
        <v>78.580151000000001</v>
      </c>
    </row>
    <row r="244" spans="1:6" x14ac:dyDescent="0.2">
      <c r="A244" t="s">
        <v>6</v>
      </c>
      <c r="B244" t="s">
        <v>59</v>
      </c>
      <c r="C244" t="s">
        <v>256</v>
      </c>
      <c r="D244">
        <v>11864</v>
      </c>
      <c r="E244">
        <v>1000019</v>
      </c>
      <c r="F244">
        <v>84.290205999999998</v>
      </c>
    </row>
    <row r="245" spans="1:6" x14ac:dyDescent="0.2">
      <c r="A245" t="s">
        <v>6</v>
      </c>
      <c r="B245" t="s">
        <v>59</v>
      </c>
      <c r="C245" t="s">
        <v>257</v>
      </c>
      <c r="D245">
        <v>8554</v>
      </c>
      <c r="E245">
        <v>1000010</v>
      </c>
      <c r="F245">
        <v>116.905541</v>
      </c>
    </row>
    <row r="246" spans="1:6" x14ac:dyDescent="0.2">
      <c r="A246" t="s">
        <v>6</v>
      </c>
      <c r="B246" t="s">
        <v>59</v>
      </c>
      <c r="C246" t="s">
        <v>258</v>
      </c>
      <c r="D246">
        <v>10779</v>
      </c>
      <c r="E246">
        <v>1000074</v>
      </c>
      <c r="F246">
        <v>92.779849999999996</v>
      </c>
    </row>
    <row r="247" spans="1:6" x14ac:dyDescent="0.2">
      <c r="A247" t="s">
        <v>6</v>
      </c>
      <c r="B247" t="s">
        <v>59</v>
      </c>
      <c r="C247" t="s">
        <v>259</v>
      </c>
      <c r="D247">
        <v>12107</v>
      </c>
      <c r="E247">
        <v>1000057</v>
      </c>
      <c r="F247">
        <v>82.601552999999996</v>
      </c>
    </row>
    <row r="248" spans="1:6" x14ac:dyDescent="0.2">
      <c r="A248" t="s">
        <v>6</v>
      </c>
      <c r="B248" t="s">
        <v>59</v>
      </c>
      <c r="C248" t="s">
        <v>260</v>
      </c>
      <c r="D248">
        <v>6210</v>
      </c>
      <c r="E248">
        <v>1000062</v>
      </c>
      <c r="F248">
        <v>161.04058000000001</v>
      </c>
    </row>
    <row r="249" spans="1:6" x14ac:dyDescent="0.2">
      <c r="A249" t="s">
        <v>6</v>
      </c>
      <c r="B249" t="s">
        <v>59</v>
      </c>
      <c r="C249" t="s">
        <v>261</v>
      </c>
      <c r="D249">
        <v>11952</v>
      </c>
      <c r="E249">
        <v>1000068</v>
      </c>
      <c r="F249">
        <v>83.673694999999995</v>
      </c>
    </row>
    <row r="250" spans="1:6" x14ac:dyDescent="0.2">
      <c r="A250" t="s">
        <v>6</v>
      </c>
      <c r="B250" t="s">
        <v>59</v>
      </c>
      <c r="C250" t="s">
        <v>262</v>
      </c>
      <c r="D250">
        <v>10166</v>
      </c>
      <c r="E250">
        <v>1000065</v>
      </c>
      <c r="F250">
        <v>98.373500000000007</v>
      </c>
    </row>
    <row r="251" spans="1:6" x14ac:dyDescent="0.2">
      <c r="A251" t="s">
        <v>6</v>
      </c>
      <c r="B251" t="s">
        <v>59</v>
      </c>
      <c r="C251" t="s">
        <v>263</v>
      </c>
      <c r="D251">
        <v>10695</v>
      </c>
      <c r="E251">
        <v>1000039</v>
      </c>
      <c r="F251">
        <v>93.505283000000006</v>
      </c>
    </row>
    <row r="252" spans="1:6" x14ac:dyDescent="0.2">
      <c r="A252" t="s">
        <v>6</v>
      </c>
      <c r="B252" t="s">
        <v>59</v>
      </c>
      <c r="C252" t="s">
        <v>264</v>
      </c>
      <c r="D252">
        <v>10769</v>
      </c>
      <c r="E252">
        <v>1000035</v>
      </c>
      <c r="F252">
        <v>92.862382999999994</v>
      </c>
    </row>
    <row r="253" spans="1:6" x14ac:dyDescent="0.2">
      <c r="A253" t="s">
        <v>6</v>
      </c>
      <c r="B253" t="s">
        <v>59</v>
      </c>
      <c r="C253" t="s">
        <v>265</v>
      </c>
      <c r="D253">
        <v>10428</v>
      </c>
      <c r="E253">
        <v>1000015</v>
      </c>
      <c r="F253">
        <v>95.897103999999999</v>
      </c>
    </row>
    <row r="254" spans="1:6" x14ac:dyDescent="0.2">
      <c r="A254" t="s">
        <v>6</v>
      </c>
      <c r="B254" t="s">
        <v>59</v>
      </c>
      <c r="C254" t="s">
        <v>266</v>
      </c>
      <c r="D254">
        <v>11814</v>
      </c>
      <c r="E254">
        <v>1000064</v>
      </c>
      <c r="F254">
        <v>84.650752999999995</v>
      </c>
    </row>
    <row r="255" spans="1:6" x14ac:dyDescent="0.2">
      <c r="A255" t="s">
        <v>6</v>
      </c>
      <c r="B255" t="s">
        <v>59</v>
      </c>
      <c r="C255" t="s">
        <v>267</v>
      </c>
      <c r="D255">
        <v>3846</v>
      </c>
      <c r="E255">
        <v>1000070</v>
      </c>
      <c r="F255">
        <v>260.02860099999998</v>
      </c>
    </row>
    <row r="256" spans="1:6" x14ac:dyDescent="0.2">
      <c r="A256" t="s">
        <v>6</v>
      </c>
      <c r="B256" t="s">
        <v>59</v>
      </c>
      <c r="C256" t="s">
        <v>268</v>
      </c>
      <c r="D256">
        <v>11083</v>
      </c>
      <c r="E256">
        <v>1000053</v>
      </c>
      <c r="F256">
        <v>90.233059999999995</v>
      </c>
    </row>
    <row r="257" spans="1:6" x14ac:dyDescent="0.2">
      <c r="A257" t="s">
        <v>6</v>
      </c>
      <c r="B257" t="s">
        <v>59</v>
      </c>
      <c r="C257" t="s">
        <v>269</v>
      </c>
      <c r="D257">
        <v>10657</v>
      </c>
      <c r="E257">
        <v>1000023</v>
      </c>
      <c r="F257">
        <v>93.837196000000006</v>
      </c>
    </row>
    <row r="258" spans="1:6" x14ac:dyDescent="0.2">
      <c r="A258" t="s">
        <v>6</v>
      </c>
      <c r="B258" t="s">
        <v>59</v>
      </c>
      <c r="C258" t="s">
        <v>270</v>
      </c>
      <c r="D258">
        <v>11556</v>
      </c>
      <c r="E258">
        <v>1000082</v>
      </c>
      <c r="F258">
        <v>86.542229000000006</v>
      </c>
    </row>
    <row r="259" spans="1:6" x14ac:dyDescent="0.2">
      <c r="A259" t="s">
        <v>6</v>
      </c>
      <c r="B259" t="s">
        <v>59</v>
      </c>
      <c r="C259" t="s">
        <v>271</v>
      </c>
      <c r="D259">
        <v>5452</v>
      </c>
      <c r="E259">
        <v>1000209</v>
      </c>
      <c r="F259">
        <v>183.45726300000001</v>
      </c>
    </row>
    <row r="260" spans="1:6" x14ac:dyDescent="0.2">
      <c r="A260" t="s">
        <v>6</v>
      </c>
      <c r="B260" t="s">
        <v>59</v>
      </c>
      <c r="C260" t="s">
        <v>272</v>
      </c>
      <c r="D260">
        <v>9497</v>
      </c>
      <c r="E260">
        <v>1000036</v>
      </c>
      <c r="F260">
        <v>105.3002</v>
      </c>
    </row>
    <row r="261" spans="1:6" x14ac:dyDescent="0.2">
      <c r="A261" t="s">
        <v>6</v>
      </c>
      <c r="B261" t="s">
        <v>59</v>
      </c>
      <c r="C261" t="s">
        <v>273</v>
      </c>
      <c r="D261">
        <v>8961</v>
      </c>
      <c r="E261">
        <v>1000020</v>
      </c>
      <c r="F261">
        <v>111.59692</v>
      </c>
    </row>
    <row r="262" spans="1:6" x14ac:dyDescent="0.2">
      <c r="A262" t="s">
        <v>6</v>
      </c>
      <c r="B262" t="s">
        <v>59</v>
      </c>
      <c r="C262" t="s">
        <v>274</v>
      </c>
      <c r="D262">
        <v>9025</v>
      </c>
      <c r="E262">
        <v>1000038</v>
      </c>
      <c r="F262">
        <v>110.807535</v>
      </c>
    </row>
    <row r="263" spans="1:6" x14ac:dyDescent="0.2">
      <c r="A263" t="s">
        <v>6</v>
      </c>
      <c r="B263" t="s">
        <v>59</v>
      </c>
      <c r="C263" t="s">
        <v>275</v>
      </c>
      <c r="D263">
        <v>4846</v>
      </c>
      <c r="E263">
        <v>1000055</v>
      </c>
      <c r="F263">
        <v>206.367107</v>
      </c>
    </row>
    <row r="264" spans="1:6" x14ac:dyDescent="0.2">
      <c r="A264" t="s">
        <v>6</v>
      </c>
      <c r="B264" t="s">
        <v>59</v>
      </c>
      <c r="C264" t="s">
        <v>276</v>
      </c>
      <c r="D264">
        <v>8398</v>
      </c>
      <c r="E264">
        <v>1000113</v>
      </c>
      <c r="F264">
        <v>119.089426</v>
      </c>
    </row>
    <row r="265" spans="1:6" x14ac:dyDescent="0.2">
      <c r="A265" t="s">
        <v>6</v>
      </c>
      <c r="B265" t="s">
        <v>59</v>
      </c>
      <c r="C265" t="s">
        <v>277</v>
      </c>
      <c r="D265">
        <v>8959</v>
      </c>
      <c r="E265">
        <v>1000092</v>
      </c>
      <c r="F265">
        <v>111.629869</v>
      </c>
    </row>
    <row r="266" spans="1:6" x14ac:dyDescent="0.2">
      <c r="A266" t="s">
        <v>6</v>
      </c>
      <c r="B266" t="s">
        <v>59</v>
      </c>
      <c r="C266" t="s">
        <v>278</v>
      </c>
      <c r="D266">
        <v>5674</v>
      </c>
      <c r="E266">
        <v>1000053</v>
      </c>
      <c r="F266">
        <v>176.25185099999999</v>
      </c>
    </row>
    <row r="267" spans="1:6" x14ac:dyDescent="0.2">
      <c r="A267" t="s">
        <v>6</v>
      </c>
      <c r="B267" t="s">
        <v>59</v>
      </c>
      <c r="C267" t="s">
        <v>279</v>
      </c>
      <c r="D267">
        <v>7865</v>
      </c>
      <c r="E267">
        <v>1000025</v>
      </c>
      <c r="F267">
        <v>127.14876</v>
      </c>
    </row>
    <row r="268" spans="1:6" x14ac:dyDescent="0.2">
      <c r="A268" t="s">
        <v>6</v>
      </c>
      <c r="B268" t="s">
        <v>59</v>
      </c>
      <c r="C268" t="s">
        <v>280</v>
      </c>
      <c r="D268">
        <v>7437</v>
      </c>
      <c r="E268">
        <v>1000120</v>
      </c>
      <c r="F268">
        <v>134.47895700000001</v>
      </c>
    </row>
    <row r="269" spans="1:6" x14ac:dyDescent="0.2">
      <c r="A269" t="s">
        <v>6</v>
      </c>
      <c r="B269" t="s">
        <v>59</v>
      </c>
      <c r="C269" t="s">
        <v>281</v>
      </c>
      <c r="D269">
        <v>8621</v>
      </c>
      <c r="E269">
        <v>1000068</v>
      </c>
      <c r="F269">
        <v>116.00371199999999</v>
      </c>
    </row>
    <row r="270" spans="1:6" x14ac:dyDescent="0.2">
      <c r="A270" t="s">
        <v>6</v>
      </c>
      <c r="B270" t="s">
        <v>59</v>
      </c>
      <c r="C270" t="s">
        <v>282</v>
      </c>
      <c r="D270">
        <v>7615</v>
      </c>
      <c r="E270">
        <v>1000067</v>
      </c>
      <c r="F270">
        <v>131.32856200000001</v>
      </c>
    </row>
    <row r="271" spans="1:6" x14ac:dyDescent="0.2">
      <c r="A271" t="s">
        <v>6</v>
      </c>
      <c r="B271" t="s">
        <v>59</v>
      </c>
      <c r="C271" t="s">
        <v>283</v>
      </c>
      <c r="D271">
        <v>8327</v>
      </c>
      <c r="E271">
        <v>1000035</v>
      </c>
      <c r="F271">
        <v>120.095473</v>
      </c>
    </row>
    <row r="272" spans="1:6" x14ac:dyDescent="0.2">
      <c r="A272" t="s">
        <v>6</v>
      </c>
      <c r="B272" t="s">
        <v>59</v>
      </c>
      <c r="C272" t="s">
        <v>284</v>
      </c>
      <c r="D272">
        <v>7814</v>
      </c>
      <c r="E272">
        <v>1000053</v>
      </c>
      <c r="F272">
        <v>127.98221100000001</v>
      </c>
    </row>
    <row r="273" spans="1:6" x14ac:dyDescent="0.2">
      <c r="A273" t="s">
        <v>6</v>
      </c>
      <c r="B273" t="s">
        <v>59</v>
      </c>
      <c r="C273" t="s">
        <v>285</v>
      </c>
      <c r="D273">
        <v>7727</v>
      </c>
      <c r="E273">
        <v>1000034</v>
      </c>
      <c r="F273">
        <v>129.42073199999999</v>
      </c>
    </row>
    <row r="274" spans="1:6" x14ac:dyDescent="0.2">
      <c r="A274" t="s">
        <v>6</v>
      </c>
      <c r="B274" t="s">
        <v>59</v>
      </c>
      <c r="C274" t="s">
        <v>286</v>
      </c>
      <c r="D274">
        <v>7206</v>
      </c>
      <c r="E274">
        <v>1000120</v>
      </c>
      <c r="F274">
        <v>138.789897</v>
      </c>
    </row>
    <row r="275" spans="1:6" x14ac:dyDescent="0.2">
      <c r="A275" t="s">
        <v>6</v>
      </c>
      <c r="B275" t="s">
        <v>59</v>
      </c>
      <c r="C275" t="s">
        <v>287</v>
      </c>
      <c r="D275">
        <v>6242</v>
      </c>
      <c r="E275">
        <v>1000154</v>
      </c>
      <c r="F275">
        <v>160.22973400000001</v>
      </c>
    </row>
    <row r="276" spans="1:6" x14ac:dyDescent="0.2">
      <c r="A276" t="s">
        <v>6</v>
      </c>
      <c r="B276" t="s">
        <v>59</v>
      </c>
      <c r="C276" t="s">
        <v>288</v>
      </c>
      <c r="D276">
        <v>6452</v>
      </c>
      <c r="E276">
        <v>1000150</v>
      </c>
      <c r="F276">
        <v>155.013949</v>
      </c>
    </row>
    <row r="277" spans="1:6" x14ac:dyDescent="0.2">
      <c r="A277" t="s">
        <v>6</v>
      </c>
      <c r="B277" t="s">
        <v>59</v>
      </c>
      <c r="C277" t="s">
        <v>289</v>
      </c>
      <c r="D277">
        <v>2465</v>
      </c>
      <c r="E277">
        <v>1000414</v>
      </c>
      <c r="F277">
        <v>405.847465</v>
      </c>
    </row>
    <row r="278" spans="1:6" x14ac:dyDescent="0.2">
      <c r="A278" t="s">
        <v>6</v>
      </c>
      <c r="B278" t="s">
        <v>59</v>
      </c>
      <c r="C278" t="s">
        <v>290</v>
      </c>
      <c r="D278">
        <v>5736</v>
      </c>
      <c r="E278">
        <v>1000134</v>
      </c>
      <c r="F278">
        <v>174.36087900000001</v>
      </c>
    </row>
    <row r="279" spans="1:6" x14ac:dyDescent="0.2">
      <c r="A279" t="s">
        <v>6</v>
      </c>
      <c r="B279" t="s">
        <v>59</v>
      </c>
      <c r="C279" t="s">
        <v>291</v>
      </c>
      <c r="D279">
        <v>6071</v>
      </c>
      <c r="E279">
        <v>1000144</v>
      </c>
      <c r="F279">
        <v>164.741229</v>
      </c>
    </row>
    <row r="280" spans="1:6" x14ac:dyDescent="0.2">
      <c r="A280" t="s">
        <v>6</v>
      </c>
      <c r="B280" t="s">
        <v>59</v>
      </c>
      <c r="C280" t="s">
        <v>292</v>
      </c>
      <c r="D280">
        <v>5723</v>
      </c>
      <c r="E280">
        <v>1000056</v>
      </c>
      <c r="F280">
        <v>174.74331599999999</v>
      </c>
    </row>
    <row r="281" spans="1:6" x14ac:dyDescent="0.2">
      <c r="A281" t="s">
        <v>6</v>
      </c>
      <c r="B281" t="s">
        <v>59</v>
      </c>
      <c r="C281" t="s">
        <v>293</v>
      </c>
      <c r="D281">
        <v>2760</v>
      </c>
      <c r="E281">
        <v>1000078</v>
      </c>
      <c r="F281">
        <v>362.34710100000001</v>
      </c>
    </row>
    <row r="282" spans="1:6" x14ac:dyDescent="0.2">
      <c r="A282" t="s">
        <v>6</v>
      </c>
      <c r="B282" t="s">
        <v>59</v>
      </c>
      <c r="C282" t="s">
        <v>294</v>
      </c>
      <c r="D282">
        <v>5658</v>
      </c>
      <c r="E282">
        <v>1000043</v>
      </c>
      <c r="F282">
        <v>176.74849800000001</v>
      </c>
    </row>
    <row r="283" spans="1:6" x14ac:dyDescent="0.2">
      <c r="A283" t="s">
        <v>6</v>
      </c>
      <c r="B283" t="s">
        <v>59</v>
      </c>
      <c r="C283" t="s">
        <v>295</v>
      </c>
      <c r="D283">
        <v>6047</v>
      </c>
      <c r="E283">
        <v>1000113</v>
      </c>
      <c r="F283">
        <v>165.38994500000001</v>
      </c>
    </row>
    <row r="284" spans="1:6" x14ac:dyDescent="0.2">
      <c r="A284" t="s">
        <v>6</v>
      </c>
      <c r="B284" t="s">
        <v>59</v>
      </c>
      <c r="C284" t="s">
        <v>296</v>
      </c>
      <c r="D284">
        <v>3011</v>
      </c>
      <c r="E284">
        <v>1000306</v>
      </c>
      <c r="F284">
        <v>332.21720399999998</v>
      </c>
    </row>
    <row r="285" spans="1:6" x14ac:dyDescent="0.2">
      <c r="A285" t="s">
        <v>6</v>
      </c>
      <c r="B285" t="s">
        <v>59</v>
      </c>
      <c r="C285" t="s">
        <v>297</v>
      </c>
      <c r="D285">
        <v>5166</v>
      </c>
      <c r="E285">
        <v>1000160</v>
      </c>
      <c r="F285">
        <v>193.60433599999999</v>
      </c>
    </row>
    <row r="286" spans="1:6" x14ac:dyDescent="0.2">
      <c r="A286" t="s">
        <v>6</v>
      </c>
      <c r="B286" t="s">
        <v>59</v>
      </c>
      <c r="C286" t="s">
        <v>298</v>
      </c>
      <c r="D286">
        <v>5440</v>
      </c>
      <c r="E286">
        <v>1000068</v>
      </c>
      <c r="F286">
        <v>183.836029</v>
      </c>
    </row>
    <row r="287" spans="1:6" x14ac:dyDescent="0.2">
      <c r="A287" t="s">
        <v>6</v>
      </c>
      <c r="B287" t="s">
        <v>59</v>
      </c>
      <c r="C287" t="s">
        <v>299</v>
      </c>
      <c r="D287">
        <v>5407</v>
      </c>
      <c r="E287">
        <v>1000038</v>
      </c>
      <c r="F287">
        <v>184.95246900000001</v>
      </c>
    </row>
    <row r="288" spans="1:6" x14ac:dyDescent="0.2">
      <c r="A288" t="s">
        <v>6</v>
      </c>
      <c r="B288" t="s">
        <v>59</v>
      </c>
      <c r="C288" t="s">
        <v>300</v>
      </c>
      <c r="D288">
        <v>6023</v>
      </c>
      <c r="E288">
        <v>1000037</v>
      </c>
      <c r="F288">
        <v>166.036361</v>
      </c>
    </row>
    <row r="289" spans="1:6" x14ac:dyDescent="0.2">
      <c r="A289" t="s">
        <v>6</v>
      </c>
      <c r="B289" t="s">
        <v>59</v>
      </c>
      <c r="C289" t="s">
        <v>301</v>
      </c>
      <c r="D289">
        <v>2370</v>
      </c>
      <c r="E289">
        <v>1000267</v>
      </c>
      <c r="F289">
        <v>422.053586</v>
      </c>
    </row>
    <row r="290" spans="1:6" x14ac:dyDescent="0.2">
      <c r="A290" t="s">
        <v>6</v>
      </c>
      <c r="B290" t="s">
        <v>59</v>
      </c>
      <c r="C290" t="s">
        <v>302</v>
      </c>
      <c r="D290">
        <v>5536</v>
      </c>
      <c r="E290">
        <v>1000035</v>
      </c>
      <c r="F290">
        <v>180.64215999999999</v>
      </c>
    </row>
    <row r="291" spans="1:6" x14ac:dyDescent="0.2">
      <c r="A291" t="s">
        <v>6</v>
      </c>
      <c r="B291" t="s">
        <v>59</v>
      </c>
      <c r="C291" t="s">
        <v>303</v>
      </c>
      <c r="D291">
        <v>4958</v>
      </c>
      <c r="E291">
        <v>1000127</v>
      </c>
      <c r="F291">
        <v>201.71984699999999</v>
      </c>
    </row>
    <row r="292" spans="1:6" x14ac:dyDescent="0.2">
      <c r="A292" t="s">
        <v>6</v>
      </c>
      <c r="B292" t="s">
        <v>59</v>
      </c>
      <c r="C292" t="s">
        <v>304</v>
      </c>
      <c r="D292">
        <v>4688</v>
      </c>
      <c r="E292">
        <v>1000072</v>
      </c>
      <c r="F292">
        <v>213.32593900000001</v>
      </c>
    </row>
    <row r="293" spans="1:6" x14ac:dyDescent="0.2">
      <c r="A293" t="s">
        <v>6</v>
      </c>
      <c r="B293" t="s">
        <v>59</v>
      </c>
      <c r="C293" t="s">
        <v>305</v>
      </c>
      <c r="D293">
        <v>4807</v>
      </c>
      <c r="E293">
        <v>1000107</v>
      </c>
      <c r="F293">
        <v>208.05221599999999</v>
      </c>
    </row>
    <row r="294" spans="1:6" x14ac:dyDescent="0.2">
      <c r="A294" t="s">
        <v>6</v>
      </c>
      <c r="B294" t="s">
        <v>59</v>
      </c>
      <c r="C294" t="s">
        <v>306</v>
      </c>
      <c r="D294">
        <v>5068</v>
      </c>
      <c r="E294">
        <v>1000141</v>
      </c>
      <c r="F294">
        <v>197.34431699999999</v>
      </c>
    </row>
    <row r="295" spans="1:6" x14ac:dyDescent="0.2">
      <c r="A295" t="s">
        <v>6</v>
      </c>
      <c r="B295" t="s">
        <v>59</v>
      </c>
      <c r="C295" t="s">
        <v>307</v>
      </c>
      <c r="D295">
        <v>4282</v>
      </c>
      <c r="E295">
        <v>1000228</v>
      </c>
      <c r="F295">
        <v>233.588977</v>
      </c>
    </row>
    <row r="296" spans="1:6" x14ac:dyDescent="0.2">
      <c r="A296" t="s">
        <v>6</v>
      </c>
      <c r="B296" t="s">
        <v>59</v>
      </c>
      <c r="C296" t="s">
        <v>308</v>
      </c>
      <c r="D296">
        <v>4799</v>
      </c>
      <c r="E296">
        <v>1000101</v>
      </c>
      <c r="F296">
        <v>208.39779100000001</v>
      </c>
    </row>
    <row r="297" spans="1:6" x14ac:dyDescent="0.2">
      <c r="A297" t="s">
        <v>6</v>
      </c>
      <c r="B297" t="s">
        <v>59</v>
      </c>
      <c r="C297" t="s">
        <v>309</v>
      </c>
      <c r="D297">
        <v>1853</v>
      </c>
      <c r="E297">
        <v>1000399</v>
      </c>
      <c r="F297">
        <v>539.88073399999996</v>
      </c>
    </row>
    <row r="298" spans="1:6" x14ac:dyDescent="0.2">
      <c r="A298" t="s">
        <v>6</v>
      </c>
      <c r="B298" t="s">
        <v>59</v>
      </c>
      <c r="C298" t="s">
        <v>310</v>
      </c>
      <c r="D298">
        <v>1585</v>
      </c>
      <c r="E298">
        <v>1000385</v>
      </c>
      <c r="F298">
        <v>631.15772900000002</v>
      </c>
    </row>
    <row r="299" spans="1:6" x14ac:dyDescent="0.2">
      <c r="A299" t="s">
        <v>6</v>
      </c>
      <c r="B299" t="s">
        <v>59</v>
      </c>
      <c r="C299" t="s">
        <v>311</v>
      </c>
      <c r="D299">
        <v>4243</v>
      </c>
      <c r="E299">
        <v>1000232</v>
      </c>
      <c r="F299">
        <v>235.73697899999999</v>
      </c>
    </row>
    <row r="300" spans="1:6" x14ac:dyDescent="0.2">
      <c r="A300" t="s">
        <v>6</v>
      </c>
      <c r="B300" t="s">
        <v>59</v>
      </c>
      <c r="C300" t="s">
        <v>312</v>
      </c>
      <c r="D300">
        <v>3979</v>
      </c>
      <c r="E300">
        <v>1000106</v>
      </c>
      <c r="F300">
        <v>251.34606700000001</v>
      </c>
    </row>
    <row r="301" spans="1:6" x14ac:dyDescent="0.2">
      <c r="A301" t="s">
        <v>6</v>
      </c>
      <c r="B301" t="s">
        <v>59</v>
      </c>
      <c r="C301" t="s">
        <v>313</v>
      </c>
      <c r="D301">
        <v>4054</v>
      </c>
      <c r="E301">
        <v>1000177</v>
      </c>
      <c r="F301">
        <v>246.713616</v>
      </c>
    </row>
    <row r="302" spans="1:6" x14ac:dyDescent="0.2">
      <c r="A302" t="s">
        <v>6</v>
      </c>
      <c r="B302" t="s">
        <v>59</v>
      </c>
      <c r="C302" t="s">
        <v>314</v>
      </c>
      <c r="D302">
        <v>1406</v>
      </c>
      <c r="E302">
        <v>1000422</v>
      </c>
      <c r="F302">
        <v>711.53769599999998</v>
      </c>
    </row>
    <row r="303" spans="1:6" x14ac:dyDescent="0.2">
      <c r="A303" t="s">
        <v>6</v>
      </c>
      <c r="B303" t="s">
        <v>59</v>
      </c>
      <c r="C303" t="s">
        <v>315</v>
      </c>
      <c r="D303">
        <v>3761</v>
      </c>
      <c r="E303">
        <v>1000226</v>
      </c>
      <c r="F303">
        <v>265.94682299999999</v>
      </c>
    </row>
    <row r="304" spans="1:6" x14ac:dyDescent="0.2">
      <c r="A304" t="s">
        <v>6</v>
      </c>
      <c r="B304" t="s">
        <v>59</v>
      </c>
      <c r="C304" t="s">
        <v>316</v>
      </c>
      <c r="D304">
        <v>4097</v>
      </c>
      <c r="E304">
        <v>1000066</v>
      </c>
      <c r="F304">
        <v>244.09714399999999</v>
      </c>
    </row>
    <row r="305" spans="1:6" x14ac:dyDescent="0.2">
      <c r="A305" t="s">
        <v>6</v>
      </c>
      <c r="B305" t="s">
        <v>59</v>
      </c>
      <c r="C305" t="s">
        <v>317</v>
      </c>
      <c r="D305">
        <v>2526</v>
      </c>
      <c r="E305">
        <v>1000144</v>
      </c>
      <c r="F305">
        <v>395.93982599999998</v>
      </c>
    </row>
    <row r="306" spans="1:6" x14ac:dyDescent="0.2">
      <c r="A306" t="s">
        <v>6</v>
      </c>
      <c r="B306" t="s">
        <v>59</v>
      </c>
      <c r="C306" t="s">
        <v>318</v>
      </c>
      <c r="D306">
        <v>2871</v>
      </c>
      <c r="E306">
        <v>1000259</v>
      </c>
      <c r="F306">
        <v>348.40090600000002</v>
      </c>
    </row>
    <row r="307" spans="1:6" x14ac:dyDescent="0.2">
      <c r="A307" t="s">
        <v>6</v>
      </c>
      <c r="B307" t="s">
        <v>59</v>
      </c>
      <c r="C307" t="s">
        <v>319</v>
      </c>
      <c r="D307">
        <v>3354</v>
      </c>
      <c r="E307">
        <v>1000054</v>
      </c>
      <c r="F307">
        <v>298.16756099999998</v>
      </c>
    </row>
    <row r="308" spans="1:6" x14ac:dyDescent="0.2">
      <c r="A308" t="s">
        <v>6</v>
      </c>
      <c r="B308" t="s">
        <v>59</v>
      </c>
      <c r="C308" t="s">
        <v>320</v>
      </c>
      <c r="D308">
        <v>3086</v>
      </c>
      <c r="E308">
        <v>1000086</v>
      </c>
      <c r="F308">
        <v>324.07193799999999</v>
      </c>
    </row>
    <row r="309" spans="1:6" x14ac:dyDescent="0.2">
      <c r="A309" t="s">
        <v>6</v>
      </c>
      <c r="B309" t="s">
        <v>59</v>
      </c>
      <c r="C309" t="s">
        <v>321</v>
      </c>
      <c r="D309">
        <v>1031</v>
      </c>
      <c r="E309">
        <v>1000472</v>
      </c>
      <c r="F309">
        <v>970.38991299999998</v>
      </c>
    </row>
    <row r="310" spans="1:6" x14ac:dyDescent="0.2">
      <c r="A310" t="s">
        <v>6</v>
      </c>
      <c r="B310" t="s">
        <v>59</v>
      </c>
      <c r="C310" t="s">
        <v>322</v>
      </c>
      <c r="D310">
        <v>3091</v>
      </c>
      <c r="E310">
        <v>1000037</v>
      </c>
      <c r="F310">
        <v>323.53186699999998</v>
      </c>
    </row>
    <row r="311" spans="1:6" x14ac:dyDescent="0.2">
      <c r="A311" t="s">
        <v>6</v>
      </c>
      <c r="B311" t="s">
        <v>59</v>
      </c>
      <c r="C311" t="s">
        <v>323</v>
      </c>
      <c r="D311">
        <v>2989</v>
      </c>
      <c r="E311">
        <v>1000139</v>
      </c>
      <c r="F311">
        <v>334.60655700000001</v>
      </c>
    </row>
    <row r="312" spans="1:6" x14ac:dyDescent="0.2">
      <c r="A312" t="s">
        <v>6</v>
      </c>
      <c r="B312" t="s">
        <v>59</v>
      </c>
      <c r="C312" t="s">
        <v>324</v>
      </c>
      <c r="D312">
        <v>2643</v>
      </c>
      <c r="E312">
        <v>1000065</v>
      </c>
      <c r="F312">
        <v>378.38252</v>
      </c>
    </row>
    <row r="313" spans="1:6" x14ac:dyDescent="0.2">
      <c r="A313" t="s">
        <v>6</v>
      </c>
      <c r="B313" t="s">
        <v>59</v>
      </c>
      <c r="C313" t="s">
        <v>323</v>
      </c>
      <c r="D313">
        <v>3005</v>
      </c>
      <c r="E313">
        <v>1000312</v>
      </c>
      <c r="F313">
        <v>332.88252899999998</v>
      </c>
    </row>
    <row r="314" spans="1:6" x14ac:dyDescent="0.2">
      <c r="A314" t="s">
        <v>6</v>
      </c>
      <c r="B314" t="s">
        <v>59</v>
      </c>
      <c r="C314" t="s">
        <v>324</v>
      </c>
      <c r="D314">
        <v>2640</v>
      </c>
      <c r="E314">
        <v>1000170</v>
      </c>
      <c r="F314">
        <v>378.85227300000003</v>
      </c>
    </row>
    <row r="315" spans="1:6" x14ac:dyDescent="0.2">
      <c r="A315" t="s">
        <v>6</v>
      </c>
      <c r="B315" t="s">
        <v>59</v>
      </c>
      <c r="C315" t="s">
        <v>325</v>
      </c>
      <c r="D315">
        <v>3334</v>
      </c>
      <c r="E315">
        <v>1000159</v>
      </c>
      <c r="F315">
        <v>299.98770200000001</v>
      </c>
    </row>
    <row r="316" spans="1:6" x14ac:dyDescent="0.2">
      <c r="A316" t="s">
        <v>6</v>
      </c>
      <c r="B316" t="s">
        <v>59</v>
      </c>
      <c r="C316" t="s">
        <v>326</v>
      </c>
      <c r="D316">
        <v>3105</v>
      </c>
      <c r="E316">
        <v>1000109</v>
      </c>
      <c r="F316">
        <v>322.096296</v>
      </c>
    </row>
    <row r="317" spans="1:6" x14ac:dyDescent="0.2">
      <c r="A317" t="s">
        <v>6</v>
      </c>
      <c r="B317" t="s">
        <v>59</v>
      </c>
      <c r="C317" t="s">
        <v>327</v>
      </c>
      <c r="D317">
        <v>3001</v>
      </c>
      <c r="E317">
        <v>1000210</v>
      </c>
      <c r="F317">
        <v>333.292236</v>
      </c>
    </row>
    <row r="318" spans="1:6" x14ac:dyDescent="0.2">
      <c r="A318" t="s">
        <v>6</v>
      </c>
      <c r="B318" t="s">
        <v>59</v>
      </c>
      <c r="C318" t="s">
        <v>328</v>
      </c>
      <c r="D318">
        <v>1764</v>
      </c>
      <c r="E318">
        <v>1000476</v>
      </c>
      <c r="F318">
        <v>567.16326500000002</v>
      </c>
    </row>
    <row r="319" spans="1:6" x14ac:dyDescent="0.2">
      <c r="A319" t="s">
        <v>6</v>
      </c>
      <c r="B319" t="s">
        <v>59</v>
      </c>
      <c r="C319" t="s">
        <v>329</v>
      </c>
      <c r="D319">
        <v>2467</v>
      </c>
      <c r="E319">
        <v>1000064</v>
      </c>
      <c r="F319">
        <v>405.37657100000001</v>
      </c>
    </row>
    <row r="320" spans="1:6" x14ac:dyDescent="0.2">
      <c r="A320" t="s">
        <v>6</v>
      </c>
      <c r="B320" t="s">
        <v>59</v>
      </c>
      <c r="C320" t="s">
        <v>330</v>
      </c>
      <c r="D320">
        <v>2366</v>
      </c>
      <c r="E320">
        <v>1000027</v>
      </c>
      <c r="F320">
        <v>422.66568000000001</v>
      </c>
    </row>
    <row r="321" spans="1:6" x14ac:dyDescent="0.2">
      <c r="A321" t="s">
        <v>6</v>
      </c>
      <c r="B321" t="s">
        <v>59</v>
      </c>
      <c r="C321" t="s">
        <v>331</v>
      </c>
      <c r="D321">
        <v>2130</v>
      </c>
      <c r="E321">
        <v>1000311</v>
      </c>
      <c r="F321">
        <v>469.62957699999998</v>
      </c>
    </row>
    <row r="322" spans="1:6" x14ac:dyDescent="0.2">
      <c r="A322" t="s">
        <v>6</v>
      </c>
      <c r="B322" t="s">
        <v>59</v>
      </c>
      <c r="C322" t="s">
        <v>332</v>
      </c>
      <c r="D322">
        <v>2435</v>
      </c>
      <c r="E322">
        <v>1000295</v>
      </c>
      <c r="F322">
        <v>410.798768</v>
      </c>
    </row>
    <row r="323" spans="1:6" x14ac:dyDescent="0.2">
      <c r="A323" t="s">
        <v>6</v>
      </c>
      <c r="B323" t="s">
        <v>59</v>
      </c>
      <c r="C323" t="s">
        <v>333</v>
      </c>
      <c r="D323">
        <v>2363</v>
      </c>
      <c r="E323">
        <v>1000157</v>
      </c>
      <c r="F323">
        <v>423.25729999999999</v>
      </c>
    </row>
    <row r="324" spans="1:6" x14ac:dyDescent="0.2">
      <c r="A324" t="s">
        <v>6</v>
      </c>
      <c r="B324" t="s">
        <v>59</v>
      </c>
      <c r="C324" t="s">
        <v>334</v>
      </c>
      <c r="D324">
        <v>1997</v>
      </c>
      <c r="E324">
        <v>1000292</v>
      </c>
      <c r="F324">
        <v>500.89734600000003</v>
      </c>
    </row>
    <row r="325" spans="1:6" x14ac:dyDescent="0.2">
      <c r="A325" t="s">
        <v>6</v>
      </c>
      <c r="B325" t="s">
        <v>59</v>
      </c>
      <c r="C325" t="s">
        <v>335</v>
      </c>
      <c r="D325">
        <v>2108</v>
      </c>
      <c r="E325">
        <v>1000026</v>
      </c>
      <c r="F325">
        <v>474.39563600000002</v>
      </c>
    </row>
    <row r="326" spans="1:6" x14ac:dyDescent="0.2">
      <c r="A326" t="s">
        <v>6</v>
      </c>
      <c r="B326" t="s">
        <v>59</v>
      </c>
      <c r="C326" t="s">
        <v>336</v>
      </c>
      <c r="D326">
        <v>689</v>
      </c>
      <c r="E326">
        <v>1001253</v>
      </c>
      <c r="F326">
        <v>1453.197388</v>
      </c>
    </row>
    <row r="327" spans="1:6" x14ac:dyDescent="0.2">
      <c r="A327" t="s">
        <v>6</v>
      </c>
      <c r="B327" t="s">
        <v>59</v>
      </c>
      <c r="C327" t="s">
        <v>337</v>
      </c>
      <c r="D327">
        <v>1933</v>
      </c>
      <c r="E327">
        <v>1000169</v>
      </c>
      <c r="F327">
        <v>517.418003</v>
      </c>
    </row>
    <row r="328" spans="1:6" x14ac:dyDescent="0.2">
      <c r="A328" t="s">
        <v>6</v>
      </c>
      <c r="B328" t="s">
        <v>59</v>
      </c>
      <c r="C328" t="s">
        <v>338</v>
      </c>
      <c r="D328">
        <v>2196</v>
      </c>
      <c r="E328">
        <v>1000321</v>
      </c>
      <c r="F328">
        <v>455.51958100000002</v>
      </c>
    </row>
    <row r="329" spans="1:6" x14ac:dyDescent="0.2">
      <c r="A329" t="s">
        <v>6</v>
      </c>
      <c r="B329" t="s">
        <v>59</v>
      </c>
      <c r="C329" t="s">
        <v>339</v>
      </c>
      <c r="D329">
        <v>1594</v>
      </c>
      <c r="E329">
        <v>1000576</v>
      </c>
      <c r="F329">
        <v>627.71392700000001</v>
      </c>
    </row>
    <row r="330" spans="1:6" x14ac:dyDescent="0.2">
      <c r="A330" t="s">
        <v>6</v>
      </c>
      <c r="B330" t="s">
        <v>59</v>
      </c>
      <c r="C330" t="s">
        <v>340</v>
      </c>
      <c r="D330">
        <v>1612</v>
      </c>
      <c r="E330">
        <v>1000486</v>
      </c>
      <c r="F330">
        <v>620.64888299999996</v>
      </c>
    </row>
    <row r="331" spans="1:6" x14ac:dyDescent="0.2">
      <c r="A331" t="s">
        <v>6</v>
      </c>
      <c r="B331" t="s">
        <v>59</v>
      </c>
      <c r="C331" t="s">
        <v>341</v>
      </c>
      <c r="D331">
        <v>1758</v>
      </c>
      <c r="E331">
        <v>1000198</v>
      </c>
      <c r="F331">
        <v>568.94084199999998</v>
      </c>
    </row>
    <row r="332" spans="1:6" x14ac:dyDescent="0.2">
      <c r="A332" t="s">
        <v>6</v>
      </c>
      <c r="B332" t="s">
        <v>59</v>
      </c>
      <c r="C332" t="s">
        <v>342</v>
      </c>
      <c r="D332">
        <v>1366</v>
      </c>
      <c r="E332">
        <v>1000643</v>
      </c>
      <c r="F332">
        <v>732.53513899999996</v>
      </c>
    </row>
    <row r="333" spans="1:6" x14ac:dyDescent="0.2">
      <c r="A333" t="s">
        <v>6</v>
      </c>
      <c r="B333" t="s">
        <v>59</v>
      </c>
      <c r="C333" t="s">
        <v>343</v>
      </c>
      <c r="D333">
        <v>1088</v>
      </c>
      <c r="E333">
        <v>1000234</v>
      </c>
      <c r="F333">
        <v>919.33272099999999</v>
      </c>
    </row>
    <row r="334" spans="1:6" x14ac:dyDescent="0.2">
      <c r="A334" t="s">
        <v>6</v>
      </c>
      <c r="B334" t="s">
        <v>59</v>
      </c>
      <c r="C334" t="s">
        <v>344</v>
      </c>
      <c r="D334">
        <v>1166</v>
      </c>
      <c r="E334">
        <v>1000014</v>
      </c>
      <c r="F334">
        <v>857.64494000000002</v>
      </c>
    </row>
    <row r="335" spans="1:6" x14ac:dyDescent="0.2">
      <c r="A335" t="s">
        <v>6</v>
      </c>
      <c r="B335" t="s">
        <v>59</v>
      </c>
      <c r="C335" t="s">
        <v>345</v>
      </c>
      <c r="D335">
        <v>986</v>
      </c>
      <c r="E335">
        <v>1000861</v>
      </c>
      <c r="F335">
        <v>1015.072008</v>
      </c>
    </row>
    <row r="336" spans="1:6" x14ac:dyDescent="0.2">
      <c r="A336" t="s">
        <v>6</v>
      </c>
      <c r="B336" t="s">
        <v>59</v>
      </c>
      <c r="C336" t="s">
        <v>346</v>
      </c>
      <c r="D336">
        <v>1033</v>
      </c>
      <c r="E336">
        <v>1000075</v>
      </c>
      <c r="F336">
        <v>968.12681499999997</v>
      </c>
    </row>
    <row r="337" spans="1:6" x14ac:dyDescent="0.2">
      <c r="A337" t="s">
        <v>6</v>
      </c>
      <c r="B337" t="s">
        <v>59</v>
      </c>
      <c r="C337" t="s">
        <v>347</v>
      </c>
      <c r="D337">
        <v>846</v>
      </c>
      <c r="E337">
        <v>1001101</v>
      </c>
      <c r="F337">
        <v>1183.334515</v>
      </c>
    </row>
    <row r="338" spans="1:6" x14ac:dyDescent="0.2">
      <c r="A338" t="s">
        <v>6</v>
      </c>
      <c r="B338" t="s">
        <v>59</v>
      </c>
      <c r="C338" t="s">
        <v>348</v>
      </c>
      <c r="D338">
        <v>888</v>
      </c>
      <c r="E338">
        <v>1000593</v>
      </c>
      <c r="F338">
        <v>1126.793919</v>
      </c>
    </row>
    <row r="339" spans="1:6" x14ac:dyDescent="0.2">
      <c r="A339" t="s">
        <v>6</v>
      </c>
      <c r="B339" t="s">
        <v>59</v>
      </c>
      <c r="C339" t="s">
        <v>349</v>
      </c>
      <c r="D339">
        <v>1024</v>
      </c>
      <c r="E339">
        <v>1000099</v>
      </c>
      <c r="F339">
        <v>976.65917999999999</v>
      </c>
    </row>
    <row r="340" spans="1:6" x14ac:dyDescent="0.2">
      <c r="A340" t="s">
        <v>6</v>
      </c>
      <c r="B340" t="s">
        <v>59</v>
      </c>
      <c r="C340" t="s">
        <v>350</v>
      </c>
      <c r="D340">
        <v>870</v>
      </c>
      <c r="E340">
        <v>1000642</v>
      </c>
      <c r="F340">
        <v>1150.1632179999999</v>
      </c>
    </row>
    <row r="341" spans="1:6" x14ac:dyDescent="0.2">
      <c r="A341" t="s">
        <v>6</v>
      </c>
      <c r="B341" t="s">
        <v>59</v>
      </c>
      <c r="C341" t="s">
        <v>351</v>
      </c>
      <c r="D341">
        <v>714</v>
      </c>
      <c r="E341">
        <v>1000124</v>
      </c>
      <c r="F341">
        <v>1400.733894</v>
      </c>
    </row>
    <row r="342" spans="1:6" x14ac:dyDescent="0.2">
      <c r="A342" t="s">
        <v>6</v>
      </c>
      <c r="B342" t="s">
        <v>59</v>
      </c>
      <c r="C342" t="s">
        <v>352</v>
      </c>
      <c r="D342">
        <v>845</v>
      </c>
      <c r="E342">
        <v>1000033</v>
      </c>
      <c r="F342">
        <v>1183.471006</v>
      </c>
    </row>
    <row r="343" spans="1:6" x14ac:dyDescent="0.2">
      <c r="A343" t="s">
        <v>6</v>
      </c>
      <c r="B343" t="s">
        <v>59</v>
      </c>
      <c r="C343" t="s">
        <v>353</v>
      </c>
      <c r="D343">
        <v>631</v>
      </c>
      <c r="E343">
        <v>1000508</v>
      </c>
      <c r="F343">
        <v>1585.5911249999999</v>
      </c>
    </row>
    <row r="344" spans="1:6" x14ac:dyDescent="0.2">
      <c r="A344" t="s">
        <v>6</v>
      </c>
      <c r="B344" t="s">
        <v>59</v>
      </c>
      <c r="C344" t="s">
        <v>354</v>
      </c>
      <c r="D344">
        <v>533</v>
      </c>
      <c r="E344">
        <v>1000243</v>
      </c>
      <c r="F344">
        <v>1876.628518</v>
      </c>
    </row>
    <row r="345" spans="1:6" x14ac:dyDescent="0.2">
      <c r="A345" t="s">
        <v>6</v>
      </c>
      <c r="B345" t="s">
        <v>59</v>
      </c>
      <c r="C345" t="s">
        <v>355</v>
      </c>
      <c r="D345">
        <v>483</v>
      </c>
      <c r="E345">
        <v>1000255</v>
      </c>
      <c r="F345">
        <v>2070.9213249999998</v>
      </c>
    </row>
    <row r="346" spans="1:6" x14ac:dyDescent="0.2">
      <c r="A346" t="s">
        <v>6</v>
      </c>
      <c r="B346" t="s">
        <v>59</v>
      </c>
      <c r="C346" t="s">
        <v>356</v>
      </c>
      <c r="D346">
        <v>407</v>
      </c>
      <c r="E346">
        <v>1000056</v>
      </c>
      <c r="F346">
        <v>2457.1400490000001</v>
      </c>
    </row>
    <row r="347" spans="1:6" x14ac:dyDescent="0.2">
      <c r="A347" t="s">
        <v>6</v>
      </c>
      <c r="B347" t="s">
        <v>59</v>
      </c>
      <c r="C347" t="s">
        <v>357</v>
      </c>
      <c r="D347">
        <v>216</v>
      </c>
      <c r="E347">
        <v>1004138</v>
      </c>
      <c r="F347">
        <v>4648.7870370000001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E0F4-22DD-8641-AFC8-7B0DB1B62874}">
  <dimension ref="A1:K315"/>
  <sheetViews>
    <sheetView topLeftCell="H1" workbookViewId="0">
      <selection activeCell="O1" sqref="O1:O1048576"/>
    </sheetView>
  </sheetViews>
  <sheetFormatPr baseColWidth="10" defaultRowHeight="19" x14ac:dyDescent="0.2"/>
  <cols>
    <col min="1" max="1" width="9" style="4" bestFit="1" customWidth="1"/>
    <col min="2" max="2" width="11.6640625" style="4" bestFit="1" customWidth="1"/>
    <col min="3" max="3" width="22" style="4" bestFit="1" customWidth="1"/>
    <col min="4" max="4" width="9.83203125" style="4" bestFit="1" customWidth="1"/>
    <col min="5" max="5" width="14.6640625" style="4" bestFit="1" customWidth="1"/>
    <col min="6" max="6" width="18" style="4" bestFit="1" customWidth="1"/>
    <col min="7" max="7" width="23.5" style="4" bestFit="1" customWidth="1"/>
    <col min="8" max="8" width="21" style="4" bestFit="1" customWidth="1"/>
    <col min="9" max="9" width="19.1640625" style="4" bestFit="1" customWidth="1"/>
    <col min="10" max="10" width="24.1640625" style="4" bestFit="1" customWidth="1"/>
    <col min="11" max="11" width="24.83203125" style="4" bestFit="1" customWidth="1"/>
    <col min="12" max="16384" width="10.83203125" style="4"/>
  </cols>
  <sheetData>
    <row r="1" spans="1:11" x14ac:dyDescent="0.2">
      <c r="A1" s="10" t="s">
        <v>359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723</v>
      </c>
      <c r="H2" t="s">
        <v>724</v>
      </c>
      <c r="I2" t="s">
        <v>725</v>
      </c>
      <c r="J2" t="s">
        <v>726</v>
      </c>
      <c r="K2" t="s">
        <v>727</v>
      </c>
    </row>
    <row r="3" spans="1:11" x14ac:dyDescent="0.2">
      <c r="A3" t="s">
        <v>728</v>
      </c>
      <c r="B3" t="s">
        <v>42</v>
      </c>
      <c r="C3" t="s">
        <v>47</v>
      </c>
      <c r="D3">
        <v>1307</v>
      </c>
      <c r="E3">
        <v>3243205</v>
      </c>
      <c r="F3">
        <v>2481.4116300000001</v>
      </c>
      <c r="G3">
        <v>188.002295</v>
      </c>
      <c r="H3">
        <v>162.47130799999999</v>
      </c>
      <c r="I3">
        <v>1939.5730679999999</v>
      </c>
      <c r="J3">
        <v>0</v>
      </c>
      <c r="K3">
        <v>191.364958</v>
      </c>
    </row>
    <row r="4" spans="1:11" x14ac:dyDescent="0.2">
      <c r="A4" t="s">
        <v>728</v>
      </c>
      <c r="B4" t="s">
        <v>48</v>
      </c>
      <c r="C4" t="s">
        <v>49</v>
      </c>
      <c r="D4">
        <v>883</v>
      </c>
      <c r="E4">
        <v>2549592</v>
      </c>
      <c r="F4">
        <v>2887.4201589999998</v>
      </c>
      <c r="G4">
        <v>190.62853899999999</v>
      </c>
      <c r="H4">
        <v>1839.698754</v>
      </c>
      <c r="I4">
        <v>573.90373699999998</v>
      </c>
      <c r="J4">
        <v>0</v>
      </c>
      <c r="K4">
        <v>283.18912799999998</v>
      </c>
    </row>
    <row r="5" spans="1:11" x14ac:dyDescent="0.2">
      <c r="A5" t="s">
        <v>728</v>
      </c>
      <c r="B5" t="s">
        <v>48</v>
      </c>
      <c r="C5" t="s">
        <v>50</v>
      </c>
      <c r="D5">
        <v>133</v>
      </c>
      <c r="E5">
        <v>2467414</v>
      </c>
      <c r="F5">
        <v>18551.984961999999</v>
      </c>
      <c r="G5">
        <v>3918.5639099999999</v>
      </c>
      <c r="H5">
        <v>12359.052632000001</v>
      </c>
      <c r="I5">
        <v>389.992481</v>
      </c>
      <c r="J5">
        <v>0</v>
      </c>
      <c r="K5">
        <v>1884.3759399999999</v>
      </c>
    </row>
    <row r="6" spans="1:11" x14ac:dyDescent="0.2">
      <c r="A6" t="s">
        <v>728</v>
      </c>
      <c r="B6" t="s">
        <v>48</v>
      </c>
      <c r="C6" t="s">
        <v>51</v>
      </c>
      <c r="D6">
        <v>1306</v>
      </c>
      <c r="E6">
        <v>3022112</v>
      </c>
      <c r="F6">
        <v>2314.02144</v>
      </c>
      <c r="G6">
        <v>147.15007700000001</v>
      </c>
      <c r="H6">
        <v>1524.5880549999999</v>
      </c>
      <c r="I6">
        <v>450.72281800000002</v>
      </c>
      <c r="J6">
        <v>0</v>
      </c>
      <c r="K6">
        <v>191.56048999999999</v>
      </c>
    </row>
    <row r="7" spans="1:11" x14ac:dyDescent="0.2">
      <c r="A7" t="s">
        <v>728</v>
      </c>
      <c r="B7" t="s">
        <v>52</v>
      </c>
      <c r="C7" t="s">
        <v>53</v>
      </c>
      <c r="D7">
        <v>422</v>
      </c>
      <c r="E7">
        <v>1940247</v>
      </c>
      <c r="F7">
        <v>4597.7417059999998</v>
      </c>
      <c r="G7">
        <v>703.89573499999995</v>
      </c>
      <c r="H7">
        <v>672.99526100000003</v>
      </c>
      <c r="I7">
        <v>2628.127962</v>
      </c>
      <c r="J7">
        <v>0</v>
      </c>
      <c r="K7">
        <v>592.72274900000002</v>
      </c>
    </row>
    <row r="8" spans="1:11" x14ac:dyDescent="0.2">
      <c r="A8" t="s">
        <v>728</v>
      </c>
      <c r="B8" t="s">
        <v>52</v>
      </c>
      <c r="C8" t="s">
        <v>54</v>
      </c>
      <c r="D8">
        <v>493</v>
      </c>
      <c r="E8">
        <v>1614091</v>
      </c>
      <c r="F8">
        <v>3274.0182559999998</v>
      </c>
      <c r="G8">
        <v>416.83975700000002</v>
      </c>
      <c r="H8">
        <v>412.76470599999999</v>
      </c>
      <c r="I8">
        <v>1936.373225</v>
      </c>
      <c r="J8">
        <v>0</v>
      </c>
      <c r="K8">
        <v>508.04056800000001</v>
      </c>
    </row>
    <row r="9" spans="1:11" x14ac:dyDescent="0.2">
      <c r="A9" t="s">
        <v>728</v>
      </c>
      <c r="B9" t="s">
        <v>52</v>
      </c>
      <c r="C9" t="s">
        <v>55</v>
      </c>
      <c r="D9">
        <v>987</v>
      </c>
      <c r="E9">
        <v>1167700</v>
      </c>
      <c r="F9">
        <v>1183.0800409999999</v>
      </c>
      <c r="G9">
        <v>203.70415399999999</v>
      </c>
      <c r="H9">
        <v>291.53292800000003</v>
      </c>
      <c r="I9">
        <v>434.51975700000003</v>
      </c>
      <c r="J9">
        <v>0</v>
      </c>
      <c r="K9">
        <v>253.32320200000001</v>
      </c>
    </row>
    <row r="10" spans="1:11" x14ac:dyDescent="0.2">
      <c r="A10" t="s">
        <v>728</v>
      </c>
      <c r="B10" t="s">
        <v>52</v>
      </c>
      <c r="C10" t="s">
        <v>56</v>
      </c>
      <c r="D10">
        <v>561</v>
      </c>
      <c r="E10">
        <v>2492013</v>
      </c>
      <c r="F10">
        <v>4442.0909089999996</v>
      </c>
      <c r="G10">
        <v>867.60606099999995</v>
      </c>
      <c r="H10">
        <v>570.04278099999999</v>
      </c>
      <c r="I10">
        <v>2558.4064170000001</v>
      </c>
      <c r="J10">
        <v>0</v>
      </c>
      <c r="K10">
        <v>446.03565099999997</v>
      </c>
    </row>
    <row r="11" spans="1:11" x14ac:dyDescent="0.2">
      <c r="A11" t="s">
        <v>728</v>
      </c>
      <c r="B11" t="s">
        <v>57</v>
      </c>
      <c r="C11" t="s">
        <v>58</v>
      </c>
      <c r="D11">
        <v>1395</v>
      </c>
      <c r="E11">
        <v>3571987</v>
      </c>
      <c r="F11">
        <v>2560.5641580000001</v>
      </c>
      <c r="G11">
        <v>290.39641599999999</v>
      </c>
      <c r="H11">
        <v>196.83870999999999</v>
      </c>
      <c r="I11">
        <v>1894.0207889999999</v>
      </c>
      <c r="J11">
        <v>0</v>
      </c>
      <c r="K11">
        <v>179.308244</v>
      </c>
    </row>
    <row r="12" spans="1:11" x14ac:dyDescent="0.2">
      <c r="A12" t="s">
        <v>728</v>
      </c>
      <c r="B12" t="s">
        <v>59</v>
      </c>
      <c r="C12" t="s">
        <v>60</v>
      </c>
      <c r="D12">
        <v>1018</v>
      </c>
      <c r="E12">
        <v>784098</v>
      </c>
      <c r="F12">
        <v>770.23379199999999</v>
      </c>
      <c r="G12">
        <v>116.06679800000001</v>
      </c>
      <c r="H12">
        <v>366.94204300000001</v>
      </c>
      <c r="I12">
        <v>41.54224</v>
      </c>
      <c r="J12">
        <v>0</v>
      </c>
      <c r="K12">
        <v>245.68271100000001</v>
      </c>
    </row>
    <row r="13" spans="1:11" x14ac:dyDescent="0.2">
      <c r="A13" t="s">
        <v>728</v>
      </c>
      <c r="B13" t="s">
        <v>59</v>
      </c>
      <c r="C13" t="s">
        <v>61</v>
      </c>
      <c r="D13">
        <v>1020</v>
      </c>
      <c r="E13">
        <v>795249</v>
      </c>
      <c r="F13">
        <v>779.65588200000002</v>
      </c>
      <c r="G13">
        <v>118.61764700000001</v>
      </c>
      <c r="H13">
        <v>371.85490199999998</v>
      </c>
      <c r="I13">
        <v>43.940196</v>
      </c>
      <c r="J13">
        <v>0</v>
      </c>
      <c r="K13">
        <v>245.24313699999999</v>
      </c>
    </row>
    <row r="14" spans="1:11" x14ac:dyDescent="0.2">
      <c r="A14" t="s">
        <v>728</v>
      </c>
      <c r="B14" t="s">
        <v>59</v>
      </c>
      <c r="C14" t="s">
        <v>62</v>
      </c>
      <c r="D14">
        <v>1024</v>
      </c>
      <c r="E14">
        <v>833082</v>
      </c>
      <c r="F14">
        <v>813.55664100000001</v>
      </c>
      <c r="G14">
        <v>131.91503900000001</v>
      </c>
      <c r="H14">
        <v>369.59179699999999</v>
      </c>
      <c r="I14">
        <v>67.84375</v>
      </c>
      <c r="J14">
        <v>0</v>
      </c>
      <c r="K14">
        <v>244.20605499999999</v>
      </c>
    </row>
    <row r="15" spans="1:11" x14ac:dyDescent="0.2">
      <c r="A15" t="s">
        <v>728</v>
      </c>
      <c r="B15" t="s">
        <v>59</v>
      </c>
      <c r="C15" t="s">
        <v>63</v>
      </c>
      <c r="D15">
        <v>984</v>
      </c>
      <c r="E15">
        <v>802490</v>
      </c>
      <c r="F15">
        <v>815.53861800000004</v>
      </c>
      <c r="G15">
        <v>117.636179</v>
      </c>
      <c r="H15">
        <v>374.37093499999997</v>
      </c>
      <c r="I15">
        <v>69.459350000000001</v>
      </c>
      <c r="J15">
        <v>0</v>
      </c>
      <c r="K15">
        <v>254.07215400000001</v>
      </c>
    </row>
    <row r="16" spans="1:11" x14ac:dyDescent="0.2">
      <c r="A16" t="s">
        <v>728</v>
      </c>
      <c r="B16" t="s">
        <v>59</v>
      </c>
      <c r="C16" t="s">
        <v>64</v>
      </c>
      <c r="D16">
        <v>985</v>
      </c>
      <c r="E16">
        <v>784553</v>
      </c>
      <c r="F16">
        <v>796.50050799999997</v>
      </c>
      <c r="G16">
        <v>118.007107</v>
      </c>
      <c r="H16">
        <v>369.87309599999998</v>
      </c>
      <c r="I16">
        <v>54.711675</v>
      </c>
      <c r="J16">
        <v>0</v>
      </c>
      <c r="K16">
        <v>253.90862899999999</v>
      </c>
    </row>
    <row r="17" spans="1:11" x14ac:dyDescent="0.2">
      <c r="A17" t="s">
        <v>728</v>
      </c>
      <c r="B17" t="s">
        <v>59</v>
      </c>
      <c r="C17" t="s">
        <v>65</v>
      </c>
      <c r="D17">
        <v>1010</v>
      </c>
      <c r="E17">
        <v>795061</v>
      </c>
      <c r="F17">
        <v>787.18910900000003</v>
      </c>
      <c r="G17">
        <v>116.51683199999999</v>
      </c>
      <c r="H17">
        <v>365.71584200000001</v>
      </c>
      <c r="I17">
        <v>57.259405999999998</v>
      </c>
      <c r="J17">
        <v>0</v>
      </c>
      <c r="K17">
        <v>247.69703000000001</v>
      </c>
    </row>
    <row r="18" spans="1:11" x14ac:dyDescent="0.2">
      <c r="A18" t="s">
        <v>728</v>
      </c>
      <c r="B18" t="s">
        <v>59</v>
      </c>
      <c r="C18" t="s">
        <v>66</v>
      </c>
      <c r="D18">
        <v>985</v>
      </c>
      <c r="E18">
        <v>810236</v>
      </c>
      <c r="F18">
        <v>822.57461899999998</v>
      </c>
      <c r="G18">
        <v>119.752284</v>
      </c>
      <c r="H18">
        <v>371.40304600000002</v>
      </c>
      <c r="I18">
        <v>77.489339999999999</v>
      </c>
      <c r="J18">
        <v>0</v>
      </c>
      <c r="K18">
        <v>253.92994899999999</v>
      </c>
    </row>
    <row r="19" spans="1:11" x14ac:dyDescent="0.2">
      <c r="A19" t="s">
        <v>728</v>
      </c>
      <c r="B19" t="s">
        <v>59</v>
      </c>
      <c r="C19" t="s">
        <v>67</v>
      </c>
      <c r="D19">
        <v>986</v>
      </c>
      <c r="E19">
        <v>795649</v>
      </c>
      <c r="F19">
        <v>806.94624699999997</v>
      </c>
      <c r="G19">
        <v>124.750507</v>
      </c>
      <c r="H19">
        <v>377.00811399999998</v>
      </c>
      <c r="I19">
        <v>51.611561999999999</v>
      </c>
      <c r="J19">
        <v>0</v>
      </c>
      <c r="K19">
        <v>253.576065</v>
      </c>
    </row>
    <row r="20" spans="1:11" x14ac:dyDescent="0.2">
      <c r="A20" t="s">
        <v>728</v>
      </c>
      <c r="B20" t="s">
        <v>59</v>
      </c>
      <c r="C20" t="s">
        <v>68</v>
      </c>
      <c r="D20">
        <v>1024</v>
      </c>
      <c r="E20">
        <v>808056</v>
      </c>
      <c r="F20">
        <v>789.11718699999994</v>
      </c>
      <c r="G20">
        <v>118.25683600000001</v>
      </c>
      <c r="H20">
        <v>369.13574199999999</v>
      </c>
      <c r="I20">
        <v>57.480468999999999</v>
      </c>
      <c r="J20">
        <v>0</v>
      </c>
      <c r="K20">
        <v>244.24414100000001</v>
      </c>
    </row>
    <row r="21" spans="1:11" x14ac:dyDescent="0.2">
      <c r="A21" t="s">
        <v>728</v>
      </c>
      <c r="B21" t="s">
        <v>59</v>
      </c>
      <c r="C21" t="s">
        <v>69</v>
      </c>
      <c r="D21">
        <v>1003</v>
      </c>
      <c r="E21">
        <v>867119</v>
      </c>
      <c r="F21">
        <v>864.52542400000004</v>
      </c>
      <c r="G21">
        <v>121.70388800000001</v>
      </c>
      <c r="H21">
        <v>372.66400800000002</v>
      </c>
      <c r="I21">
        <v>120.825523</v>
      </c>
      <c r="J21">
        <v>0</v>
      </c>
      <c r="K21">
        <v>249.33200400000001</v>
      </c>
    </row>
    <row r="22" spans="1:11" x14ac:dyDescent="0.2">
      <c r="A22" t="s">
        <v>728</v>
      </c>
      <c r="B22" t="s">
        <v>59</v>
      </c>
      <c r="C22" t="s">
        <v>70</v>
      </c>
      <c r="D22">
        <v>1013</v>
      </c>
      <c r="E22">
        <v>841233</v>
      </c>
      <c r="F22">
        <v>830.43731500000001</v>
      </c>
      <c r="G22">
        <v>135.84205299999999</v>
      </c>
      <c r="H22">
        <v>374.198421</v>
      </c>
      <c r="I22">
        <v>73.543929000000006</v>
      </c>
      <c r="J22">
        <v>0</v>
      </c>
      <c r="K22">
        <v>246.852912</v>
      </c>
    </row>
    <row r="23" spans="1:11" x14ac:dyDescent="0.2">
      <c r="A23" t="s">
        <v>728</v>
      </c>
      <c r="B23" t="s">
        <v>59</v>
      </c>
      <c r="C23" t="s">
        <v>71</v>
      </c>
      <c r="D23">
        <v>970</v>
      </c>
      <c r="E23">
        <v>832827</v>
      </c>
      <c r="F23">
        <v>858.58453599999996</v>
      </c>
      <c r="G23">
        <v>129.91237100000001</v>
      </c>
      <c r="H23">
        <v>382.90515499999998</v>
      </c>
      <c r="I23">
        <v>87.853607999999994</v>
      </c>
      <c r="J23">
        <v>0</v>
      </c>
      <c r="K23">
        <v>257.91340200000002</v>
      </c>
    </row>
    <row r="24" spans="1:11" x14ac:dyDescent="0.2">
      <c r="A24" t="s">
        <v>728</v>
      </c>
      <c r="B24" t="s">
        <v>59</v>
      </c>
      <c r="C24" t="s">
        <v>72</v>
      </c>
      <c r="D24">
        <v>1009</v>
      </c>
      <c r="E24">
        <v>799820</v>
      </c>
      <c r="F24">
        <v>792.68582800000001</v>
      </c>
      <c r="G24">
        <v>117.14271599999999</v>
      </c>
      <c r="H24">
        <v>370.79583700000001</v>
      </c>
      <c r="I24">
        <v>56.741328000000003</v>
      </c>
      <c r="J24">
        <v>0</v>
      </c>
      <c r="K24">
        <v>248.00594599999999</v>
      </c>
    </row>
    <row r="25" spans="1:11" x14ac:dyDescent="0.2">
      <c r="A25" t="s">
        <v>728</v>
      </c>
      <c r="B25" t="s">
        <v>59</v>
      </c>
      <c r="C25" t="s">
        <v>73</v>
      </c>
      <c r="D25">
        <v>1007</v>
      </c>
      <c r="E25">
        <v>797691</v>
      </c>
      <c r="F25">
        <v>792.14597800000001</v>
      </c>
      <c r="G25">
        <v>121.066534</v>
      </c>
      <c r="H25">
        <v>367.92353500000002</v>
      </c>
      <c r="I25">
        <v>54.693148000000001</v>
      </c>
      <c r="J25">
        <v>0</v>
      </c>
      <c r="K25">
        <v>248.462761</v>
      </c>
    </row>
    <row r="26" spans="1:11" x14ac:dyDescent="0.2">
      <c r="A26" t="s">
        <v>728</v>
      </c>
      <c r="B26" t="s">
        <v>59</v>
      </c>
      <c r="C26" t="s">
        <v>74</v>
      </c>
      <c r="D26">
        <v>1015</v>
      </c>
      <c r="E26">
        <v>817332</v>
      </c>
      <c r="F26">
        <v>805.25320199999999</v>
      </c>
      <c r="G26">
        <v>117.957635</v>
      </c>
      <c r="H26">
        <v>373.610837</v>
      </c>
      <c r="I26">
        <v>67.172414000000003</v>
      </c>
      <c r="J26">
        <v>0</v>
      </c>
      <c r="K26">
        <v>246.512315</v>
      </c>
    </row>
    <row r="27" spans="1:11" x14ac:dyDescent="0.2">
      <c r="A27" t="s">
        <v>728</v>
      </c>
      <c r="B27" t="s">
        <v>59</v>
      </c>
      <c r="C27" t="s">
        <v>75</v>
      </c>
      <c r="D27">
        <v>1015</v>
      </c>
      <c r="E27">
        <v>812773</v>
      </c>
      <c r="F27">
        <v>800.76157599999999</v>
      </c>
      <c r="G27">
        <v>122.746798</v>
      </c>
      <c r="H27">
        <v>372.19408900000002</v>
      </c>
      <c r="I27">
        <v>59.290640000000003</v>
      </c>
      <c r="J27">
        <v>0</v>
      </c>
      <c r="K27">
        <v>246.53004899999999</v>
      </c>
    </row>
    <row r="28" spans="1:11" x14ac:dyDescent="0.2">
      <c r="A28" t="s">
        <v>728</v>
      </c>
      <c r="B28" t="s">
        <v>59</v>
      </c>
      <c r="C28" t="s">
        <v>76</v>
      </c>
      <c r="D28">
        <v>1036</v>
      </c>
      <c r="E28">
        <v>838648</v>
      </c>
      <c r="F28">
        <v>809.50579200000004</v>
      </c>
      <c r="G28">
        <v>118.854247</v>
      </c>
      <c r="H28">
        <v>366.92857099999998</v>
      </c>
      <c r="I28">
        <v>82.347489999999993</v>
      </c>
      <c r="J28">
        <v>0</v>
      </c>
      <c r="K28">
        <v>241.375483</v>
      </c>
    </row>
    <row r="29" spans="1:11" x14ac:dyDescent="0.2">
      <c r="A29" t="s">
        <v>728</v>
      </c>
      <c r="B29" t="s">
        <v>59</v>
      </c>
      <c r="C29" t="s">
        <v>77</v>
      </c>
      <c r="D29">
        <v>986</v>
      </c>
      <c r="E29">
        <v>947388</v>
      </c>
      <c r="F29">
        <v>960.83975699999996</v>
      </c>
      <c r="G29">
        <v>146.098377</v>
      </c>
      <c r="H29">
        <v>386.79208899999998</v>
      </c>
      <c r="I29">
        <v>174.30730199999999</v>
      </c>
      <c r="J29">
        <v>0</v>
      </c>
      <c r="K29">
        <v>253.641988</v>
      </c>
    </row>
    <row r="30" spans="1:11" x14ac:dyDescent="0.2">
      <c r="A30" t="s">
        <v>728</v>
      </c>
      <c r="B30" t="s">
        <v>59</v>
      </c>
      <c r="C30" t="s">
        <v>78</v>
      </c>
      <c r="D30">
        <v>974</v>
      </c>
      <c r="E30">
        <v>848225</v>
      </c>
      <c r="F30">
        <v>870.86755600000004</v>
      </c>
      <c r="G30">
        <v>141.145791</v>
      </c>
      <c r="H30">
        <v>380.70225900000003</v>
      </c>
      <c r="I30">
        <v>92.326488999999995</v>
      </c>
      <c r="J30">
        <v>0</v>
      </c>
      <c r="K30">
        <v>256.693018</v>
      </c>
    </row>
    <row r="31" spans="1:11" x14ac:dyDescent="0.2">
      <c r="A31" t="s">
        <v>728</v>
      </c>
      <c r="B31" t="s">
        <v>59</v>
      </c>
      <c r="C31" t="s">
        <v>79</v>
      </c>
      <c r="D31">
        <v>998</v>
      </c>
      <c r="E31">
        <v>832060</v>
      </c>
      <c r="F31">
        <v>833.72745499999996</v>
      </c>
      <c r="G31">
        <v>122.04509</v>
      </c>
      <c r="H31">
        <v>373.11623200000002</v>
      </c>
      <c r="I31">
        <v>87.978958000000006</v>
      </c>
      <c r="J31">
        <v>0</v>
      </c>
      <c r="K31">
        <v>250.587174</v>
      </c>
    </row>
    <row r="32" spans="1:11" x14ac:dyDescent="0.2">
      <c r="A32" t="s">
        <v>728</v>
      </c>
      <c r="B32" t="s">
        <v>59</v>
      </c>
      <c r="C32" t="s">
        <v>80</v>
      </c>
      <c r="D32">
        <v>985</v>
      </c>
      <c r="E32">
        <v>865778</v>
      </c>
      <c r="F32">
        <v>878.96243700000002</v>
      </c>
      <c r="G32">
        <v>129.40507600000001</v>
      </c>
      <c r="H32">
        <v>370.37664999999998</v>
      </c>
      <c r="I32">
        <v>125.323858</v>
      </c>
      <c r="J32">
        <v>0</v>
      </c>
      <c r="K32">
        <v>253.856853</v>
      </c>
    </row>
    <row r="33" spans="1:11" x14ac:dyDescent="0.2">
      <c r="A33" t="s">
        <v>728</v>
      </c>
      <c r="B33" t="s">
        <v>59</v>
      </c>
      <c r="C33" t="s">
        <v>81</v>
      </c>
      <c r="D33">
        <v>1029</v>
      </c>
      <c r="E33">
        <v>853940</v>
      </c>
      <c r="F33">
        <v>829.87366399999996</v>
      </c>
      <c r="G33">
        <v>119.20311</v>
      </c>
      <c r="H33">
        <v>366.47036000000003</v>
      </c>
      <c r="I33">
        <v>101.200194</v>
      </c>
      <c r="J33">
        <v>0</v>
      </c>
      <c r="K33">
        <v>243</v>
      </c>
    </row>
    <row r="34" spans="1:11" x14ac:dyDescent="0.2">
      <c r="A34" t="s">
        <v>728</v>
      </c>
      <c r="B34" t="s">
        <v>59</v>
      </c>
      <c r="C34" t="s">
        <v>82</v>
      </c>
      <c r="D34">
        <v>1021</v>
      </c>
      <c r="E34">
        <v>834758</v>
      </c>
      <c r="F34">
        <v>817.58863899999994</v>
      </c>
      <c r="G34">
        <v>122.065622</v>
      </c>
      <c r="H34">
        <v>368.28207600000002</v>
      </c>
      <c r="I34">
        <v>82.333985999999996</v>
      </c>
      <c r="J34">
        <v>0</v>
      </c>
      <c r="K34">
        <v>244.90695400000001</v>
      </c>
    </row>
    <row r="35" spans="1:11" x14ac:dyDescent="0.2">
      <c r="A35" t="s">
        <v>728</v>
      </c>
      <c r="B35" t="s">
        <v>59</v>
      </c>
      <c r="C35" t="s">
        <v>83</v>
      </c>
      <c r="D35">
        <v>968</v>
      </c>
      <c r="E35">
        <v>844408</v>
      </c>
      <c r="F35">
        <v>872.32231400000001</v>
      </c>
      <c r="G35">
        <v>123.615702</v>
      </c>
      <c r="H35">
        <v>382.40702499999998</v>
      </c>
      <c r="I35">
        <v>107.86053699999999</v>
      </c>
      <c r="J35">
        <v>0</v>
      </c>
      <c r="K35">
        <v>258.43905000000001</v>
      </c>
    </row>
    <row r="36" spans="1:11" x14ac:dyDescent="0.2">
      <c r="A36" t="s">
        <v>728</v>
      </c>
      <c r="B36" t="s">
        <v>59</v>
      </c>
      <c r="C36" t="s">
        <v>84</v>
      </c>
      <c r="D36">
        <v>1000</v>
      </c>
      <c r="E36">
        <v>818246</v>
      </c>
      <c r="F36">
        <v>818.24599999999998</v>
      </c>
      <c r="G36">
        <v>127.627</v>
      </c>
      <c r="H36">
        <v>374.48500000000001</v>
      </c>
      <c r="I36">
        <v>66.072999999999993</v>
      </c>
      <c r="J36">
        <v>0</v>
      </c>
      <c r="K36">
        <v>250.06100000000001</v>
      </c>
    </row>
    <row r="37" spans="1:11" x14ac:dyDescent="0.2">
      <c r="A37" t="s">
        <v>728</v>
      </c>
      <c r="B37" t="s">
        <v>59</v>
      </c>
      <c r="C37" t="s">
        <v>85</v>
      </c>
      <c r="D37">
        <v>987</v>
      </c>
      <c r="E37">
        <v>933043</v>
      </c>
      <c r="F37">
        <v>945.33231999999998</v>
      </c>
      <c r="G37">
        <v>133.62816599999999</v>
      </c>
      <c r="H37">
        <v>385.17629199999999</v>
      </c>
      <c r="I37">
        <v>173.017224</v>
      </c>
      <c r="J37">
        <v>0</v>
      </c>
      <c r="K37">
        <v>253.510638</v>
      </c>
    </row>
    <row r="38" spans="1:11" x14ac:dyDescent="0.2">
      <c r="A38" t="s">
        <v>728</v>
      </c>
      <c r="B38" t="s">
        <v>59</v>
      </c>
      <c r="C38" t="s">
        <v>86</v>
      </c>
      <c r="D38">
        <v>998</v>
      </c>
      <c r="E38">
        <v>859588</v>
      </c>
      <c r="F38">
        <v>861.31062099999997</v>
      </c>
      <c r="G38">
        <v>140.214429</v>
      </c>
      <c r="H38">
        <v>377.92785600000002</v>
      </c>
      <c r="I38">
        <v>92.443888000000001</v>
      </c>
      <c r="J38">
        <v>0</v>
      </c>
      <c r="K38">
        <v>250.72444899999999</v>
      </c>
    </row>
    <row r="39" spans="1:11" x14ac:dyDescent="0.2">
      <c r="A39" t="s">
        <v>728</v>
      </c>
      <c r="B39" t="s">
        <v>59</v>
      </c>
      <c r="C39" t="s">
        <v>87</v>
      </c>
      <c r="D39">
        <v>1005</v>
      </c>
      <c r="E39">
        <v>821047</v>
      </c>
      <c r="F39">
        <v>816.96218899999997</v>
      </c>
      <c r="G39">
        <v>126.478607</v>
      </c>
      <c r="H39">
        <v>375.69850700000001</v>
      </c>
      <c r="I39">
        <v>65.849750999999998</v>
      </c>
      <c r="J39">
        <v>0</v>
      </c>
      <c r="K39">
        <v>248.93532300000001</v>
      </c>
    </row>
    <row r="40" spans="1:11" x14ac:dyDescent="0.2">
      <c r="A40" t="s">
        <v>728</v>
      </c>
      <c r="B40" t="s">
        <v>59</v>
      </c>
      <c r="C40" t="s">
        <v>88</v>
      </c>
      <c r="D40">
        <v>980</v>
      </c>
      <c r="E40">
        <v>832079</v>
      </c>
      <c r="F40">
        <v>849.060204</v>
      </c>
      <c r="G40">
        <v>124.143878</v>
      </c>
      <c r="H40">
        <v>376.86326500000001</v>
      </c>
      <c r="I40">
        <v>92.776531000000006</v>
      </c>
      <c r="J40">
        <v>0</v>
      </c>
      <c r="K40">
        <v>255.27653100000001</v>
      </c>
    </row>
    <row r="41" spans="1:11" x14ac:dyDescent="0.2">
      <c r="A41" t="s">
        <v>728</v>
      </c>
      <c r="B41" t="s">
        <v>59</v>
      </c>
      <c r="C41" t="s">
        <v>89</v>
      </c>
      <c r="D41">
        <v>1001</v>
      </c>
      <c r="E41">
        <v>815367</v>
      </c>
      <c r="F41">
        <v>814.55244800000003</v>
      </c>
      <c r="G41">
        <v>124.77122900000001</v>
      </c>
      <c r="H41">
        <v>371.65634399999999</v>
      </c>
      <c r="I41">
        <v>68.276723000000004</v>
      </c>
      <c r="J41">
        <v>0</v>
      </c>
      <c r="K41">
        <v>249.848152</v>
      </c>
    </row>
    <row r="42" spans="1:11" x14ac:dyDescent="0.2">
      <c r="A42" t="s">
        <v>728</v>
      </c>
      <c r="B42" t="s">
        <v>59</v>
      </c>
      <c r="C42" t="s">
        <v>90</v>
      </c>
      <c r="D42">
        <v>1010</v>
      </c>
      <c r="E42">
        <v>878069</v>
      </c>
      <c r="F42">
        <v>869.37524800000006</v>
      </c>
      <c r="G42">
        <v>140.48811900000001</v>
      </c>
      <c r="H42">
        <v>377.97920800000003</v>
      </c>
      <c r="I42">
        <v>103.352475</v>
      </c>
      <c r="J42">
        <v>0</v>
      </c>
      <c r="K42">
        <v>247.55544599999999</v>
      </c>
    </row>
    <row r="43" spans="1:11" x14ac:dyDescent="0.2">
      <c r="A43" t="s">
        <v>728</v>
      </c>
      <c r="B43" t="s">
        <v>59</v>
      </c>
      <c r="C43" t="s">
        <v>91</v>
      </c>
      <c r="D43">
        <v>992</v>
      </c>
      <c r="E43">
        <v>844831</v>
      </c>
      <c r="F43">
        <v>851.64415299999996</v>
      </c>
      <c r="G43">
        <v>123.20362900000001</v>
      </c>
      <c r="H43">
        <v>376.48991899999999</v>
      </c>
      <c r="I43">
        <v>99.813507999999999</v>
      </c>
      <c r="J43">
        <v>0</v>
      </c>
      <c r="K43">
        <v>252.13709700000001</v>
      </c>
    </row>
    <row r="44" spans="1:11" x14ac:dyDescent="0.2">
      <c r="A44" t="s">
        <v>728</v>
      </c>
      <c r="B44" t="s">
        <v>59</v>
      </c>
      <c r="C44" t="s">
        <v>92</v>
      </c>
      <c r="D44">
        <v>978</v>
      </c>
      <c r="E44">
        <v>884377</v>
      </c>
      <c r="F44">
        <v>904.27096100000006</v>
      </c>
      <c r="G44">
        <v>147.663599</v>
      </c>
      <c r="H44">
        <v>390.48670800000002</v>
      </c>
      <c r="I44">
        <v>110.484663</v>
      </c>
      <c r="J44">
        <v>0</v>
      </c>
      <c r="K44">
        <v>255.63599199999999</v>
      </c>
    </row>
    <row r="45" spans="1:11" x14ac:dyDescent="0.2">
      <c r="A45" t="s">
        <v>728</v>
      </c>
      <c r="B45" t="s">
        <v>59</v>
      </c>
      <c r="C45" t="s">
        <v>93</v>
      </c>
      <c r="D45">
        <v>1017</v>
      </c>
      <c r="E45">
        <v>876703</v>
      </c>
      <c r="F45">
        <v>862.048181</v>
      </c>
      <c r="G45">
        <v>121.61553600000001</v>
      </c>
      <c r="H45">
        <v>371.02458200000001</v>
      </c>
      <c r="I45">
        <v>123.537856</v>
      </c>
      <c r="J45">
        <v>0</v>
      </c>
      <c r="K45">
        <v>245.870206</v>
      </c>
    </row>
    <row r="46" spans="1:11" x14ac:dyDescent="0.2">
      <c r="A46" t="s">
        <v>728</v>
      </c>
      <c r="B46" t="s">
        <v>59</v>
      </c>
      <c r="C46" t="s">
        <v>94</v>
      </c>
      <c r="D46">
        <v>967</v>
      </c>
      <c r="E46">
        <v>848252</v>
      </c>
      <c r="F46">
        <v>877.19958599999995</v>
      </c>
      <c r="G46">
        <v>128.75594599999999</v>
      </c>
      <c r="H46">
        <v>380.95656700000001</v>
      </c>
      <c r="I46">
        <v>108.921406</v>
      </c>
      <c r="J46">
        <v>0</v>
      </c>
      <c r="K46">
        <v>258.56566700000002</v>
      </c>
    </row>
    <row r="47" spans="1:11" x14ac:dyDescent="0.2">
      <c r="A47" t="s">
        <v>728</v>
      </c>
      <c r="B47" t="s">
        <v>59</v>
      </c>
      <c r="C47" t="s">
        <v>95</v>
      </c>
      <c r="D47">
        <v>1004</v>
      </c>
      <c r="E47">
        <v>866524</v>
      </c>
      <c r="F47">
        <v>863.07171300000005</v>
      </c>
      <c r="G47">
        <v>122.015936</v>
      </c>
      <c r="H47">
        <v>374.99800800000003</v>
      </c>
      <c r="I47">
        <v>116.890438</v>
      </c>
      <c r="J47">
        <v>0</v>
      </c>
      <c r="K47">
        <v>249.16733099999999</v>
      </c>
    </row>
    <row r="48" spans="1:11" x14ac:dyDescent="0.2">
      <c r="A48" t="s">
        <v>728</v>
      </c>
      <c r="B48" t="s">
        <v>59</v>
      </c>
      <c r="C48" t="s">
        <v>96</v>
      </c>
      <c r="D48">
        <v>1033</v>
      </c>
      <c r="E48">
        <v>849451</v>
      </c>
      <c r="F48">
        <v>822.314618</v>
      </c>
      <c r="G48">
        <v>132.016457</v>
      </c>
      <c r="H48">
        <v>371.39496600000001</v>
      </c>
      <c r="I48">
        <v>76.780252000000004</v>
      </c>
      <c r="J48">
        <v>0</v>
      </c>
      <c r="K48">
        <v>242.12294299999999</v>
      </c>
    </row>
    <row r="49" spans="1:11" x14ac:dyDescent="0.2">
      <c r="A49" t="s">
        <v>728</v>
      </c>
      <c r="B49" t="s">
        <v>59</v>
      </c>
      <c r="C49" t="s">
        <v>97</v>
      </c>
      <c r="D49">
        <v>980</v>
      </c>
      <c r="E49">
        <v>959050</v>
      </c>
      <c r="F49">
        <v>978.62244899999996</v>
      </c>
      <c r="G49">
        <v>136.00408200000001</v>
      </c>
      <c r="H49">
        <v>386.46938799999998</v>
      </c>
      <c r="I49">
        <v>200.89285699999999</v>
      </c>
      <c r="J49">
        <v>0</v>
      </c>
      <c r="K49">
        <v>255.256122</v>
      </c>
    </row>
    <row r="50" spans="1:11" x14ac:dyDescent="0.2">
      <c r="A50" t="s">
        <v>728</v>
      </c>
      <c r="B50" t="s">
        <v>59</v>
      </c>
      <c r="C50" t="s">
        <v>98</v>
      </c>
      <c r="D50">
        <v>983</v>
      </c>
      <c r="E50">
        <v>871379</v>
      </c>
      <c r="F50">
        <v>886.44862699999999</v>
      </c>
      <c r="G50">
        <v>145.88199399999999</v>
      </c>
      <c r="H50">
        <v>379.54628700000001</v>
      </c>
      <c r="I50">
        <v>106.497457</v>
      </c>
      <c r="J50">
        <v>0</v>
      </c>
      <c r="K50">
        <v>254.52288899999999</v>
      </c>
    </row>
    <row r="51" spans="1:11" x14ac:dyDescent="0.2">
      <c r="A51" t="s">
        <v>728</v>
      </c>
      <c r="B51" t="s">
        <v>59</v>
      </c>
      <c r="C51" t="s">
        <v>99</v>
      </c>
      <c r="D51">
        <v>996</v>
      </c>
      <c r="E51">
        <v>871112</v>
      </c>
      <c r="F51">
        <v>874.61044200000003</v>
      </c>
      <c r="G51">
        <v>122.66867499999999</v>
      </c>
      <c r="H51">
        <v>377.08132499999999</v>
      </c>
      <c r="I51">
        <v>123.68473899999999</v>
      </c>
      <c r="J51">
        <v>0</v>
      </c>
      <c r="K51">
        <v>251.175703</v>
      </c>
    </row>
    <row r="52" spans="1:11" x14ac:dyDescent="0.2">
      <c r="A52" t="s">
        <v>728</v>
      </c>
      <c r="B52" t="s">
        <v>59</v>
      </c>
      <c r="C52" t="s">
        <v>100</v>
      </c>
      <c r="D52">
        <v>996</v>
      </c>
      <c r="E52">
        <v>845251</v>
      </c>
      <c r="F52">
        <v>848.64558199999999</v>
      </c>
      <c r="G52">
        <v>131.73694800000001</v>
      </c>
      <c r="H52">
        <v>380.18975899999998</v>
      </c>
      <c r="I52">
        <v>85.523092000000005</v>
      </c>
      <c r="J52">
        <v>0</v>
      </c>
      <c r="K52">
        <v>251.19578300000001</v>
      </c>
    </row>
    <row r="53" spans="1:11" x14ac:dyDescent="0.2">
      <c r="A53" t="s">
        <v>728</v>
      </c>
      <c r="B53" t="s">
        <v>59</v>
      </c>
      <c r="C53" t="s">
        <v>101</v>
      </c>
      <c r="D53">
        <v>996</v>
      </c>
      <c r="E53">
        <v>864278</v>
      </c>
      <c r="F53">
        <v>867.74899600000003</v>
      </c>
      <c r="G53">
        <v>126.42971900000001</v>
      </c>
      <c r="H53">
        <v>374.30421699999999</v>
      </c>
      <c r="I53">
        <v>115.809237</v>
      </c>
      <c r="J53">
        <v>0</v>
      </c>
      <c r="K53">
        <v>251.20582300000001</v>
      </c>
    </row>
    <row r="54" spans="1:11" x14ac:dyDescent="0.2">
      <c r="A54" t="s">
        <v>728</v>
      </c>
      <c r="B54" t="s">
        <v>59</v>
      </c>
      <c r="C54" t="s">
        <v>102</v>
      </c>
      <c r="D54">
        <v>999</v>
      </c>
      <c r="E54">
        <v>930333</v>
      </c>
      <c r="F54">
        <v>931.26426400000003</v>
      </c>
      <c r="G54">
        <v>131.57757799999999</v>
      </c>
      <c r="H54">
        <v>378.23323299999998</v>
      </c>
      <c r="I54">
        <v>171.00800799999999</v>
      </c>
      <c r="J54">
        <v>0</v>
      </c>
      <c r="K54">
        <v>250.44544500000001</v>
      </c>
    </row>
    <row r="55" spans="1:11" x14ac:dyDescent="0.2">
      <c r="A55" t="s">
        <v>728</v>
      </c>
      <c r="B55" t="s">
        <v>59</v>
      </c>
      <c r="C55" t="s">
        <v>103</v>
      </c>
      <c r="D55">
        <v>981</v>
      </c>
      <c r="E55">
        <v>900012</v>
      </c>
      <c r="F55">
        <v>917.44342500000005</v>
      </c>
      <c r="G55">
        <v>152.53924599999999</v>
      </c>
      <c r="H55">
        <v>383.90112099999999</v>
      </c>
      <c r="I55">
        <v>125.996942</v>
      </c>
      <c r="J55">
        <v>0</v>
      </c>
      <c r="K55">
        <v>255.00611599999999</v>
      </c>
    </row>
    <row r="56" spans="1:11" x14ac:dyDescent="0.2">
      <c r="A56" t="s">
        <v>728</v>
      </c>
      <c r="B56" t="s">
        <v>59</v>
      </c>
      <c r="C56" t="s">
        <v>104</v>
      </c>
      <c r="D56">
        <v>1003</v>
      </c>
      <c r="E56">
        <v>980635</v>
      </c>
      <c r="F56">
        <v>977.70189400000004</v>
      </c>
      <c r="G56">
        <v>137.46161499999999</v>
      </c>
      <c r="H56">
        <v>377.40777700000001</v>
      </c>
      <c r="I56">
        <v>213.57527400000001</v>
      </c>
      <c r="J56">
        <v>0</v>
      </c>
      <c r="K56">
        <v>249.257228</v>
      </c>
    </row>
    <row r="57" spans="1:11" x14ac:dyDescent="0.2">
      <c r="A57" t="s">
        <v>728</v>
      </c>
      <c r="B57" t="s">
        <v>59</v>
      </c>
      <c r="C57" t="s">
        <v>103</v>
      </c>
      <c r="D57">
        <v>1002</v>
      </c>
      <c r="E57">
        <v>897576</v>
      </c>
      <c r="F57">
        <v>895.78443100000004</v>
      </c>
      <c r="G57">
        <v>150.14570900000001</v>
      </c>
      <c r="H57">
        <v>381.52794399999999</v>
      </c>
      <c r="I57">
        <v>114.605788</v>
      </c>
      <c r="J57">
        <v>0</v>
      </c>
      <c r="K57">
        <v>249.50498999999999</v>
      </c>
    </row>
    <row r="58" spans="1:11" x14ac:dyDescent="0.2">
      <c r="A58" t="s">
        <v>728</v>
      </c>
      <c r="B58" t="s">
        <v>59</v>
      </c>
      <c r="C58" t="s">
        <v>105</v>
      </c>
      <c r="D58">
        <v>991</v>
      </c>
      <c r="E58">
        <v>888474</v>
      </c>
      <c r="F58">
        <v>896.54288599999995</v>
      </c>
      <c r="G58">
        <v>149.50151399999999</v>
      </c>
      <c r="H58">
        <v>376.464178</v>
      </c>
      <c r="I58">
        <v>118.16448</v>
      </c>
      <c r="J58">
        <v>0</v>
      </c>
      <c r="K58">
        <v>252.41271399999999</v>
      </c>
    </row>
    <row r="59" spans="1:11" x14ac:dyDescent="0.2">
      <c r="A59" t="s">
        <v>728</v>
      </c>
      <c r="B59" t="s">
        <v>59</v>
      </c>
      <c r="C59" t="s">
        <v>106</v>
      </c>
      <c r="D59">
        <v>1024</v>
      </c>
      <c r="E59">
        <v>870495</v>
      </c>
      <c r="F59">
        <v>850.09277299999997</v>
      </c>
      <c r="G59">
        <v>128.98535200000001</v>
      </c>
      <c r="H59">
        <v>372.44433600000002</v>
      </c>
      <c r="I59">
        <v>104.50488300000001</v>
      </c>
      <c r="J59">
        <v>0</v>
      </c>
      <c r="K59">
        <v>244.15820299999999</v>
      </c>
    </row>
    <row r="60" spans="1:11" x14ac:dyDescent="0.2">
      <c r="A60" t="s">
        <v>728</v>
      </c>
      <c r="B60" t="s">
        <v>59</v>
      </c>
      <c r="C60" t="s">
        <v>107</v>
      </c>
      <c r="D60">
        <v>1003</v>
      </c>
      <c r="E60">
        <v>901159</v>
      </c>
      <c r="F60">
        <v>898.46360900000002</v>
      </c>
      <c r="G60">
        <v>151.83748800000001</v>
      </c>
      <c r="H60">
        <v>377.81854399999997</v>
      </c>
      <c r="I60">
        <v>119.32004000000001</v>
      </c>
      <c r="J60">
        <v>0</v>
      </c>
      <c r="K60">
        <v>249.487537</v>
      </c>
    </row>
    <row r="61" spans="1:11" x14ac:dyDescent="0.2">
      <c r="A61" t="s">
        <v>728</v>
      </c>
      <c r="B61" t="s">
        <v>59</v>
      </c>
      <c r="C61" t="s">
        <v>108</v>
      </c>
      <c r="D61">
        <v>1005</v>
      </c>
      <c r="E61">
        <v>926417</v>
      </c>
      <c r="F61">
        <v>921.80795999999998</v>
      </c>
      <c r="G61">
        <v>140.78507500000001</v>
      </c>
      <c r="H61">
        <v>384.78607</v>
      </c>
      <c r="I61">
        <v>147.47761199999999</v>
      </c>
      <c r="J61">
        <v>0</v>
      </c>
      <c r="K61">
        <v>248.75920400000001</v>
      </c>
    </row>
    <row r="62" spans="1:11" x14ac:dyDescent="0.2">
      <c r="A62" t="s">
        <v>728</v>
      </c>
      <c r="B62" t="s">
        <v>59</v>
      </c>
      <c r="C62" t="s">
        <v>109</v>
      </c>
      <c r="D62">
        <v>1013</v>
      </c>
      <c r="E62">
        <v>1055705</v>
      </c>
      <c r="F62">
        <v>1042.15696</v>
      </c>
      <c r="G62">
        <v>160.743337</v>
      </c>
      <c r="H62">
        <v>379.59526199999999</v>
      </c>
      <c r="I62">
        <v>255.00789700000001</v>
      </c>
      <c r="J62">
        <v>0</v>
      </c>
      <c r="K62">
        <v>246.810464</v>
      </c>
    </row>
    <row r="63" spans="1:11" x14ac:dyDescent="0.2">
      <c r="A63" t="s">
        <v>728</v>
      </c>
      <c r="B63" t="s">
        <v>59</v>
      </c>
      <c r="C63" t="s">
        <v>110</v>
      </c>
      <c r="D63">
        <v>991</v>
      </c>
      <c r="E63">
        <v>871387</v>
      </c>
      <c r="F63">
        <v>879.30070599999999</v>
      </c>
      <c r="G63">
        <v>126.199798</v>
      </c>
      <c r="H63">
        <v>378.99697300000003</v>
      </c>
      <c r="I63">
        <v>121.60444</v>
      </c>
      <c r="J63">
        <v>0</v>
      </c>
      <c r="K63">
        <v>252.499495</v>
      </c>
    </row>
    <row r="64" spans="1:11" x14ac:dyDescent="0.2">
      <c r="A64" t="s">
        <v>728</v>
      </c>
      <c r="B64" t="s">
        <v>59</v>
      </c>
      <c r="C64" t="s">
        <v>111</v>
      </c>
      <c r="D64">
        <v>1003</v>
      </c>
      <c r="E64">
        <v>941317</v>
      </c>
      <c r="F64">
        <v>938.50149599999997</v>
      </c>
      <c r="G64">
        <v>136.56729799999999</v>
      </c>
      <c r="H64">
        <v>380.60119600000002</v>
      </c>
      <c r="I64">
        <v>171.896311</v>
      </c>
      <c r="J64">
        <v>0</v>
      </c>
      <c r="K64">
        <v>249.43669</v>
      </c>
    </row>
    <row r="65" spans="1:11" x14ac:dyDescent="0.2">
      <c r="A65" t="s">
        <v>728</v>
      </c>
      <c r="B65" t="s">
        <v>59</v>
      </c>
      <c r="C65" t="s">
        <v>112</v>
      </c>
      <c r="D65">
        <v>1002</v>
      </c>
      <c r="E65">
        <v>855793</v>
      </c>
      <c r="F65">
        <v>854.08483000000001</v>
      </c>
      <c r="G65">
        <v>137.048902</v>
      </c>
      <c r="H65">
        <v>376.48702600000001</v>
      </c>
      <c r="I65">
        <v>90.886228000000003</v>
      </c>
      <c r="J65">
        <v>0</v>
      </c>
      <c r="K65">
        <v>249.66267500000001</v>
      </c>
    </row>
    <row r="66" spans="1:11" x14ac:dyDescent="0.2">
      <c r="A66" t="s">
        <v>728</v>
      </c>
      <c r="B66" t="s">
        <v>59</v>
      </c>
      <c r="C66" t="s">
        <v>113</v>
      </c>
      <c r="D66">
        <v>996</v>
      </c>
      <c r="E66">
        <v>912334</v>
      </c>
      <c r="F66">
        <v>915.99799199999995</v>
      </c>
      <c r="G66">
        <v>125.978916</v>
      </c>
      <c r="H66">
        <v>376.21686699999998</v>
      </c>
      <c r="I66">
        <v>162.58935700000001</v>
      </c>
      <c r="J66">
        <v>0</v>
      </c>
      <c r="K66">
        <v>251.212851</v>
      </c>
    </row>
    <row r="67" spans="1:11" x14ac:dyDescent="0.2">
      <c r="A67" t="s">
        <v>728</v>
      </c>
      <c r="B67" t="s">
        <v>59</v>
      </c>
      <c r="C67" t="s">
        <v>114</v>
      </c>
      <c r="D67">
        <v>999</v>
      </c>
      <c r="E67">
        <v>921594</v>
      </c>
      <c r="F67">
        <v>922.51651700000002</v>
      </c>
      <c r="G67">
        <v>124.33733700000001</v>
      </c>
      <c r="H67">
        <v>376.35335300000003</v>
      </c>
      <c r="I67">
        <v>171.40940900000001</v>
      </c>
      <c r="J67">
        <v>0</v>
      </c>
      <c r="K67">
        <v>250.416416</v>
      </c>
    </row>
    <row r="68" spans="1:11" x14ac:dyDescent="0.2">
      <c r="A68" t="s">
        <v>728</v>
      </c>
      <c r="B68" t="s">
        <v>59</v>
      </c>
      <c r="C68" t="s">
        <v>115</v>
      </c>
      <c r="D68">
        <v>1014</v>
      </c>
      <c r="E68">
        <v>915599</v>
      </c>
      <c r="F68">
        <v>902.95759399999997</v>
      </c>
      <c r="G68">
        <v>131.84911199999999</v>
      </c>
      <c r="H68">
        <v>377.67554200000001</v>
      </c>
      <c r="I68">
        <v>146.68639099999999</v>
      </c>
      <c r="J68">
        <v>0</v>
      </c>
      <c r="K68">
        <v>246.74654799999999</v>
      </c>
    </row>
    <row r="69" spans="1:11" x14ac:dyDescent="0.2">
      <c r="A69" t="s">
        <v>728</v>
      </c>
      <c r="B69" t="s">
        <v>59</v>
      </c>
      <c r="C69" t="s">
        <v>116</v>
      </c>
      <c r="D69">
        <v>1014</v>
      </c>
      <c r="E69">
        <v>904098</v>
      </c>
      <c r="F69">
        <v>891.61538499999995</v>
      </c>
      <c r="G69">
        <v>125.260355</v>
      </c>
      <c r="H69">
        <v>373.53944799999999</v>
      </c>
      <c r="I69">
        <v>146.21499</v>
      </c>
      <c r="J69">
        <v>0</v>
      </c>
      <c r="K69">
        <v>246.60059200000001</v>
      </c>
    </row>
    <row r="70" spans="1:11" x14ac:dyDescent="0.2">
      <c r="A70" t="s">
        <v>728</v>
      </c>
      <c r="B70" t="s">
        <v>59</v>
      </c>
      <c r="C70" t="s">
        <v>117</v>
      </c>
      <c r="D70">
        <v>986</v>
      </c>
      <c r="E70">
        <v>854647</v>
      </c>
      <c r="F70">
        <v>866.78194699999995</v>
      </c>
      <c r="G70">
        <v>136.16937100000001</v>
      </c>
      <c r="H70">
        <v>378.83874200000002</v>
      </c>
      <c r="I70">
        <v>98.051723999999993</v>
      </c>
      <c r="J70">
        <v>0</v>
      </c>
      <c r="K70">
        <v>253.72210999999999</v>
      </c>
    </row>
    <row r="71" spans="1:11" x14ac:dyDescent="0.2">
      <c r="A71" t="s">
        <v>728</v>
      </c>
      <c r="B71" t="s">
        <v>59</v>
      </c>
      <c r="C71" t="s">
        <v>118</v>
      </c>
      <c r="D71">
        <v>1014</v>
      </c>
      <c r="E71">
        <v>998013</v>
      </c>
      <c r="F71">
        <v>984.23372800000004</v>
      </c>
      <c r="G71">
        <v>134.96844200000001</v>
      </c>
      <c r="H71">
        <v>376.519724</v>
      </c>
      <c r="I71">
        <v>226.09566100000001</v>
      </c>
      <c r="J71">
        <v>0</v>
      </c>
      <c r="K71">
        <v>246.649901</v>
      </c>
    </row>
    <row r="72" spans="1:11" x14ac:dyDescent="0.2">
      <c r="A72" t="s">
        <v>728</v>
      </c>
      <c r="B72" t="s">
        <v>59</v>
      </c>
      <c r="C72" t="s">
        <v>119</v>
      </c>
      <c r="D72">
        <v>991</v>
      </c>
      <c r="E72">
        <v>891878</v>
      </c>
      <c r="F72">
        <v>899.9778</v>
      </c>
      <c r="G72">
        <v>152.83652900000001</v>
      </c>
      <c r="H72">
        <v>371.97578199999998</v>
      </c>
      <c r="I72">
        <v>122.716448</v>
      </c>
      <c r="J72">
        <v>0</v>
      </c>
      <c r="K72">
        <v>252.44904099999999</v>
      </c>
    </row>
    <row r="73" spans="1:11" x14ac:dyDescent="0.2">
      <c r="A73" t="s">
        <v>728</v>
      </c>
      <c r="B73" t="s">
        <v>59</v>
      </c>
      <c r="C73" t="s">
        <v>120</v>
      </c>
      <c r="D73">
        <v>996</v>
      </c>
      <c r="E73">
        <v>907770</v>
      </c>
      <c r="F73">
        <v>911.415663</v>
      </c>
      <c r="G73">
        <v>127.947791</v>
      </c>
      <c r="H73">
        <v>384.49196799999999</v>
      </c>
      <c r="I73">
        <v>147.90662699999999</v>
      </c>
      <c r="J73">
        <v>0</v>
      </c>
      <c r="K73">
        <v>251.069277</v>
      </c>
    </row>
    <row r="74" spans="1:11" x14ac:dyDescent="0.2">
      <c r="A74" t="s">
        <v>728</v>
      </c>
      <c r="B74" t="s">
        <v>59</v>
      </c>
      <c r="C74" t="s">
        <v>121</v>
      </c>
      <c r="D74">
        <v>1006</v>
      </c>
      <c r="E74">
        <v>860030</v>
      </c>
      <c r="F74">
        <v>854.90059599999995</v>
      </c>
      <c r="G74">
        <v>131.93041700000001</v>
      </c>
      <c r="H74">
        <v>372.032803</v>
      </c>
      <c r="I74">
        <v>102.192843</v>
      </c>
      <c r="J74">
        <v>0</v>
      </c>
      <c r="K74">
        <v>248.74453299999999</v>
      </c>
    </row>
    <row r="75" spans="1:11" x14ac:dyDescent="0.2">
      <c r="A75" t="s">
        <v>728</v>
      </c>
      <c r="B75" t="s">
        <v>59</v>
      </c>
      <c r="C75" t="s">
        <v>122</v>
      </c>
      <c r="D75">
        <v>1017</v>
      </c>
      <c r="E75">
        <v>949404</v>
      </c>
      <c r="F75">
        <v>933.53392299999996</v>
      </c>
      <c r="G75">
        <v>137.14061000000001</v>
      </c>
      <c r="H75">
        <v>369.15142600000001</v>
      </c>
      <c r="I75">
        <v>181.21927199999999</v>
      </c>
      <c r="J75">
        <v>0</v>
      </c>
      <c r="K75">
        <v>246.022616</v>
      </c>
    </row>
    <row r="76" spans="1:11" x14ac:dyDescent="0.2">
      <c r="A76" t="s">
        <v>728</v>
      </c>
      <c r="B76" t="s">
        <v>59</v>
      </c>
      <c r="C76" t="s">
        <v>123</v>
      </c>
      <c r="D76">
        <v>992</v>
      </c>
      <c r="E76">
        <v>911901</v>
      </c>
      <c r="F76">
        <v>919.25504000000001</v>
      </c>
      <c r="G76">
        <v>157.92741899999999</v>
      </c>
      <c r="H76">
        <v>378.22177399999998</v>
      </c>
      <c r="I76">
        <v>130.981855</v>
      </c>
      <c r="J76">
        <v>0</v>
      </c>
      <c r="K76">
        <v>252.12399199999999</v>
      </c>
    </row>
    <row r="77" spans="1:11" x14ac:dyDescent="0.2">
      <c r="A77" t="s">
        <v>728</v>
      </c>
      <c r="B77" t="s">
        <v>59</v>
      </c>
      <c r="C77" t="s">
        <v>124</v>
      </c>
      <c r="D77">
        <v>969</v>
      </c>
      <c r="E77">
        <v>915477</v>
      </c>
      <c r="F77">
        <v>944.76470600000005</v>
      </c>
      <c r="G77">
        <v>135.36016499999999</v>
      </c>
      <c r="H77">
        <v>385.79876200000001</v>
      </c>
      <c r="I77">
        <v>165.54179600000001</v>
      </c>
      <c r="J77">
        <v>0</v>
      </c>
      <c r="K77">
        <v>258.06398300000001</v>
      </c>
    </row>
    <row r="78" spans="1:11" x14ac:dyDescent="0.2">
      <c r="A78" t="s">
        <v>728</v>
      </c>
      <c r="B78" t="s">
        <v>59</v>
      </c>
      <c r="C78" t="s">
        <v>125</v>
      </c>
      <c r="D78">
        <v>1017</v>
      </c>
      <c r="E78">
        <v>897586</v>
      </c>
      <c r="F78">
        <v>882.58210399999996</v>
      </c>
      <c r="G78">
        <v>128.20452299999999</v>
      </c>
      <c r="H78">
        <v>370.88397200000003</v>
      </c>
      <c r="I78">
        <v>137.591937</v>
      </c>
      <c r="J78">
        <v>0</v>
      </c>
      <c r="K78">
        <v>245.90167199999999</v>
      </c>
    </row>
    <row r="79" spans="1:11" x14ac:dyDescent="0.2">
      <c r="A79" t="s">
        <v>728</v>
      </c>
      <c r="B79" t="s">
        <v>59</v>
      </c>
      <c r="C79" t="s">
        <v>126</v>
      </c>
      <c r="D79">
        <v>1009</v>
      </c>
      <c r="E79">
        <v>976238</v>
      </c>
      <c r="F79">
        <v>967.53022799999997</v>
      </c>
      <c r="G79">
        <v>141.122894</v>
      </c>
      <c r="H79">
        <v>375.68880100000001</v>
      </c>
      <c r="I79">
        <v>202.84142700000001</v>
      </c>
      <c r="J79">
        <v>0</v>
      </c>
      <c r="K79">
        <v>247.877106</v>
      </c>
    </row>
    <row r="80" spans="1:11" x14ac:dyDescent="0.2">
      <c r="A80" t="s">
        <v>728</v>
      </c>
      <c r="B80" t="s">
        <v>59</v>
      </c>
      <c r="C80" t="s">
        <v>127</v>
      </c>
      <c r="D80">
        <v>1004</v>
      </c>
      <c r="E80">
        <v>944746</v>
      </c>
      <c r="F80">
        <v>940.98207200000002</v>
      </c>
      <c r="G80">
        <v>130.07768899999999</v>
      </c>
      <c r="H80">
        <v>374.59860600000002</v>
      </c>
      <c r="I80">
        <v>187.13247000000001</v>
      </c>
      <c r="J80">
        <v>0</v>
      </c>
      <c r="K80">
        <v>249.17330699999999</v>
      </c>
    </row>
    <row r="81" spans="1:11" x14ac:dyDescent="0.2">
      <c r="A81" t="s">
        <v>728</v>
      </c>
      <c r="B81" t="s">
        <v>59</v>
      </c>
      <c r="C81" t="s">
        <v>128</v>
      </c>
      <c r="D81">
        <v>992</v>
      </c>
      <c r="E81">
        <v>886499</v>
      </c>
      <c r="F81">
        <v>893.64818500000001</v>
      </c>
      <c r="G81">
        <v>134.946573</v>
      </c>
      <c r="H81">
        <v>376.07963699999999</v>
      </c>
      <c r="I81">
        <v>130.53125</v>
      </c>
      <c r="J81">
        <v>0</v>
      </c>
      <c r="K81">
        <v>252.09072599999999</v>
      </c>
    </row>
    <row r="82" spans="1:11" x14ac:dyDescent="0.2">
      <c r="A82" t="s">
        <v>728</v>
      </c>
      <c r="B82" t="s">
        <v>59</v>
      </c>
      <c r="C82" t="s">
        <v>129</v>
      </c>
      <c r="D82">
        <v>990</v>
      </c>
      <c r="E82">
        <v>972184</v>
      </c>
      <c r="F82">
        <v>982.00404000000003</v>
      </c>
      <c r="G82">
        <v>149.007071</v>
      </c>
      <c r="H82">
        <v>387.82020199999999</v>
      </c>
      <c r="I82">
        <v>192.52020200000001</v>
      </c>
      <c r="J82">
        <v>0</v>
      </c>
      <c r="K82">
        <v>252.656566</v>
      </c>
    </row>
    <row r="83" spans="1:11" x14ac:dyDescent="0.2">
      <c r="A83" t="s">
        <v>728</v>
      </c>
      <c r="B83" t="s">
        <v>59</v>
      </c>
      <c r="C83" t="s">
        <v>130</v>
      </c>
      <c r="D83">
        <v>1023</v>
      </c>
      <c r="E83">
        <v>973053</v>
      </c>
      <c r="F83">
        <v>951.17595300000005</v>
      </c>
      <c r="G83">
        <v>138.811339</v>
      </c>
      <c r="H83">
        <v>376.62561099999999</v>
      </c>
      <c r="I83">
        <v>191.24633399999999</v>
      </c>
      <c r="J83">
        <v>0</v>
      </c>
      <c r="K83">
        <v>244.49266900000001</v>
      </c>
    </row>
    <row r="84" spans="1:11" x14ac:dyDescent="0.2">
      <c r="A84" t="s">
        <v>728</v>
      </c>
      <c r="B84" t="s">
        <v>59</v>
      </c>
      <c r="C84" t="s">
        <v>131</v>
      </c>
      <c r="D84">
        <v>1006</v>
      </c>
      <c r="E84">
        <v>991826</v>
      </c>
      <c r="F84">
        <v>985.91053699999998</v>
      </c>
      <c r="G84">
        <v>129.96819099999999</v>
      </c>
      <c r="H84">
        <v>378.18290300000001</v>
      </c>
      <c r="I84">
        <v>229.15904599999999</v>
      </c>
      <c r="J84">
        <v>0</v>
      </c>
      <c r="K84">
        <v>248.60039800000001</v>
      </c>
    </row>
    <row r="85" spans="1:11" x14ac:dyDescent="0.2">
      <c r="A85" t="s">
        <v>728</v>
      </c>
      <c r="B85" t="s">
        <v>59</v>
      </c>
      <c r="C85" t="s">
        <v>132</v>
      </c>
      <c r="D85">
        <v>997</v>
      </c>
      <c r="E85">
        <v>881151</v>
      </c>
      <c r="F85">
        <v>883.80240700000002</v>
      </c>
      <c r="G85">
        <v>142.82246699999999</v>
      </c>
      <c r="H85">
        <v>376.84553699999998</v>
      </c>
      <c r="I85">
        <v>113.365095</v>
      </c>
      <c r="J85">
        <v>0</v>
      </c>
      <c r="K85">
        <v>250.769308</v>
      </c>
    </row>
    <row r="86" spans="1:11" x14ac:dyDescent="0.2">
      <c r="A86" t="s">
        <v>728</v>
      </c>
      <c r="B86" t="s">
        <v>59</v>
      </c>
      <c r="C86" t="s">
        <v>133</v>
      </c>
      <c r="D86">
        <v>1005</v>
      </c>
      <c r="E86">
        <v>1081890</v>
      </c>
      <c r="F86">
        <v>1076.5074629999999</v>
      </c>
      <c r="G86">
        <v>176.326368</v>
      </c>
      <c r="H86">
        <v>380.83980100000002</v>
      </c>
      <c r="I86">
        <v>270.39402999999999</v>
      </c>
      <c r="J86">
        <v>0</v>
      </c>
      <c r="K86">
        <v>248.94726399999999</v>
      </c>
    </row>
    <row r="87" spans="1:11" x14ac:dyDescent="0.2">
      <c r="A87" t="s">
        <v>728</v>
      </c>
      <c r="B87" t="s">
        <v>59</v>
      </c>
      <c r="C87" t="s">
        <v>134</v>
      </c>
      <c r="D87">
        <v>1033</v>
      </c>
      <c r="E87">
        <v>894837</v>
      </c>
      <c r="F87">
        <v>866.25072599999999</v>
      </c>
      <c r="G87">
        <v>135.12100699999999</v>
      </c>
      <c r="H87">
        <v>371.37076500000001</v>
      </c>
      <c r="I87">
        <v>117.659245</v>
      </c>
      <c r="J87">
        <v>0</v>
      </c>
      <c r="K87">
        <v>242.09970999999999</v>
      </c>
    </row>
    <row r="88" spans="1:11" x14ac:dyDescent="0.2">
      <c r="A88" t="s">
        <v>728</v>
      </c>
      <c r="B88" t="s">
        <v>59</v>
      </c>
      <c r="C88" t="s">
        <v>135</v>
      </c>
      <c r="D88">
        <v>1024</v>
      </c>
      <c r="E88">
        <v>931055</v>
      </c>
      <c r="F88">
        <v>909.23339799999997</v>
      </c>
      <c r="G88">
        <v>130.96289100000001</v>
      </c>
      <c r="H88">
        <v>376.00878899999998</v>
      </c>
      <c r="I88">
        <v>157.88769500000001</v>
      </c>
      <c r="J88">
        <v>0</v>
      </c>
      <c r="K88">
        <v>244.37402299999999</v>
      </c>
    </row>
    <row r="89" spans="1:11" x14ac:dyDescent="0.2">
      <c r="A89" t="s">
        <v>728</v>
      </c>
      <c r="B89" t="s">
        <v>59</v>
      </c>
      <c r="C89" t="s">
        <v>136</v>
      </c>
      <c r="D89">
        <v>967</v>
      </c>
      <c r="E89">
        <v>896776</v>
      </c>
      <c r="F89">
        <v>927.37952399999995</v>
      </c>
      <c r="G89">
        <v>144.598759</v>
      </c>
      <c r="H89">
        <v>388.622544</v>
      </c>
      <c r="I89">
        <v>135.57187200000001</v>
      </c>
      <c r="J89">
        <v>0</v>
      </c>
      <c r="K89">
        <v>258.58634999999998</v>
      </c>
    </row>
    <row r="90" spans="1:11" x14ac:dyDescent="0.2">
      <c r="A90" t="s">
        <v>728</v>
      </c>
      <c r="B90" t="s">
        <v>59</v>
      </c>
      <c r="C90" t="s">
        <v>137</v>
      </c>
      <c r="D90">
        <v>1007</v>
      </c>
      <c r="E90">
        <v>930289</v>
      </c>
      <c r="F90">
        <v>923.82224399999996</v>
      </c>
      <c r="G90">
        <v>130.86295899999999</v>
      </c>
      <c r="H90">
        <v>379.96027800000002</v>
      </c>
      <c r="I90">
        <v>164.735849</v>
      </c>
      <c r="J90">
        <v>0</v>
      </c>
      <c r="K90">
        <v>248.263158</v>
      </c>
    </row>
    <row r="91" spans="1:11" x14ac:dyDescent="0.2">
      <c r="A91" t="s">
        <v>728</v>
      </c>
      <c r="B91" t="s">
        <v>59</v>
      </c>
      <c r="C91" t="s">
        <v>138</v>
      </c>
      <c r="D91">
        <v>1028</v>
      </c>
      <c r="E91">
        <v>1521805</v>
      </c>
      <c r="F91">
        <v>1480.3550580000001</v>
      </c>
      <c r="G91">
        <v>236.912451</v>
      </c>
      <c r="H91">
        <v>370.93968899999999</v>
      </c>
      <c r="I91">
        <v>629.23638100000005</v>
      </c>
      <c r="J91">
        <v>0</v>
      </c>
      <c r="K91">
        <v>243.266537</v>
      </c>
    </row>
    <row r="92" spans="1:11" x14ac:dyDescent="0.2">
      <c r="A92" t="s">
        <v>728</v>
      </c>
      <c r="B92" t="s">
        <v>59</v>
      </c>
      <c r="C92" t="s">
        <v>139</v>
      </c>
      <c r="D92">
        <v>1017</v>
      </c>
      <c r="E92">
        <v>957952</v>
      </c>
      <c r="F92">
        <v>941.93903599999999</v>
      </c>
      <c r="G92">
        <v>159.51720700000001</v>
      </c>
      <c r="H92">
        <v>374.45919400000002</v>
      </c>
      <c r="I92">
        <v>162.06686300000001</v>
      </c>
      <c r="J92">
        <v>0</v>
      </c>
      <c r="K92">
        <v>245.89577199999999</v>
      </c>
    </row>
    <row r="93" spans="1:11" x14ac:dyDescent="0.2">
      <c r="A93" t="s">
        <v>728</v>
      </c>
      <c r="B93" t="s">
        <v>59</v>
      </c>
      <c r="C93" t="s">
        <v>140</v>
      </c>
      <c r="D93">
        <v>999</v>
      </c>
      <c r="E93">
        <v>1095118</v>
      </c>
      <c r="F93">
        <v>1096.2142140000001</v>
      </c>
      <c r="G93">
        <v>148.84484499999999</v>
      </c>
      <c r="H93">
        <v>380.82983000000002</v>
      </c>
      <c r="I93">
        <v>316.27127100000001</v>
      </c>
      <c r="J93">
        <v>0</v>
      </c>
      <c r="K93">
        <v>250.26826800000001</v>
      </c>
    </row>
    <row r="94" spans="1:11" x14ac:dyDescent="0.2">
      <c r="A94" t="s">
        <v>728</v>
      </c>
      <c r="B94" t="s">
        <v>59</v>
      </c>
      <c r="C94" t="s">
        <v>141</v>
      </c>
      <c r="D94">
        <v>1017</v>
      </c>
      <c r="E94">
        <v>1211752</v>
      </c>
      <c r="F94">
        <v>1191.4965589999999</v>
      </c>
      <c r="G94">
        <v>225.623402</v>
      </c>
      <c r="H94">
        <v>382.17010800000003</v>
      </c>
      <c r="I94">
        <v>337.82595900000001</v>
      </c>
      <c r="J94">
        <v>0</v>
      </c>
      <c r="K94">
        <v>245.87708900000001</v>
      </c>
    </row>
    <row r="95" spans="1:11" x14ac:dyDescent="0.2">
      <c r="A95" t="s">
        <v>728</v>
      </c>
      <c r="B95" t="s">
        <v>59</v>
      </c>
      <c r="C95" t="s">
        <v>142</v>
      </c>
      <c r="D95">
        <v>965</v>
      </c>
      <c r="E95">
        <v>957306</v>
      </c>
      <c r="F95">
        <v>992.02694299999996</v>
      </c>
      <c r="G95">
        <v>138.18445600000001</v>
      </c>
      <c r="H95">
        <v>378.00932599999999</v>
      </c>
      <c r="I95">
        <v>216.65906699999999</v>
      </c>
      <c r="J95">
        <v>0</v>
      </c>
      <c r="K95">
        <v>259.17409300000003</v>
      </c>
    </row>
    <row r="96" spans="1:11" x14ac:dyDescent="0.2">
      <c r="A96" t="s">
        <v>728</v>
      </c>
      <c r="B96" t="s">
        <v>59</v>
      </c>
      <c r="C96" t="s">
        <v>143</v>
      </c>
      <c r="D96">
        <v>1004</v>
      </c>
      <c r="E96">
        <v>966396</v>
      </c>
      <c r="F96">
        <v>962.54581700000006</v>
      </c>
      <c r="G96">
        <v>163.00796800000001</v>
      </c>
      <c r="H96">
        <v>377.37151399999999</v>
      </c>
      <c r="I96">
        <v>173.10458199999999</v>
      </c>
      <c r="J96">
        <v>0</v>
      </c>
      <c r="K96">
        <v>249.06175300000001</v>
      </c>
    </row>
    <row r="97" spans="1:11" x14ac:dyDescent="0.2">
      <c r="A97" t="s">
        <v>728</v>
      </c>
      <c r="B97" t="s">
        <v>59</v>
      </c>
      <c r="C97" t="s">
        <v>144</v>
      </c>
      <c r="D97">
        <v>1043</v>
      </c>
      <c r="E97">
        <v>1077487</v>
      </c>
      <c r="F97">
        <v>1033.0651969999999</v>
      </c>
      <c r="G97">
        <v>144.00766999999999</v>
      </c>
      <c r="H97">
        <v>372.96452499999998</v>
      </c>
      <c r="I97">
        <v>276.34611699999999</v>
      </c>
      <c r="J97">
        <v>0</v>
      </c>
      <c r="K97">
        <v>239.74688399999999</v>
      </c>
    </row>
    <row r="98" spans="1:11" x14ac:dyDescent="0.2">
      <c r="A98" t="s">
        <v>728</v>
      </c>
      <c r="B98" t="s">
        <v>59</v>
      </c>
      <c r="C98" t="s">
        <v>145</v>
      </c>
      <c r="D98">
        <v>1019</v>
      </c>
      <c r="E98">
        <v>1124765</v>
      </c>
      <c r="F98">
        <v>1103.7929340000001</v>
      </c>
      <c r="G98">
        <v>192.04023599999999</v>
      </c>
      <c r="H98">
        <v>370.83905800000002</v>
      </c>
      <c r="I98">
        <v>295.48577</v>
      </c>
      <c r="J98">
        <v>0</v>
      </c>
      <c r="K98">
        <v>245.42787000000001</v>
      </c>
    </row>
    <row r="99" spans="1:11" x14ac:dyDescent="0.2">
      <c r="A99" t="s">
        <v>728</v>
      </c>
      <c r="B99" t="s">
        <v>59</v>
      </c>
      <c r="C99" t="s">
        <v>146</v>
      </c>
      <c r="D99">
        <v>1007</v>
      </c>
      <c r="E99">
        <v>938789</v>
      </c>
      <c r="F99">
        <v>932.26315799999998</v>
      </c>
      <c r="G99">
        <v>133.15392299999999</v>
      </c>
      <c r="H99">
        <v>374.25421999999998</v>
      </c>
      <c r="I99">
        <v>176.58490599999999</v>
      </c>
      <c r="J99">
        <v>0</v>
      </c>
      <c r="K99">
        <v>248.27010899999999</v>
      </c>
    </row>
    <row r="100" spans="1:11" x14ac:dyDescent="0.2">
      <c r="A100" t="s">
        <v>728</v>
      </c>
      <c r="B100" t="s">
        <v>59</v>
      </c>
      <c r="C100" t="s">
        <v>147</v>
      </c>
      <c r="D100">
        <v>1011</v>
      </c>
      <c r="E100">
        <v>1027762</v>
      </c>
      <c r="F100">
        <v>1016.579624</v>
      </c>
      <c r="G100">
        <v>148.49554900000001</v>
      </c>
      <c r="H100">
        <v>376.15133500000002</v>
      </c>
      <c r="I100">
        <v>244.454995</v>
      </c>
      <c r="J100">
        <v>0</v>
      </c>
      <c r="K100">
        <v>247.477745</v>
      </c>
    </row>
    <row r="101" spans="1:11" x14ac:dyDescent="0.2">
      <c r="A101" t="s">
        <v>728</v>
      </c>
      <c r="B101" t="s">
        <v>59</v>
      </c>
      <c r="C101" t="s">
        <v>148</v>
      </c>
      <c r="D101">
        <v>973</v>
      </c>
      <c r="E101">
        <v>1064656</v>
      </c>
      <c r="F101">
        <v>1094.1993829999999</v>
      </c>
      <c r="G101">
        <v>139.68653599999999</v>
      </c>
      <c r="H101">
        <v>387.07708100000002</v>
      </c>
      <c r="I101">
        <v>310.34532400000001</v>
      </c>
      <c r="J101">
        <v>0</v>
      </c>
      <c r="K101">
        <v>257.090442</v>
      </c>
    </row>
    <row r="102" spans="1:11" x14ac:dyDescent="0.2">
      <c r="A102" t="s">
        <v>728</v>
      </c>
      <c r="B102" t="s">
        <v>59</v>
      </c>
      <c r="C102" t="s">
        <v>149</v>
      </c>
      <c r="D102">
        <v>1020</v>
      </c>
      <c r="E102">
        <v>1053063</v>
      </c>
      <c r="F102">
        <v>1032.414706</v>
      </c>
      <c r="G102">
        <v>146.07941199999999</v>
      </c>
      <c r="H102">
        <v>374.25588199999999</v>
      </c>
      <c r="I102">
        <v>266.82647100000003</v>
      </c>
      <c r="J102">
        <v>0</v>
      </c>
      <c r="K102">
        <v>245.25294099999999</v>
      </c>
    </row>
    <row r="103" spans="1:11" x14ac:dyDescent="0.2">
      <c r="A103" t="s">
        <v>728</v>
      </c>
      <c r="B103" t="s">
        <v>59</v>
      </c>
      <c r="C103" t="s">
        <v>150</v>
      </c>
      <c r="D103">
        <v>998</v>
      </c>
      <c r="E103">
        <v>996359</v>
      </c>
      <c r="F103">
        <v>998.35571100000004</v>
      </c>
      <c r="G103">
        <v>138.05210400000001</v>
      </c>
      <c r="H103">
        <v>379.60621200000003</v>
      </c>
      <c r="I103">
        <v>230.113226</v>
      </c>
      <c r="J103">
        <v>0</v>
      </c>
      <c r="K103">
        <v>250.58416800000001</v>
      </c>
    </row>
    <row r="104" spans="1:11" x14ac:dyDescent="0.2">
      <c r="A104" t="s">
        <v>728</v>
      </c>
      <c r="B104" t="s">
        <v>59</v>
      </c>
      <c r="C104" t="s">
        <v>151</v>
      </c>
      <c r="D104">
        <v>1018</v>
      </c>
      <c r="E104">
        <v>927512</v>
      </c>
      <c r="F104">
        <v>911.11198400000001</v>
      </c>
      <c r="G104">
        <v>146.688605</v>
      </c>
      <c r="H104">
        <v>379.01964600000002</v>
      </c>
      <c r="I104">
        <v>139.71610999999999</v>
      </c>
      <c r="J104">
        <v>0</v>
      </c>
      <c r="K104">
        <v>245.687623</v>
      </c>
    </row>
    <row r="105" spans="1:11" x14ac:dyDescent="0.2">
      <c r="A105" t="s">
        <v>728</v>
      </c>
      <c r="B105" t="s">
        <v>59</v>
      </c>
      <c r="C105" t="s">
        <v>152</v>
      </c>
      <c r="D105">
        <v>994</v>
      </c>
      <c r="E105">
        <v>1088973</v>
      </c>
      <c r="F105">
        <v>1095.546278</v>
      </c>
      <c r="G105">
        <v>147.399396</v>
      </c>
      <c r="H105">
        <v>373.678068</v>
      </c>
      <c r="I105">
        <v>322.79074400000002</v>
      </c>
      <c r="J105">
        <v>0</v>
      </c>
      <c r="K105">
        <v>251.678068</v>
      </c>
    </row>
    <row r="106" spans="1:11" x14ac:dyDescent="0.2">
      <c r="A106" t="s">
        <v>728</v>
      </c>
      <c r="B106" t="s">
        <v>59</v>
      </c>
      <c r="C106" t="s">
        <v>153</v>
      </c>
      <c r="D106">
        <v>1018</v>
      </c>
      <c r="E106">
        <v>983037</v>
      </c>
      <c r="F106">
        <v>965.65520600000002</v>
      </c>
      <c r="G106">
        <v>169.244597</v>
      </c>
      <c r="H106">
        <v>377.46954799999997</v>
      </c>
      <c r="I106">
        <v>173.20530500000001</v>
      </c>
      <c r="J106">
        <v>0</v>
      </c>
      <c r="K106">
        <v>245.73575600000001</v>
      </c>
    </row>
    <row r="107" spans="1:11" x14ac:dyDescent="0.2">
      <c r="A107" t="s">
        <v>728</v>
      </c>
      <c r="B107" t="s">
        <v>59</v>
      </c>
      <c r="C107" t="s">
        <v>154</v>
      </c>
      <c r="D107">
        <v>988</v>
      </c>
      <c r="E107">
        <v>1170792</v>
      </c>
      <c r="F107">
        <v>1185.012146</v>
      </c>
      <c r="G107">
        <v>205.84918999999999</v>
      </c>
      <c r="H107">
        <v>383.364372</v>
      </c>
      <c r="I107">
        <v>342.61740900000001</v>
      </c>
      <c r="J107">
        <v>0</v>
      </c>
      <c r="K107">
        <v>253.181174</v>
      </c>
    </row>
    <row r="108" spans="1:11" x14ac:dyDescent="0.2">
      <c r="A108" t="s">
        <v>728</v>
      </c>
      <c r="B108" t="s">
        <v>59</v>
      </c>
      <c r="C108" t="s">
        <v>155</v>
      </c>
      <c r="D108">
        <v>962</v>
      </c>
      <c r="E108">
        <v>1080144</v>
      </c>
      <c r="F108">
        <v>1122.8108110000001</v>
      </c>
      <c r="G108">
        <v>142.12370100000001</v>
      </c>
      <c r="H108">
        <v>383.21829500000001</v>
      </c>
      <c r="I108">
        <v>337.48024900000001</v>
      </c>
      <c r="J108">
        <v>0</v>
      </c>
      <c r="K108">
        <v>259.98856499999999</v>
      </c>
    </row>
    <row r="109" spans="1:11" x14ac:dyDescent="0.2">
      <c r="A109" t="s">
        <v>728</v>
      </c>
      <c r="B109" t="s">
        <v>59</v>
      </c>
      <c r="C109" t="s">
        <v>156</v>
      </c>
      <c r="D109">
        <v>994</v>
      </c>
      <c r="E109">
        <v>1153177</v>
      </c>
      <c r="F109">
        <v>1160.137827</v>
      </c>
      <c r="G109">
        <v>206.47887299999999</v>
      </c>
      <c r="H109">
        <v>379.70020099999999</v>
      </c>
      <c r="I109">
        <v>322.35814900000003</v>
      </c>
      <c r="J109">
        <v>0</v>
      </c>
      <c r="K109">
        <v>251.600604</v>
      </c>
    </row>
    <row r="110" spans="1:11" x14ac:dyDescent="0.2">
      <c r="A110" t="s">
        <v>728</v>
      </c>
      <c r="B110" t="s">
        <v>59</v>
      </c>
      <c r="C110" t="s">
        <v>157</v>
      </c>
      <c r="D110">
        <v>999</v>
      </c>
      <c r="E110">
        <v>947556</v>
      </c>
      <c r="F110">
        <v>948.50450499999999</v>
      </c>
      <c r="G110">
        <v>157.178178</v>
      </c>
      <c r="H110">
        <v>378.85085099999998</v>
      </c>
      <c r="I110">
        <v>162.07207199999999</v>
      </c>
      <c r="J110">
        <v>0</v>
      </c>
      <c r="K110">
        <v>250.403403</v>
      </c>
    </row>
    <row r="111" spans="1:11" x14ac:dyDescent="0.2">
      <c r="A111" t="s">
        <v>728</v>
      </c>
      <c r="B111" t="s">
        <v>59</v>
      </c>
      <c r="C111" t="s">
        <v>158</v>
      </c>
      <c r="D111">
        <v>998</v>
      </c>
      <c r="E111">
        <v>1035195</v>
      </c>
      <c r="F111">
        <v>1037.2695389999999</v>
      </c>
      <c r="G111">
        <v>136.87074100000001</v>
      </c>
      <c r="H111">
        <v>380.00901800000003</v>
      </c>
      <c r="I111">
        <v>269.70941900000003</v>
      </c>
      <c r="J111">
        <v>0</v>
      </c>
      <c r="K111">
        <v>250.680361</v>
      </c>
    </row>
    <row r="112" spans="1:11" x14ac:dyDescent="0.2">
      <c r="A112" t="s">
        <v>728</v>
      </c>
      <c r="B112" t="s">
        <v>59</v>
      </c>
      <c r="C112" t="s">
        <v>159</v>
      </c>
      <c r="D112">
        <v>997</v>
      </c>
      <c r="E112">
        <v>998355</v>
      </c>
      <c r="F112">
        <v>1001.359077</v>
      </c>
      <c r="G112">
        <v>182.181545</v>
      </c>
      <c r="H112">
        <v>383.57271800000001</v>
      </c>
      <c r="I112">
        <v>184.80040099999999</v>
      </c>
      <c r="J112">
        <v>0</v>
      </c>
      <c r="K112">
        <v>250.80441300000001</v>
      </c>
    </row>
    <row r="113" spans="1:11" x14ac:dyDescent="0.2">
      <c r="A113" t="s">
        <v>728</v>
      </c>
      <c r="B113" t="s">
        <v>59</v>
      </c>
      <c r="C113" t="s">
        <v>160</v>
      </c>
      <c r="D113">
        <v>1017</v>
      </c>
      <c r="E113">
        <v>1217099</v>
      </c>
      <c r="F113">
        <v>1196.754179</v>
      </c>
      <c r="G113">
        <v>150.82497499999999</v>
      </c>
      <c r="H113">
        <v>379.65191700000003</v>
      </c>
      <c r="I113">
        <v>420.40708000000001</v>
      </c>
      <c r="J113">
        <v>0</v>
      </c>
      <c r="K113">
        <v>245.870206</v>
      </c>
    </row>
    <row r="114" spans="1:11" x14ac:dyDescent="0.2">
      <c r="A114" t="s">
        <v>728</v>
      </c>
      <c r="B114" t="s">
        <v>59</v>
      </c>
      <c r="C114" t="s">
        <v>161</v>
      </c>
      <c r="D114">
        <v>983</v>
      </c>
      <c r="E114">
        <v>1347199</v>
      </c>
      <c r="F114">
        <v>1370.4974569999999</v>
      </c>
      <c r="G114">
        <v>182.19430299999999</v>
      </c>
      <c r="H114">
        <v>374.87995899999999</v>
      </c>
      <c r="I114">
        <v>559.04781300000002</v>
      </c>
      <c r="J114">
        <v>0</v>
      </c>
      <c r="K114">
        <v>254.375381</v>
      </c>
    </row>
    <row r="115" spans="1:11" x14ac:dyDescent="0.2">
      <c r="A115" t="s">
        <v>728</v>
      </c>
      <c r="B115" t="s">
        <v>59</v>
      </c>
      <c r="C115" t="s">
        <v>162</v>
      </c>
      <c r="D115">
        <v>1155</v>
      </c>
      <c r="E115">
        <v>1330425</v>
      </c>
      <c r="F115">
        <v>1151.8831170000001</v>
      </c>
      <c r="G115">
        <v>216.45194799999999</v>
      </c>
      <c r="H115">
        <v>382.38095199999998</v>
      </c>
      <c r="I115">
        <v>336.55497800000001</v>
      </c>
      <c r="J115">
        <v>0</v>
      </c>
      <c r="K115">
        <v>216.495238</v>
      </c>
    </row>
    <row r="116" spans="1:11" x14ac:dyDescent="0.2">
      <c r="A116" t="s">
        <v>728</v>
      </c>
      <c r="B116" t="s">
        <v>59</v>
      </c>
      <c r="C116" t="s">
        <v>163</v>
      </c>
      <c r="D116">
        <v>1381</v>
      </c>
      <c r="E116">
        <v>1480636</v>
      </c>
      <c r="F116">
        <v>1072.1477190000001</v>
      </c>
      <c r="G116">
        <v>142.79362800000001</v>
      </c>
      <c r="H116">
        <v>377.32078200000001</v>
      </c>
      <c r="I116">
        <v>371.00506899999999</v>
      </c>
      <c r="J116">
        <v>0</v>
      </c>
      <c r="K116">
        <v>181.02824000000001</v>
      </c>
    </row>
    <row r="117" spans="1:11" x14ac:dyDescent="0.2">
      <c r="A117" t="s">
        <v>728</v>
      </c>
      <c r="B117" t="s">
        <v>59</v>
      </c>
      <c r="C117" t="s">
        <v>164</v>
      </c>
      <c r="D117">
        <v>971</v>
      </c>
      <c r="E117">
        <v>1156307</v>
      </c>
      <c r="F117">
        <v>1190.8414009999999</v>
      </c>
      <c r="G117">
        <v>218.301751</v>
      </c>
      <c r="H117">
        <v>377.864058</v>
      </c>
      <c r="I117">
        <v>337.13800199999997</v>
      </c>
      <c r="J117">
        <v>0</v>
      </c>
      <c r="K117">
        <v>257.53759000000002</v>
      </c>
    </row>
    <row r="118" spans="1:11" x14ac:dyDescent="0.2">
      <c r="A118" t="s">
        <v>728</v>
      </c>
      <c r="B118" t="s">
        <v>59</v>
      </c>
      <c r="C118" t="s">
        <v>165</v>
      </c>
      <c r="D118">
        <v>991</v>
      </c>
      <c r="E118">
        <v>1502465</v>
      </c>
      <c r="F118">
        <v>1516.1099899999999</v>
      </c>
      <c r="G118">
        <v>191.287588</v>
      </c>
      <c r="H118">
        <v>390.05348099999998</v>
      </c>
      <c r="I118">
        <v>682.35217</v>
      </c>
      <c r="J118">
        <v>0</v>
      </c>
      <c r="K118">
        <v>252.416751</v>
      </c>
    </row>
    <row r="119" spans="1:11" x14ac:dyDescent="0.2">
      <c r="A119" t="s">
        <v>728</v>
      </c>
      <c r="B119" t="s">
        <v>59</v>
      </c>
      <c r="C119" t="s">
        <v>166</v>
      </c>
      <c r="D119">
        <v>1038</v>
      </c>
      <c r="E119">
        <v>1204170</v>
      </c>
      <c r="F119">
        <v>1160.0867049999999</v>
      </c>
      <c r="G119">
        <v>148.36994200000001</v>
      </c>
      <c r="H119">
        <v>384.40077100000002</v>
      </c>
      <c r="I119">
        <v>386.46531800000002</v>
      </c>
      <c r="J119">
        <v>0</v>
      </c>
      <c r="K119">
        <v>240.850674</v>
      </c>
    </row>
    <row r="120" spans="1:11" x14ac:dyDescent="0.2">
      <c r="A120" t="s">
        <v>728</v>
      </c>
      <c r="B120" t="s">
        <v>59</v>
      </c>
      <c r="C120" t="s">
        <v>167</v>
      </c>
      <c r="D120">
        <v>1319</v>
      </c>
      <c r="E120">
        <v>1206519</v>
      </c>
      <c r="F120">
        <v>914.72251700000004</v>
      </c>
      <c r="G120">
        <v>142.36466999999999</v>
      </c>
      <c r="H120">
        <v>379.37073500000002</v>
      </c>
      <c r="I120">
        <v>203.18650500000001</v>
      </c>
      <c r="J120">
        <v>0</v>
      </c>
      <c r="K120">
        <v>189.80060700000001</v>
      </c>
    </row>
    <row r="121" spans="1:11" x14ac:dyDescent="0.2">
      <c r="A121" t="s">
        <v>728</v>
      </c>
      <c r="B121" t="s">
        <v>59</v>
      </c>
      <c r="C121" t="s">
        <v>168</v>
      </c>
      <c r="D121">
        <v>1299</v>
      </c>
      <c r="E121">
        <v>1273754</v>
      </c>
      <c r="F121">
        <v>980.56505000000004</v>
      </c>
      <c r="G121">
        <v>158.57890699999999</v>
      </c>
      <c r="H121">
        <v>378.38876099999999</v>
      </c>
      <c r="I121">
        <v>251.13471899999999</v>
      </c>
      <c r="J121">
        <v>0</v>
      </c>
      <c r="K121">
        <v>192.46266399999999</v>
      </c>
    </row>
    <row r="122" spans="1:11" x14ac:dyDescent="0.2">
      <c r="A122" t="s">
        <v>728</v>
      </c>
      <c r="B122" t="s">
        <v>59</v>
      </c>
      <c r="C122" t="s">
        <v>169</v>
      </c>
      <c r="D122">
        <v>1374</v>
      </c>
      <c r="E122">
        <v>2690167</v>
      </c>
      <c r="F122">
        <v>1957.9090249999999</v>
      </c>
      <c r="G122">
        <v>269.94395900000001</v>
      </c>
      <c r="H122">
        <v>374.395197</v>
      </c>
      <c r="I122">
        <v>1131.5196510000001</v>
      </c>
      <c r="J122">
        <v>0</v>
      </c>
      <c r="K122">
        <v>182.050218</v>
      </c>
    </row>
    <row r="123" spans="1:11" x14ac:dyDescent="0.2">
      <c r="A123" t="s">
        <v>728</v>
      </c>
      <c r="B123" t="s">
        <v>59</v>
      </c>
      <c r="C123" t="s">
        <v>170</v>
      </c>
      <c r="D123">
        <v>1406</v>
      </c>
      <c r="E123">
        <v>1666293</v>
      </c>
      <c r="F123">
        <v>1185.1301559999999</v>
      </c>
      <c r="G123">
        <v>246.45163600000001</v>
      </c>
      <c r="H123">
        <v>376.85846400000003</v>
      </c>
      <c r="I123">
        <v>383.95874800000001</v>
      </c>
      <c r="J123">
        <v>0</v>
      </c>
      <c r="K123">
        <v>177.86130900000001</v>
      </c>
    </row>
    <row r="124" spans="1:11" x14ac:dyDescent="0.2">
      <c r="A124" t="s">
        <v>728</v>
      </c>
      <c r="B124" t="s">
        <v>59</v>
      </c>
      <c r="C124" t="s">
        <v>171</v>
      </c>
      <c r="D124">
        <v>953</v>
      </c>
      <c r="E124">
        <v>1039800</v>
      </c>
      <c r="F124">
        <v>1091.0807970000001</v>
      </c>
      <c r="G124">
        <v>142.98321100000001</v>
      </c>
      <c r="H124">
        <v>376.08709299999998</v>
      </c>
      <c r="I124">
        <v>309.45015699999999</v>
      </c>
      <c r="J124">
        <v>0</v>
      </c>
      <c r="K124">
        <v>262.56033600000001</v>
      </c>
    </row>
    <row r="125" spans="1:11" x14ac:dyDescent="0.2">
      <c r="A125" t="s">
        <v>728</v>
      </c>
      <c r="B125" t="s">
        <v>59</v>
      </c>
      <c r="C125" t="s">
        <v>172</v>
      </c>
      <c r="D125">
        <v>1176</v>
      </c>
      <c r="E125">
        <v>1909114</v>
      </c>
      <c r="F125">
        <v>1623.3962590000001</v>
      </c>
      <c r="G125">
        <v>205.47704100000001</v>
      </c>
      <c r="H125">
        <v>379.783163</v>
      </c>
      <c r="I125">
        <v>825.43792499999995</v>
      </c>
      <c r="J125">
        <v>0</v>
      </c>
      <c r="K125">
        <v>212.69812899999999</v>
      </c>
    </row>
    <row r="126" spans="1:11" x14ac:dyDescent="0.2">
      <c r="A126" t="s">
        <v>728</v>
      </c>
      <c r="B126" t="s">
        <v>59</v>
      </c>
      <c r="C126" t="s">
        <v>173</v>
      </c>
      <c r="D126">
        <v>863</v>
      </c>
      <c r="E126">
        <v>1120263</v>
      </c>
      <c r="F126">
        <v>1298.1031290000001</v>
      </c>
      <c r="G126">
        <v>253.81691799999999</v>
      </c>
      <c r="H126">
        <v>374.406721</v>
      </c>
      <c r="I126">
        <v>379.95828499999999</v>
      </c>
      <c r="J126">
        <v>0</v>
      </c>
      <c r="K126">
        <v>289.92120499999999</v>
      </c>
    </row>
    <row r="127" spans="1:11" x14ac:dyDescent="0.2">
      <c r="A127" t="s">
        <v>728</v>
      </c>
      <c r="B127" t="s">
        <v>59</v>
      </c>
      <c r="C127" t="s">
        <v>174</v>
      </c>
      <c r="D127">
        <v>862</v>
      </c>
      <c r="E127">
        <v>1092080</v>
      </c>
      <c r="F127">
        <v>1266.9141529999999</v>
      </c>
      <c r="G127">
        <v>163.545244</v>
      </c>
      <c r="H127">
        <v>376.57424600000002</v>
      </c>
      <c r="I127">
        <v>436.42575399999998</v>
      </c>
      <c r="J127">
        <v>0</v>
      </c>
      <c r="K127">
        <v>290.36891000000003</v>
      </c>
    </row>
    <row r="128" spans="1:11" x14ac:dyDescent="0.2">
      <c r="A128" t="s">
        <v>728</v>
      </c>
      <c r="B128" t="s">
        <v>59</v>
      </c>
      <c r="C128" t="s">
        <v>175</v>
      </c>
      <c r="D128">
        <v>819</v>
      </c>
      <c r="E128">
        <v>1120244</v>
      </c>
      <c r="F128">
        <v>1367.8192919999999</v>
      </c>
      <c r="G128">
        <v>156.90598299999999</v>
      </c>
      <c r="H128">
        <v>377.05372399999999</v>
      </c>
      <c r="I128">
        <v>528.54334600000004</v>
      </c>
      <c r="J128">
        <v>0</v>
      </c>
      <c r="K128">
        <v>305.316239</v>
      </c>
    </row>
    <row r="129" spans="1:11" x14ac:dyDescent="0.2">
      <c r="A129" t="s">
        <v>728</v>
      </c>
      <c r="B129" t="s">
        <v>59</v>
      </c>
      <c r="C129" t="s">
        <v>174</v>
      </c>
      <c r="D129">
        <v>833</v>
      </c>
      <c r="E129">
        <v>1099755</v>
      </c>
      <c r="F129">
        <v>1320.2340939999999</v>
      </c>
      <c r="G129">
        <v>168.391357</v>
      </c>
      <c r="H129">
        <v>385.528211</v>
      </c>
      <c r="I129">
        <v>465.91356500000001</v>
      </c>
      <c r="J129">
        <v>0</v>
      </c>
      <c r="K129">
        <v>300.40096</v>
      </c>
    </row>
    <row r="130" spans="1:11" x14ac:dyDescent="0.2">
      <c r="A130" t="s">
        <v>728</v>
      </c>
      <c r="B130" t="s">
        <v>59</v>
      </c>
      <c r="C130" t="s">
        <v>175</v>
      </c>
      <c r="D130">
        <v>846</v>
      </c>
      <c r="E130">
        <v>1128454</v>
      </c>
      <c r="F130">
        <v>1333.869976</v>
      </c>
      <c r="G130">
        <v>152.11465699999999</v>
      </c>
      <c r="H130">
        <v>373.99881800000003</v>
      </c>
      <c r="I130">
        <v>512.18085099999996</v>
      </c>
      <c r="J130">
        <v>0</v>
      </c>
      <c r="K130">
        <v>295.57565</v>
      </c>
    </row>
    <row r="131" spans="1:11" x14ac:dyDescent="0.2">
      <c r="A131" t="s">
        <v>728</v>
      </c>
      <c r="B131" t="s">
        <v>59</v>
      </c>
      <c r="C131" t="s">
        <v>176</v>
      </c>
      <c r="D131">
        <v>844</v>
      </c>
      <c r="E131">
        <v>882108</v>
      </c>
      <c r="F131">
        <v>1045.1516590000001</v>
      </c>
      <c r="G131">
        <v>167.122038</v>
      </c>
      <c r="H131">
        <v>374.768957</v>
      </c>
      <c r="I131">
        <v>206.94431299999999</v>
      </c>
      <c r="J131">
        <v>0</v>
      </c>
      <c r="K131">
        <v>296.316351</v>
      </c>
    </row>
    <row r="132" spans="1:11" x14ac:dyDescent="0.2">
      <c r="A132" t="s">
        <v>728</v>
      </c>
      <c r="B132" t="s">
        <v>59</v>
      </c>
      <c r="C132" t="s">
        <v>177</v>
      </c>
      <c r="D132">
        <v>905</v>
      </c>
      <c r="E132">
        <v>977258</v>
      </c>
      <c r="F132">
        <v>1079.8430940000001</v>
      </c>
      <c r="G132">
        <v>202.53149199999999</v>
      </c>
      <c r="H132">
        <v>373.56795599999998</v>
      </c>
      <c r="I132">
        <v>227.37016600000001</v>
      </c>
      <c r="J132">
        <v>0</v>
      </c>
      <c r="K132">
        <v>276.37348100000003</v>
      </c>
    </row>
    <row r="133" spans="1:11" x14ac:dyDescent="0.2">
      <c r="A133" t="s">
        <v>728</v>
      </c>
      <c r="B133" t="s">
        <v>59</v>
      </c>
      <c r="C133" t="s">
        <v>178</v>
      </c>
      <c r="D133">
        <v>859</v>
      </c>
      <c r="E133">
        <v>934786</v>
      </c>
      <c r="F133">
        <v>1088.2258440000001</v>
      </c>
      <c r="G133">
        <v>145.329453</v>
      </c>
      <c r="H133">
        <v>377.15599500000002</v>
      </c>
      <c r="I133">
        <v>274.47264300000001</v>
      </c>
      <c r="J133">
        <v>0</v>
      </c>
      <c r="K133">
        <v>291.26775300000003</v>
      </c>
    </row>
    <row r="134" spans="1:11" x14ac:dyDescent="0.2">
      <c r="A134" t="s">
        <v>728</v>
      </c>
      <c r="B134" t="s">
        <v>59</v>
      </c>
      <c r="C134" t="s">
        <v>179</v>
      </c>
      <c r="D134">
        <v>853</v>
      </c>
      <c r="E134">
        <v>1019901</v>
      </c>
      <c r="F134">
        <v>1195.66354</v>
      </c>
      <c r="G134">
        <v>163.70339999999999</v>
      </c>
      <c r="H134">
        <v>378.30597899999998</v>
      </c>
      <c r="I134">
        <v>360.54161800000003</v>
      </c>
      <c r="J134">
        <v>0</v>
      </c>
      <c r="K134">
        <v>293.11254400000001</v>
      </c>
    </row>
    <row r="135" spans="1:11" x14ac:dyDescent="0.2">
      <c r="A135" t="s">
        <v>728</v>
      </c>
      <c r="B135" t="s">
        <v>59</v>
      </c>
      <c r="C135" t="s">
        <v>180</v>
      </c>
      <c r="D135">
        <v>827</v>
      </c>
      <c r="E135">
        <v>1186235</v>
      </c>
      <c r="F135">
        <v>1434.383313</v>
      </c>
      <c r="G135">
        <v>290.43047200000001</v>
      </c>
      <c r="H135">
        <v>378.33252700000003</v>
      </c>
      <c r="I135">
        <v>463.06408699999997</v>
      </c>
      <c r="J135">
        <v>0</v>
      </c>
      <c r="K135">
        <v>302.55622699999998</v>
      </c>
    </row>
    <row r="136" spans="1:11" x14ac:dyDescent="0.2">
      <c r="A136" t="s">
        <v>728</v>
      </c>
      <c r="B136" t="s">
        <v>59</v>
      </c>
      <c r="C136" t="s">
        <v>181</v>
      </c>
      <c r="D136">
        <v>807</v>
      </c>
      <c r="E136">
        <v>1190578</v>
      </c>
      <c r="F136">
        <v>1475.3135070000001</v>
      </c>
      <c r="G136">
        <v>180.58488199999999</v>
      </c>
      <c r="H136">
        <v>385.11276299999997</v>
      </c>
      <c r="I136">
        <v>599.68897100000004</v>
      </c>
      <c r="J136">
        <v>0</v>
      </c>
      <c r="K136">
        <v>309.92689000000001</v>
      </c>
    </row>
    <row r="137" spans="1:11" x14ac:dyDescent="0.2">
      <c r="A137" t="s">
        <v>728</v>
      </c>
      <c r="B137" t="s">
        <v>59</v>
      </c>
      <c r="C137" t="s">
        <v>182</v>
      </c>
      <c r="D137">
        <v>823</v>
      </c>
      <c r="E137">
        <v>1039290</v>
      </c>
      <c r="F137">
        <v>1262.8068040000001</v>
      </c>
      <c r="G137">
        <v>155.56986599999999</v>
      </c>
      <c r="H137">
        <v>383.038882</v>
      </c>
      <c r="I137">
        <v>420.18104499999998</v>
      </c>
      <c r="J137">
        <v>0</v>
      </c>
      <c r="K137">
        <v>304.01701100000002</v>
      </c>
    </row>
    <row r="138" spans="1:11" x14ac:dyDescent="0.2">
      <c r="A138" t="s">
        <v>728</v>
      </c>
      <c r="B138" t="s">
        <v>59</v>
      </c>
      <c r="C138" t="s">
        <v>183</v>
      </c>
      <c r="D138">
        <v>822</v>
      </c>
      <c r="E138">
        <v>943465</v>
      </c>
      <c r="F138">
        <v>1147.76764</v>
      </c>
      <c r="G138">
        <v>156.81751800000001</v>
      </c>
      <c r="H138">
        <v>380.15936699999997</v>
      </c>
      <c r="I138">
        <v>306.49270100000001</v>
      </c>
      <c r="J138">
        <v>0</v>
      </c>
      <c r="K138">
        <v>304.29805399999998</v>
      </c>
    </row>
    <row r="139" spans="1:11" x14ac:dyDescent="0.2">
      <c r="A139" t="s">
        <v>728</v>
      </c>
      <c r="B139" t="s">
        <v>59</v>
      </c>
      <c r="C139" t="s">
        <v>184</v>
      </c>
      <c r="D139">
        <v>819</v>
      </c>
      <c r="E139">
        <v>953048</v>
      </c>
      <c r="F139">
        <v>1163.6727719999999</v>
      </c>
      <c r="G139">
        <v>185.44322299999999</v>
      </c>
      <c r="H139">
        <v>387.06959699999999</v>
      </c>
      <c r="I139">
        <v>285.66666700000002</v>
      </c>
      <c r="J139">
        <v>0</v>
      </c>
      <c r="K139">
        <v>305.49328400000002</v>
      </c>
    </row>
    <row r="140" spans="1:11" x14ac:dyDescent="0.2">
      <c r="A140" t="s">
        <v>728</v>
      </c>
      <c r="B140" t="s">
        <v>59</v>
      </c>
      <c r="C140" t="s">
        <v>185</v>
      </c>
      <c r="D140">
        <v>793</v>
      </c>
      <c r="E140">
        <v>1068005</v>
      </c>
      <c r="F140">
        <v>1346.7906680000001</v>
      </c>
      <c r="G140">
        <v>158.313997</v>
      </c>
      <c r="H140">
        <v>391.41740199999998</v>
      </c>
      <c r="I140">
        <v>481.41992399999998</v>
      </c>
      <c r="J140">
        <v>0</v>
      </c>
      <c r="K140">
        <v>315.63934399999999</v>
      </c>
    </row>
    <row r="141" spans="1:11" x14ac:dyDescent="0.2">
      <c r="A141" t="s">
        <v>728</v>
      </c>
      <c r="B141" t="s">
        <v>59</v>
      </c>
      <c r="C141" t="s">
        <v>186</v>
      </c>
      <c r="D141">
        <v>837</v>
      </c>
      <c r="E141">
        <v>1250748</v>
      </c>
      <c r="F141">
        <v>1494.3225809999999</v>
      </c>
      <c r="G141">
        <v>316.82437299999998</v>
      </c>
      <c r="H141">
        <v>381.26523300000002</v>
      </c>
      <c r="I141">
        <v>497.20788499999998</v>
      </c>
      <c r="J141">
        <v>0</v>
      </c>
      <c r="K141">
        <v>299.02508999999998</v>
      </c>
    </row>
    <row r="142" spans="1:11" x14ac:dyDescent="0.2">
      <c r="A142" t="s">
        <v>728</v>
      </c>
      <c r="B142" t="s">
        <v>59</v>
      </c>
      <c r="C142" t="s">
        <v>187</v>
      </c>
      <c r="D142">
        <v>835</v>
      </c>
      <c r="E142">
        <v>1738317</v>
      </c>
      <c r="F142">
        <v>2081.8167659999999</v>
      </c>
      <c r="G142">
        <v>232.22275400000001</v>
      </c>
      <c r="H142">
        <v>376.84670699999998</v>
      </c>
      <c r="I142">
        <v>1173.0395209999999</v>
      </c>
      <c r="J142">
        <v>0</v>
      </c>
      <c r="K142">
        <v>299.707784</v>
      </c>
    </row>
    <row r="143" spans="1:11" x14ac:dyDescent="0.2">
      <c r="A143" t="s">
        <v>728</v>
      </c>
      <c r="B143" t="s">
        <v>59</v>
      </c>
      <c r="C143" t="s">
        <v>188</v>
      </c>
      <c r="D143">
        <v>874</v>
      </c>
      <c r="E143">
        <v>1388467</v>
      </c>
      <c r="F143">
        <v>1588.6350110000001</v>
      </c>
      <c r="G143">
        <v>180.41876400000001</v>
      </c>
      <c r="H143">
        <v>391.10984000000002</v>
      </c>
      <c r="I143">
        <v>731.03318100000001</v>
      </c>
      <c r="J143">
        <v>0</v>
      </c>
      <c r="K143">
        <v>286.07322699999997</v>
      </c>
    </row>
    <row r="144" spans="1:11" x14ac:dyDescent="0.2">
      <c r="A144" t="s">
        <v>728</v>
      </c>
      <c r="B144" t="s">
        <v>59</v>
      </c>
      <c r="C144" t="s">
        <v>189</v>
      </c>
      <c r="D144">
        <v>799</v>
      </c>
      <c r="E144">
        <v>968681</v>
      </c>
      <c r="F144">
        <v>1212.366708</v>
      </c>
      <c r="G144">
        <v>164.16270299999999</v>
      </c>
      <c r="H144">
        <v>391.04505599999999</v>
      </c>
      <c r="I144">
        <v>343.951189</v>
      </c>
      <c r="J144">
        <v>0</v>
      </c>
      <c r="K144">
        <v>313.20776000000001</v>
      </c>
    </row>
    <row r="145" spans="1:11" x14ac:dyDescent="0.2">
      <c r="A145" t="s">
        <v>728</v>
      </c>
      <c r="B145" t="s">
        <v>59</v>
      </c>
      <c r="C145" t="s">
        <v>190</v>
      </c>
      <c r="D145">
        <v>810</v>
      </c>
      <c r="E145">
        <v>1050376</v>
      </c>
      <c r="F145">
        <v>1296.7604940000001</v>
      </c>
      <c r="G145">
        <v>189.317284</v>
      </c>
      <c r="H145">
        <v>395.96666699999997</v>
      </c>
      <c r="I145">
        <v>402.71728400000001</v>
      </c>
      <c r="J145">
        <v>0</v>
      </c>
      <c r="K145">
        <v>308.75925899999999</v>
      </c>
    </row>
    <row r="146" spans="1:11" x14ac:dyDescent="0.2">
      <c r="A146" t="s">
        <v>728</v>
      </c>
      <c r="B146" t="s">
        <v>59</v>
      </c>
      <c r="C146" t="s">
        <v>191</v>
      </c>
      <c r="D146">
        <v>814</v>
      </c>
      <c r="E146">
        <v>1722966</v>
      </c>
      <c r="F146">
        <v>2116.6658480000001</v>
      </c>
      <c r="G146">
        <v>472.737101</v>
      </c>
      <c r="H146">
        <v>382.20024599999999</v>
      </c>
      <c r="I146">
        <v>954.25921400000004</v>
      </c>
      <c r="J146">
        <v>0</v>
      </c>
      <c r="K146">
        <v>307.46928700000001</v>
      </c>
    </row>
    <row r="147" spans="1:11" x14ac:dyDescent="0.2">
      <c r="A147" t="s">
        <v>728</v>
      </c>
      <c r="B147" t="s">
        <v>59</v>
      </c>
      <c r="C147" t="s">
        <v>192</v>
      </c>
      <c r="D147">
        <v>769</v>
      </c>
      <c r="E147">
        <v>1031454</v>
      </c>
      <c r="F147">
        <v>1341.292588</v>
      </c>
      <c r="G147">
        <v>205.20286100000001</v>
      </c>
      <c r="H147">
        <v>400.42002600000001</v>
      </c>
      <c r="I147">
        <v>410.54486300000002</v>
      </c>
      <c r="J147">
        <v>0</v>
      </c>
      <c r="K147">
        <v>325.12483700000001</v>
      </c>
    </row>
    <row r="148" spans="1:11" x14ac:dyDescent="0.2">
      <c r="A148" t="s">
        <v>728</v>
      </c>
      <c r="B148" t="s">
        <v>59</v>
      </c>
      <c r="C148" t="s">
        <v>193</v>
      </c>
      <c r="D148">
        <v>777</v>
      </c>
      <c r="E148">
        <v>1434526</v>
      </c>
      <c r="F148">
        <v>1846.2368080000001</v>
      </c>
      <c r="G148">
        <v>194.85714300000001</v>
      </c>
      <c r="H148">
        <v>386.96396399999998</v>
      </c>
      <c r="I148">
        <v>942.53281900000002</v>
      </c>
      <c r="J148">
        <v>0</v>
      </c>
      <c r="K148">
        <v>321.88288299999999</v>
      </c>
    </row>
    <row r="149" spans="1:11" x14ac:dyDescent="0.2">
      <c r="A149" t="s">
        <v>728</v>
      </c>
      <c r="B149" t="s">
        <v>59</v>
      </c>
      <c r="C149" t="s">
        <v>194</v>
      </c>
      <c r="D149">
        <v>816</v>
      </c>
      <c r="E149">
        <v>2061368</v>
      </c>
      <c r="F149">
        <v>2526.186275</v>
      </c>
      <c r="G149">
        <v>635.44485299999997</v>
      </c>
      <c r="H149">
        <v>386.93995100000001</v>
      </c>
      <c r="I149">
        <v>1197.311275</v>
      </c>
      <c r="J149">
        <v>0</v>
      </c>
      <c r="K149">
        <v>306.49019600000003</v>
      </c>
    </row>
    <row r="150" spans="1:11" x14ac:dyDescent="0.2">
      <c r="A150" t="s">
        <v>728</v>
      </c>
      <c r="B150" t="s">
        <v>59</v>
      </c>
      <c r="C150" t="s">
        <v>195</v>
      </c>
      <c r="D150">
        <v>740</v>
      </c>
      <c r="E150">
        <v>1627486</v>
      </c>
      <c r="F150">
        <v>2199.3054050000001</v>
      </c>
      <c r="G150">
        <v>238.07432399999999</v>
      </c>
      <c r="H150">
        <v>392.440541</v>
      </c>
      <c r="I150">
        <v>1230.6418920000001</v>
      </c>
      <c r="J150">
        <v>0</v>
      </c>
      <c r="K150">
        <v>338.14864899999998</v>
      </c>
    </row>
    <row r="151" spans="1:11" x14ac:dyDescent="0.2">
      <c r="A151" t="s">
        <v>728</v>
      </c>
      <c r="B151" t="s">
        <v>59</v>
      </c>
      <c r="C151" t="s">
        <v>196</v>
      </c>
      <c r="D151">
        <v>736</v>
      </c>
      <c r="E151">
        <v>1753794</v>
      </c>
      <c r="F151">
        <v>2382.8722830000002</v>
      </c>
      <c r="G151">
        <v>244.361413</v>
      </c>
      <c r="H151">
        <v>387.26358699999997</v>
      </c>
      <c r="I151">
        <v>1411.40625</v>
      </c>
      <c r="J151">
        <v>0</v>
      </c>
      <c r="K151">
        <v>339.84103299999998</v>
      </c>
    </row>
    <row r="152" spans="1:11" x14ac:dyDescent="0.2">
      <c r="A152" t="s">
        <v>728</v>
      </c>
      <c r="B152" t="s">
        <v>59</v>
      </c>
      <c r="C152" t="s">
        <v>197</v>
      </c>
      <c r="D152">
        <v>696</v>
      </c>
      <c r="E152">
        <v>1146903</v>
      </c>
      <c r="F152">
        <v>1647.849138</v>
      </c>
      <c r="G152">
        <v>202.56752900000001</v>
      </c>
      <c r="H152">
        <v>406.97844800000001</v>
      </c>
      <c r="I152">
        <v>678.96264399999995</v>
      </c>
      <c r="J152">
        <v>0</v>
      </c>
      <c r="K152">
        <v>359.34051699999998</v>
      </c>
    </row>
    <row r="153" spans="1:11" x14ac:dyDescent="0.2">
      <c r="A153" t="s">
        <v>728</v>
      </c>
      <c r="B153" t="s">
        <v>59</v>
      </c>
      <c r="C153" t="s">
        <v>198</v>
      </c>
      <c r="D153">
        <v>705</v>
      </c>
      <c r="E153">
        <v>1182605</v>
      </c>
      <c r="F153">
        <v>1677.4539010000001</v>
      </c>
      <c r="G153">
        <v>229.059574</v>
      </c>
      <c r="H153">
        <v>403.89503500000001</v>
      </c>
      <c r="I153">
        <v>689.48510599999997</v>
      </c>
      <c r="J153">
        <v>0</v>
      </c>
      <c r="K153">
        <v>355.014184</v>
      </c>
    </row>
    <row r="154" spans="1:11" x14ac:dyDescent="0.2">
      <c r="A154" t="s">
        <v>728</v>
      </c>
      <c r="B154" t="s">
        <v>59</v>
      </c>
      <c r="C154" t="s">
        <v>199</v>
      </c>
      <c r="D154">
        <v>725</v>
      </c>
      <c r="E154">
        <v>1881614</v>
      </c>
      <c r="F154">
        <v>2595.329655</v>
      </c>
      <c r="G154">
        <v>256.70758599999999</v>
      </c>
      <c r="H154">
        <v>387.68</v>
      </c>
      <c r="I154">
        <v>1605.7544829999999</v>
      </c>
      <c r="J154">
        <v>0</v>
      </c>
      <c r="K154">
        <v>345.18758600000001</v>
      </c>
    </row>
    <row r="155" spans="1:11" x14ac:dyDescent="0.2">
      <c r="A155" t="s">
        <v>728</v>
      </c>
      <c r="B155" t="s">
        <v>59</v>
      </c>
      <c r="C155" t="s">
        <v>200</v>
      </c>
      <c r="D155">
        <v>700</v>
      </c>
      <c r="E155">
        <v>1156267</v>
      </c>
      <c r="F155">
        <v>1651.81</v>
      </c>
      <c r="G155">
        <v>212.954286</v>
      </c>
      <c r="H155">
        <v>397.65142900000001</v>
      </c>
      <c r="I155">
        <v>684.02285700000004</v>
      </c>
      <c r="J155">
        <v>0</v>
      </c>
      <c r="K155">
        <v>357.18142899999998</v>
      </c>
    </row>
    <row r="156" spans="1:11" x14ac:dyDescent="0.2">
      <c r="A156" t="s">
        <v>728</v>
      </c>
      <c r="B156" t="s">
        <v>59</v>
      </c>
      <c r="C156" t="s">
        <v>201</v>
      </c>
      <c r="D156">
        <v>690</v>
      </c>
      <c r="E156">
        <v>1141019</v>
      </c>
      <c r="F156">
        <v>1653.650725</v>
      </c>
      <c r="G156">
        <v>247.252174</v>
      </c>
      <c r="H156">
        <v>404.52898599999997</v>
      </c>
      <c r="I156">
        <v>639.242029</v>
      </c>
      <c r="J156">
        <v>0</v>
      </c>
      <c r="K156">
        <v>362.62753600000002</v>
      </c>
    </row>
    <row r="157" spans="1:11" x14ac:dyDescent="0.2">
      <c r="A157" t="s">
        <v>728</v>
      </c>
      <c r="B157" t="s">
        <v>59</v>
      </c>
      <c r="C157" t="s">
        <v>202</v>
      </c>
      <c r="D157">
        <v>751</v>
      </c>
      <c r="E157">
        <v>1485052</v>
      </c>
      <c r="F157">
        <v>1977.4327559999999</v>
      </c>
      <c r="G157">
        <v>334.49001299999998</v>
      </c>
      <c r="H157">
        <v>386.33155799999997</v>
      </c>
      <c r="I157">
        <v>923.58322199999998</v>
      </c>
      <c r="J157">
        <v>0</v>
      </c>
      <c r="K157">
        <v>333.027963</v>
      </c>
    </row>
    <row r="158" spans="1:11" x14ac:dyDescent="0.2">
      <c r="A158" t="s">
        <v>728</v>
      </c>
      <c r="B158" t="s">
        <v>59</v>
      </c>
      <c r="C158" t="s">
        <v>203</v>
      </c>
      <c r="D158">
        <v>794</v>
      </c>
      <c r="E158">
        <v>2321967</v>
      </c>
      <c r="F158">
        <v>2924.3916880000002</v>
      </c>
      <c r="G158">
        <v>533.90050399999996</v>
      </c>
      <c r="H158">
        <v>394.11586899999998</v>
      </c>
      <c r="I158">
        <v>1681.447103</v>
      </c>
      <c r="J158">
        <v>0</v>
      </c>
      <c r="K158">
        <v>314.92821199999997</v>
      </c>
    </row>
    <row r="159" spans="1:11" x14ac:dyDescent="0.2">
      <c r="A159" t="s">
        <v>728</v>
      </c>
      <c r="B159" t="s">
        <v>59</v>
      </c>
      <c r="C159" t="s">
        <v>204</v>
      </c>
      <c r="D159">
        <v>736</v>
      </c>
      <c r="E159">
        <v>2466677</v>
      </c>
      <c r="F159">
        <v>3351.463315</v>
      </c>
      <c r="G159">
        <v>313.38858699999997</v>
      </c>
      <c r="H159">
        <v>402.87771700000002</v>
      </c>
      <c r="I159">
        <v>2295.4415760000002</v>
      </c>
      <c r="J159">
        <v>0</v>
      </c>
      <c r="K159">
        <v>339.75543499999998</v>
      </c>
    </row>
    <row r="160" spans="1:11" x14ac:dyDescent="0.2">
      <c r="A160" t="s">
        <v>728</v>
      </c>
      <c r="B160" t="s">
        <v>59</v>
      </c>
      <c r="C160" t="s">
        <v>205</v>
      </c>
      <c r="D160">
        <v>668</v>
      </c>
      <c r="E160">
        <v>1435535</v>
      </c>
      <c r="F160">
        <v>2149.0044910000001</v>
      </c>
      <c r="G160">
        <v>247.25</v>
      </c>
      <c r="H160">
        <v>402.094311</v>
      </c>
      <c r="I160">
        <v>1125.0194610000001</v>
      </c>
      <c r="J160">
        <v>0</v>
      </c>
      <c r="K160">
        <v>374.64071899999999</v>
      </c>
    </row>
    <row r="161" spans="1:11" x14ac:dyDescent="0.2">
      <c r="A161" t="s">
        <v>728</v>
      </c>
      <c r="B161" t="s">
        <v>59</v>
      </c>
      <c r="C161" t="s">
        <v>206</v>
      </c>
      <c r="D161">
        <v>677</v>
      </c>
      <c r="E161">
        <v>1376528</v>
      </c>
      <c r="F161">
        <v>2033.2762190000001</v>
      </c>
      <c r="G161">
        <v>277.42392899999999</v>
      </c>
      <c r="H161">
        <v>405.93353000000002</v>
      </c>
      <c r="I161">
        <v>980.37222999999994</v>
      </c>
      <c r="J161">
        <v>0</v>
      </c>
      <c r="K161">
        <v>369.54652900000002</v>
      </c>
    </row>
    <row r="162" spans="1:11" x14ac:dyDescent="0.2">
      <c r="A162" t="s">
        <v>728</v>
      </c>
      <c r="B162" t="s">
        <v>59</v>
      </c>
      <c r="C162" t="s">
        <v>207</v>
      </c>
      <c r="D162">
        <v>644</v>
      </c>
      <c r="E162">
        <v>2832698</v>
      </c>
      <c r="F162">
        <v>4398.5993790000002</v>
      </c>
      <c r="G162">
        <v>374.852484</v>
      </c>
      <c r="H162">
        <v>407.147516</v>
      </c>
      <c r="I162">
        <v>3228.180124</v>
      </c>
      <c r="J162">
        <v>0</v>
      </c>
      <c r="K162">
        <v>388.41925500000002</v>
      </c>
    </row>
    <row r="163" spans="1:11" x14ac:dyDescent="0.2">
      <c r="A163" t="s">
        <v>728</v>
      </c>
      <c r="B163" t="s">
        <v>59</v>
      </c>
      <c r="C163" t="s">
        <v>208</v>
      </c>
      <c r="D163">
        <v>541</v>
      </c>
      <c r="E163">
        <v>3733000</v>
      </c>
      <c r="F163">
        <v>6900.184843</v>
      </c>
      <c r="G163">
        <v>552.65988900000002</v>
      </c>
      <c r="H163">
        <v>403.76155299999999</v>
      </c>
      <c r="I163">
        <v>5481.2754160000004</v>
      </c>
      <c r="J163">
        <v>0</v>
      </c>
      <c r="K163">
        <v>462.48798499999998</v>
      </c>
    </row>
    <row r="164" spans="1:11" x14ac:dyDescent="0.2">
      <c r="A164" t="s">
        <v>728</v>
      </c>
      <c r="B164" t="s">
        <v>59</v>
      </c>
      <c r="C164" t="s">
        <v>209</v>
      </c>
      <c r="D164">
        <v>1007</v>
      </c>
      <c r="E164">
        <v>962323</v>
      </c>
      <c r="F164">
        <v>955.63356499999998</v>
      </c>
      <c r="G164">
        <v>150.64150900000001</v>
      </c>
      <c r="H164">
        <v>517.95531300000005</v>
      </c>
      <c r="I164">
        <v>38.617676000000003</v>
      </c>
      <c r="J164">
        <v>0</v>
      </c>
      <c r="K164">
        <v>248.41906700000001</v>
      </c>
    </row>
    <row r="165" spans="1:11" x14ac:dyDescent="0.2">
      <c r="A165" t="s">
        <v>728</v>
      </c>
      <c r="B165" t="s">
        <v>59</v>
      </c>
      <c r="C165" t="s">
        <v>210</v>
      </c>
      <c r="D165">
        <v>998</v>
      </c>
      <c r="E165">
        <v>953996</v>
      </c>
      <c r="F165">
        <v>955.90781600000003</v>
      </c>
      <c r="G165">
        <v>152.82565099999999</v>
      </c>
      <c r="H165">
        <v>510.107214</v>
      </c>
      <c r="I165">
        <v>42.333666999999998</v>
      </c>
      <c r="J165">
        <v>0</v>
      </c>
      <c r="K165">
        <v>250.64128299999999</v>
      </c>
    </row>
    <row r="166" spans="1:11" x14ac:dyDescent="0.2">
      <c r="A166" t="s">
        <v>728</v>
      </c>
      <c r="B166" t="s">
        <v>59</v>
      </c>
      <c r="C166" t="s">
        <v>211</v>
      </c>
      <c r="D166">
        <v>1008</v>
      </c>
      <c r="E166">
        <v>1021983</v>
      </c>
      <c r="F166">
        <v>1013.872024</v>
      </c>
      <c r="G166">
        <v>171.59226200000001</v>
      </c>
      <c r="H166">
        <v>518.50694399999998</v>
      </c>
      <c r="I166">
        <v>75.669642999999994</v>
      </c>
      <c r="J166">
        <v>0</v>
      </c>
      <c r="K166">
        <v>248.10317499999999</v>
      </c>
    </row>
    <row r="167" spans="1:11" x14ac:dyDescent="0.2">
      <c r="A167" t="s">
        <v>728</v>
      </c>
      <c r="B167" t="s">
        <v>59</v>
      </c>
      <c r="C167" t="s">
        <v>212</v>
      </c>
      <c r="D167">
        <v>1002</v>
      </c>
      <c r="E167">
        <v>975812</v>
      </c>
      <c r="F167">
        <v>973.86427100000003</v>
      </c>
      <c r="G167">
        <v>151.20459099999999</v>
      </c>
      <c r="H167">
        <v>515.07684600000005</v>
      </c>
      <c r="I167">
        <v>58.008982000000003</v>
      </c>
      <c r="J167">
        <v>0</v>
      </c>
      <c r="K167">
        <v>249.57385199999999</v>
      </c>
    </row>
    <row r="168" spans="1:11" x14ac:dyDescent="0.2">
      <c r="A168" t="s">
        <v>728</v>
      </c>
      <c r="B168" t="s">
        <v>59</v>
      </c>
      <c r="C168" t="s">
        <v>213</v>
      </c>
      <c r="D168">
        <v>1009</v>
      </c>
      <c r="E168">
        <v>967110</v>
      </c>
      <c r="F168">
        <v>958.48364700000002</v>
      </c>
      <c r="G168">
        <v>153.76114999999999</v>
      </c>
      <c r="H168">
        <v>512.91080299999999</v>
      </c>
      <c r="I168">
        <v>43.954410000000003</v>
      </c>
      <c r="J168">
        <v>0</v>
      </c>
      <c r="K168">
        <v>247.85728399999999</v>
      </c>
    </row>
    <row r="169" spans="1:11" x14ac:dyDescent="0.2">
      <c r="A169" t="s">
        <v>728</v>
      </c>
      <c r="B169" t="s">
        <v>59</v>
      </c>
      <c r="C169" t="s">
        <v>214</v>
      </c>
      <c r="D169">
        <v>1004</v>
      </c>
      <c r="E169">
        <v>964240</v>
      </c>
      <c r="F169">
        <v>960.39840600000002</v>
      </c>
      <c r="G169">
        <v>150.76593600000001</v>
      </c>
      <c r="H169">
        <v>515.10458200000005</v>
      </c>
      <c r="I169">
        <v>45.424303000000002</v>
      </c>
      <c r="J169">
        <v>0</v>
      </c>
      <c r="K169">
        <v>249.10358600000001</v>
      </c>
    </row>
    <row r="170" spans="1:11" x14ac:dyDescent="0.2">
      <c r="A170" t="s">
        <v>728</v>
      </c>
      <c r="B170" t="s">
        <v>59</v>
      </c>
      <c r="C170" t="s">
        <v>215</v>
      </c>
      <c r="D170">
        <v>1024</v>
      </c>
      <c r="E170">
        <v>1011698</v>
      </c>
      <c r="F170">
        <v>987.98632799999996</v>
      </c>
      <c r="G170">
        <v>152.77148399999999</v>
      </c>
      <c r="H170">
        <v>516.45214799999997</v>
      </c>
      <c r="I170">
        <v>74.398437999999999</v>
      </c>
      <c r="J170">
        <v>0</v>
      </c>
      <c r="K170">
        <v>244.36425800000001</v>
      </c>
    </row>
    <row r="171" spans="1:11" x14ac:dyDescent="0.2">
      <c r="A171" t="s">
        <v>728</v>
      </c>
      <c r="B171" t="s">
        <v>59</v>
      </c>
      <c r="C171" t="s">
        <v>216</v>
      </c>
      <c r="D171">
        <v>1012</v>
      </c>
      <c r="E171">
        <v>986237</v>
      </c>
      <c r="F171">
        <v>974.54249000000004</v>
      </c>
      <c r="G171">
        <v>159.49209500000001</v>
      </c>
      <c r="H171">
        <v>518.47134400000004</v>
      </c>
      <c r="I171">
        <v>49.355730999999999</v>
      </c>
      <c r="J171">
        <v>0</v>
      </c>
      <c r="K171">
        <v>247.22332</v>
      </c>
    </row>
    <row r="172" spans="1:11" x14ac:dyDescent="0.2">
      <c r="A172" t="s">
        <v>728</v>
      </c>
      <c r="B172" t="s">
        <v>59</v>
      </c>
      <c r="C172" t="s">
        <v>217</v>
      </c>
      <c r="D172">
        <v>1006</v>
      </c>
      <c r="E172">
        <v>976835</v>
      </c>
      <c r="F172">
        <v>971.00894600000004</v>
      </c>
      <c r="G172">
        <v>155.565606</v>
      </c>
      <c r="H172">
        <v>511.18588499999998</v>
      </c>
      <c r="I172">
        <v>55.578529000000003</v>
      </c>
      <c r="J172">
        <v>0</v>
      </c>
      <c r="K172">
        <v>248.67892599999999</v>
      </c>
    </row>
    <row r="173" spans="1:11" x14ac:dyDescent="0.2">
      <c r="A173" t="s">
        <v>728</v>
      </c>
      <c r="B173" t="s">
        <v>59</v>
      </c>
      <c r="C173" t="s">
        <v>218</v>
      </c>
      <c r="D173">
        <v>1018</v>
      </c>
      <c r="E173">
        <v>1067172</v>
      </c>
      <c r="F173">
        <v>1048.3025540000001</v>
      </c>
      <c r="G173">
        <v>160.24263300000001</v>
      </c>
      <c r="H173">
        <v>518.95481299999994</v>
      </c>
      <c r="I173">
        <v>123.345776</v>
      </c>
      <c r="J173">
        <v>0</v>
      </c>
      <c r="K173">
        <v>245.759332</v>
      </c>
    </row>
    <row r="174" spans="1:11" x14ac:dyDescent="0.2">
      <c r="A174" t="s">
        <v>728</v>
      </c>
      <c r="B174" t="s">
        <v>59</v>
      </c>
      <c r="C174" t="s">
        <v>219</v>
      </c>
      <c r="D174">
        <v>989</v>
      </c>
      <c r="E174">
        <v>1009580</v>
      </c>
      <c r="F174">
        <v>1020.808898</v>
      </c>
      <c r="G174">
        <v>171.53488400000001</v>
      </c>
      <c r="H174">
        <v>523.45096100000001</v>
      </c>
      <c r="I174">
        <v>72.933266000000003</v>
      </c>
      <c r="J174">
        <v>0</v>
      </c>
      <c r="K174">
        <v>252.88978800000001</v>
      </c>
    </row>
    <row r="175" spans="1:11" x14ac:dyDescent="0.2">
      <c r="A175" t="s">
        <v>728</v>
      </c>
      <c r="B175" t="s">
        <v>59</v>
      </c>
      <c r="C175" t="s">
        <v>220</v>
      </c>
      <c r="D175">
        <v>1002</v>
      </c>
      <c r="E175">
        <v>1014988</v>
      </c>
      <c r="F175">
        <v>1012.962076</v>
      </c>
      <c r="G175">
        <v>161.69860299999999</v>
      </c>
      <c r="H175">
        <v>517.64970100000005</v>
      </c>
      <c r="I175">
        <v>84.068861999999996</v>
      </c>
      <c r="J175">
        <v>0</v>
      </c>
      <c r="K175">
        <v>249.54490999999999</v>
      </c>
    </row>
    <row r="176" spans="1:11" x14ac:dyDescent="0.2">
      <c r="A176" t="s">
        <v>728</v>
      </c>
      <c r="B176" t="s">
        <v>59</v>
      </c>
      <c r="C176" t="s">
        <v>221</v>
      </c>
      <c r="D176">
        <v>951</v>
      </c>
      <c r="E176">
        <v>946860</v>
      </c>
      <c r="F176">
        <v>995.64668800000004</v>
      </c>
      <c r="G176">
        <v>151.277603</v>
      </c>
      <c r="H176">
        <v>535.10725600000001</v>
      </c>
      <c r="I176">
        <v>46.214511000000002</v>
      </c>
      <c r="J176">
        <v>0</v>
      </c>
      <c r="K176">
        <v>263.04731900000002</v>
      </c>
    </row>
    <row r="177" spans="1:11" x14ac:dyDescent="0.2">
      <c r="A177" t="s">
        <v>728</v>
      </c>
      <c r="B177" t="s">
        <v>59</v>
      </c>
      <c r="C177" t="s">
        <v>222</v>
      </c>
      <c r="D177">
        <v>1017</v>
      </c>
      <c r="E177">
        <v>996453</v>
      </c>
      <c r="F177">
        <v>979.79646000000002</v>
      </c>
      <c r="G177">
        <v>156.60767000000001</v>
      </c>
      <c r="H177">
        <v>522.71484799999996</v>
      </c>
      <c r="I177">
        <v>54.603735999999998</v>
      </c>
      <c r="J177">
        <v>0</v>
      </c>
      <c r="K177">
        <v>245.870206</v>
      </c>
    </row>
    <row r="178" spans="1:11" x14ac:dyDescent="0.2">
      <c r="A178" t="s">
        <v>728</v>
      </c>
      <c r="B178" t="s">
        <v>59</v>
      </c>
      <c r="C178" t="s">
        <v>223</v>
      </c>
      <c r="D178">
        <v>988</v>
      </c>
      <c r="E178">
        <v>975785</v>
      </c>
      <c r="F178">
        <v>987.63664000000006</v>
      </c>
      <c r="G178">
        <v>157.50506100000001</v>
      </c>
      <c r="H178">
        <v>522.26113399999997</v>
      </c>
      <c r="I178">
        <v>54.715586999999999</v>
      </c>
      <c r="J178">
        <v>0</v>
      </c>
      <c r="K178">
        <v>253.15485799999999</v>
      </c>
    </row>
    <row r="179" spans="1:11" x14ac:dyDescent="0.2">
      <c r="A179" t="s">
        <v>728</v>
      </c>
      <c r="B179" t="s">
        <v>59</v>
      </c>
      <c r="C179" t="s">
        <v>224</v>
      </c>
      <c r="D179">
        <v>982</v>
      </c>
      <c r="E179">
        <v>985325</v>
      </c>
      <c r="F179">
        <v>1003.385947</v>
      </c>
      <c r="G179">
        <v>161.54582500000001</v>
      </c>
      <c r="H179">
        <v>527.17922599999997</v>
      </c>
      <c r="I179">
        <v>59.905295000000002</v>
      </c>
      <c r="J179">
        <v>0</v>
      </c>
      <c r="K179">
        <v>254.75560100000001</v>
      </c>
    </row>
    <row r="180" spans="1:11" x14ac:dyDescent="0.2">
      <c r="A180" t="s">
        <v>728</v>
      </c>
      <c r="B180" t="s">
        <v>59</v>
      </c>
      <c r="C180" t="s">
        <v>225</v>
      </c>
      <c r="D180">
        <v>1001</v>
      </c>
      <c r="E180">
        <v>1015380</v>
      </c>
      <c r="F180">
        <v>1014.365634</v>
      </c>
      <c r="G180">
        <v>158.43456499999999</v>
      </c>
      <c r="H180">
        <v>523.50649399999998</v>
      </c>
      <c r="I180">
        <v>82.507492999999997</v>
      </c>
      <c r="J180">
        <v>0</v>
      </c>
      <c r="K180">
        <v>249.91708299999999</v>
      </c>
    </row>
    <row r="181" spans="1:11" x14ac:dyDescent="0.2">
      <c r="A181" t="s">
        <v>728</v>
      </c>
      <c r="B181" t="s">
        <v>59</v>
      </c>
      <c r="C181" t="s">
        <v>226</v>
      </c>
      <c r="D181">
        <v>987</v>
      </c>
      <c r="E181">
        <v>1143168</v>
      </c>
      <c r="F181">
        <v>1158.2249240000001</v>
      </c>
      <c r="G181">
        <v>185.441743</v>
      </c>
      <c r="H181">
        <v>540.02735600000005</v>
      </c>
      <c r="I181">
        <v>179.453901</v>
      </c>
      <c r="J181">
        <v>0</v>
      </c>
      <c r="K181">
        <v>253.30192500000001</v>
      </c>
    </row>
    <row r="182" spans="1:11" x14ac:dyDescent="0.2">
      <c r="A182" t="s">
        <v>728</v>
      </c>
      <c r="B182" t="s">
        <v>59</v>
      </c>
      <c r="C182" t="s">
        <v>227</v>
      </c>
      <c r="D182">
        <v>1011</v>
      </c>
      <c r="E182">
        <v>1043453</v>
      </c>
      <c r="F182">
        <v>1032.099901</v>
      </c>
      <c r="G182">
        <v>177.11374900000001</v>
      </c>
      <c r="H182">
        <v>518.31948599999998</v>
      </c>
      <c r="I182">
        <v>89.305638000000002</v>
      </c>
      <c r="J182">
        <v>0</v>
      </c>
      <c r="K182">
        <v>247.361029</v>
      </c>
    </row>
    <row r="183" spans="1:11" x14ac:dyDescent="0.2">
      <c r="A183" t="s">
        <v>728</v>
      </c>
      <c r="B183" t="s">
        <v>59</v>
      </c>
      <c r="C183" t="s">
        <v>228</v>
      </c>
      <c r="D183">
        <v>1012</v>
      </c>
      <c r="E183">
        <v>1014433</v>
      </c>
      <c r="F183">
        <v>1002.40415</v>
      </c>
      <c r="G183">
        <v>159.22035600000001</v>
      </c>
      <c r="H183">
        <v>513.51482199999998</v>
      </c>
      <c r="I183">
        <v>82.610671999999994</v>
      </c>
      <c r="J183">
        <v>0</v>
      </c>
      <c r="K183">
        <v>247.0583</v>
      </c>
    </row>
    <row r="184" spans="1:11" x14ac:dyDescent="0.2">
      <c r="A184" t="s">
        <v>728</v>
      </c>
      <c r="B184" t="s">
        <v>59</v>
      </c>
      <c r="C184" t="s">
        <v>229</v>
      </c>
      <c r="D184">
        <v>1017</v>
      </c>
      <c r="E184">
        <v>1068257</v>
      </c>
      <c r="F184">
        <v>1050.4001969999999</v>
      </c>
      <c r="G184">
        <v>163.14355900000001</v>
      </c>
      <c r="H184">
        <v>511.35693199999997</v>
      </c>
      <c r="I184">
        <v>130.02949899999999</v>
      </c>
      <c r="J184">
        <v>0</v>
      </c>
      <c r="K184">
        <v>245.870206</v>
      </c>
    </row>
    <row r="185" spans="1:11" x14ac:dyDescent="0.2">
      <c r="A185" t="s">
        <v>728</v>
      </c>
      <c r="B185" t="s">
        <v>59</v>
      </c>
      <c r="C185" t="s">
        <v>230</v>
      </c>
      <c r="D185">
        <v>1021</v>
      </c>
      <c r="E185">
        <v>1015355</v>
      </c>
      <c r="F185">
        <v>994.47110699999996</v>
      </c>
      <c r="G185">
        <v>152.427032</v>
      </c>
      <c r="H185">
        <v>519.29578800000002</v>
      </c>
      <c r="I185">
        <v>77.712046999999998</v>
      </c>
      <c r="J185">
        <v>0</v>
      </c>
      <c r="K185">
        <v>245.03623899999999</v>
      </c>
    </row>
    <row r="186" spans="1:11" x14ac:dyDescent="0.2">
      <c r="A186" t="s">
        <v>728</v>
      </c>
      <c r="B186" t="s">
        <v>59</v>
      </c>
      <c r="C186" t="s">
        <v>231</v>
      </c>
      <c r="D186">
        <v>1012</v>
      </c>
      <c r="E186">
        <v>992705</v>
      </c>
      <c r="F186">
        <v>980.93379400000003</v>
      </c>
      <c r="G186">
        <v>154.99407099999999</v>
      </c>
      <c r="H186">
        <v>520.04150200000004</v>
      </c>
      <c r="I186">
        <v>58.837944999999998</v>
      </c>
      <c r="J186">
        <v>0</v>
      </c>
      <c r="K186">
        <v>247.06027700000001</v>
      </c>
    </row>
    <row r="187" spans="1:11" x14ac:dyDescent="0.2">
      <c r="A187" t="s">
        <v>728</v>
      </c>
      <c r="B187" t="s">
        <v>59</v>
      </c>
      <c r="C187" t="s">
        <v>232</v>
      </c>
      <c r="D187">
        <v>1014</v>
      </c>
      <c r="E187">
        <v>1039675</v>
      </c>
      <c r="F187">
        <v>1025.3205129999999</v>
      </c>
      <c r="G187">
        <v>159.42800800000001</v>
      </c>
      <c r="H187">
        <v>517.35700199999997</v>
      </c>
      <c r="I187">
        <v>101.779093</v>
      </c>
      <c r="J187">
        <v>0</v>
      </c>
      <c r="K187">
        <v>246.75640999999999</v>
      </c>
    </row>
    <row r="188" spans="1:11" x14ac:dyDescent="0.2">
      <c r="A188" t="s">
        <v>728</v>
      </c>
      <c r="B188" t="s">
        <v>59</v>
      </c>
      <c r="C188" t="s">
        <v>233</v>
      </c>
      <c r="D188">
        <v>998</v>
      </c>
      <c r="E188">
        <v>1001772</v>
      </c>
      <c r="F188">
        <v>1003.7795589999999</v>
      </c>
      <c r="G188">
        <v>167.13326699999999</v>
      </c>
      <c r="H188">
        <v>523.45591200000001</v>
      </c>
      <c r="I188">
        <v>62.646293</v>
      </c>
      <c r="J188">
        <v>0</v>
      </c>
      <c r="K188">
        <v>250.54408799999999</v>
      </c>
    </row>
    <row r="189" spans="1:11" x14ac:dyDescent="0.2">
      <c r="A189" t="s">
        <v>728</v>
      </c>
      <c r="B189" t="s">
        <v>59</v>
      </c>
      <c r="C189" t="s">
        <v>234</v>
      </c>
      <c r="D189">
        <v>1024</v>
      </c>
      <c r="E189">
        <v>1123512</v>
      </c>
      <c r="F189">
        <v>1097.1796870000001</v>
      </c>
      <c r="G189">
        <v>163.84179700000001</v>
      </c>
      <c r="H189">
        <v>526.79101600000001</v>
      </c>
      <c r="I189">
        <v>162.18554700000001</v>
      </c>
      <c r="J189">
        <v>0</v>
      </c>
      <c r="K189">
        <v>244.36132799999999</v>
      </c>
    </row>
    <row r="190" spans="1:11" x14ac:dyDescent="0.2">
      <c r="A190" t="s">
        <v>728</v>
      </c>
      <c r="B190" t="s">
        <v>59</v>
      </c>
      <c r="C190" t="s">
        <v>235</v>
      </c>
      <c r="D190">
        <v>995</v>
      </c>
      <c r="E190">
        <v>1049185</v>
      </c>
      <c r="F190">
        <v>1054.4572860000001</v>
      </c>
      <c r="G190">
        <v>182.93366800000001</v>
      </c>
      <c r="H190">
        <v>523.15577900000005</v>
      </c>
      <c r="I190">
        <v>97.046231000000006</v>
      </c>
      <c r="J190">
        <v>0</v>
      </c>
      <c r="K190">
        <v>251.321608</v>
      </c>
    </row>
    <row r="191" spans="1:11" x14ac:dyDescent="0.2">
      <c r="A191" t="s">
        <v>728</v>
      </c>
      <c r="B191" t="s">
        <v>59</v>
      </c>
      <c r="C191" t="s">
        <v>236</v>
      </c>
      <c r="D191">
        <v>1001</v>
      </c>
      <c r="E191">
        <v>997356</v>
      </c>
      <c r="F191">
        <v>996.35964000000001</v>
      </c>
      <c r="G191">
        <v>162.45354599999999</v>
      </c>
      <c r="H191">
        <v>522.63036999999997</v>
      </c>
      <c r="I191">
        <v>61.357641999999998</v>
      </c>
      <c r="J191">
        <v>0</v>
      </c>
      <c r="K191">
        <v>249.918082</v>
      </c>
    </row>
    <row r="192" spans="1:11" x14ac:dyDescent="0.2">
      <c r="A192" t="s">
        <v>728</v>
      </c>
      <c r="B192" t="s">
        <v>59</v>
      </c>
      <c r="C192" t="s">
        <v>237</v>
      </c>
      <c r="D192">
        <v>1014</v>
      </c>
      <c r="E192">
        <v>997917</v>
      </c>
      <c r="F192">
        <v>984.13905299999999</v>
      </c>
      <c r="G192">
        <v>155.36193299999999</v>
      </c>
      <c r="H192">
        <v>519.73668599999996</v>
      </c>
      <c r="I192">
        <v>62.264299999999999</v>
      </c>
      <c r="J192">
        <v>0</v>
      </c>
      <c r="K192">
        <v>246.77613400000001</v>
      </c>
    </row>
    <row r="193" spans="1:11" x14ac:dyDescent="0.2">
      <c r="A193" t="s">
        <v>728</v>
      </c>
      <c r="B193" t="s">
        <v>59</v>
      </c>
      <c r="C193" t="s">
        <v>238</v>
      </c>
      <c r="D193">
        <v>1017</v>
      </c>
      <c r="E193">
        <v>1002281</v>
      </c>
      <c r="F193">
        <v>985.52704000000006</v>
      </c>
      <c r="G193">
        <v>161.82792499999999</v>
      </c>
      <c r="H193">
        <v>512.09931200000005</v>
      </c>
      <c r="I193">
        <v>65.743363000000002</v>
      </c>
      <c r="J193">
        <v>0</v>
      </c>
      <c r="K193">
        <v>245.85644099999999</v>
      </c>
    </row>
    <row r="194" spans="1:11" x14ac:dyDescent="0.2">
      <c r="A194" t="s">
        <v>728</v>
      </c>
      <c r="B194" t="s">
        <v>59</v>
      </c>
      <c r="C194" t="s">
        <v>239</v>
      </c>
      <c r="D194">
        <v>1006</v>
      </c>
      <c r="E194">
        <v>1053464</v>
      </c>
      <c r="F194">
        <v>1047.1809149999999</v>
      </c>
      <c r="G194">
        <v>178.55765400000001</v>
      </c>
      <c r="H194">
        <v>518.70874800000001</v>
      </c>
      <c r="I194">
        <v>101.17992</v>
      </c>
      <c r="J194">
        <v>0</v>
      </c>
      <c r="K194">
        <v>248.73459199999999</v>
      </c>
    </row>
    <row r="195" spans="1:11" x14ac:dyDescent="0.2">
      <c r="A195" t="s">
        <v>728</v>
      </c>
      <c r="B195" t="s">
        <v>59</v>
      </c>
      <c r="C195" t="s">
        <v>240</v>
      </c>
      <c r="D195">
        <v>982</v>
      </c>
      <c r="E195">
        <v>1033422</v>
      </c>
      <c r="F195">
        <v>1052.364562</v>
      </c>
      <c r="G195">
        <v>161.50509199999999</v>
      </c>
      <c r="H195">
        <v>529.24643600000002</v>
      </c>
      <c r="I195">
        <v>106.82790199999999</v>
      </c>
      <c r="J195">
        <v>0</v>
      </c>
      <c r="K195">
        <v>254.785132</v>
      </c>
    </row>
    <row r="196" spans="1:11" x14ac:dyDescent="0.2">
      <c r="A196" t="s">
        <v>728</v>
      </c>
      <c r="B196" t="s">
        <v>59</v>
      </c>
      <c r="C196" t="s">
        <v>241</v>
      </c>
      <c r="D196">
        <v>1004</v>
      </c>
      <c r="E196">
        <v>1066035</v>
      </c>
      <c r="F196">
        <v>1061.7878490000001</v>
      </c>
      <c r="G196">
        <v>181.446215</v>
      </c>
      <c r="H196">
        <v>527.15139399999998</v>
      </c>
      <c r="I196">
        <v>103.96613499999999</v>
      </c>
      <c r="J196">
        <v>0</v>
      </c>
      <c r="K196">
        <v>249.22410400000001</v>
      </c>
    </row>
    <row r="197" spans="1:11" x14ac:dyDescent="0.2">
      <c r="A197" t="s">
        <v>728</v>
      </c>
      <c r="B197" t="s">
        <v>59</v>
      </c>
      <c r="C197" t="s">
        <v>242</v>
      </c>
      <c r="D197">
        <v>1010</v>
      </c>
      <c r="E197">
        <v>1023526</v>
      </c>
      <c r="F197">
        <v>1013.392079</v>
      </c>
      <c r="G197">
        <v>155.88910899999999</v>
      </c>
      <c r="H197">
        <v>519.77623800000003</v>
      </c>
      <c r="I197">
        <v>90.055446000000003</v>
      </c>
      <c r="J197">
        <v>0</v>
      </c>
      <c r="K197">
        <v>247.67128700000001</v>
      </c>
    </row>
    <row r="198" spans="1:11" x14ac:dyDescent="0.2">
      <c r="A198" t="s">
        <v>728</v>
      </c>
      <c r="B198" t="s">
        <v>59</v>
      </c>
      <c r="C198" t="s">
        <v>243</v>
      </c>
      <c r="D198">
        <v>1008</v>
      </c>
      <c r="E198">
        <v>1002659</v>
      </c>
      <c r="F198">
        <v>994.70138899999995</v>
      </c>
      <c r="G198">
        <v>159.50396799999999</v>
      </c>
      <c r="H198">
        <v>520.47817499999996</v>
      </c>
      <c r="I198">
        <v>66.488095000000001</v>
      </c>
      <c r="J198">
        <v>0</v>
      </c>
      <c r="K198">
        <v>248.23115100000001</v>
      </c>
    </row>
    <row r="199" spans="1:11" x14ac:dyDescent="0.2">
      <c r="A199" t="s">
        <v>728</v>
      </c>
      <c r="B199" t="s">
        <v>59</v>
      </c>
      <c r="C199" t="s">
        <v>244</v>
      </c>
      <c r="D199">
        <v>987</v>
      </c>
      <c r="E199">
        <v>1052156</v>
      </c>
      <c r="F199">
        <v>1066.0141839999999</v>
      </c>
      <c r="G199">
        <v>161.14893599999999</v>
      </c>
      <c r="H199">
        <v>534.08308</v>
      </c>
      <c r="I199">
        <v>117.328267</v>
      </c>
      <c r="J199">
        <v>0</v>
      </c>
      <c r="K199">
        <v>253.453901</v>
      </c>
    </row>
    <row r="200" spans="1:11" x14ac:dyDescent="0.2">
      <c r="A200" t="s">
        <v>728</v>
      </c>
      <c r="B200" t="s">
        <v>59</v>
      </c>
      <c r="C200" t="s">
        <v>245</v>
      </c>
      <c r="D200">
        <v>1027</v>
      </c>
      <c r="E200">
        <v>1028784</v>
      </c>
      <c r="F200">
        <v>1001.7370979999999</v>
      </c>
      <c r="G200">
        <v>168.77409900000001</v>
      </c>
      <c r="H200">
        <v>517.73807199999999</v>
      </c>
      <c r="I200">
        <v>71.718598</v>
      </c>
      <c r="J200">
        <v>0</v>
      </c>
      <c r="K200">
        <v>243.50632899999999</v>
      </c>
    </row>
    <row r="201" spans="1:11" x14ac:dyDescent="0.2">
      <c r="A201" t="s">
        <v>728</v>
      </c>
      <c r="B201" t="s">
        <v>59</v>
      </c>
      <c r="C201" t="s">
        <v>246</v>
      </c>
      <c r="D201">
        <v>999</v>
      </c>
      <c r="E201">
        <v>1130627</v>
      </c>
      <c r="F201">
        <v>1131.7587590000001</v>
      </c>
      <c r="G201">
        <v>167.48948899999999</v>
      </c>
      <c r="H201">
        <v>526.90090099999998</v>
      </c>
      <c r="I201">
        <v>186.90690699999999</v>
      </c>
      <c r="J201">
        <v>0</v>
      </c>
      <c r="K201">
        <v>250.46146100000001</v>
      </c>
    </row>
    <row r="202" spans="1:11" x14ac:dyDescent="0.2">
      <c r="A202" t="s">
        <v>728</v>
      </c>
      <c r="B202" t="s">
        <v>59</v>
      </c>
      <c r="C202" t="s">
        <v>247</v>
      </c>
      <c r="D202">
        <v>995</v>
      </c>
      <c r="E202">
        <v>1055330</v>
      </c>
      <c r="F202">
        <v>1060.6331660000001</v>
      </c>
      <c r="G202">
        <v>183.21507500000001</v>
      </c>
      <c r="H202">
        <v>520.44221100000004</v>
      </c>
      <c r="I202">
        <v>105.588945</v>
      </c>
      <c r="J202">
        <v>0</v>
      </c>
      <c r="K202">
        <v>251.38693499999999</v>
      </c>
    </row>
    <row r="203" spans="1:11" x14ac:dyDescent="0.2">
      <c r="A203" t="s">
        <v>728</v>
      </c>
      <c r="B203" t="s">
        <v>59</v>
      </c>
      <c r="C203" t="s">
        <v>248</v>
      </c>
      <c r="D203">
        <v>995</v>
      </c>
      <c r="E203">
        <v>1016759</v>
      </c>
      <c r="F203">
        <v>1021.868342</v>
      </c>
      <c r="G203">
        <v>155.08442199999999</v>
      </c>
      <c r="H203">
        <v>525.93567800000005</v>
      </c>
      <c r="I203">
        <v>89.410049999999998</v>
      </c>
      <c r="J203">
        <v>0</v>
      </c>
      <c r="K203">
        <v>251.43819099999999</v>
      </c>
    </row>
    <row r="204" spans="1:11" x14ac:dyDescent="0.2">
      <c r="A204" t="s">
        <v>728</v>
      </c>
      <c r="B204" t="s">
        <v>59</v>
      </c>
      <c r="C204" t="s">
        <v>249</v>
      </c>
      <c r="D204">
        <v>1012</v>
      </c>
      <c r="E204">
        <v>1016318</v>
      </c>
      <c r="F204">
        <v>1004.266798</v>
      </c>
      <c r="G204">
        <v>164.82806299999999</v>
      </c>
      <c r="H204">
        <v>518.43972299999996</v>
      </c>
      <c r="I204">
        <v>73.813241000000005</v>
      </c>
      <c r="J204">
        <v>0</v>
      </c>
      <c r="K204">
        <v>247.18577099999999</v>
      </c>
    </row>
    <row r="205" spans="1:11" x14ac:dyDescent="0.2">
      <c r="A205" t="s">
        <v>728</v>
      </c>
      <c r="B205" t="s">
        <v>59</v>
      </c>
      <c r="C205" t="s">
        <v>250</v>
      </c>
      <c r="D205">
        <v>1034</v>
      </c>
      <c r="E205">
        <v>1064132</v>
      </c>
      <c r="F205">
        <v>1029.1411989999999</v>
      </c>
      <c r="G205">
        <v>159.44874300000001</v>
      </c>
      <c r="H205">
        <v>520.88491299999998</v>
      </c>
      <c r="I205">
        <v>107.01837500000001</v>
      </c>
      <c r="J205">
        <v>0</v>
      </c>
      <c r="K205">
        <v>241.78916799999999</v>
      </c>
    </row>
    <row r="206" spans="1:11" x14ac:dyDescent="0.2">
      <c r="A206" t="s">
        <v>728</v>
      </c>
      <c r="B206" t="s">
        <v>59</v>
      </c>
      <c r="C206" t="s">
        <v>251</v>
      </c>
      <c r="D206">
        <v>994</v>
      </c>
      <c r="E206">
        <v>1115623</v>
      </c>
      <c r="F206">
        <v>1122.357143</v>
      </c>
      <c r="G206">
        <v>172.07444699999999</v>
      </c>
      <c r="H206">
        <v>524.33601599999997</v>
      </c>
      <c r="I206">
        <v>174.42152899999999</v>
      </c>
      <c r="J206">
        <v>0</v>
      </c>
      <c r="K206">
        <v>251.52515099999999</v>
      </c>
    </row>
    <row r="207" spans="1:11" x14ac:dyDescent="0.2">
      <c r="A207" t="s">
        <v>728</v>
      </c>
      <c r="B207" t="s">
        <v>59</v>
      </c>
      <c r="C207" t="s">
        <v>252</v>
      </c>
      <c r="D207">
        <v>979</v>
      </c>
      <c r="E207">
        <v>1103040</v>
      </c>
      <c r="F207">
        <v>1126.7007149999999</v>
      </c>
      <c r="G207">
        <v>195.30030600000001</v>
      </c>
      <c r="H207">
        <v>544.42594499999996</v>
      </c>
      <c r="I207">
        <v>131.60469900000001</v>
      </c>
      <c r="J207">
        <v>0</v>
      </c>
      <c r="K207">
        <v>255.369765</v>
      </c>
    </row>
    <row r="208" spans="1:11" x14ac:dyDescent="0.2">
      <c r="A208" t="s">
        <v>728</v>
      </c>
      <c r="B208" t="s">
        <v>59</v>
      </c>
      <c r="C208" t="s">
        <v>253</v>
      </c>
      <c r="D208">
        <v>992</v>
      </c>
      <c r="E208">
        <v>1152001</v>
      </c>
      <c r="F208">
        <v>1161.2913309999999</v>
      </c>
      <c r="G208">
        <v>174.39919399999999</v>
      </c>
      <c r="H208">
        <v>526.08770200000004</v>
      </c>
      <c r="I208">
        <v>208.72379000000001</v>
      </c>
      <c r="J208">
        <v>0</v>
      </c>
      <c r="K208">
        <v>252.080645</v>
      </c>
    </row>
    <row r="209" spans="1:11" x14ac:dyDescent="0.2">
      <c r="A209" t="s">
        <v>728</v>
      </c>
      <c r="B209" t="s">
        <v>59</v>
      </c>
      <c r="C209" t="s">
        <v>252</v>
      </c>
      <c r="D209">
        <v>977</v>
      </c>
      <c r="E209">
        <v>1070981</v>
      </c>
      <c r="F209">
        <v>1096.1934490000001</v>
      </c>
      <c r="G209">
        <v>189.52405300000001</v>
      </c>
      <c r="H209">
        <v>533.57523000000003</v>
      </c>
      <c r="I209">
        <v>117.16990800000001</v>
      </c>
      <c r="J209">
        <v>0</v>
      </c>
      <c r="K209">
        <v>255.92425800000001</v>
      </c>
    </row>
    <row r="210" spans="1:11" x14ac:dyDescent="0.2">
      <c r="A210" t="s">
        <v>728</v>
      </c>
      <c r="B210" t="s">
        <v>59</v>
      </c>
      <c r="C210" t="s">
        <v>254</v>
      </c>
      <c r="D210">
        <v>964</v>
      </c>
      <c r="E210">
        <v>1070002</v>
      </c>
      <c r="F210">
        <v>1109.960581</v>
      </c>
      <c r="G210">
        <v>190.51141100000001</v>
      </c>
      <c r="H210">
        <v>533.47614099999998</v>
      </c>
      <c r="I210">
        <v>126.509336</v>
      </c>
      <c r="J210">
        <v>0</v>
      </c>
      <c r="K210">
        <v>259.46369299999998</v>
      </c>
    </row>
    <row r="211" spans="1:11" x14ac:dyDescent="0.2">
      <c r="A211" t="s">
        <v>728</v>
      </c>
      <c r="B211" t="s">
        <v>59</v>
      </c>
      <c r="C211" t="s">
        <v>255</v>
      </c>
      <c r="D211">
        <v>1004</v>
      </c>
      <c r="E211">
        <v>1027876</v>
      </c>
      <c r="F211">
        <v>1023.780876</v>
      </c>
      <c r="G211">
        <v>165.92031900000001</v>
      </c>
      <c r="H211">
        <v>514.55577700000003</v>
      </c>
      <c r="I211">
        <v>94.072709000000003</v>
      </c>
      <c r="J211">
        <v>0</v>
      </c>
      <c r="K211">
        <v>249.23207199999999</v>
      </c>
    </row>
    <row r="212" spans="1:11" x14ac:dyDescent="0.2">
      <c r="A212" t="s">
        <v>728</v>
      </c>
      <c r="B212" t="s">
        <v>59</v>
      </c>
      <c r="C212" t="s">
        <v>256</v>
      </c>
      <c r="D212">
        <v>1007</v>
      </c>
      <c r="E212">
        <v>1096180</v>
      </c>
      <c r="F212">
        <v>1088.5600790000001</v>
      </c>
      <c r="G212">
        <v>191.060576</v>
      </c>
      <c r="H212">
        <v>530.13902700000006</v>
      </c>
      <c r="I212">
        <v>118.883813</v>
      </c>
      <c r="J212">
        <v>0</v>
      </c>
      <c r="K212">
        <v>248.476663</v>
      </c>
    </row>
    <row r="213" spans="1:11" x14ac:dyDescent="0.2">
      <c r="A213" t="s">
        <v>728</v>
      </c>
      <c r="B213" t="s">
        <v>59</v>
      </c>
      <c r="C213" t="s">
        <v>257</v>
      </c>
      <c r="D213">
        <v>1020</v>
      </c>
      <c r="E213">
        <v>1108333</v>
      </c>
      <c r="F213">
        <v>1086.6009799999999</v>
      </c>
      <c r="G213">
        <v>175.33333300000001</v>
      </c>
      <c r="H213">
        <v>523.56764699999997</v>
      </c>
      <c r="I213">
        <v>142.487255</v>
      </c>
      <c r="J213">
        <v>0</v>
      </c>
      <c r="K213">
        <v>245.21274500000001</v>
      </c>
    </row>
    <row r="214" spans="1:11" x14ac:dyDescent="0.2">
      <c r="A214" t="s">
        <v>728</v>
      </c>
      <c r="B214" t="s">
        <v>59</v>
      </c>
      <c r="C214" t="s">
        <v>258</v>
      </c>
      <c r="D214">
        <v>1005</v>
      </c>
      <c r="E214">
        <v>1240830</v>
      </c>
      <c r="F214">
        <v>1234.656716</v>
      </c>
      <c r="G214">
        <v>200.290547</v>
      </c>
      <c r="H214">
        <v>531.09950200000003</v>
      </c>
      <c r="I214">
        <v>254.32835800000001</v>
      </c>
      <c r="J214">
        <v>0</v>
      </c>
      <c r="K214">
        <v>248.93830800000001</v>
      </c>
    </row>
    <row r="215" spans="1:11" x14ac:dyDescent="0.2">
      <c r="A215" t="s">
        <v>728</v>
      </c>
      <c r="B215" t="s">
        <v>59</v>
      </c>
      <c r="C215" t="s">
        <v>259</v>
      </c>
      <c r="D215">
        <v>1013</v>
      </c>
      <c r="E215">
        <v>1045874</v>
      </c>
      <c r="F215">
        <v>1032.4521219999999</v>
      </c>
      <c r="G215">
        <v>162.554788</v>
      </c>
      <c r="H215">
        <v>515.52023699999995</v>
      </c>
      <c r="I215">
        <v>107.384995</v>
      </c>
      <c r="J215">
        <v>0</v>
      </c>
      <c r="K215">
        <v>246.99210299999999</v>
      </c>
    </row>
    <row r="216" spans="1:11" x14ac:dyDescent="0.2">
      <c r="A216" t="s">
        <v>728</v>
      </c>
      <c r="B216" t="s">
        <v>59</v>
      </c>
      <c r="C216" t="s">
        <v>260</v>
      </c>
      <c r="D216">
        <v>1010</v>
      </c>
      <c r="E216">
        <v>1122309</v>
      </c>
      <c r="F216">
        <v>1111.19703</v>
      </c>
      <c r="G216">
        <v>172.94356400000001</v>
      </c>
      <c r="H216">
        <v>517.24554499999999</v>
      </c>
      <c r="I216">
        <v>173.42871299999999</v>
      </c>
      <c r="J216">
        <v>0</v>
      </c>
      <c r="K216">
        <v>247.57920799999999</v>
      </c>
    </row>
    <row r="217" spans="1:11" x14ac:dyDescent="0.2">
      <c r="A217" t="s">
        <v>728</v>
      </c>
      <c r="B217" t="s">
        <v>59</v>
      </c>
      <c r="C217" t="s">
        <v>261</v>
      </c>
      <c r="D217">
        <v>995</v>
      </c>
      <c r="E217">
        <v>1025502</v>
      </c>
      <c r="F217">
        <v>1030.655276</v>
      </c>
      <c r="G217">
        <v>175.78793999999999</v>
      </c>
      <c r="H217">
        <v>519.38793999999996</v>
      </c>
      <c r="I217">
        <v>84.214070000000007</v>
      </c>
      <c r="J217">
        <v>0</v>
      </c>
      <c r="K217">
        <v>251.26532700000001</v>
      </c>
    </row>
    <row r="218" spans="1:11" x14ac:dyDescent="0.2">
      <c r="A218" t="s">
        <v>728</v>
      </c>
      <c r="B218" t="s">
        <v>59</v>
      </c>
      <c r="C218" t="s">
        <v>262</v>
      </c>
      <c r="D218">
        <v>993</v>
      </c>
      <c r="E218">
        <v>1082930</v>
      </c>
      <c r="F218">
        <v>1090.563948</v>
      </c>
      <c r="G218">
        <v>160.01812699999999</v>
      </c>
      <c r="H218">
        <v>526.99496499999998</v>
      </c>
      <c r="I218">
        <v>151.689829</v>
      </c>
      <c r="J218">
        <v>0</v>
      </c>
      <c r="K218">
        <v>251.86102700000001</v>
      </c>
    </row>
    <row r="219" spans="1:11" x14ac:dyDescent="0.2">
      <c r="A219" t="s">
        <v>728</v>
      </c>
      <c r="B219" t="s">
        <v>59</v>
      </c>
      <c r="C219" t="s">
        <v>263</v>
      </c>
      <c r="D219">
        <v>997</v>
      </c>
      <c r="E219">
        <v>1047300</v>
      </c>
      <c r="F219">
        <v>1050.451354</v>
      </c>
      <c r="G219">
        <v>156.37211600000001</v>
      </c>
      <c r="H219">
        <v>530.89267800000005</v>
      </c>
      <c r="I219">
        <v>112.353059</v>
      </c>
      <c r="J219">
        <v>0</v>
      </c>
      <c r="K219">
        <v>250.83350100000001</v>
      </c>
    </row>
    <row r="220" spans="1:11" x14ac:dyDescent="0.2">
      <c r="A220" t="s">
        <v>728</v>
      </c>
      <c r="B220" t="s">
        <v>59</v>
      </c>
      <c r="C220" t="s">
        <v>264</v>
      </c>
      <c r="D220">
        <v>997</v>
      </c>
      <c r="E220">
        <v>1026877</v>
      </c>
      <c r="F220">
        <v>1029.966901</v>
      </c>
      <c r="G220">
        <v>163.879639</v>
      </c>
      <c r="H220">
        <v>525.63891699999999</v>
      </c>
      <c r="I220">
        <v>89.497491999999994</v>
      </c>
      <c r="J220">
        <v>0</v>
      </c>
      <c r="K220">
        <v>250.950853</v>
      </c>
    </row>
    <row r="221" spans="1:11" x14ac:dyDescent="0.2">
      <c r="A221" t="s">
        <v>728</v>
      </c>
      <c r="B221" t="s">
        <v>59</v>
      </c>
      <c r="C221" t="s">
        <v>265</v>
      </c>
      <c r="D221">
        <v>1010</v>
      </c>
      <c r="E221">
        <v>1070766</v>
      </c>
      <c r="F221">
        <v>1060.164356</v>
      </c>
      <c r="G221">
        <v>160.17227700000001</v>
      </c>
      <c r="H221">
        <v>519.5</v>
      </c>
      <c r="I221">
        <v>132.82574299999999</v>
      </c>
      <c r="J221">
        <v>0</v>
      </c>
      <c r="K221">
        <v>247.666337</v>
      </c>
    </row>
    <row r="222" spans="1:11" x14ac:dyDescent="0.2">
      <c r="A222" t="s">
        <v>728</v>
      </c>
      <c r="B222" t="s">
        <v>59</v>
      </c>
      <c r="C222" t="s">
        <v>266</v>
      </c>
      <c r="D222">
        <v>1004</v>
      </c>
      <c r="E222">
        <v>1033360</v>
      </c>
      <c r="F222">
        <v>1029.2430280000001</v>
      </c>
      <c r="G222">
        <v>173.74302800000001</v>
      </c>
      <c r="H222">
        <v>522.42430300000001</v>
      </c>
      <c r="I222">
        <v>83.907370999999998</v>
      </c>
      <c r="J222">
        <v>0</v>
      </c>
      <c r="K222">
        <v>249.16832700000001</v>
      </c>
    </row>
    <row r="223" spans="1:11" x14ac:dyDescent="0.2">
      <c r="A223" t="s">
        <v>728</v>
      </c>
      <c r="B223" t="s">
        <v>59</v>
      </c>
      <c r="C223" t="s">
        <v>267</v>
      </c>
      <c r="D223">
        <v>996</v>
      </c>
      <c r="E223">
        <v>1183281</v>
      </c>
      <c r="F223">
        <v>1188.0331329999999</v>
      </c>
      <c r="G223">
        <v>176.19377499999999</v>
      </c>
      <c r="H223">
        <v>532.01104399999997</v>
      </c>
      <c r="I223">
        <v>228.61546200000001</v>
      </c>
      <c r="J223">
        <v>0</v>
      </c>
      <c r="K223">
        <v>251.212851</v>
      </c>
    </row>
    <row r="224" spans="1:11" x14ac:dyDescent="0.2">
      <c r="A224" t="s">
        <v>728</v>
      </c>
      <c r="B224" t="s">
        <v>59</v>
      </c>
      <c r="C224" t="s">
        <v>268</v>
      </c>
      <c r="D224">
        <v>973</v>
      </c>
      <c r="E224">
        <v>1084675</v>
      </c>
      <c r="F224">
        <v>1114.773895</v>
      </c>
      <c r="G224">
        <v>195.54881800000001</v>
      </c>
      <c r="H224">
        <v>531.38232300000004</v>
      </c>
      <c r="I224">
        <v>130.795478</v>
      </c>
      <c r="J224">
        <v>0</v>
      </c>
      <c r="K224">
        <v>257.04727600000001</v>
      </c>
    </row>
    <row r="225" spans="1:11" x14ac:dyDescent="0.2">
      <c r="A225" t="s">
        <v>728</v>
      </c>
      <c r="B225" t="s">
        <v>59</v>
      </c>
      <c r="C225" t="s">
        <v>269</v>
      </c>
      <c r="D225">
        <v>1007</v>
      </c>
      <c r="E225">
        <v>1037015</v>
      </c>
      <c r="F225">
        <v>1029.8063560000001</v>
      </c>
      <c r="G225">
        <v>163.57100299999999</v>
      </c>
      <c r="H225">
        <v>521.11420099999998</v>
      </c>
      <c r="I225">
        <v>96.720952999999994</v>
      </c>
      <c r="J225">
        <v>0</v>
      </c>
      <c r="K225">
        <v>248.40019899999999</v>
      </c>
    </row>
    <row r="226" spans="1:11" x14ac:dyDescent="0.2">
      <c r="A226" t="s">
        <v>728</v>
      </c>
      <c r="B226" t="s">
        <v>59</v>
      </c>
      <c r="C226" t="s">
        <v>270</v>
      </c>
      <c r="D226">
        <v>1012</v>
      </c>
      <c r="E226">
        <v>1038292</v>
      </c>
      <c r="F226">
        <v>1025.980237</v>
      </c>
      <c r="G226">
        <v>170.039526</v>
      </c>
      <c r="H226">
        <v>520.95553399999994</v>
      </c>
      <c r="I226">
        <v>87.864625000000004</v>
      </c>
      <c r="J226">
        <v>0</v>
      </c>
      <c r="K226">
        <v>247.120553</v>
      </c>
    </row>
    <row r="227" spans="1:11" x14ac:dyDescent="0.2">
      <c r="A227" t="s">
        <v>728</v>
      </c>
      <c r="B227" t="s">
        <v>59</v>
      </c>
      <c r="C227" t="s">
        <v>271</v>
      </c>
      <c r="D227">
        <v>1015</v>
      </c>
      <c r="E227">
        <v>1149105</v>
      </c>
      <c r="F227">
        <v>1132.123153</v>
      </c>
      <c r="G227">
        <v>176.009852</v>
      </c>
      <c r="H227">
        <v>527.28472899999997</v>
      </c>
      <c r="I227">
        <v>182.31625600000001</v>
      </c>
      <c r="J227">
        <v>0</v>
      </c>
      <c r="K227">
        <v>246.512315</v>
      </c>
    </row>
    <row r="228" spans="1:11" x14ac:dyDescent="0.2">
      <c r="A228" t="s">
        <v>728</v>
      </c>
      <c r="B228" t="s">
        <v>59</v>
      </c>
      <c r="C228" t="s">
        <v>272</v>
      </c>
      <c r="D228">
        <v>953</v>
      </c>
      <c r="E228">
        <v>1101492</v>
      </c>
      <c r="F228">
        <v>1155.8153199999999</v>
      </c>
      <c r="G228">
        <v>204.181532</v>
      </c>
      <c r="H228">
        <v>546.13116500000001</v>
      </c>
      <c r="I228">
        <v>143.06085999999999</v>
      </c>
      <c r="J228">
        <v>0</v>
      </c>
      <c r="K228">
        <v>262.44176299999998</v>
      </c>
    </row>
    <row r="229" spans="1:11" x14ac:dyDescent="0.2">
      <c r="A229" t="s">
        <v>728</v>
      </c>
      <c r="B229" t="s">
        <v>59</v>
      </c>
      <c r="C229" t="s">
        <v>273</v>
      </c>
      <c r="D229">
        <v>1007</v>
      </c>
      <c r="E229">
        <v>1088568</v>
      </c>
      <c r="F229">
        <v>1081.0009930000001</v>
      </c>
      <c r="G229">
        <v>165.34558100000001</v>
      </c>
      <c r="H229">
        <v>524.23237300000005</v>
      </c>
      <c r="I229">
        <v>142.925521</v>
      </c>
      <c r="J229">
        <v>0</v>
      </c>
      <c r="K229">
        <v>248.49751699999999</v>
      </c>
    </row>
    <row r="230" spans="1:11" x14ac:dyDescent="0.2">
      <c r="A230" t="s">
        <v>728</v>
      </c>
      <c r="B230" t="s">
        <v>59</v>
      </c>
      <c r="C230" t="s">
        <v>274</v>
      </c>
      <c r="D230">
        <v>992</v>
      </c>
      <c r="E230">
        <v>1063930</v>
      </c>
      <c r="F230">
        <v>1072.5100809999999</v>
      </c>
      <c r="G230">
        <v>168.76713699999999</v>
      </c>
      <c r="H230">
        <v>522.45262100000002</v>
      </c>
      <c r="I230">
        <v>129.176411</v>
      </c>
      <c r="J230">
        <v>0</v>
      </c>
      <c r="K230">
        <v>252.113911</v>
      </c>
    </row>
    <row r="231" spans="1:11" x14ac:dyDescent="0.2">
      <c r="A231" t="s">
        <v>728</v>
      </c>
      <c r="B231" t="s">
        <v>59</v>
      </c>
      <c r="C231" t="s">
        <v>275</v>
      </c>
      <c r="D231">
        <v>979</v>
      </c>
      <c r="E231">
        <v>1154992</v>
      </c>
      <c r="F231">
        <v>1179.7671089999999</v>
      </c>
      <c r="G231">
        <v>180.52706800000001</v>
      </c>
      <c r="H231">
        <v>535.213483</v>
      </c>
      <c r="I231">
        <v>208.567926</v>
      </c>
      <c r="J231">
        <v>0</v>
      </c>
      <c r="K231">
        <v>255.458631</v>
      </c>
    </row>
    <row r="232" spans="1:11" x14ac:dyDescent="0.2">
      <c r="A232" t="s">
        <v>728</v>
      </c>
      <c r="B232" t="s">
        <v>59</v>
      </c>
      <c r="C232" t="s">
        <v>276</v>
      </c>
      <c r="D232">
        <v>973</v>
      </c>
      <c r="E232">
        <v>1040717</v>
      </c>
      <c r="F232">
        <v>1069.5960950000001</v>
      </c>
      <c r="G232">
        <v>164.46557000000001</v>
      </c>
      <c r="H232">
        <v>529.75539600000002</v>
      </c>
      <c r="I232">
        <v>118.380267</v>
      </c>
      <c r="J232">
        <v>0</v>
      </c>
      <c r="K232">
        <v>256.99486100000001</v>
      </c>
    </row>
    <row r="233" spans="1:11" x14ac:dyDescent="0.2">
      <c r="A233" t="s">
        <v>728</v>
      </c>
      <c r="B233" t="s">
        <v>59</v>
      </c>
      <c r="C233" t="s">
        <v>277</v>
      </c>
      <c r="D233">
        <v>984</v>
      </c>
      <c r="E233">
        <v>1043134</v>
      </c>
      <c r="F233">
        <v>1060.0955280000001</v>
      </c>
      <c r="G233">
        <v>168.75203300000001</v>
      </c>
      <c r="H233">
        <v>523.28455299999996</v>
      </c>
      <c r="I233">
        <v>113.72865899999999</v>
      </c>
      <c r="J233">
        <v>0</v>
      </c>
      <c r="K233">
        <v>254.330285</v>
      </c>
    </row>
    <row r="234" spans="1:11" x14ac:dyDescent="0.2">
      <c r="A234" t="s">
        <v>728</v>
      </c>
      <c r="B234" t="s">
        <v>59</v>
      </c>
      <c r="C234" t="s">
        <v>278</v>
      </c>
      <c r="D234">
        <v>999</v>
      </c>
      <c r="E234">
        <v>1111527</v>
      </c>
      <c r="F234">
        <v>1112.6396400000001</v>
      </c>
      <c r="G234">
        <v>178.29029</v>
      </c>
      <c r="H234">
        <v>521.19219199999998</v>
      </c>
      <c r="I234">
        <v>162.708709</v>
      </c>
      <c r="J234">
        <v>0</v>
      </c>
      <c r="K234">
        <v>250.44844800000001</v>
      </c>
    </row>
    <row r="235" spans="1:11" x14ac:dyDescent="0.2">
      <c r="A235" t="s">
        <v>728</v>
      </c>
      <c r="B235" t="s">
        <v>59</v>
      </c>
      <c r="C235" t="s">
        <v>279</v>
      </c>
      <c r="D235">
        <v>959</v>
      </c>
      <c r="E235">
        <v>1061977</v>
      </c>
      <c r="F235">
        <v>1107.3795620000001</v>
      </c>
      <c r="G235">
        <v>181.34410800000001</v>
      </c>
      <c r="H235">
        <v>534.675704</v>
      </c>
      <c r="I235">
        <v>130.56725800000001</v>
      </c>
      <c r="J235">
        <v>0</v>
      </c>
      <c r="K235">
        <v>260.79249199999998</v>
      </c>
    </row>
    <row r="236" spans="1:11" x14ac:dyDescent="0.2">
      <c r="A236" t="s">
        <v>728</v>
      </c>
      <c r="B236" t="s">
        <v>59</v>
      </c>
      <c r="C236" t="s">
        <v>280</v>
      </c>
      <c r="D236">
        <v>994</v>
      </c>
      <c r="E236">
        <v>1084250</v>
      </c>
      <c r="F236">
        <v>1090.7947690000001</v>
      </c>
      <c r="G236">
        <v>161.88933599999999</v>
      </c>
      <c r="H236">
        <v>525.15392399999996</v>
      </c>
      <c r="I236">
        <v>152.02112700000001</v>
      </c>
      <c r="J236">
        <v>0</v>
      </c>
      <c r="K236">
        <v>251.73038199999999</v>
      </c>
    </row>
    <row r="237" spans="1:11" x14ac:dyDescent="0.2">
      <c r="A237" t="s">
        <v>728</v>
      </c>
      <c r="B237" t="s">
        <v>59</v>
      </c>
      <c r="C237" t="s">
        <v>281</v>
      </c>
      <c r="D237">
        <v>992</v>
      </c>
      <c r="E237">
        <v>1062949</v>
      </c>
      <c r="F237">
        <v>1071.5211690000001</v>
      </c>
      <c r="G237">
        <v>184.71270200000001</v>
      </c>
      <c r="H237">
        <v>532.018145</v>
      </c>
      <c r="I237">
        <v>102.668347</v>
      </c>
      <c r="J237">
        <v>0</v>
      </c>
      <c r="K237">
        <v>252.12197599999999</v>
      </c>
    </row>
    <row r="238" spans="1:11" x14ac:dyDescent="0.2">
      <c r="A238" t="s">
        <v>728</v>
      </c>
      <c r="B238" t="s">
        <v>59</v>
      </c>
      <c r="C238" t="s">
        <v>282</v>
      </c>
      <c r="D238">
        <v>953</v>
      </c>
      <c r="E238">
        <v>1284490</v>
      </c>
      <c r="F238">
        <v>1347.838405</v>
      </c>
      <c r="G238">
        <v>225.40608599999999</v>
      </c>
      <c r="H238">
        <v>544.59496300000001</v>
      </c>
      <c r="I238">
        <v>315.27492100000001</v>
      </c>
      <c r="J238">
        <v>0</v>
      </c>
      <c r="K238">
        <v>262.562434</v>
      </c>
    </row>
    <row r="239" spans="1:11" x14ac:dyDescent="0.2">
      <c r="A239" t="s">
        <v>728</v>
      </c>
      <c r="B239" t="s">
        <v>59</v>
      </c>
      <c r="C239" t="s">
        <v>283</v>
      </c>
      <c r="D239">
        <v>991</v>
      </c>
      <c r="E239">
        <v>1040458</v>
      </c>
      <c r="F239">
        <v>1049.907164</v>
      </c>
      <c r="G239">
        <v>173.455096</v>
      </c>
      <c r="H239">
        <v>525.06458099999998</v>
      </c>
      <c r="I239">
        <v>98.990917999999994</v>
      </c>
      <c r="J239">
        <v>0</v>
      </c>
      <c r="K239">
        <v>252.396569</v>
      </c>
    </row>
    <row r="240" spans="1:11" x14ac:dyDescent="0.2">
      <c r="A240" t="s">
        <v>728</v>
      </c>
      <c r="B240" t="s">
        <v>59</v>
      </c>
      <c r="C240" t="s">
        <v>284</v>
      </c>
      <c r="D240">
        <v>1007</v>
      </c>
      <c r="E240">
        <v>1093389</v>
      </c>
      <c r="F240">
        <v>1085.788481</v>
      </c>
      <c r="G240">
        <v>166.74578</v>
      </c>
      <c r="H240">
        <v>532.58291999999994</v>
      </c>
      <c r="I240">
        <v>137.98510400000001</v>
      </c>
      <c r="J240">
        <v>0</v>
      </c>
      <c r="K240">
        <v>248.47467700000001</v>
      </c>
    </row>
    <row r="241" spans="1:11" x14ac:dyDescent="0.2">
      <c r="A241" t="s">
        <v>728</v>
      </c>
      <c r="B241" t="s">
        <v>59</v>
      </c>
      <c r="C241" t="s">
        <v>285</v>
      </c>
      <c r="D241">
        <v>974</v>
      </c>
      <c r="E241">
        <v>1045186</v>
      </c>
      <c r="F241">
        <v>1073.0862420000001</v>
      </c>
      <c r="G241">
        <v>177.374743</v>
      </c>
      <c r="H241">
        <v>529.41273100000001</v>
      </c>
      <c r="I241">
        <v>109.51642699999999</v>
      </c>
      <c r="J241">
        <v>0</v>
      </c>
      <c r="K241">
        <v>256.78234099999997</v>
      </c>
    </row>
    <row r="242" spans="1:11" x14ac:dyDescent="0.2">
      <c r="A242" t="s">
        <v>728</v>
      </c>
      <c r="B242" t="s">
        <v>59</v>
      </c>
      <c r="C242" t="s">
        <v>286</v>
      </c>
      <c r="D242">
        <v>1019</v>
      </c>
      <c r="E242">
        <v>1108372</v>
      </c>
      <c r="F242">
        <v>1087.705594</v>
      </c>
      <c r="G242">
        <v>168.87438700000001</v>
      </c>
      <c r="H242">
        <v>526.63984300000004</v>
      </c>
      <c r="I242">
        <v>146.72423900000001</v>
      </c>
      <c r="J242">
        <v>0</v>
      </c>
      <c r="K242">
        <v>245.46712500000001</v>
      </c>
    </row>
    <row r="243" spans="1:11" x14ac:dyDescent="0.2">
      <c r="A243" t="s">
        <v>728</v>
      </c>
      <c r="B243" t="s">
        <v>59</v>
      </c>
      <c r="C243" t="s">
        <v>287</v>
      </c>
      <c r="D243">
        <v>1240</v>
      </c>
      <c r="E243">
        <v>2136076</v>
      </c>
      <c r="F243">
        <v>1722.6419350000001</v>
      </c>
      <c r="G243">
        <v>284.48629</v>
      </c>
      <c r="H243">
        <v>546.69758100000001</v>
      </c>
      <c r="I243">
        <v>689.81128999999999</v>
      </c>
      <c r="J243">
        <v>0</v>
      </c>
      <c r="K243">
        <v>201.64677399999999</v>
      </c>
    </row>
    <row r="244" spans="1:11" x14ac:dyDescent="0.2">
      <c r="A244" t="s">
        <v>728</v>
      </c>
      <c r="B244" t="s">
        <v>59</v>
      </c>
      <c r="C244" t="s">
        <v>288</v>
      </c>
      <c r="D244">
        <v>984</v>
      </c>
      <c r="E244">
        <v>1143798</v>
      </c>
      <c r="F244">
        <v>1162.3963409999999</v>
      </c>
      <c r="G244">
        <v>204.42886200000001</v>
      </c>
      <c r="H244">
        <v>534.45122000000003</v>
      </c>
      <c r="I244">
        <v>169.33333300000001</v>
      </c>
      <c r="J244">
        <v>0</v>
      </c>
      <c r="K244">
        <v>254.18292700000001</v>
      </c>
    </row>
    <row r="245" spans="1:11" x14ac:dyDescent="0.2">
      <c r="A245" t="s">
        <v>728</v>
      </c>
      <c r="B245" t="s">
        <v>59</v>
      </c>
      <c r="C245" t="s">
        <v>289</v>
      </c>
      <c r="D245">
        <v>993</v>
      </c>
      <c r="E245">
        <v>1287829</v>
      </c>
      <c r="F245">
        <v>1296.9073510000001</v>
      </c>
      <c r="G245">
        <v>183.54783499999999</v>
      </c>
      <c r="H245">
        <v>537.07552899999996</v>
      </c>
      <c r="I245">
        <v>324.36253799999997</v>
      </c>
      <c r="J245">
        <v>0</v>
      </c>
      <c r="K245">
        <v>251.92144999999999</v>
      </c>
    </row>
    <row r="246" spans="1:11" x14ac:dyDescent="0.2">
      <c r="A246" t="s">
        <v>728</v>
      </c>
      <c r="B246" t="s">
        <v>59</v>
      </c>
      <c r="C246" t="s">
        <v>290</v>
      </c>
      <c r="D246">
        <v>1370</v>
      </c>
      <c r="E246">
        <v>1756903</v>
      </c>
      <c r="F246">
        <v>1282.4109490000001</v>
      </c>
      <c r="G246">
        <v>263.91532799999999</v>
      </c>
      <c r="H246">
        <v>531.986131</v>
      </c>
      <c r="I246">
        <v>303.97591199999999</v>
      </c>
      <c r="J246">
        <v>0</v>
      </c>
      <c r="K246">
        <v>182.53357700000001</v>
      </c>
    </row>
    <row r="247" spans="1:11" x14ac:dyDescent="0.2">
      <c r="A247" t="s">
        <v>728</v>
      </c>
      <c r="B247" t="s">
        <v>59</v>
      </c>
      <c r="C247" t="s">
        <v>291</v>
      </c>
      <c r="D247">
        <v>1003</v>
      </c>
      <c r="E247">
        <v>1118982</v>
      </c>
      <c r="F247">
        <v>1115.6350950000001</v>
      </c>
      <c r="G247">
        <v>169.92522399999999</v>
      </c>
      <c r="H247">
        <v>530.36789599999997</v>
      </c>
      <c r="I247">
        <v>165.95015000000001</v>
      </c>
      <c r="J247">
        <v>0</v>
      </c>
      <c r="K247">
        <v>249.39182500000001</v>
      </c>
    </row>
    <row r="248" spans="1:11" x14ac:dyDescent="0.2">
      <c r="A248" t="s">
        <v>728</v>
      </c>
      <c r="B248" t="s">
        <v>59</v>
      </c>
      <c r="C248" t="s">
        <v>292</v>
      </c>
      <c r="D248">
        <v>998</v>
      </c>
      <c r="E248">
        <v>1131051</v>
      </c>
      <c r="F248">
        <v>1133.3176350000001</v>
      </c>
      <c r="G248">
        <v>200.14028099999999</v>
      </c>
      <c r="H248">
        <v>525.52504999999996</v>
      </c>
      <c r="I248">
        <v>157.014028</v>
      </c>
      <c r="J248">
        <v>0</v>
      </c>
      <c r="K248">
        <v>250.63827699999999</v>
      </c>
    </row>
    <row r="249" spans="1:11" x14ac:dyDescent="0.2">
      <c r="A249" t="s">
        <v>728</v>
      </c>
      <c r="B249" t="s">
        <v>59</v>
      </c>
      <c r="C249" t="s">
        <v>293</v>
      </c>
      <c r="D249">
        <v>989</v>
      </c>
      <c r="E249">
        <v>1240327</v>
      </c>
      <c r="F249">
        <v>1254.1223460000001</v>
      </c>
      <c r="G249">
        <v>185.02123399999999</v>
      </c>
      <c r="H249">
        <v>533.74519699999996</v>
      </c>
      <c r="I249">
        <v>282.561173</v>
      </c>
      <c r="J249">
        <v>0</v>
      </c>
      <c r="K249">
        <v>252.79474200000001</v>
      </c>
    </row>
    <row r="250" spans="1:11" x14ac:dyDescent="0.2">
      <c r="A250" t="s">
        <v>728</v>
      </c>
      <c r="B250" t="s">
        <v>59</v>
      </c>
      <c r="C250" t="s">
        <v>294</v>
      </c>
      <c r="D250">
        <v>1021</v>
      </c>
      <c r="E250">
        <v>1342421</v>
      </c>
      <c r="F250">
        <v>1314.80999</v>
      </c>
      <c r="G250">
        <v>237.09794299999999</v>
      </c>
      <c r="H250">
        <v>534.41038200000003</v>
      </c>
      <c r="I250">
        <v>298.27228200000002</v>
      </c>
      <c r="J250">
        <v>0</v>
      </c>
      <c r="K250">
        <v>245.029383</v>
      </c>
    </row>
    <row r="251" spans="1:11" x14ac:dyDescent="0.2">
      <c r="A251" t="s">
        <v>728</v>
      </c>
      <c r="B251" t="s">
        <v>59</v>
      </c>
      <c r="C251" t="s">
        <v>295</v>
      </c>
      <c r="D251">
        <v>1009</v>
      </c>
      <c r="E251">
        <v>1093232</v>
      </c>
      <c r="F251">
        <v>1083.4806739999999</v>
      </c>
      <c r="G251">
        <v>166.73934600000001</v>
      </c>
      <c r="H251">
        <v>519.72646199999997</v>
      </c>
      <c r="I251">
        <v>149.13676899999999</v>
      </c>
      <c r="J251">
        <v>0</v>
      </c>
      <c r="K251">
        <v>247.878097</v>
      </c>
    </row>
    <row r="252" spans="1:11" x14ac:dyDescent="0.2">
      <c r="A252" t="s">
        <v>728</v>
      </c>
      <c r="B252" t="s">
        <v>59</v>
      </c>
      <c r="C252" t="s">
        <v>296</v>
      </c>
      <c r="D252">
        <v>1003</v>
      </c>
      <c r="E252">
        <v>1214116</v>
      </c>
      <c r="F252">
        <v>1210.4845459999999</v>
      </c>
      <c r="G252">
        <v>183.64506499999999</v>
      </c>
      <c r="H252">
        <v>535.41076799999996</v>
      </c>
      <c r="I252">
        <v>242.07876400000001</v>
      </c>
      <c r="J252">
        <v>0</v>
      </c>
      <c r="K252">
        <v>249.34995000000001</v>
      </c>
    </row>
    <row r="253" spans="1:11" x14ac:dyDescent="0.2">
      <c r="A253" t="s">
        <v>728</v>
      </c>
      <c r="B253" t="s">
        <v>59</v>
      </c>
      <c r="C253" t="s">
        <v>297</v>
      </c>
      <c r="D253">
        <v>1011</v>
      </c>
      <c r="E253">
        <v>1124981</v>
      </c>
      <c r="F253">
        <v>1112.740851</v>
      </c>
      <c r="G253">
        <v>164.82096899999999</v>
      </c>
      <c r="H253">
        <v>522.27695400000005</v>
      </c>
      <c r="I253">
        <v>178.154303</v>
      </c>
      <c r="J253">
        <v>0</v>
      </c>
      <c r="K253">
        <v>247.48862500000001</v>
      </c>
    </row>
    <row r="254" spans="1:11" x14ac:dyDescent="0.2">
      <c r="A254" t="s">
        <v>728</v>
      </c>
      <c r="B254" t="s">
        <v>59</v>
      </c>
      <c r="C254" t="s">
        <v>298</v>
      </c>
      <c r="D254">
        <v>1012</v>
      </c>
      <c r="E254">
        <v>1104602</v>
      </c>
      <c r="F254">
        <v>1091.5039529999999</v>
      </c>
      <c r="G254">
        <v>174.59980200000001</v>
      </c>
      <c r="H254">
        <v>523.83596799999998</v>
      </c>
      <c r="I254">
        <v>145.96739099999999</v>
      </c>
      <c r="J254">
        <v>0</v>
      </c>
      <c r="K254">
        <v>247.10079099999999</v>
      </c>
    </row>
    <row r="255" spans="1:11" x14ac:dyDescent="0.2">
      <c r="A255" t="s">
        <v>728</v>
      </c>
      <c r="B255" t="s">
        <v>59</v>
      </c>
      <c r="C255" t="s">
        <v>299</v>
      </c>
      <c r="D255">
        <v>997</v>
      </c>
      <c r="E255">
        <v>1147821</v>
      </c>
      <c r="F255">
        <v>1151.2748240000001</v>
      </c>
      <c r="G255">
        <v>170.16950900000001</v>
      </c>
      <c r="H255">
        <v>533.85456399999998</v>
      </c>
      <c r="I255">
        <v>196.31494499999999</v>
      </c>
      <c r="J255">
        <v>0</v>
      </c>
      <c r="K255">
        <v>250.93580700000001</v>
      </c>
    </row>
    <row r="256" spans="1:11" x14ac:dyDescent="0.2">
      <c r="A256" t="s">
        <v>728</v>
      </c>
      <c r="B256" t="s">
        <v>59</v>
      </c>
      <c r="C256" t="s">
        <v>300</v>
      </c>
      <c r="D256">
        <v>983</v>
      </c>
      <c r="E256">
        <v>1079183</v>
      </c>
      <c r="F256">
        <v>1097.846389</v>
      </c>
      <c r="G256">
        <v>185.922686</v>
      </c>
      <c r="H256">
        <v>538.568667</v>
      </c>
      <c r="I256">
        <v>118.805697</v>
      </c>
      <c r="J256">
        <v>0</v>
      </c>
      <c r="K256">
        <v>254.549339</v>
      </c>
    </row>
    <row r="257" spans="1:11" x14ac:dyDescent="0.2">
      <c r="A257" t="s">
        <v>728</v>
      </c>
      <c r="B257" t="s">
        <v>59</v>
      </c>
      <c r="C257" t="s">
        <v>301</v>
      </c>
      <c r="D257">
        <v>990</v>
      </c>
      <c r="E257">
        <v>1283534</v>
      </c>
      <c r="F257">
        <v>1296.49899</v>
      </c>
      <c r="G257">
        <v>185.40606099999999</v>
      </c>
      <c r="H257">
        <v>536.24343399999998</v>
      </c>
      <c r="I257">
        <v>322.18484799999999</v>
      </c>
      <c r="J257">
        <v>0</v>
      </c>
      <c r="K257">
        <v>252.664646</v>
      </c>
    </row>
    <row r="258" spans="1:11" x14ac:dyDescent="0.2">
      <c r="A258" t="s">
        <v>728</v>
      </c>
      <c r="B258" t="s">
        <v>59</v>
      </c>
      <c r="C258" t="s">
        <v>302</v>
      </c>
      <c r="D258">
        <v>999</v>
      </c>
      <c r="E258">
        <v>1162024</v>
      </c>
      <c r="F258">
        <v>1163.187187</v>
      </c>
      <c r="G258">
        <v>209.748749</v>
      </c>
      <c r="H258">
        <v>538.74974999999995</v>
      </c>
      <c r="I258">
        <v>164.39739700000001</v>
      </c>
      <c r="J258">
        <v>0</v>
      </c>
      <c r="K258">
        <v>250.291291</v>
      </c>
    </row>
    <row r="259" spans="1:11" x14ac:dyDescent="0.2">
      <c r="A259" t="s">
        <v>728</v>
      </c>
      <c r="B259" t="s">
        <v>59</v>
      </c>
      <c r="C259" t="s">
        <v>303</v>
      </c>
      <c r="D259">
        <v>1339</v>
      </c>
      <c r="E259">
        <v>1746115</v>
      </c>
      <c r="F259">
        <v>1304.0440630000001</v>
      </c>
      <c r="G259">
        <v>248.78715500000001</v>
      </c>
      <c r="H259">
        <v>537.89096300000006</v>
      </c>
      <c r="I259">
        <v>330.63106800000003</v>
      </c>
      <c r="J259">
        <v>0</v>
      </c>
      <c r="K259">
        <v>186.73487700000001</v>
      </c>
    </row>
    <row r="260" spans="1:11" x14ac:dyDescent="0.2">
      <c r="A260" t="s">
        <v>728</v>
      </c>
      <c r="B260" t="s">
        <v>59</v>
      </c>
      <c r="C260" t="s">
        <v>304</v>
      </c>
      <c r="D260">
        <v>1004</v>
      </c>
      <c r="E260">
        <v>1133746</v>
      </c>
      <c r="F260">
        <v>1129.2290840000001</v>
      </c>
      <c r="G260">
        <v>166.066733</v>
      </c>
      <c r="H260">
        <v>528.166335</v>
      </c>
      <c r="I260">
        <v>185.822709</v>
      </c>
      <c r="J260">
        <v>0</v>
      </c>
      <c r="K260">
        <v>249.17330699999999</v>
      </c>
    </row>
    <row r="261" spans="1:11" x14ac:dyDescent="0.2">
      <c r="A261" t="s">
        <v>728</v>
      </c>
      <c r="B261" t="s">
        <v>59</v>
      </c>
      <c r="C261" t="s">
        <v>305</v>
      </c>
      <c r="D261">
        <v>1402</v>
      </c>
      <c r="E261">
        <v>1794214</v>
      </c>
      <c r="F261">
        <v>1279.7532100000001</v>
      </c>
      <c r="G261">
        <v>246.832382</v>
      </c>
      <c r="H261">
        <v>531.83166900000003</v>
      </c>
      <c r="I261">
        <v>322.73823099999998</v>
      </c>
      <c r="J261">
        <v>0</v>
      </c>
      <c r="K261">
        <v>178.35092700000001</v>
      </c>
    </row>
    <row r="262" spans="1:11" x14ac:dyDescent="0.2">
      <c r="A262" t="s">
        <v>728</v>
      </c>
      <c r="B262" t="s">
        <v>59</v>
      </c>
      <c r="C262" t="s">
        <v>306</v>
      </c>
      <c r="D262">
        <v>978</v>
      </c>
      <c r="E262">
        <v>1116586</v>
      </c>
      <c r="F262">
        <v>1141.7034759999999</v>
      </c>
      <c r="G262">
        <v>199.795501</v>
      </c>
      <c r="H262">
        <v>544.63701400000002</v>
      </c>
      <c r="I262">
        <v>141.58282199999999</v>
      </c>
      <c r="J262">
        <v>0</v>
      </c>
      <c r="K262">
        <v>255.68813900000001</v>
      </c>
    </row>
    <row r="263" spans="1:11" x14ac:dyDescent="0.2">
      <c r="A263" t="s">
        <v>728</v>
      </c>
      <c r="B263" t="s">
        <v>59</v>
      </c>
      <c r="C263" t="s">
        <v>307</v>
      </c>
      <c r="D263">
        <v>1006</v>
      </c>
      <c r="E263">
        <v>1210467</v>
      </c>
      <c r="F263">
        <v>1203.247515</v>
      </c>
      <c r="G263">
        <v>174.243539</v>
      </c>
      <c r="H263">
        <v>535.46322099999998</v>
      </c>
      <c r="I263">
        <v>244.80417499999999</v>
      </c>
      <c r="J263">
        <v>0</v>
      </c>
      <c r="K263">
        <v>248.736581</v>
      </c>
    </row>
    <row r="264" spans="1:11" x14ac:dyDescent="0.2">
      <c r="A264" t="s">
        <v>728</v>
      </c>
      <c r="B264" t="s">
        <v>59</v>
      </c>
      <c r="C264" t="s">
        <v>308</v>
      </c>
      <c r="D264">
        <v>998</v>
      </c>
      <c r="E264">
        <v>1185781</v>
      </c>
      <c r="F264">
        <v>1188.1573149999999</v>
      </c>
      <c r="G264">
        <v>225.307615</v>
      </c>
      <c r="H264">
        <v>529.32565099999999</v>
      </c>
      <c r="I264">
        <v>182.86072100000001</v>
      </c>
      <c r="J264">
        <v>0</v>
      </c>
      <c r="K264">
        <v>250.66332700000001</v>
      </c>
    </row>
    <row r="265" spans="1:11" x14ac:dyDescent="0.2">
      <c r="A265" t="s">
        <v>728</v>
      </c>
      <c r="B265" t="s">
        <v>59</v>
      </c>
      <c r="C265" t="s">
        <v>309</v>
      </c>
      <c r="D265">
        <v>984</v>
      </c>
      <c r="E265">
        <v>1365353</v>
      </c>
      <c r="F265">
        <v>1387.553862</v>
      </c>
      <c r="G265">
        <v>190.45020299999999</v>
      </c>
      <c r="H265">
        <v>533.823171</v>
      </c>
      <c r="I265">
        <v>409.05487799999997</v>
      </c>
      <c r="J265">
        <v>0</v>
      </c>
      <c r="K265">
        <v>254.22560999999999</v>
      </c>
    </row>
    <row r="266" spans="1:11" x14ac:dyDescent="0.2">
      <c r="A266" t="s">
        <v>728</v>
      </c>
      <c r="B266" t="s">
        <v>59</v>
      </c>
      <c r="C266" t="s">
        <v>310</v>
      </c>
      <c r="D266">
        <v>977</v>
      </c>
      <c r="E266">
        <v>1577093</v>
      </c>
      <c r="F266">
        <v>1614.220061</v>
      </c>
      <c r="G266">
        <v>228.76765599999999</v>
      </c>
      <c r="H266">
        <v>532.63459599999999</v>
      </c>
      <c r="I266">
        <v>596.73797300000001</v>
      </c>
      <c r="J266">
        <v>0</v>
      </c>
      <c r="K266">
        <v>256.079836</v>
      </c>
    </row>
    <row r="267" spans="1:11" x14ac:dyDescent="0.2">
      <c r="A267" t="s">
        <v>728</v>
      </c>
      <c r="B267" t="s">
        <v>59</v>
      </c>
      <c r="C267" t="s">
        <v>311</v>
      </c>
      <c r="D267">
        <v>870</v>
      </c>
      <c r="E267">
        <v>1314147</v>
      </c>
      <c r="F267">
        <v>1510.5137930000001</v>
      </c>
      <c r="G267">
        <v>272.35862100000003</v>
      </c>
      <c r="H267">
        <v>549.81494299999997</v>
      </c>
      <c r="I267">
        <v>400.93793099999999</v>
      </c>
      <c r="J267">
        <v>0</v>
      </c>
      <c r="K267">
        <v>287.40229900000003</v>
      </c>
    </row>
    <row r="268" spans="1:11" x14ac:dyDescent="0.2">
      <c r="A268" t="s">
        <v>728</v>
      </c>
      <c r="B268" t="s">
        <v>59</v>
      </c>
      <c r="C268" t="s">
        <v>312</v>
      </c>
      <c r="D268">
        <v>980</v>
      </c>
      <c r="E268">
        <v>1166416</v>
      </c>
      <c r="F268">
        <v>1190.2204079999999</v>
      </c>
      <c r="G268">
        <v>173.569388</v>
      </c>
      <c r="H268">
        <v>537.17142899999999</v>
      </c>
      <c r="I268">
        <v>224.25408200000001</v>
      </c>
      <c r="J268">
        <v>0</v>
      </c>
      <c r="K268">
        <v>255.22551000000001</v>
      </c>
    </row>
    <row r="269" spans="1:11" x14ac:dyDescent="0.2">
      <c r="A269" t="s">
        <v>728</v>
      </c>
      <c r="B269" t="s">
        <v>59</v>
      </c>
      <c r="C269" t="s">
        <v>313</v>
      </c>
      <c r="D269">
        <v>834</v>
      </c>
      <c r="E269">
        <v>1204415</v>
      </c>
      <c r="F269">
        <v>1444.1426859999999</v>
      </c>
      <c r="G269">
        <v>266.88369299999999</v>
      </c>
      <c r="H269">
        <v>529.22302200000001</v>
      </c>
      <c r="I269">
        <v>348.18705</v>
      </c>
      <c r="J269">
        <v>0</v>
      </c>
      <c r="K269">
        <v>299.84892100000002</v>
      </c>
    </row>
    <row r="270" spans="1:11" x14ac:dyDescent="0.2">
      <c r="A270" t="s">
        <v>728</v>
      </c>
      <c r="B270" t="s">
        <v>59</v>
      </c>
      <c r="C270" t="s">
        <v>314</v>
      </c>
      <c r="D270">
        <v>998</v>
      </c>
      <c r="E270">
        <v>1649754</v>
      </c>
      <c r="F270">
        <v>1653.0601200000001</v>
      </c>
      <c r="G270">
        <v>231.407816</v>
      </c>
      <c r="H270">
        <v>528.84669299999996</v>
      </c>
      <c r="I270">
        <v>642.29158299999995</v>
      </c>
      <c r="J270">
        <v>0</v>
      </c>
      <c r="K270">
        <v>250.514028</v>
      </c>
    </row>
    <row r="271" spans="1:11" x14ac:dyDescent="0.2">
      <c r="A271" t="s">
        <v>728</v>
      </c>
      <c r="B271" t="s">
        <v>59</v>
      </c>
      <c r="C271" t="s">
        <v>315</v>
      </c>
      <c r="D271">
        <v>1001</v>
      </c>
      <c r="E271">
        <v>1151853</v>
      </c>
      <c r="F271">
        <v>1150.7022979999999</v>
      </c>
      <c r="G271">
        <v>171.67832200000001</v>
      </c>
      <c r="H271">
        <v>526.08291699999995</v>
      </c>
      <c r="I271">
        <v>203.06793200000001</v>
      </c>
      <c r="J271">
        <v>0</v>
      </c>
      <c r="K271">
        <v>249.87312700000001</v>
      </c>
    </row>
    <row r="272" spans="1:11" x14ac:dyDescent="0.2">
      <c r="A272" t="s">
        <v>728</v>
      </c>
      <c r="B272" t="s">
        <v>59</v>
      </c>
      <c r="C272" t="s">
        <v>316</v>
      </c>
      <c r="D272">
        <v>1014</v>
      </c>
      <c r="E272">
        <v>1125075</v>
      </c>
      <c r="F272">
        <v>1109.54142</v>
      </c>
      <c r="G272">
        <v>175.76627199999999</v>
      </c>
      <c r="H272">
        <v>526.08875699999999</v>
      </c>
      <c r="I272">
        <v>161.02860000000001</v>
      </c>
      <c r="J272">
        <v>0</v>
      </c>
      <c r="K272">
        <v>246.657791</v>
      </c>
    </row>
    <row r="273" spans="1:11" x14ac:dyDescent="0.2">
      <c r="A273" t="s">
        <v>728</v>
      </c>
      <c r="B273" t="s">
        <v>59</v>
      </c>
      <c r="C273" t="s">
        <v>317</v>
      </c>
      <c r="D273">
        <v>997</v>
      </c>
      <c r="E273">
        <v>1213342</v>
      </c>
      <c r="F273">
        <v>1216.9929790000001</v>
      </c>
      <c r="G273">
        <v>199.081244</v>
      </c>
      <c r="H273">
        <v>526.39017100000001</v>
      </c>
      <c r="I273">
        <v>240.59378100000001</v>
      </c>
      <c r="J273">
        <v>0</v>
      </c>
      <c r="K273">
        <v>250.92778300000001</v>
      </c>
    </row>
    <row r="274" spans="1:11" x14ac:dyDescent="0.2">
      <c r="A274" t="s">
        <v>728</v>
      </c>
      <c r="B274" t="s">
        <v>59</v>
      </c>
      <c r="C274" t="s">
        <v>318</v>
      </c>
      <c r="D274">
        <v>855</v>
      </c>
      <c r="E274">
        <v>1924727</v>
      </c>
      <c r="F274">
        <v>2251.1426900000001</v>
      </c>
      <c r="G274">
        <v>319.29941500000001</v>
      </c>
      <c r="H274">
        <v>522.274854</v>
      </c>
      <c r="I274">
        <v>1117.1005849999999</v>
      </c>
      <c r="J274">
        <v>0</v>
      </c>
      <c r="K274">
        <v>292.46783599999998</v>
      </c>
    </row>
    <row r="275" spans="1:11" x14ac:dyDescent="0.2">
      <c r="A275" t="s">
        <v>728</v>
      </c>
      <c r="B275" t="s">
        <v>59</v>
      </c>
      <c r="C275" t="s">
        <v>319</v>
      </c>
      <c r="D275">
        <v>844</v>
      </c>
      <c r="E275">
        <v>1273488</v>
      </c>
      <c r="F275">
        <v>1508.872038</v>
      </c>
      <c r="G275">
        <v>293.44431300000002</v>
      </c>
      <c r="H275">
        <v>533.36966800000005</v>
      </c>
      <c r="I275">
        <v>385.70497599999999</v>
      </c>
      <c r="J275">
        <v>0</v>
      </c>
      <c r="K275">
        <v>296.35308099999997</v>
      </c>
    </row>
    <row r="276" spans="1:11" x14ac:dyDescent="0.2">
      <c r="A276" t="s">
        <v>728</v>
      </c>
      <c r="B276" t="s">
        <v>59</v>
      </c>
      <c r="C276" t="s">
        <v>320</v>
      </c>
      <c r="D276">
        <v>1010</v>
      </c>
      <c r="E276">
        <v>1230155</v>
      </c>
      <c r="F276">
        <v>1217.975248</v>
      </c>
      <c r="G276">
        <v>177.123762</v>
      </c>
      <c r="H276">
        <v>536.52475200000003</v>
      </c>
      <c r="I276">
        <v>256.78217799999999</v>
      </c>
      <c r="J276">
        <v>0</v>
      </c>
      <c r="K276">
        <v>247.54455400000001</v>
      </c>
    </row>
    <row r="277" spans="1:11" x14ac:dyDescent="0.2">
      <c r="A277" t="s">
        <v>728</v>
      </c>
      <c r="B277" t="s">
        <v>59</v>
      </c>
      <c r="C277" t="s">
        <v>321</v>
      </c>
      <c r="D277">
        <v>1145</v>
      </c>
      <c r="E277">
        <v>2065754</v>
      </c>
      <c r="F277">
        <v>1804.151965</v>
      </c>
      <c r="G277">
        <v>243.77903900000001</v>
      </c>
      <c r="H277">
        <v>531.97991300000001</v>
      </c>
      <c r="I277">
        <v>809.88209600000005</v>
      </c>
      <c r="J277">
        <v>0</v>
      </c>
      <c r="K277">
        <v>218.51091700000001</v>
      </c>
    </row>
    <row r="278" spans="1:11" x14ac:dyDescent="0.2">
      <c r="A278" t="s">
        <v>728</v>
      </c>
      <c r="B278" t="s">
        <v>59</v>
      </c>
      <c r="C278" t="s">
        <v>322</v>
      </c>
      <c r="D278">
        <v>854</v>
      </c>
      <c r="E278">
        <v>1284686</v>
      </c>
      <c r="F278">
        <v>1504.316159</v>
      </c>
      <c r="G278">
        <v>300.58899300000002</v>
      </c>
      <c r="H278">
        <v>527.30444999999997</v>
      </c>
      <c r="I278">
        <v>383.632319</v>
      </c>
      <c r="J278">
        <v>0</v>
      </c>
      <c r="K278">
        <v>292.79039799999998</v>
      </c>
    </row>
    <row r="279" spans="1:11" x14ac:dyDescent="0.2">
      <c r="A279" t="s">
        <v>728</v>
      </c>
      <c r="B279" t="s">
        <v>59</v>
      </c>
      <c r="C279" t="s">
        <v>323</v>
      </c>
      <c r="D279">
        <v>974</v>
      </c>
      <c r="E279">
        <v>1185829</v>
      </c>
      <c r="F279">
        <v>1217.483573</v>
      </c>
      <c r="G279">
        <v>187.63039000000001</v>
      </c>
      <c r="H279">
        <v>532.65195100000005</v>
      </c>
      <c r="I279">
        <v>240.419918</v>
      </c>
      <c r="J279">
        <v>0</v>
      </c>
      <c r="K279">
        <v>256.78131400000001</v>
      </c>
    </row>
    <row r="280" spans="1:11" x14ac:dyDescent="0.2">
      <c r="A280" t="s">
        <v>728</v>
      </c>
      <c r="B280" t="s">
        <v>59</v>
      </c>
      <c r="C280" t="s">
        <v>324</v>
      </c>
      <c r="D280">
        <v>990</v>
      </c>
      <c r="E280">
        <v>1245814</v>
      </c>
      <c r="F280">
        <v>1258.39798</v>
      </c>
      <c r="G280">
        <v>174.19191900000001</v>
      </c>
      <c r="H280">
        <v>535.83232299999997</v>
      </c>
      <c r="I280">
        <v>295.75656600000002</v>
      </c>
      <c r="J280">
        <v>0</v>
      </c>
      <c r="K280">
        <v>252.61717200000001</v>
      </c>
    </row>
    <row r="281" spans="1:11" x14ac:dyDescent="0.2">
      <c r="A281" t="s">
        <v>728</v>
      </c>
      <c r="B281" t="s">
        <v>59</v>
      </c>
      <c r="C281" t="s">
        <v>323</v>
      </c>
      <c r="D281">
        <v>1006</v>
      </c>
      <c r="E281">
        <v>1184053</v>
      </c>
      <c r="F281">
        <v>1176.9910540000001</v>
      </c>
      <c r="G281">
        <v>183.80516900000001</v>
      </c>
      <c r="H281">
        <v>524.16898600000002</v>
      </c>
      <c r="I281">
        <v>220.33399600000001</v>
      </c>
      <c r="J281">
        <v>0</v>
      </c>
      <c r="K281">
        <v>248.68290300000001</v>
      </c>
    </row>
    <row r="282" spans="1:11" x14ac:dyDescent="0.2">
      <c r="A282" t="s">
        <v>728</v>
      </c>
      <c r="B282" t="s">
        <v>59</v>
      </c>
      <c r="C282" t="s">
        <v>324</v>
      </c>
      <c r="D282">
        <v>961</v>
      </c>
      <c r="E282">
        <v>1221043</v>
      </c>
      <c r="F282">
        <v>1270.596254</v>
      </c>
      <c r="G282">
        <v>173.75130100000001</v>
      </c>
      <c r="H282">
        <v>540.45369400000004</v>
      </c>
      <c r="I282">
        <v>296.03121700000003</v>
      </c>
      <c r="J282">
        <v>0</v>
      </c>
      <c r="K282">
        <v>260.36004200000002</v>
      </c>
    </row>
    <row r="283" spans="1:11" x14ac:dyDescent="0.2">
      <c r="A283" t="s">
        <v>728</v>
      </c>
      <c r="B283" t="s">
        <v>59</v>
      </c>
      <c r="C283" t="s">
        <v>325</v>
      </c>
      <c r="D283">
        <v>993</v>
      </c>
      <c r="E283">
        <v>1131959</v>
      </c>
      <c r="F283">
        <v>1139.93857</v>
      </c>
      <c r="G283">
        <v>203.17421999999999</v>
      </c>
      <c r="H283">
        <v>521.91641500000003</v>
      </c>
      <c r="I283">
        <v>162.927492</v>
      </c>
      <c r="J283">
        <v>0</v>
      </c>
      <c r="K283">
        <v>251.92044300000001</v>
      </c>
    </row>
    <row r="284" spans="1:11" x14ac:dyDescent="0.2">
      <c r="A284" t="s">
        <v>728</v>
      </c>
      <c r="B284" t="s">
        <v>59</v>
      </c>
      <c r="C284" t="s">
        <v>326</v>
      </c>
      <c r="D284">
        <v>840</v>
      </c>
      <c r="E284">
        <v>1080925</v>
      </c>
      <c r="F284">
        <v>1286.815476</v>
      </c>
      <c r="G284">
        <v>241.43452400000001</v>
      </c>
      <c r="H284">
        <v>530.91785700000003</v>
      </c>
      <c r="I284">
        <v>216.677381</v>
      </c>
      <c r="J284">
        <v>0</v>
      </c>
      <c r="K284">
        <v>297.78571399999998</v>
      </c>
    </row>
    <row r="285" spans="1:11" x14ac:dyDescent="0.2">
      <c r="A285" t="s">
        <v>728</v>
      </c>
      <c r="B285" t="s">
        <v>59</v>
      </c>
      <c r="C285" t="s">
        <v>327</v>
      </c>
      <c r="D285">
        <v>969</v>
      </c>
      <c r="E285">
        <v>1170595</v>
      </c>
      <c r="F285">
        <v>1208.0443760000001</v>
      </c>
      <c r="G285">
        <v>183.84313700000001</v>
      </c>
      <c r="H285">
        <v>533.30959800000005</v>
      </c>
      <c r="I285">
        <v>232.64809099999999</v>
      </c>
      <c r="J285">
        <v>0</v>
      </c>
      <c r="K285">
        <v>258.24355000000003</v>
      </c>
    </row>
    <row r="286" spans="1:11" x14ac:dyDescent="0.2">
      <c r="A286" t="s">
        <v>728</v>
      </c>
      <c r="B286" t="s">
        <v>59</v>
      </c>
      <c r="C286" t="s">
        <v>328</v>
      </c>
      <c r="D286">
        <v>1023</v>
      </c>
      <c r="E286">
        <v>1341546</v>
      </c>
      <c r="F286">
        <v>1311.3841640000001</v>
      </c>
      <c r="G286">
        <v>199.426197</v>
      </c>
      <c r="H286">
        <v>522.60508300000004</v>
      </c>
      <c r="I286">
        <v>344.96285399999999</v>
      </c>
      <c r="J286">
        <v>0</v>
      </c>
      <c r="K286">
        <v>244.390029</v>
      </c>
    </row>
    <row r="287" spans="1:11" x14ac:dyDescent="0.2">
      <c r="A287" t="s">
        <v>728</v>
      </c>
      <c r="B287" t="s">
        <v>59</v>
      </c>
      <c r="C287" t="s">
        <v>329</v>
      </c>
      <c r="D287">
        <v>819</v>
      </c>
      <c r="E287">
        <v>1363228</v>
      </c>
      <c r="F287">
        <v>1664.5030529999999</v>
      </c>
      <c r="G287">
        <v>341</v>
      </c>
      <c r="H287">
        <v>540.79242999999997</v>
      </c>
      <c r="I287">
        <v>477.32234399999999</v>
      </c>
      <c r="J287">
        <v>0</v>
      </c>
      <c r="K287">
        <v>305.38827800000001</v>
      </c>
    </row>
    <row r="288" spans="1:11" x14ac:dyDescent="0.2">
      <c r="A288" t="s">
        <v>728</v>
      </c>
      <c r="B288" t="s">
        <v>59</v>
      </c>
      <c r="C288" t="s">
        <v>330</v>
      </c>
      <c r="D288">
        <v>969</v>
      </c>
      <c r="E288">
        <v>1227195</v>
      </c>
      <c r="F288">
        <v>1266.4551080000001</v>
      </c>
      <c r="G288">
        <v>193.28689399999999</v>
      </c>
      <c r="H288">
        <v>537.79463399999997</v>
      </c>
      <c r="I288">
        <v>277.25387000000001</v>
      </c>
      <c r="J288">
        <v>0</v>
      </c>
      <c r="K288">
        <v>258.119711</v>
      </c>
    </row>
    <row r="289" spans="1:11" x14ac:dyDescent="0.2">
      <c r="A289" t="s">
        <v>728</v>
      </c>
      <c r="B289" t="s">
        <v>59</v>
      </c>
      <c r="C289" t="s">
        <v>331</v>
      </c>
      <c r="D289">
        <v>965</v>
      </c>
      <c r="E289">
        <v>1257505</v>
      </c>
      <c r="F289">
        <v>1303.1139900000001</v>
      </c>
      <c r="G289">
        <v>186.18756500000001</v>
      </c>
      <c r="H289">
        <v>533.48082899999997</v>
      </c>
      <c r="I289">
        <v>324.12435199999999</v>
      </c>
      <c r="J289">
        <v>0</v>
      </c>
      <c r="K289">
        <v>259.32124399999998</v>
      </c>
    </row>
    <row r="290" spans="1:11" x14ac:dyDescent="0.2">
      <c r="A290" t="s">
        <v>728</v>
      </c>
      <c r="B290" t="s">
        <v>59</v>
      </c>
      <c r="C290" t="s">
        <v>332</v>
      </c>
      <c r="D290">
        <v>955</v>
      </c>
      <c r="E290">
        <v>1184326</v>
      </c>
      <c r="F290">
        <v>1240.1319370000001</v>
      </c>
      <c r="G290">
        <v>192.831414</v>
      </c>
      <c r="H290">
        <v>547.04502600000001</v>
      </c>
      <c r="I290">
        <v>238.471204</v>
      </c>
      <c r="J290">
        <v>0</v>
      </c>
      <c r="K290">
        <v>261.78429299999999</v>
      </c>
    </row>
    <row r="291" spans="1:11" x14ac:dyDescent="0.2">
      <c r="A291" t="s">
        <v>728</v>
      </c>
      <c r="B291" t="s">
        <v>59</v>
      </c>
      <c r="C291" t="s">
        <v>333</v>
      </c>
      <c r="D291">
        <v>1356</v>
      </c>
      <c r="E291">
        <v>1559163</v>
      </c>
      <c r="F291">
        <v>1149.8252210000001</v>
      </c>
      <c r="G291">
        <v>216.84881999999999</v>
      </c>
      <c r="H291">
        <v>540.62905599999999</v>
      </c>
      <c r="I291">
        <v>207.90560500000001</v>
      </c>
      <c r="J291">
        <v>0</v>
      </c>
      <c r="K291">
        <v>184.44174000000001</v>
      </c>
    </row>
    <row r="292" spans="1:11" x14ac:dyDescent="0.2">
      <c r="A292" t="s">
        <v>728</v>
      </c>
      <c r="B292" t="s">
        <v>59</v>
      </c>
      <c r="C292" t="s">
        <v>334</v>
      </c>
      <c r="D292">
        <v>969</v>
      </c>
      <c r="E292">
        <v>1311906</v>
      </c>
      <c r="F292">
        <v>1353.8761609999999</v>
      </c>
      <c r="G292">
        <v>186.96284800000001</v>
      </c>
      <c r="H292">
        <v>532.038184</v>
      </c>
      <c r="I292">
        <v>376.79669799999999</v>
      </c>
      <c r="J292">
        <v>0</v>
      </c>
      <c r="K292">
        <v>258.07843100000002</v>
      </c>
    </row>
    <row r="293" spans="1:11" x14ac:dyDescent="0.2">
      <c r="A293" t="s">
        <v>728</v>
      </c>
      <c r="B293" t="s">
        <v>59</v>
      </c>
      <c r="C293" t="s">
        <v>335</v>
      </c>
      <c r="D293">
        <v>807</v>
      </c>
      <c r="E293">
        <v>1424970</v>
      </c>
      <c r="F293">
        <v>1765.762082</v>
      </c>
      <c r="G293">
        <v>371.27013599999998</v>
      </c>
      <c r="H293">
        <v>538.11028499999998</v>
      </c>
      <c r="I293">
        <v>546.45477100000005</v>
      </c>
      <c r="J293">
        <v>0</v>
      </c>
      <c r="K293">
        <v>309.92689000000001</v>
      </c>
    </row>
    <row r="294" spans="1:11" x14ac:dyDescent="0.2">
      <c r="A294" t="s">
        <v>728</v>
      </c>
      <c r="B294" t="s">
        <v>59</v>
      </c>
      <c r="C294" t="s">
        <v>336</v>
      </c>
      <c r="D294">
        <v>856</v>
      </c>
      <c r="E294">
        <v>1946579</v>
      </c>
      <c r="F294">
        <v>2274.040888</v>
      </c>
      <c r="G294">
        <v>274.85981299999997</v>
      </c>
      <c r="H294">
        <v>530.45677599999999</v>
      </c>
      <c r="I294">
        <v>1176.482477</v>
      </c>
      <c r="J294">
        <v>0</v>
      </c>
      <c r="K294">
        <v>292.24182200000001</v>
      </c>
    </row>
    <row r="295" spans="1:11" x14ac:dyDescent="0.2">
      <c r="A295" t="s">
        <v>728</v>
      </c>
      <c r="B295" t="s">
        <v>59</v>
      </c>
      <c r="C295" t="s">
        <v>337</v>
      </c>
      <c r="D295">
        <v>1092</v>
      </c>
      <c r="E295">
        <v>1459114</v>
      </c>
      <c r="F295">
        <v>1336.184982</v>
      </c>
      <c r="G295">
        <v>194.44139200000001</v>
      </c>
      <c r="H295">
        <v>551.79670299999998</v>
      </c>
      <c r="I295">
        <v>360.96794899999998</v>
      </c>
      <c r="J295">
        <v>0</v>
      </c>
      <c r="K295">
        <v>228.978938</v>
      </c>
    </row>
    <row r="296" spans="1:11" x14ac:dyDescent="0.2">
      <c r="A296" t="s">
        <v>728</v>
      </c>
      <c r="B296" t="s">
        <v>59</v>
      </c>
      <c r="C296" t="s">
        <v>338</v>
      </c>
      <c r="D296">
        <v>1347</v>
      </c>
      <c r="E296">
        <v>1545252</v>
      </c>
      <c r="F296">
        <v>1147.1804010000001</v>
      </c>
      <c r="G296">
        <v>191.47587200000001</v>
      </c>
      <c r="H296">
        <v>538.84335599999997</v>
      </c>
      <c r="I296">
        <v>231.13734199999999</v>
      </c>
      <c r="J296">
        <v>0</v>
      </c>
      <c r="K296">
        <v>185.72383099999999</v>
      </c>
    </row>
    <row r="297" spans="1:11" x14ac:dyDescent="0.2">
      <c r="A297" t="s">
        <v>728</v>
      </c>
      <c r="B297" t="s">
        <v>59</v>
      </c>
      <c r="C297" t="s">
        <v>339</v>
      </c>
      <c r="D297">
        <v>811</v>
      </c>
      <c r="E297">
        <v>1129912</v>
      </c>
      <c r="F297">
        <v>1393.2330460000001</v>
      </c>
      <c r="G297">
        <v>217.49815000000001</v>
      </c>
      <c r="H297">
        <v>532.52774399999998</v>
      </c>
      <c r="I297">
        <v>334.75339100000002</v>
      </c>
      <c r="J297">
        <v>0</v>
      </c>
      <c r="K297">
        <v>308.45376099999999</v>
      </c>
    </row>
    <row r="298" spans="1:11" x14ac:dyDescent="0.2">
      <c r="A298" t="s">
        <v>728</v>
      </c>
      <c r="B298" t="s">
        <v>59</v>
      </c>
      <c r="C298" t="s">
        <v>340</v>
      </c>
      <c r="D298">
        <v>765</v>
      </c>
      <c r="E298">
        <v>1885033</v>
      </c>
      <c r="F298">
        <v>2464.095425</v>
      </c>
      <c r="G298">
        <v>537.00522899999999</v>
      </c>
      <c r="H298">
        <v>553.35294099999999</v>
      </c>
      <c r="I298">
        <v>1046.644444</v>
      </c>
      <c r="J298">
        <v>0</v>
      </c>
      <c r="K298">
        <v>327.09280999999999</v>
      </c>
    </row>
    <row r="299" spans="1:11" x14ac:dyDescent="0.2">
      <c r="A299" t="s">
        <v>728</v>
      </c>
      <c r="B299" t="s">
        <v>59</v>
      </c>
      <c r="C299" t="s">
        <v>341</v>
      </c>
      <c r="D299">
        <v>812</v>
      </c>
      <c r="E299">
        <v>1060492</v>
      </c>
      <c r="F299">
        <v>1306.024631</v>
      </c>
      <c r="G299">
        <v>226.16132999999999</v>
      </c>
      <c r="H299">
        <v>527.76108399999998</v>
      </c>
      <c r="I299">
        <v>244.046798</v>
      </c>
      <c r="J299">
        <v>0</v>
      </c>
      <c r="K299">
        <v>308.05541899999997</v>
      </c>
    </row>
    <row r="300" spans="1:11" x14ac:dyDescent="0.2">
      <c r="A300" t="s">
        <v>728</v>
      </c>
      <c r="B300" t="s">
        <v>59</v>
      </c>
      <c r="C300" t="s">
        <v>342</v>
      </c>
      <c r="D300">
        <v>844</v>
      </c>
      <c r="E300">
        <v>1226724</v>
      </c>
      <c r="F300">
        <v>1453.464455</v>
      </c>
      <c r="G300">
        <v>190.170616</v>
      </c>
      <c r="H300">
        <v>525.11966800000005</v>
      </c>
      <c r="I300">
        <v>441.91943099999997</v>
      </c>
      <c r="J300">
        <v>0</v>
      </c>
      <c r="K300">
        <v>296.25473899999997</v>
      </c>
    </row>
    <row r="301" spans="1:11" x14ac:dyDescent="0.2">
      <c r="A301" t="s">
        <v>728</v>
      </c>
      <c r="B301" t="s">
        <v>59</v>
      </c>
      <c r="C301" t="s">
        <v>343</v>
      </c>
      <c r="D301">
        <v>486</v>
      </c>
      <c r="E301">
        <v>2289327</v>
      </c>
      <c r="F301">
        <v>4710.5493829999996</v>
      </c>
      <c r="G301">
        <v>1186.444444</v>
      </c>
      <c r="H301">
        <v>893.88683100000003</v>
      </c>
      <c r="I301">
        <v>2115.7427980000002</v>
      </c>
      <c r="J301">
        <v>0</v>
      </c>
      <c r="K301">
        <v>514.47530900000004</v>
      </c>
    </row>
    <row r="302" spans="1:11" x14ac:dyDescent="0.2">
      <c r="A302" t="s">
        <v>728</v>
      </c>
      <c r="B302" t="s">
        <v>59</v>
      </c>
      <c r="C302" t="s">
        <v>344</v>
      </c>
      <c r="D302">
        <v>845</v>
      </c>
      <c r="E302">
        <v>1308020</v>
      </c>
      <c r="F302">
        <v>1547.952663</v>
      </c>
      <c r="G302">
        <v>218.70295899999999</v>
      </c>
      <c r="H302">
        <v>525.04260399999998</v>
      </c>
      <c r="I302">
        <v>508.03787</v>
      </c>
      <c r="J302">
        <v>0</v>
      </c>
      <c r="K302">
        <v>296.16923100000002</v>
      </c>
    </row>
    <row r="303" spans="1:11" x14ac:dyDescent="0.2">
      <c r="A303" t="s">
        <v>728</v>
      </c>
      <c r="B303" t="s">
        <v>59</v>
      </c>
      <c r="C303" t="s">
        <v>345</v>
      </c>
      <c r="D303">
        <v>796</v>
      </c>
      <c r="E303">
        <v>1326216</v>
      </c>
      <c r="F303">
        <v>1666.1005029999999</v>
      </c>
      <c r="G303">
        <v>220.10552799999999</v>
      </c>
      <c r="H303">
        <v>533.97361799999999</v>
      </c>
      <c r="I303">
        <v>597.65577900000005</v>
      </c>
      <c r="J303">
        <v>0</v>
      </c>
      <c r="K303">
        <v>314.36557800000003</v>
      </c>
    </row>
    <row r="304" spans="1:11" x14ac:dyDescent="0.2">
      <c r="A304" t="s">
        <v>728</v>
      </c>
      <c r="B304" t="s">
        <v>59</v>
      </c>
      <c r="C304" t="s">
        <v>346</v>
      </c>
      <c r="D304">
        <v>814</v>
      </c>
      <c r="E304">
        <v>1167676</v>
      </c>
      <c r="F304">
        <v>1434.4914000000001</v>
      </c>
      <c r="G304">
        <v>216.113022</v>
      </c>
      <c r="H304">
        <v>540.28992600000004</v>
      </c>
      <c r="I304">
        <v>370.58599500000003</v>
      </c>
      <c r="J304">
        <v>0</v>
      </c>
      <c r="K304">
        <v>307.50245699999999</v>
      </c>
    </row>
    <row r="305" spans="1:11" x14ac:dyDescent="0.2">
      <c r="A305" t="s">
        <v>728</v>
      </c>
      <c r="B305" t="s">
        <v>59</v>
      </c>
      <c r="C305" t="s">
        <v>347</v>
      </c>
      <c r="D305">
        <v>766</v>
      </c>
      <c r="E305">
        <v>1263166</v>
      </c>
      <c r="F305">
        <v>1649.0417749999999</v>
      </c>
      <c r="G305">
        <v>251.80548300000001</v>
      </c>
      <c r="H305">
        <v>539.08224499999994</v>
      </c>
      <c r="I305">
        <v>531.60835499999996</v>
      </c>
      <c r="J305">
        <v>0</v>
      </c>
      <c r="K305">
        <v>326.54569199999997</v>
      </c>
    </row>
    <row r="306" spans="1:11" x14ac:dyDescent="0.2">
      <c r="A306" t="s">
        <v>728</v>
      </c>
      <c r="B306" t="s">
        <v>59</v>
      </c>
      <c r="C306" t="s">
        <v>348</v>
      </c>
      <c r="D306">
        <v>829</v>
      </c>
      <c r="E306">
        <v>1431568</v>
      </c>
      <c r="F306">
        <v>1726.861279</v>
      </c>
      <c r="G306">
        <v>231.28468000000001</v>
      </c>
      <c r="H306">
        <v>541.19782899999996</v>
      </c>
      <c r="I306">
        <v>652.76839600000005</v>
      </c>
      <c r="J306">
        <v>0</v>
      </c>
      <c r="K306">
        <v>301.61037399999998</v>
      </c>
    </row>
    <row r="307" spans="1:11" x14ac:dyDescent="0.2">
      <c r="A307" t="s">
        <v>728</v>
      </c>
      <c r="B307" t="s">
        <v>59</v>
      </c>
      <c r="C307" t="s">
        <v>349</v>
      </c>
      <c r="D307">
        <v>848</v>
      </c>
      <c r="E307">
        <v>1230534</v>
      </c>
      <c r="F307">
        <v>1451.1014150000001</v>
      </c>
      <c r="G307">
        <v>229.54716999999999</v>
      </c>
      <c r="H307">
        <v>542.45754699999998</v>
      </c>
      <c r="I307">
        <v>384.21816000000001</v>
      </c>
      <c r="J307">
        <v>0</v>
      </c>
      <c r="K307">
        <v>294.87853799999999</v>
      </c>
    </row>
    <row r="308" spans="1:11" x14ac:dyDescent="0.2">
      <c r="A308" t="s">
        <v>728</v>
      </c>
      <c r="B308" t="s">
        <v>59</v>
      </c>
      <c r="C308" t="s">
        <v>350</v>
      </c>
      <c r="D308">
        <v>753</v>
      </c>
      <c r="E308">
        <v>1234096</v>
      </c>
      <c r="F308">
        <v>1638.90571</v>
      </c>
      <c r="G308">
        <v>276.30411700000002</v>
      </c>
      <c r="H308">
        <v>544.78087600000003</v>
      </c>
      <c r="I308">
        <v>485.722444</v>
      </c>
      <c r="J308">
        <v>0</v>
      </c>
      <c r="K308">
        <v>332.098274</v>
      </c>
    </row>
    <row r="309" spans="1:11" x14ac:dyDescent="0.2">
      <c r="A309" t="s">
        <v>728</v>
      </c>
      <c r="B309" t="s">
        <v>59</v>
      </c>
      <c r="C309" t="s">
        <v>351</v>
      </c>
      <c r="D309">
        <v>770</v>
      </c>
      <c r="E309">
        <v>1598579</v>
      </c>
      <c r="F309">
        <v>2076.0766229999999</v>
      </c>
      <c r="G309">
        <v>374.46753200000001</v>
      </c>
      <c r="H309">
        <v>543.17272700000001</v>
      </c>
      <c r="I309">
        <v>833.60779200000002</v>
      </c>
      <c r="J309">
        <v>0</v>
      </c>
      <c r="K309">
        <v>324.82857100000001</v>
      </c>
    </row>
    <row r="310" spans="1:11" x14ac:dyDescent="0.2">
      <c r="A310" t="s">
        <v>728</v>
      </c>
      <c r="B310" t="s">
        <v>59</v>
      </c>
      <c r="C310" t="s">
        <v>352</v>
      </c>
      <c r="D310">
        <v>719</v>
      </c>
      <c r="E310">
        <v>2369141</v>
      </c>
      <c r="F310">
        <v>3295.0500699999998</v>
      </c>
      <c r="G310">
        <v>589.84840099999997</v>
      </c>
      <c r="H310">
        <v>571.46175200000005</v>
      </c>
      <c r="I310">
        <v>1786.0139079999999</v>
      </c>
      <c r="J310">
        <v>0</v>
      </c>
      <c r="K310">
        <v>347.72600799999998</v>
      </c>
    </row>
    <row r="311" spans="1:11" x14ac:dyDescent="0.2">
      <c r="A311" t="s">
        <v>728</v>
      </c>
      <c r="B311" t="s">
        <v>59</v>
      </c>
      <c r="C311" t="s">
        <v>353</v>
      </c>
      <c r="D311">
        <v>761</v>
      </c>
      <c r="E311">
        <v>1553325</v>
      </c>
      <c r="F311">
        <v>2041.162943</v>
      </c>
      <c r="G311">
        <v>247.072273</v>
      </c>
      <c r="H311">
        <v>546.20236499999999</v>
      </c>
      <c r="I311">
        <v>919.35479599999996</v>
      </c>
      <c r="J311">
        <v>0</v>
      </c>
      <c r="K311">
        <v>328.53350899999998</v>
      </c>
    </row>
    <row r="312" spans="1:11" x14ac:dyDescent="0.2">
      <c r="A312" t="s">
        <v>728</v>
      </c>
      <c r="B312" t="s">
        <v>59</v>
      </c>
      <c r="C312" t="s">
        <v>354</v>
      </c>
      <c r="D312">
        <v>704</v>
      </c>
      <c r="E312">
        <v>1291424</v>
      </c>
      <c r="F312">
        <v>1834.409091</v>
      </c>
      <c r="G312">
        <v>256.37358</v>
      </c>
      <c r="H312">
        <v>552.984375</v>
      </c>
      <c r="I312">
        <v>669.72585200000003</v>
      </c>
      <c r="J312">
        <v>0</v>
      </c>
      <c r="K312">
        <v>355.32528400000001</v>
      </c>
    </row>
    <row r="313" spans="1:11" x14ac:dyDescent="0.2">
      <c r="A313" t="s">
        <v>728</v>
      </c>
      <c r="B313" t="s">
        <v>59</v>
      </c>
      <c r="C313" t="s">
        <v>355</v>
      </c>
      <c r="D313">
        <v>729</v>
      </c>
      <c r="E313">
        <v>1466470</v>
      </c>
      <c r="F313">
        <v>2011.6186560000001</v>
      </c>
      <c r="G313">
        <v>303.55967099999998</v>
      </c>
      <c r="H313">
        <v>558.27023299999996</v>
      </c>
      <c r="I313">
        <v>806.43209899999999</v>
      </c>
      <c r="J313">
        <v>0</v>
      </c>
      <c r="K313">
        <v>343.35665299999999</v>
      </c>
    </row>
    <row r="314" spans="1:11" x14ac:dyDescent="0.2">
      <c r="A314" t="s">
        <v>728</v>
      </c>
      <c r="B314" t="s">
        <v>59</v>
      </c>
      <c r="C314" t="s">
        <v>356</v>
      </c>
      <c r="D314">
        <v>731</v>
      </c>
      <c r="E314">
        <v>1847918</v>
      </c>
      <c r="F314">
        <v>2527.9316009999998</v>
      </c>
      <c r="G314">
        <v>279.35704500000003</v>
      </c>
      <c r="H314">
        <v>550.67578700000001</v>
      </c>
      <c r="I314">
        <v>1355.6101229999999</v>
      </c>
      <c r="J314">
        <v>0</v>
      </c>
      <c r="K314">
        <v>342.28864600000003</v>
      </c>
    </row>
    <row r="315" spans="1:11" x14ac:dyDescent="0.2">
      <c r="A315" t="s">
        <v>728</v>
      </c>
      <c r="B315" t="s">
        <v>59</v>
      </c>
      <c r="C315" t="s">
        <v>357</v>
      </c>
      <c r="D315">
        <v>673</v>
      </c>
      <c r="E315">
        <v>2617978</v>
      </c>
      <c r="F315">
        <v>3890.0118870000001</v>
      </c>
      <c r="G315">
        <v>405.41753299999999</v>
      </c>
      <c r="H315">
        <v>561.34323900000004</v>
      </c>
      <c r="I315">
        <v>2551.3417530000002</v>
      </c>
      <c r="J315">
        <v>0</v>
      </c>
      <c r="K315">
        <v>371.90936099999999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2BF9-03E3-CE47-A719-5A26768D870C}">
  <dimension ref="A1:U347"/>
  <sheetViews>
    <sheetView workbookViewId="0">
      <selection activeCell="W9" sqref="W9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23.1640625" bestFit="1" customWidth="1"/>
    <col min="9" max="9" width="21" bestFit="1" customWidth="1"/>
    <col min="10" max="10" width="24.1640625" bestFit="1" customWidth="1"/>
    <col min="11" max="11" width="16.83203125" bestFit="1" customWidth="1"/>
    <col min="13" max="13" width="8.83203125" bestFit="1" customWidth="1"/>
    <col min="14" max="14" width="5.1640625" bestFit="1" customWidth="1"/>
    <col min="15" max="15" width="11.6640625" bestFit="1" customWidth="1"/>
    <col min="16" max="16" width="22" bestFit="1" customWidth="1"/>
    <col min="17" max="17" width="8.1640625" bestFit="1" customWidth="1"/>
    <col min="18" max="18" width="6.1640625" bestFit="1" customWidth="1"/>
    <col min="19" max="19" width="13" bestFit="1" customWidth="1"/>
    <col min="20" max="20" width="10.6640625" bestFit="1" customWidth="1"/>
    <col min="21" max="21" width="10.5" bestFit="1" customWidth="1"/>
  </cols>
  <sheetData>
    <row r="1" spans="1:21" ht="19" x14ac:dyDescent="0.2">
      <c r="A1" s="10" t="s">
        <v>706</v>
      </c>
      <c r="B1" s="10"/>
      <c r="C1" s="10"/>
      <c r="D1" s="10"/>
      <c r="E1" s="10"/>
      <c r="F1" s="10"/>
      <c r="G1" s="10"/>
      <c r="H1" s="10"/>
      <c r="I1" s="10"/>
      <c r="J1" s="10"/>
      <c r="K1" s="10"/>
      <c r="M1" s="10" t="s">
        <v>707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  <c r="M2" t="s">
        <v>360</v>
      </c>
      <c r="N2" t="s">
        <v>361</v>
      </c>
      <c r="O2" t="s">
        <v>1</v>
      </c>
      <c r="P2" t="s">
        <v>2</v>
      </c>
      <c r="Q2" t="s">
        <v>701</v>
      </c>
      <c r="R2" t="s">
        <v>702</v>
      </c>
      <c r="S2" t="s">
        <v>703</v>
      </c>
      <c r="T2" t="s">
        <v>704</v>
      </c>
      <c r="U2" t="s">
        <v>705</v>
      </c>
    </row>
    <row r="3" spans="1:21" x14ac:dyDescent="0.2">
      <c r="A3" t="s">
        <v>368</v>
      </c>
      <c r="B3" t="s">
        <v>369</v>
      </c>
      <c r="C3" t="s">
        <v>7</v>
      </c>
      <c r="D3" t="s">
        <v>8</v>
      </c>
      <c r="E3">
        <v>0.76617912522384102</v>
      </c>
      <c r="F3" s="3" t="s">
        <v>370</v>
      </c>
      <c r="G3" s="3" t="s">
        <v>371</v>
      </c>
      <c r="H3" s="3" t="s">
        <v>372</v>
      </c>
      <c r="I3">
        <v>3.3664600000000002E-4</v>
      </c>
      <c r="J3">
        <v>3.5451800000000001E-4</v>
      </c>
      <c r="K3">
        <v>6.9116399999999997E-4</v>
      </c>
      <c r="M3" t="s">
        <v>368</v>
      </c>
      <c r="N3" t="s">
        <v>369</v>
      </c>
      <c r="O3" t="s">
        <v>7</v>
      </c>
      <c r="P3" t="s">
        <v>8</v>
      </c>
      <c r="Q3">
        <v>6</v>
      </c>
      <c r="R3">
        <v>14</v>
      </c>
      <c r="S3">
        <v>8</v>
      </c>
      <c r="T3">
        <v>15</v>
      </c>
      <c r="U3">
        <v>199</v>
      </c>
    </row>
    <row r="4" spans="1:21" x14ac:dyDescent="0.2">
      <c r="A4" t="s">
        <v>368</v>
      </c>
      <c r="B4" t="s">
        <v>369</v>
      </c>
      <c r="C4" t="s">
        <v>7</v>
      </c>
      <c r="D4" t="s">
        <v>9</v>
      </c>
      <c r="E4" s="3" t="s">
        <v>373</v>
      </c>
      <c r="F4" s="3" t="s">
        <v>374</v>
      </c>
      <c r="G4" s="3" t="s">
        <v>375</v>
      </c>
      <c r="H4" s="3" t="s">
        <v>376</v>
      </c>
      <c r="I4">
        <v>5.53441E-4</v>
      </c>
      <c r="J4">
        <v>4.4767E-4</v>
      </c>
      <c r="K4">
        <v>1.0011110000000001E-3</v>
      </c>
      <c r="M4" t="s">
        <v>368</v>
      </c>
      <c r="N4" t="s">
        <v>369</v>
      </c>
      <c r="O4" t="s">
        <v>7</v>
      </c>
      <c r="P4" t="s">
        <v>9</v>
      </c>
      <c r="Q4">
        <v>6</v>
      </c>
      <c r="R4">
        <v>20</v>
      </c>
      <c r="S4">
        <v>12</v>
      </c>
      <c r="T4">
        <v>33</v>
      </c>
      <c r="U4">
        <v>291</v>
      </c>
    </row>
    <row r="5" spans="1:21" x14ac:dyDescent="0.2">
      <c r="A5" t="s">
        <v>368</v>
      </c>
      <c r="B5" t="s">
        <v>369</v>
      </c>
      <c r="C5" t="s">
        <v>7</v>
      </c>
      <c r="D5" t="s">
        <v>10</v>
      </c>
      <c r="E5" s="3" t="s">
        <v>377</v>
      </c>
      <c r="F5" s="3" t="s">
        <v>374</v>
      </c>
      <c r="G5" s="3" t="s">
        <v>378</v>
      </c>
      <c r="H5" s="3" t="s">
        <v>379</v>
      </c>
      <c r="I5">
        <v>5.53441E-4</v>
      </c>
      <c r="J5">
        <v>3.81231E-4</v>
      </c>
      <c r="K5">
        <v>9.34672E-4</v>
      </c>
      <c r="M5" t="s">
        <v>368</v>
      </c>
      <c r="N5" t="s">
        <v>369</v>
      </c>
      <c r="O5" t="s">
        <v>7</v>
      </c>
      <c r="P5" t="s">
        <v>10</v>
      </c>
      <c r="Q5">
        <v>7</v>
      </c>
      <c r="R5">
        <v>20</v>
      </c>
      <c r="S5">
        <v>12</v>
      </c>
      <c r="T5">
        <v>33</v>
      </c>
      <c r="U5">
        <v>482</v>
      </c>
    </row>
    <row r="6" spans="1:21" x14ac:dyDescent="0.2">
      <c r="A6" t="s">
        <v>368</v>
      </c>
      <c r="B6" t="s">
        <v>369</v>
      </c>
      <c r="C6" t="s">
        <v>7</v>
      </c>
      <c r="D6" t="s">
        <v>11</v>
      </c>
      <c r="E6" s="3" t="s">
        <v>380</v>
      </c>
      <c r="F6" s="3" t="s">
        <v>381</v>
      </c>
      <c r="G6" s="3" t="s">
        <v>382</v>
      </c>
      <c r="H6" s="3" t="s">
        <v>383</v>
      </c>
      <c r="I6">
        <v>1.3734899999999999E-4</v>
      </c>
      <c r="J6">
        <v>3.8319999999999999E-4</v>
      </c>
      <c r="K6">
        <v>5.2054899999999895E-4</v>
      </c>
      <c r="M6" t="s">
        <v>368</v>
      </c>
      <c r="N6" t="s">
        <v>369</v>
      </c>
      <c r="O6" t="s">
        <v>7</v>
      </c>
      <c r="P6" t="s">
        <v>11</v>
      </c>
      <c r="Q6">
        <v>9</v>
      </c>
      <c r="R6">
        <v>20</v>
      </c>
      <c r="S6">
        <v>24</v>
      </c>
      <c r="T6">
        <v>21</v>
      </c>
      <c r="U6">
        <v>586</v>
      </c>
    </row>
    <row r="7" spans="1:21" x14ac:dyDescent="0.2">
      <c r="A7" t="s">
        <v>368</v>
      </c>
      <c r="B7" t="s">
        <v>369</v>
      </c>
      <c r="C7" t="s">
        <v>7</v>
      </c>
      <c r="D7" t="s">
        <v>12</v>
      </c>
      <c r="E7" s="3" t="s">
        <v>384</v>
      </c>
      <c r="F7" s="3" t="s">
        <v>385</v>
      </c>
      <c r="G7" s="3" t="s">
        <v>386</v>
      </c>
      <c r="H7" s="3" t="s">
        <v>387</v>
      </c>
      <c r="I7">
        <v>3.3293E-4</v>
      </c>
      <c r="J7">
        <v>1.6214770000000001E-3</v>
      </c>
      <c r="K7">
        <v>1.954407E-3</v>
      </c>
      <c r="M7" t="s">
        <v>368</v>
      </c>
      <c r="N7" t="s">
        <v>369</v>
      </c>
      <c r="O7" t="s">
        <v>7</v>
      </c>
      <c r="P7" t="s">
        <v>12</v>
      </c>
      <c r="Q7">
        <v>60</v>
      </c>
      <c r="R7">
        <v>8</v>
      </c>
      <c r="S7">
        <v>81</v>
      </c>
      <c r="T7">
        <v>74</v>
      </c>
      <c r="U7">
        <v>700</v>
      </c>
    </row>
    <row r="8" spans="1:21" x14ac:dyDescent="0.2">
      <c r="A8" t="s">
        <v>368</v>
      </c>
      <c r="B8" t="s">
        <v>369</v>
      </c>
      <c r="C8" t="s">
        <v>13</v>
      </c>
      <c r="D8" t="s">
        <v>14</v>
      </c>
      <c r="E8" s="3" t="s">
        <v>388</v>
      </c>
      <c r="F8" s="3" t="s">
        <v>389</v>
      </c>
      <c r="G8" s="3" t="s">
        <v>389</v>
      </c>
      <c r="H8" s="3" t="s">
        <v>390</v>
      </c>
      <c r="I8">
        <v>1.842371E-3</v>
      </c>
      <c r="J8">
        <v>5.1903870000000003E-3</v>
      </c>
      <c r="K8">
        <v>7.0327580000000001E-3</v>
      </c>
      <c r="M8" t="s">
        <v>368</v>
      </c>
      <c r="N8" t="s">
        <v>369</v>
      </c>
      <c r="O8" t="s">
        <v>13</v>
      </c>
      <c r="P8" t="s">
        <v>14</v>
      </c>
      <c r="Q8">
        <v>548</v>
      </c>
      <c r="R8">
        <v>0</v>
      </c>
      <c r="S8">
        <v>576</v>
      </c>
      <c r="T8">
        <v>513</v>
      </c>
      <c r="U8">
        <v>5390</v>
      </c>
    </row>
    <row r="9" spans="1:21" x14ac:dyDescent="0.2">
      <c r="A9" t="s">
        <v>368</v>
      </c>
      <c r="B9" t="s">
        <v>369</v>
      </c>
      <c r="C9" t="s">
        <v>13</v>
      </c>
      <c r="D9" t="s">
        <v>15</v>
      </c>
      <c r="E9" s="3" t="s">
        <v>391</v>
      </c>
      <c r="F9">
        <v>8.5149492536272298E-2</v>
      </c>
      <c r="G9" s="3" t="s">
        <v>392</v>
      </c>
      <c r="H9" s="3" t="s">
        <v>393</v>
      </c>
      <c r="I9" s="3" t="s">
        <v>394</v>
      </c>
      <c r="J9">
        <v>5.5478700000000005E-4</v>
      </c>
      <c r="K9">
        <v>6.0207999999999995E-4</v>
      </c>
      <c r="M9" t="s">
        <v>368</v>
      </c>
      <c r="N9" t="s">
        <v>369</v>
      </c>
      <c r="O9" t="s">
        <v>13</v>
      </c>
      <c r="P9" t="s">
        <v>15</v>
      </c>
      <c r="Q9">
        <v>11</v>
      </c>
      <c r="R9">
        <v>0</v>
      </c>
      <c r="S9">
        <v>24</v>
      </c>
      <c r="T9">
        <v>8</v>
      </c>
      <c r="U9">
        <v>368</v>
      </c>
    </row>
    <row r="10" spans="1:21" x14ac:dyDescent="0.2">
      <c r="A10" t="s">
        <v>368</v>
      </c>
      <c r="B10" t="s">
        <v>369</v>
      </c>
      <c r="C10" t="s">
        <v>16</v>
      </c>
      <c r="D10" t="s">
        <v>17</v>
      </c>
      <c r="E10" s="3" t="s">
        <v>395</v>
      </c>
      <c r="F10">
        <v>7.4505805969238198E-2</v>
      </c>
      <c r="G10" s="3" t="s">
        <v>396</v>
      </c>
      <c r="H10" s="3" t="s">
        <v>397</v>
      </c>
      <c r="I10" s="3" t="s">
        <v>398</v>
      </c>
      <c r="J10">
        <v>3.0590800000000003E-4</v>
      </c>
      <c r="K10">
        <v>3.5217000000000001E-4</v>
      </c>
      <c r="M10" t="s">
        <v>368</v>
      </c>
      <c r="N10" t="s">
        <v>369</v>
      </c>
      <c r="O10" t="s">
        <v>16</v>
      </c>
      <c r="P10" t="s">
        <v>17</v>
      </c>
      <c r="Q10">
        <v>2</v>
      </c>
      <c r="R10">
        <v>0</v>
      </c>
      <c r="S10">
        <v>8</v>
      </c>
      <c r="T10">
        <v>4</v>
      </c>
      <c r="U10">
        <v>87</v>
      </c>
    </row>
    <row r="11" spans="1:21" x14ac:dyDescent="0.2">
      <c r="A11" t="s">
        <v>368</v>
      </c>
      <c r="B11" t="s">
        <v>369</v>
      </c>
      <c r="C11" t="s">
        <v>16</v>
      </c>
      <c r="D11" t="s">
        <v>18</v>
      </c>
      <c r="E11" s="3" t="s">
        <v>399</v>
      </c>
      <c r="F11" s="3" t="s">
        <v>400</v>
      </c>
      <c r="G11" s="3" t="s">
        <v>401</v>
      </c>
      <c r="H11" s="3" t="s">
        <v>402</v>
      </c>
      <c r="I11">
        <v>3.7381600000000001E-4</v>
      </c>
      <c r="J11">
        <v>4.7661300000000003E-4</v>
      </c>
      <c r="K11">
        <v>8.5042899999999999E-4</v>
      </c>
      <c r="M11" t="s">
        <v>368</v>
      </c>
      <c r="N11" t="s">
        <v>369</v>
      </c>
      <c r="O11" t="s">
        <v>16</v>
      </c>
      <c r="P11" t="s">
        <v>18</v>
      </c>
      <c r="Q11">
        <v>25</v>
      </c>
      <c r="R11">
        <v>24</v>
      </c>
      <c r="S11">
        <v>24</v>
      </c>
      <c r="T11">
        <v>51</v>
      </c>
      <c r="U11">
        <v>598</v>
      </c>
    </row>
    <row r="12" spans="1:21" x14ac:dyDescent="0.2">
      <c r="A12" t="s">
        <v>368</v>
      </c>
      <c r="B12" t="s">
        <v>369</v>
      </c>
      <c r="C12" t="s">
        <v>16</v>
      </c>
      <c r="D12" t="s">
        <v>19</v>
      </c>
      <c r="E12" s="3" t="s">
        <v>403</v>
      </c>
      <c r="F12" s="3" t="s">
        <v>404</v>
      </c>
      <c r="G12" s="3" t="s">
        <v>405</v>
      </c>
      <c r="H12" s="3" t="s">
        <v>406</v>
      </c>
      <c r="I12">
        <v>4.9793500000000002E-4</v>
      </c>
      <c r="J12">
        <v>3.1329799999999999E-4</v>
      </c>
      <c r="K12">
        <v>8.1123299999999996E-4</v>
      </c>
      <c r="M12" t="s">
        <v>368</v>
      </c>
      <c r="N12" t="s">
        <v>369</v>
      </c>
      <c r="O12" t="s">
        <v>16</v>
      </c>
      <c r="P12" t="s">
        <v>19</v>
      </c>
      <c r="Q12">
        <v>5</v>
      </c>
      <c r="R12">
        <v>24</v>
      </c>
      <c r="S12">
        <v>24</v>
      </c>
      <c r="T12">
        <v>41</v>
      </c>
      <c r="U12">
        <v>335</v>
      </c>
    </row>
    <row r="13" spans="1:21" x14ac:dyDescent="0.2">
      <c r="A13" t="s">
        <v>368</v>
      </c>
      <c r="B13" t="s">
        <v>369</v>
      </c>
      <c r="C13" t="s">
        <v>16</v>
      </c>
      <c r="D13" t="s">
        <v>20</v>
      </c>
      <c r="E13" s="3" t="s">
        <v>407</v>
      </c>
      <c r="F13">
        <v>3.0933214085442601E-2</v>
      </c>
      <c r="G13" s="3" t="s">
        <v>408</v>
      </c>
      <c r="H13" s="3" t="s">
        <v>409</v>
      </c>
      <c r="I13" s="3" t="s">
        <v>410</v>
      </c>
      <c r="J13">
        <v>2.6435500000000003E-4</v>
      </c>
      <c r="K13">
        <v>2.8199300000000002E-4</v>
      </c>
      <c r="M13" t="s">
        <v>368</v>
      </c>
      <c r="N13" t="s">
        <v>369</v>
      </c>
      <c r="O13" t="s">
        <v>16</v>
      </c>
      <c r="P13" t="s">
        <v>20</v>
      </c>
      <c r="Q13">
        <v>11</v>
      </c>
      <c r="R13">
        <v>0</v>
      </c>
      <c r="S13">
        <v>19</v>
      </c>
      <c r="T13">
        <v>10</v>
      </c>
      <c r="U13">
        <v>179</v>
      </c>
    </row>
    <row r="14" spans="1:21" x14ac:dyDescent="0.2">
      <c r="A14" t="s">
        <v>368</v>
      </c>
      <c r="B14" t="s">
        <v>369</v>
      </c>
      <c r="C14" t="s">
        <v>16</v>
      </c>
      <c r="D14" t="s">
        <v>21</v>
      </c>
      <c r="E14" s="3" t="s">
        <v>411</v>
      </c>
      <c r="F14" s="3" t="s">
        <v>412</v>
      </c>
      <c r="G14" s="3" t="s">
        <v>413</v>
      </c>
      <c r="H14" s="3" t="s">
        <v>414</v>
      </c>
      <c r="I14">
        <v>7.3363499999999995E-4</v>
      </c>
      <c r="J14">
        <v>1.867905E-3</v>
      </c>
      <c r="K14">
        <v>2.6015399999999998E-3</v>
      </c>
      <c r="M14" t="s">
        <v>368</v>
      </c>
      <c r="N14" t="s">
        <v>369</v>
      </c>
      <c r="O14" t="s">
        <v>16</v>
      </c>
      <c r="P14" t="s">
        <v>21</v>
      </c>
      <c r="Q14">
        <v>6</v>
      </c>
      <c r="R14">
        <v>64</v>
      </c>
      <c r="S14">
        <v>64</v>
      </c>
      <c r="T14">
        <v>66</v>
      </c>
      <c r="U14">
        <v>653</v>
      </c>
    </row>
    <row r="15" spans="1:21" x14ac:dyDescent="0.2">
      <c r="A15" t="s">
        <v>368</v>
      </c>
      <c r="B15" t="s">
        <v>369</v>
      </c>
      <c r="C15" t="s">
        <v>16</v>
      </c>
      <c r="D15" t="s">
        <v>22</v>
      </c>
      <c r="E15">
        <v>1.3485051957624301</v>
      </c>
      <c r="F15">
        <v>8.5149492536272298E-2</v>
      </c>
      <c r="G15" s="3" t="s">
        <v>415</v>
      </c>
      <c r="H15" s="3" t="s">
        <v>416</v>
      </c>
      <c r="I15" s="3" t="s">
        <v>394</v>
      </c>
      <c r="J15">
        <v>4.3297499999999999E-4</v>
      </c>
      <c r="K15">
        <v>4.80268E-4</v>
      </c>
      <c r="M15" t="s">
        <v>368</v>
      </c>
      <c r="N15" t="s">
        <v>369</v>
      </c>
      <c r="O15" t="s">
        <v>16</v>
      </c>
      <c r="P15" t="s">
        <v>22</v>
      </c>
      <c r="Q15">
        <v>13</v>
      </c>
      <c r="R15">
        <v>0</v>
      </c>
      <c r="S15">
        <v>24</v>
      </c>
      <c r="T15">
        <v>8</v>
      </c>
      <c r="U15">
        <v>329</v>
      </c>
    </row>
    <row r="16" spans="1:21" x14ac:dyDescent="0.2">
      <c r="A16" t="s">
        <v>368</v>
      </c>
      <c r="B16" t="s">
        <v>369</v>
      </c>
      <c r="C16" t="s">
        <v>16</v>
      </c>
      <c r="D16" t="s">
        <v>23</v>
      </c>
      <c r="E16" s="3" t="s">
        <v>417</v>
      </c>
      <c r="F16" s="3" t="s">
        <v>418</v>
      </c>
      <c r="G16" s="3" t="s">
        <v>419</v>
      </c>
      <c r="H16" s="3" t="s">
        <v>420</v>
      </c>
      <c r="I16">
        <v>4.5974500000000001E-4</v>
      </c>
      <c r="J16">
        <v>5.6280700000000002E-4</v>
      </c>
      <c r="K16">
        <v>1.0225519999999999E-3</v>
      </c>
      <c r="M16" t="s">
        <v>368</v>
      </c>
      <c r="N16" t="s">
        <v>369</v>
      </c>
      <c r="O16" t="s">
        <v>16</v>
      </c>
      <c r="P16" t="s">
        <v>23</v>
      </c>
      <c r="Q16">
        <v>13</v>
      </c>
      <c r="R16">
        <v>40</v>
      </c>
      <c r="S16">
        <v>40</v>
      </c>
      <c r="T16">
        <v>42</v>
      </c>
      <c r="U16">
        <v>671</v>
      </c>
    </row>
    <row r="17" spans="1:21" x14ac:dyDescent="0.2">
      <c r="A17" t="s">
        <v>368</v>
      </c>
      <c r="B17" t="s">
        <v>369</v>
      </c>
      <c r="C17" t="s">
        <v>24</v>
      </c>
      <c r="D17" t="s">
        <v>25</v>
      </c>
      <c r="E17" s="3" t="s">
        <v>421</v>
      </c>
      <c r="F17" s="3" t="s">
        <v>422</v>
      </c>
      <c r="G17" s="3" t="s">
        <v>423</v>
      </c>
      <c r="H17" s="3" t="s">
        <v>424</v>
      </c>
      <c r="I17">
        <v>3.679135E-3</v>
      </c>
      <c r="J17">
        <v>4.201883E-3</v>
      </c>
      <c r="K17">
        <v>7.8810180000000001E-3</v>
      </c>
      <c r="M17" t="s">
        <v>368</v>
      </c>
      <c r="N17" t="s">
        <v>369</v>
      </c>
      <c r="O17" t="s">
        <v>24</v>
      </c>
      <c r="P17" t="s">
        <v>25</v>
      </c>
      <c r="Q17">
        <v>149</v>
      </c>
      <c r="R17">
        <v>144</v>
      </c>
      <c r="S17">
        <v>192</v>
      </c>
      <c r="T17">
        <v>1576</v>
      </c>
      <c r="U17">
        <v>4747</v>
      </c>
    </row>
    <row r="18" spans="1:21" x14ac:dyDescent="0.2">
      <c r="A18" t="s">
        <v>368</v>
      </c>
      <c r="B18" t="s">
        <v>369</v>
      </c>
      <c r="C18" t="s">
        <v>24</v>
      </c>
      <c r="D18" t="s">
        <v>26</v>
      </c>
      <c r="E18" s="3" t="s">
        <v>425</v>
      </c>
      <c r="F18" s="3" t="s">
        <v>426</v>
      </c>
      <c r="G18" s="3" t="s">
        <v>427</v>
      </c>
      <c r="H18" s="3" t="s">
        <v>428</v>
      </c>
      <c r="I18">
        <v>0.112818161</v>
      </c>
      <c r="J18">
        <v>4.1273699999999999E-4</v>
      </c>
      <c r="K18">
        <v>0.113230898</v>
      </c>
      <c r="M18" t="s">
        <v>368</v>
      </c>
      <c r="N18" t="s">
        <v>369</v>
      </c>
      <c r="O18" t="s">
        <v>24</v>
      </c>
      <c r="P18" t="s">
        <v>26</v>
      </c>
      <c r="Q18">
        <v>8197</v>
      </c>
      <c r="R18">
        <v>8320</v>
      </c>
      <c r="S18">
        <v>4</v>
      </c>
      <c r="T18">
        <v>25243</v>
      </c>
      <c r="U18">
        <v>115693</v>
      </c>
    </row>
    <row r="19" spans="1:21" x14ac:dyDescent="0.2">
      <c r="A19" t="s">
        <v>368</v>
      </c>
      <c r="B19" t="s">
        <v>369</v>
      </c>
      <c r="C19" t="s">
        <v>24</v>
      </c>
      <c r="D19" t="s">
        <v>27</v>
      </c>
      <c r="E19" s="3" t="s">
        <v>429</v>
      </c>
      <c r="F19" s="3" t="s">
        <v>430</v>
      </c>
      <c r="G19" s="3" t="s">
        <v>431</v>
      </c>
      <c r="H19" s="3" t="s">
        <v>432</v>
      </c>
      <c r="I19">
        <v>8.4137999999999997E-4</v>
      </c>
      <c r="J19">
        <v>3.7125399999999999E-3</v>
      </c>
      <c r="K19">
        <v>4.55391999999999E-3</v>
      </c>
      <c r="M19" t="s">
        <v>368</v>
      </c>
      <c r="N19" t="s">
        <v>369</v>
      </c>
      <c r="O19" t="s">
        <v>24</v>
      </c>
      <c r="P19" t="s">
        <v>27</v>
      </c>
      <c r="Q19">
        <v>12</v>
      </c>
      <c r="R19">
        <v>0</v>
      </c>
      <c r="S19">
        <v>138</v>
      </c>
      <c r="T19">
        <v>132</v>
      </c>
      <c r="U19">
        <v>918</v>
      </c>
    </row>
    <row r="20" spans="1:21" x14ac:dyDescent="0.2">
      <c r="A20" t="s">
        <v>368</v>
      </c>
      <c r="B20" t="s">
        <v>369</v>
      </c>
      <c r="C20" t="s">
        <v>28</v>
      </c>
      <c r="D20" t="s">
        <v>29</v>
      </c>
      <c r="E20" s="3" t="s">
        <v>433</v>
      </c>
      <c r="F20" s="3" t="s">
        <v>434</v>
      </c>
      <c r="G20" s="3" t="s">
        <v>435</v>
      </c>
      <c r="H20" s="3" t="s">
        <v>436</v>
      </c>
      <c r="I20">
        <v>1.4558099999999999E-4</v>
      </c>
      <c r="J20">
        <v>8.7724600000000004E-4</v>
      </c>
      <c r="K20">
        <v>1.022827E-3</v>
      </c>
      <c r="M20" t="s">
        <v>368</v>
      </c>
      <c r="N20" t="s">
        <v>369</v>
      </c>
      <c r="O20" t="s">
        <v>28</v>
      </c>
      <c r="P20" t="s">
        <v>29</v>
      </c>
      <c r="Q20">
        <v>8</v>
      </c>
      <c r="R20">
        <v>13</v>
      </c>
      <c r="S20">
        <v>40</v>
      </c>
      <c r="T20">
        <v>38</v>
      </c>
      <c r="U20">
        <v>3306</v>
      </c>
    </row>
    <row r="21" spans="1:21" x14ac:dyDescent="0.2">
      <c r="A21" t="s">
        <v>368</v>
      </c>
      <c r="B21" t="s">
        <v>369</v>
      </c>
      <c r="C21" t="s">
        <v>28</v>
      </c>
      <c r="D21" t="s">
        <v>30</v>
      </c>
      <c r="E21" s="3" t="s">
        <v>437</v>
      </c>
      <c r="F21" s="3" t="s">
        <v>438</v>
      </c>
      <c r="G21" s="3" t="s">
        <v>439</v>
      </c>
      <c r="H21" s="3" t="s">
        <v>440</v>
      </c>
      <c r="I21">
        <v>5.8995E-4</v>
      </c>
      <c r="J21">
        <v>4.2287200000000003E-4</v>
      </c>
      <c r="K21">
        <v>1.012822E-3</v>
      </c>
      <c r="M21" t="s">
        <v>368</v>
      </c>
      <c r="N21" t="s">
        <v>369</v>
      </c>
      <c r="O21" t="s">
        <v>28</v>
      </c>
      <c r="P21" t="s">
        <v>30</v>
      </c>
      <c r="Q21">
        <v>25</v>
      </c>
      <c r="R21">
        <v>0</v>
      </c>
      <c r="S21">
        <v>32</v>
      </c>
      <c r="T21">
        <v>15</v>
      </c>
      <c r="U21">
        <v>375</v>
      </c>
    </row>
    <row r="22" spans="1:21" x14ac:dyDescent="0.2">
      <c r="A22" t="s">
        <v>368</v>
      </c>
      <c r="B22" t="s">
        <v>369</v>
      </c>
      <c r="C22" t="s">
        <v>31</v>
      </c>
      <c r="D22" t="s">
        <v>32</v>
      </c>
      <c r="E22" s="3" t="s">
        <v>441</v>
      </c>
      <c r="F22" s="3" t="s">
        <v>442</v>
      </c>
      <c r="G22" s="3" t="s">
        <v>443</v>
      </c>
      <c r="H22" s="3" t="s">
        <v>444</v>
      </c>
      <c r="I22">
        <v>5.5886620000000003E-3</v>
      </c>
      <c r="J22">
        <v>2.362023E-3</v>
      </c>
      <c r="K22">
        <v>7.9506850000000007E-3</v>
      </c>
      <c r="M22" t="s">
        <v>368</v>
      </c>
      <c r="N22" t="s">
        <v>369</v>
      </c>
      <c r="O22" t="s">
        <v>31</v>
      </c>
      <c r="P22" t="s">
        <v>32</v>
      </c>
      <c r="Q22">
        <v>6</v>
      </c>
      <c r="R22">
        <v>66</v>
      </c>
      <c r="S22">
        <v>65</v>
      </c>
      <c r="T22">
        <v>70</v>
      </c>
      <c r="U22">
        <v>633</v>
      </c>
    </row>
    <row r="23" spans="1:21" x14ac:dyDescent="0.2">
      <c r="A23" t="s">
        <v>368</v>
      </c>
      <c r="B23" t="s">
        <v>369</v>
      </c>
      <c r="C23" t="s">
        <v>31</v>
      </c>
      <c r="D23" t="s">
        <v>33</v>
      </c>
      <c r="E23" s="3" t="s">
        <v>445</v>
      </c>
      <c r="F23" s="3" t="s">
        <v>442</v>
      </c>
      <c r="G23" s="3" t="s">
        <v>446</v>
      </c>
      <c r="H23" s="3" t="s">
        <v>447</v>
      </c>
      <c r="I23">
        <v>5.5886620000000003E-3</v>
      </c>
      <c r="J23">
        <v>5.4071700000000002E-4</v>
      </c>
      <c r="K23">
        <v>6.1293789999999999E-3</v>
      </c>
      <c r="M23" t="s">
        <v>368</v>
      </c>
      <c r="N23" t="s">
        <v>369</v>
      </c>
      <c r="O23" t="s">
        <v>31</v>
      </c>
      <c r="P23" t="s">
        <v>33</v>
      </c>
      <c r="Q23">
        <v>4</v>
      </c>
      <c r="R23">
        <v>66</v>
      </c>
      <c r="S23">
        <v>65</v>
      </c>
      <c r="T23">
        <v>70</v>
      </c>
      <c r="U23">
        <v>643</v>
      </c>
    </row>
    <row r="24" spans="1:21" x14ac:dyDescent="0.2">
      <c r="A24" t="s">
        <v>368</v>
      </c>
      <c r="B24" t="s">
        <v>369</v>
      </c>
      <c r="C24" t="s">
        <v>31</v>
      </c>
      <c r="D24" t="s">
        <v>34</v>
      </c>
      <c r="E24" s="3" t="s">
        <v>448</v>
      </c>
      <c r="F24" s="3" t="s">
        <v>449</v>
      </c>
      <c r="G24" s="3" t="s">
        <v>450</v>
      </c>
      <c r="H24" s="3" t="s">
        <v>451</v>
      </c>
      <c r="I24">
        <v>1.9900399999999999E-4</v>
      </c>
      <c r="J24">
        <v>1.08748E-4</v>
      </c>
      <c r="K24">
        <v>3.07752E-4</v>
      </c>
      <c r="M24" t="s">
        <v>368</v>
      </c>
      <c r="N24" t="s">
        <v>369</v>
      </c>
      <c r="O24" t="s">
        <v>31</v>
      </c>
      <c r="P24" t="s">
        <v>34</v>
      </c>
      <c r="Q24">
        <v>2</v>
      </c>
      <c r="R24">
        <v>6</v>
      </c>
      <c r="S24">
        <v>6</v>
      </c>
      <c r="T24">
        <v>10</v>
      </c>
      <c r="U24">
        <v>101</v>
      </c>
    </row>
    <row r="25" spans="1:21" x14ac:dyDescent="0.2">
      <c r="A25" t="s">
        <v>368</v>
      </c>
      <c r="B25" t="s">
        <v>369</v>
      </c>
      <c r="C25" t="s">
        <v>31</v>
      </c>
      <c r="D25" t="s">
        <v>35</v>
      </c>
      <c r="E25" s="3" t="s">
        <v>452</v>
      </c>
      <c r="F25" s="3" t="s">
        <v>453</v>
      </c>
      <c r="G25" s="3" t="s">
        <v>454</v>
      </c>
      <c r="H25" s="3" t="s">
        <v>455</v>
      </c>
      <c r="I25">
        <v>2.12284E-4</v>
      </c>
      <c r="J25" s="3" t="s">
        <v>456</v>
      </c>
      <c r="K25">
        <v>3.0249299999999998E-4</v>
      </c>
      <c r="M25" t="s">
        <v>368</v>
      </c>
      <c r="N25" t="s">
        <v>369</v>
      </c>
      <c r="O25" t="s">
        <v>31</v>
      </c>
      <c r="P25" t="s">
        <v>35</v>
      </c>
      <c r="Q25">
        <v>14</v>
      </c>
      <c r="R25">
        <v>12</v>
      </c>
      <c r="S25">
        <v>14</v>
      </c>
      <c r="T25">
        <v>21</v>
      </c>
      <c r="U25">
        <v>290</v>
      </c>
    </row>
    <row r="26" spans="1:21" x14ac:dyDescent="0.2">
      <c r="A26" t="s">
        <v>368</v>
      </c>
      <c r="B26" t="s">
        <v>369</v>
      </c>
      <c r="C26" t="s">
        <v>36</v>
      </c>
      <c r="D26" t="s">
        <v>37</v>
      </c>
      <c r="E26" s="3" t="s">
        <v>457</v>
      </c>
      <c r="F26" s="3" t="s">
        <v>458</v>
      </c>
      <c r="G26" s="3" t="s">
        <v>459</v>
      </c>
      <c r="H26" s="3" t="s">
        <v>460</v>
      </c>
      <c r="I26">
        <v>3.5623799999999999E-4</v>
      </c>
      <c r="J26">
        <v>2.4904400000000002E-4</v>
      </c>
      <c r="K26">
        <v>6.0528199999999996E-4</v>
      </c>
      <c r="M26" t="s">
        <v>368</v>
      </c>
      <c r="N26" t="s">
        <v>369</v>
      </c>
      <c r="O26" t="s">
        <v>36</v>
      </c>
      <c r="P26" t="s">
        <v>37</v>
      </c>
      <c r="Q26">
        <v>27</v>
      </c>
      <c r="R26">
        <v>0</v>
      </c>
      <c r="S26">
        <v>17</v>
      </c>
      <c r="T26">
        <v>10</v>
      </c>
      <c r="U26">
        <v>307</v>
      </c>
    </row>
    <row r="27" spans="1:21" x14ac:dyDescent="0.2">
      <c r="A27" t="s">
        <v>368</v>
      </c>
      <c r="B27" t="s">
        <v>369</v>
      </c>
      <c r="C27" t="s">
        <v>36</v>
      </c>
      <c r="D27" t="s">
        <v>38</v>
      </c>
      <c r="E27" s="3" t="s">
        <v>461</v>
      </c>
      <c r="F27" s="3" t="s">
        <v>462</v>
      </c>
      <c r="G27" s="3" t="s">
        <v>463</v>
      </c>
      <c r="H27" s="3" t="s">
        <v>464</v>
      </c>
      <c r="I27">
        <v>2.1583600000000001E-4</v>
      </c>
      <c r="J27">
        <v>3.6491399999999998E-4</v>
      </c>
      <c r="K27">
        <v>5.8074999999999999E-4</v>
      </c>
      <c r="M27" t="s">
        <v>368</v>
      </c>
      <c r="N27" t="s">
        <v>369</v>
      </c>
      <c r="O27" t="s">
        <v>36</v>
      </c>
      <c r="P27" t="s">
        <v>38</v>
      </c>
      <c r="Q27">
        <v>3</v>
      </c>
      <c r="R27">
        <v>0</v>
      </c>
      <c r="S27">
        <v>4</v>
      </c>
      <c r="T27">
        <v>3</v>
      </c>
      <c r="U27">
        <v>106</v>
      </c>
    </row>
    <row r="28" spans="1:21" x14ac:dyDescent="0.2">
      <c r="A28" t="s">
        <v>368</v>
      </c>
      <c r="B28" t="s">
        <v>369</v>
      </c>
      <c r="C28" t="s">
        <v>36</v>
      </c>
      <c r="D28" t="s">
        <v>39</v>
      </c>
      <c r="E28" s="3" t="s">
        <v>465</v>
      </c>
      <c r="F28" s="3" t="s">
        <v>462</v>
      </c>
      <c r="G28" s="3" t="s">
        <v>466</v>
      </c>
      <c r="H28" s="3" t="s">
        <v>467</v>
      </c>
      <c r="I28">
        <v>2.1583600000000001E-4</v>
      </c>
      <c r="J28">
        <v>4.0998500000000003E-4</v>
      </c>
      <c r="K28">
        <v>6.2582100000000004E-4</v>
      </c>
      <c r="M28" t="s">
        <v>368</v>
      </c>
      <c r="N28" t="s">
        <v>369</v>
      </c>
      <c r="O28" t="s">
        <v>36</v>
      </c>
      <c r="P28" t="s">
        <v>39</v>
      </c>
      <c r="Q28">
        <v>3</v>
      </c>
      <c r="R28">
        <v>0</v>
      </c>
      <c r="S28">
        <v>5</v>
      </c>
      <c r="T28">
        <v>2</v>
      </c>
      <c r="U28">
        <v>104</v>
      </c>
    </row>
    <row r="29" spans="1:21" x14ac:dyDescent="0.2">
      <c r="A29" t="s">
        <v>368</v>
      </c>
      <c r="B29" t="s">
        <v>369</v>
      </c>
      <c r="C29" t="s">
        <v>36</v>
      </c>
      <c r="D29" t="s">
        <v>40</v>
      </c>
      <c r="E29" s="3" t="s">
        <v>468</v>
      </c>
      <c r="F29" s="3" t="s">
        <v>469</v>
      </c>
      <c r="G29" s="3" t="s">
        <v>470</v>
      </c>
      <c r="H29" s="3" t="s">
        <v>471</v>
      </c>
      <c r="I29">
        <v>2.2353499999999999E-4</v>
      </c>
      <c r="J29">
        <v>5.4645400000000004E-4</v>
      </c>
      <c r="K29">
        <v>7.69989E-4</v>
      </c>
      <c r="M29" t="s">
        <v>368</v>
      </c>
      <c r="N29" t="s">
        <v>369</v>
      </c>
      <c r="O29" t="s">
        <v>36</v>
      </c>
      <c r="P29" t="s">
        <v>40</v>
      </c>
      <c r="Q29">
        <v>3</v>
      </c>
      <c r="R29">
        <v>0</v>
      </c>
      <c r="S29">
        <v>6</v>
      </c>
      <c r="T29">
        <v>2</v>
      </c>
      <c r="U29">
        <v>107</v>
      </c>
    </row>
    <row r="30" spans="1:21" x14ac:dyDescent="0.2">
      <c r="A30" t="s">
        <v>368</v>
      </c>
      <c r="B30" t="s">
        <v>369</v>
      </c>
      <c r="C30" t="s">
        <v>36</v>
      </c>
      <c r="D30" t="s">
        <v>41</v>
      </c>
      <c r="E30" s="3" t="s">
        <v>472</v>
      </c>
      <c r="F30">
        <v>9.57931791033063E-2</v>
      </c>
      <c r="G30" s="3" t="s">
        <v>473</v>
      </c>
      <c r="H30" s="3" t="s">
        <v>474</v>
      </c>
      <c r="I30" s="3" t="s">
        <v>475</v>
      </c>
      <c r="J30">
        <v>2.4465799999999997E-4</v>
      </c>
      <c r="K30">
        <v>2.9688699999999899E-4</v>
      </c>
      <c r="M30" t="s">
        <v>368</v>
      </c>
      <c r="N30" t="s">
        <v>369</v>
      </c>
      <c r="O30" t="s">
        <v>36</v>
      </c>
      <c r="P30" t="s">
        <v>41</v>
      </c>
      <c r="Q30">
        <v>3</v>
      </c>
      <c r="R30">
        <v>2</v>
      </c>
      <c r="S30">
        <v>4</v>
      </c>
      <c r="T30">
        <v>3</v>
      </c>
      <c r="U30">
        <v>64</v>
      </c>
    </row>
    <row r="31" spans="1:21" x14ac:dyDescent="0.2">
      <c r="A31" t="s">
        <v>368</v>
      </c>
      <c r="B31" t="s">
        <v>369</v>
      </c>
      <c r="C31" t="s">
        <v>42</v>
      </c>
      <c r="D31" t="s">
        <v>43</v>
      </c>
      <c r="E31" s="3" t="s">
        <v>476</v>
      </c>
      <c r="F31" s="3" t="s">
        <v>477</v>
      </c>
      <c r="G31" s="3" t="s">
        <v>478</v>
      </c>
      <c r="H31" s="3" t="s">
        <v>479</v>
      </c>
      <c r="I31" s="3" t="s">
        <v>480</v>
      </c>
      <c r="J31">
        <v>5.3586499999999995E-4</v>
      </c>
      <c r="K31">
        <v>6.0126599999999896E-4</v>
      </c>
      <c r="M31" t="s">
        <v>368</v>
      </c>
      <c r="N31" t="s">
        <v>369</v>
      </c>
      <c r="O31" t="s">
        <v>42</v>
      </c>
      <c r="P31" t="s">
        <v>43</v>
      </c>
      <c r="Q31">
        <v>26</v>
      </c>
      <c r="R31">
        <v>8</v>
      </c>
      <c r="S31">
        <v>25</v>
      </c>
      <c r="T31">
        <v>34</v>
      </c>
      <c r="U31">
        <v>705</v>
      </c>
    </row>
    <row r="32" spans="1:21" x14ac:dyDescent="0.2">
      <c r="A32" t="s">
        <v>368</v>
      </c>
      <c r="B32" t="s">
        <v>369</v>
      </c>
      <c r="C32" t="s">
        <v>42</v>
      </c>
      <c r="D32" t="s">
        <v>44</v>
      </c>
      <c r="E32" s="3" t="s">
        <v>481</v>
      </c>
      <c r="F32" s="3" t="s">
        <v>482</v>
      </c>
      <c r="G32" s="3" t="s">
        <v>483</v>
      </c>
      <c r="H32" s="3" t="s">
        <v>484</v>
      </c>
      <c r="I32" s="3" t="s">
        <v>485</v>
      </c>
      <c r="J32">
        <v>1.0091740000000001E-3</v>
      </c>
      <c r="K32">
        <v>1.083213E-3</v>
      </c>
      <c r="M32" t="s">
        <v>368</v>
      </c>
      <c r="N32" t="s">
        <v>369</v>
      </c>
      <c r="O32" t="s">
        <v>42</v>
      </c>
      <c r="P32" t="s">
        <v>44</v>
      </c>
      <c r="Q32">
        <v>26</v>
      </c>
      <c r="R32">
        <v>8</v>
      </c>
      <c r="S32">
        <v>33</v>
      </c>
      <c r="T32">
        <v>33</v>
      </c>
      <c r="U32">
        <v>4601</v>
      </c>
    </row>
    <row r="33" spans="1:21" x14ac:dyDescent="0.2">
      <c r="A33" t="s">
        <v>368</v>
      </c>
      <c r="B33" t="s">
        <v>369</v>
      </c>
      <c r="C33" t="s">
        <v>42</v>
      </c>
      <c r="D33" t="s">
        <v>45</v>
      </c>
      <c r="E33" s="3" t="s">
        <v>486</v>
      </c>
      <c r="F33" s="3" t="s">
        <v>487</v>
      </c>
      <c r="G33" s="3" t="s">
        <v>488</v>
      </c>
      <c r="H33" s="3" t="s">
        <v>489</v>
      </c>
      <c r="I33" s="3" t="s">
        <v>490</v>
      </c>
      <c r="J33" s="3" t="s">
        <v>491</v>
      </c>
      <c r="K33" s="3" t="s">
        <v>492</v>
      </c>
      <c r="M33" t="s">
        <v>368</v>
      </c>
      <c r="N33" t="s">
        <v>369</v>
      </c>
      <c r="O33" t="s">
        <v>42</v>
      </c>
      <c r="P33" t="s">
        <v>45</v>
      </c>
      <c r="Q33">
        <v>2</v>
      </c>
      <c r="R33">
        <v>0</v>
      </c>
      <c r="S33">
        <v>16</v>
      </c>
      <c r="T33">
        <v>1</v>
      </c>
      <c r="U33">
        <v>154</v>
      </c>
    </row>
    <row r="34" spans="1:21" x14ac:dyDescent="0.2">
      <c r="A34" t="s">
        <v>368</v>
      </c>
      <c r="B34" t="s">
        <v>369</v>
      </c>
      <c r="C34" t="s">
        <v>42</v>
      </c>
      <c r="D34" t="s">
        <v>46</v>
      </c>
      <c r="E34" s="3" t="s">
        <v>493</v>
      </c>
      <c r="F34" s="3" t="s">
        <v>477</v>
      </c>
      <c r="G34" s="3" t="s">
        <v>494</v>
      </c>
      <c r="H34" s="3" t="s">
        <v>495</v>
      </c>
      <c r="I34" s="3" t="s">
        <v>480</v>
      </c>
      <c r="J34">
        <v>5.3567399999999998E-4</v>
      </c>
      <c r="K34">
        <v>6.0107499999999996E-4</v>
      </c>
      <c r="M34" t="s">
        <v>368</v>
      </c>
      <c r="N34" t="s">
        <v>369</v>
      </c>
      <c r="O34" t="s">
        <v>42</v>
      </c>
      <c r="P34" t="s">
        <v>46</v>
      </c>
      <c r="Q34">
        <v>26</v>
      </c>
      <c r="R34">
        <v>8</v>
      </c>
      <c r="S34">
        <v>25</v>
      </c>
      <c r="T34">
        <v>34</v>
      </c>
      <c r="U34">
        <v>3193</v>
      </c>
    </row>
    <row r="35" spans="1:21" x14ac:dyDescent="0.2">
      <c r="A35" t="s">
        <v>368</v>
      </c>
      <c r="B35" t="s">
        <v>369</v>
      </c>
      <c r="C35" t="s">
        <v>42</v>
      </c>
      <c r="D35" t="s">
        <v>47</v>
      </c>
      <c r="E35" s="3" t="s">
        <v>9941</v>
      </c>
      <c r="F35" s="3" t="s">
        <v>496</v>
      </c>
      <c r="G35" s="3" t="s">
        <v>9942</v>
      </c>
      <c r="H35" s="3" t="s">
        <v>9943</v>
      </c>
      <c r="I35">
        <v>4.507156E-3</v>
      </c>
      <c r="J35">
        <v>1.9003955999999999E-2</v>
      </c>
      <c r="K35">
        <v>2.3511112000000001E-2</v>
      </c>
      <c r="M35" t="s">
        <v>368</v>
      </c>
      <c r="N35" t="s">
        <v>369</v>
      </c>
      <c r="O35" t="s">
        <v>42</v>
      </c>
      <c r="P35" t="s">
        <v>47</v>
      </c>
      <c r="Q35">
        <v>707</v>
      </c>
      <c r="R35">
        <v>128</v>
      </c>
      <c r="S35">
        <v>832</v>
      </c>
      <c r="T35">
        <v>384</v>
      </c>
      <c r="U35">
        <v>88171</v>
      </c>
    </row>
    <row r="36" spans="1:21" x14ac:dyDescent="0.2">
      <c r="A36" t="s">
        <v>368</v>
      </c>
      <c r="B36" t="s">
        <v>369</v>
      </c>
      <c r="C36" t="s">
        <v>48</v>
      </c>
      <c r="D36" t="s">
        <v>49</v>
      </c>
      <c r="E36" s="3" t="s">
        <v>9911</v>
      </c>
      <c r="F36" s="3" t="s">
        <v>9912</v>
      </c>
      <c r="G36" s="3" t="s">
        <v>9913</v>
      </c>
      <c r="H36" s="3" t="s">
        <v>9914</v>
      </c>
      <c r="I36">
        <v>0.13341229099999999</v>
      </c>
      <c r="J36">
        <v>2.7684881000000001E-2</v>
      </c>
      <c r="K36" s="3" t="s">
        <v>9915</v>
      </c>
      <c r="M36" t="s">
        <v>368</v>
      </c>
      <c r="N36" t="s">
        <v>369</v>
      </c>
      <c r="O36" t="s">
        <v>48</v>
      </c>
      <c r="P36" t="s">
        <v>49</v>
      </c>
      <c r="Q36">
        <v>25</v>
      </c>
      <c r="R36">
        <v>0</v>
      </c>
      <c r="S36">
        <v>1560</v>
      </c>
      <c r="T36">
        <v>1560</v>
      </c>
      <c r="U36">
        <v>12054</v>
      </c>
    </row>
    <row r="37" spans="1:21" x14ac:dyDescent="0.2">
      <c r="A37" t="s">
        <v>368</v>
      </c>
      <c r="B37" t="s">
        <v>369</v>
      </c>
      <c r="C37" t="s">
        <v>48</v>
      </c>
      <c r="D37" t="s">
        <v>50</v>
      </c>
      <c r="E37" s="3" t="s">
        <v>9916</v>
      </c>
      <c r="F37" s="3" t="s">
        <v>9917</v>
      </c>
      <c r="G37" s="3" t="s">
        <v>9918</v>
      </c>
      <c r="H37">
        <v>398.07820160474103</v>
      </c>
      <c r="I37">
        <v>0.26279706600000002</v>
      </c>
      <c r="J37">
        <v>5.2213242999999999E-2</v>
      </c>
      <c r="K37" s="3" t="s">
        <v>9919</v>
      </c>
      <c r="M37" t="s">
        <v>368</v>
      </c>
      <c r="N37" t="s">
        <v>369</v>
      </c>
      <c r="O37" t="s">
        <v>48</v>
      </c>
      <c r="P37" t="s">
        <v>50</v>
      </c>
      <c r="Q37">
        <v>25</v>
      </c>
      <c r="R37">
        <v>0</v>
      </c>
      <c r="S37">
        <v>2352</v>
      </c>
      <c r="T37">
        <v>3072</v>
      </c>
      <c r="U37">
        <v>27959</v>
      </c>
    </row>
    <row r="38" spans="1:21" x14ac:dyDescent="0.2">
      <c r="A38" t="s">
        <v>368</v>
      </c>
      <c r="B38" t="s">
        <v>369</v>
      </c>
      <c r="C38" t="s">
        <v>48</v>
      </c>
      <c r="D38" t="s">
        <v>51</v>
      </c>
      <c r="E38">
        <v>10.156155829983099</v>
      </c>
      <c r="F38" s="3" t="s">
        <v>9920</v>
      </c>
      <c r="G38" s="3" t="s">
        <v>9921</v>
      </c>
      <c r="H38" s="3" t="s">
        <v>9922</v>
      </c>
      <c r="I38">
        <v>2.5207296000000001E-2</v>
      </c>
      <c r="J38">
        <v>8.1393379999999994E-3</v>
      </c>
      <c r="K38">
        <v>3.3346634E-2</v>
      </c>
      <c r="M38" t="s">
        <v>368</v>
      </c>
      <c r="N38" t="s">
        <v>369</v>
      </c>
      <c r="O38" t="s">
        <v>48</v>
      </c>
      <c r="P38" t="s">
        <v>51</v>
      </c>
      <c r="Q38">
        <v>25</v>
      </c>
      <c r="R38">
        <v>0</v>
      </c>
      <c r="S38">
        <v>312</v>
      </c>
      <c r="T38">
        <v>312</v>
      </c>
      <c r="U38">
        <v>2768</v>
      </c>
    </row>
    <row r="39" spans="1:21" x14ac:dyDescent="0.2">
      <c r="A39" t="s">
        <v>368</v>
      </c>
      <c r="B39" t="s">
        <v>369</v>
      </c>
      <c r="C39" t="s">
        <v>52</v>
      </c>
      <c r="D39" t="s">
        <v>53</v>
      </c>
      <c r="E39" s="3" t="s">
        <v>9923</v>
      </c>
      <c r="F39" s="3" t="s">
        <v>9924</v>
      </c>
      <c r="G39" s="3" t="s">
        <v>9925</v>
      </c>
      <c r="H39" s="3" t="s">
        <v>9926</v>
      </c>
      <c r="I39">
        <v>0.14555881700000001</v>
      </c>
      <c r="J39">
        <v>0.22664040699999999</v>
      </c>
      <c r="K39">
        <v>0.372199224</v>
      </c>
      <c r="M39" t="s">
        <v>368</v>
      </c>
      <c r="N39" t="s">
        <v>369</v>
      </c>
      <c r="O39" t="s">
        <v>52</v>
      </c>
      <c r="P39" t="s">
        <v>53</v>
      </c>
      <c r="Q39">
        <v>8144</v>
      </c>
      <c r="R39">
        <v>5650</v>
      </c>
      <c r="S39">
        <v>3842</v>
      </c>
      <c r="T39">
        <v>5198</v>
      </c>
      <c r="U39">
        <v>50257</v>
      </c>
    </row>
    <row r="40" spans="1:21" x14ac:dyDescent="0.2">
      <c r="A40" t="s">
        <v>368</v>
      </c>
      <c r="B40" t="s">
        <v>369</v>
      </c>
      <c r="C40" t="s">
        <v>52</v>
      </c>
      <c r="D40" t="s">
        <v>54</v>
      </c>
      <c r="E40" s="3" t="s">
        <v>9927</v>
      </c>
      <c r="F40" s="3" t="s">
        <v>9928</v>
      </c>
      <c r="G40" s="3" t="s">
        <v>9929</v>
      </c>
      <c r="H40" s="3" t="s">
        <v>9930</v>
      </c>
      <c r="I40">
        <v>0.33591191300000001</v>
      </c>
      <c r="J40">
        <v>0.10325500999999999</v>
      </c>
      <c r="K40">
        <v>0.43916692299999999</v>
      </c>
      <c r="M40" t="s">
        <v>368</v>
      </c>
      <c r="N40" t="s">
        <v>369</v>
      </c>
      <c r="O40" t="s">
        <v>52</v>
      </c>
      <c r="P40" t="s">
        <v>54</v>
      </c>
      <c r="Q40">
        <v>14244</v>
      </c>
      <c r="R40">
        <v>8814</v>
      </c>
      <c r="S40">
        <v>7458</v>
      </c>
      <c r="T40">
        <v>5650</v>
      </c>
      <c r="U40">
        <v>79509</v>
      </c>
    </row>
    <row r="41" spans="1:21" x14ac:dyDescent="0.2">
      <c r="A41" t="s">
        <v>368</v>
      </c>
      <c r="B41" t="s">
        <v>369</v>
      </c>
      <c r="C41" t="s">
        <v>52</v>
      </c>
      <c r="D41" t="s">
        <v>55</v>
      </c>
      <c r="E41" s="3" t="s">
        <v>9931</v>
      </c>
      <c r="F41" s="3" t="s">
        <v>9932</v>
      </c>
      <c r="G41" s="3" t="s">
        <v>9933</v>
      </c>
      <c r="H41" s="3" t="s">
        <v>9934</v>
      </c>
      <c r="I41">
        <v>2.2435803000000001E-2</v>
      </c>
      <c r="J41">
        <v>4.4774480000000002E-3</v>
      </c>
      <c r="K41">
        <v>2.6913250999999999E-2</v>
      </c>
      <c r="M41" t="s">
        <v>368</v>
      </c>
      <c r="N41" t="s">
        <v>369</v>
      </c>
      <c r="O41" t="s">
        <v>52</v>
      </c>
      <c r="P41" t="s">
        <v>55</v>
      </c>
      <c r="Q41">
        <v>119</v>
      </c>
      <c r="R41">
        <v>565</v>
      </c>
      <c r="S41">
        <v>567</v>
      </c>
      <c r="T41">
        <v>1020</v>
      </c>
      <c r="U41">
        <v>6460</v>
      </c>
    </row>
    <row r="42" spans="1:21" x14ac:dyDescent="0.2">
      <c r="A42" t="s">
        <v>368</v>
      </c>
      <c r="B42" t="s">
        <v>369</v>
      </c>
      <c r="C42" t="s">
        <v>52</v>
      </c>
      <c r="D42" t="s">
        <v>56</v>
      </c>
      <c r="E42" s="3" t="s">
        <v>9935</v>
      </c>
      <c r="F42" s="3" t="s">
        <v>9936</v>
      </c>
      <c r="G42">
        <v>156.561062405152</v>
      </c>
      <c r="H42" s="3" t="s">
        <v>9937</v>
      </c>
      <c r="I42">
        <v>5.9078509000000001E-2</v>
      </c>
      <c r="J42">
        <v>0.22628205600000001</v>
      </c>
      <c r="K42">
        <v>0.28536056500000001</v>
      </c>
      <c r="M42" t="s">
        <v>368</v>
      </c>
      <c r="N42" t="s">
        <v>369</v>
      </c>
      <c r="O42" t="s">
        <v>52</v>
      </c>
      <c r="P42" t="s">
        <v>56</v>
      </c>
      <c r="Q42">
        <v>14359</v>
      </c>
      <c r="R42">
        <v>4972</v>
      </c>
      <c r="S42">
        <v>2938</v>
      </c>
      <c r="T42">
        <v>4068</v>
      </c>
      <c r="U42">
        <v>57463</v>
      </c>
    </row>
    <row r="43" spans="1:21" x14ac:dyDescent="0.2">
      <c r="A43" t="s">
        <v>368</v>
      </c>
      <c r="B43" t="s">
        <v>369</v>
      </c>
      <c r="C43" t="s">
        <v>57</v>
      </c>
      <c r="D43" t="s">
        <v>58</v>
      </c>
      <c r="E43" s="3" t="s">
        <v>9938</v>
      </c>
      <c r="F43" s="3" t="s">
        <v>656</v>
      </c>
      <c r="G43" s="3" t="s">
        <v>9939</v>
      </c>
      <c r="H43" s="3" t="s">
        <v>9940</v>
      </c>
      <c r="I43">
        <v>1.1418767E-2</v>
      </c>
      <c r="J43">
        <v>1.8703872999999999E-2</v>
      </c>
      <c r="K43">
        <v>3.0122639999999999E-2</v>
      </c>
      <c r="M43" t="s">
        <v>368</v>
      </c>
      <c r="N43" t="s">
        <v>369</v>
      </c>
      <c r="O43" t="s">
        <v>57</v>
      </c>
      <c r="P43" t="s">
        <v>58</v>
      </c>
      <c r="Q43">
        <v>65</v>
      </c>
      <c r="R43">
        <v>0</v>
      </c>
      <c r="S43">
        <v>192</v>
      </c>
      <c r="T43">
        <v>129</v>
      </c>
      <c r="U43">
        <v>1373</v>
      </c>
    </row>
    <row r="44" spans="1:21" x14ac:dyDescent="0.2">
      <c r="A44" t="s">
        <v>368</v>
      </c>
      <c r="B44" t="s">
        <v>369</v>
      </c>
      <c r="C44" t="s">
        <v>59</v>
      </c>
      <c r="D44" t="s">
        <v>60</v>
      </c>
      <c r="E44" s="3" t="s">
        <v>736</v>
      </c>
      <c r="F44" s="3" t="s">
        <v>501</v>
      </c>
      <c r="G44" s="3" t="s">
        <v>737</v>
      </c>
      <c r="H44" s="3" t="s">
        <v>738</v>
      </c>
      <c r="I44">
        <v>5.2477629999999999E-3</v>
      </c>
      <c r="J44">
        <v>6.9333700000000003E-4</v>
      </c>
      <c r="K44">
        <v>5.94109999999999E-3</v>
      </c>
      <c r="M44" t="s">
        <v>368</v>
      </c>
      <c r="N44" t="s">
        <v>369</v>
      </c>
      <c r="O44" t="s">
        <v>59</v>
      </c>
      <c r="P44" t="s">
        <v>60</v>
      </c>
      <c r="Q44">
        <v>8</v>
      </c>
      <c r="R44">
        <v>0</v>
      </c>
      <c r="S44">
        <v>294</v>
      </c>
      <c r="T44">
        <v>296</v>
      </c>
      <c r="U44">
        <v>2472</v>
      </c>
    </row>
    <row r="45" spans="1:21" x14ac:dyDescent="0.2">
      <c r="A45" t="s">
        <v>368</v>
      </c>
      <c r="B45" t="s">
        <v>369</v>
      </c>
      <c r="C45" t="s">
        <v>59</v>
      </c>
      <c r="D45" t="s">
        <v>61</v>
      </c>
      <c r="E45" s="3" t="s">
        <v>739</v>
      </c>
      <c r="F45" s="3" t="s">
        <v>502</v>
      </c>
      <c r="G45" s="3" t="s">
        <v>740</v>
      </c>
      <c r="H45" s="3" t="s">
        <v>741</v>
      </c>
      <c r="I45">
        <v>5.2834910000000004E-3</v>
      </c>
      <c r="J45">
        <v>4.1685700000000002E-4</v>
      </c>
      <c r="K45">
        <v>5.700348E-3</v>
      </c>
      <c r="M45" t="s">
        <v>368</v>
      </c>
      <c r="N45" t="s">
        <v>369</v>
      </c>
      <c r="O45" t="s">
        <v>59</v>
      </c>
      <c r="P45" t="s">
        <v>61</v>
      </c>
      <c r="Q45">
        <v>11</v>
      </c>
      <c r="R45">
        <v>0</v>
      </c>
      <c r="S45">
        <v>250</v>
      </c>
      <c r="T45">
        <v>252</v>
      </c>
      <c r="U45">
        <v>2233</v>
      </c>
    </row>
    <row r="46" spans="1:21" x14ac:dyDescent="0.2">
      <c r="A46" t="s">
        <v>368</v>
      </c>
      <c r="B46" t="s">
        <v>369</v>
      </c>
      <c r="C46" t="s">
        <v>59</v>
      </c>
      <c r="D46" t="s">
        <v>62</v>
      </c>
      <c r="E46" s="3" t="s">
        <v>742</v>
      </c>
      <c r="F46" s="3" t="s">
        <v>503</v>
      </c>
      <c r="G46" s="3" t="s">
        <v>743</v>
      </c>
      <c r="H46" s="3" t="s">
        <v>744</v>
      </c>
      <c r="I46">
        <v>9.6310070000000005E-3</v>
      </c>
      <c r="J46">
        <v>9.9671200000000008E-4</v>
      </c>
      <c r="K46">
        <v>1.0627719000000001E-2</v>
      </c>
      <c r="M46" t="s">
        <v>368</v>
      </c>
      <c r="N46" t="s">
        <v>369</v>
      </c>
      <c r="O46" t="s">
        <v>59</v>
      </c>
      <c r="P46" t="s">
        <v>62</v>
      </c>
      <c r="Q46">
        <v>15</v>
      </c>
      <c r="R46">
        <v>0</v>
      </c>
      <c r="S46">
        <v>260</v>
      </c>
      <c r="T46">
        <v>262</v>
      </c>
      <c r="U46">
        <v>2338</v>
      </c>
    </row>
    <row r="47" spans="1:21" x14ac:dyDescent="0.2">
      <c r="A47" t="s">
        <v>368</v>
      </c>
      <c r="B47" t="s">
        <v>369</v>
      </c>
      <c r="C47" t="s">
        <v>59</v>
      </c>
      <c r="D47" t="s">
        <v>63</v>
      </c>
      <c r="E47" s="3" t="s">
        <v>745</v>
      </c>
      <c r="F47" s="3" t="s">
        <v>504</v>
      </c>
      <c r="G47" s="3" t="s">
        <v>746</v>
      </c>
      <c r="H47" s="3" t="s">
        <v>747</v>
      </c>
      <c r="I47">
        <v>1.25165E-2</v>
      </c>
      <c r="J47">
        <v>1.356147E-3</v>
      </c>
      <c r="K47">
        <v>1.3872647E-2</v>
      </c>
      <c r="M47" t="s">
        <v>368</v>
      </c>
      <c r="N47" t="s">
        <v>369</v>
      </c>
      <c r="O47" t="s">
        <v>59</v>
      </c>
      <c r="P47" t="s">
        <v>63</v>
      </c>
      <c r="Q47">
        <v>8</v>
      </c>
      <c r="R47">
        <v>0</v>
      </c>
      <c r="S47">
        <v>1158</v>
      </c>
      <c r="T47">
        <v>1160</v>
      </c>
      <c r="U47">
        <v>8952</v>
      </c>
    </row>
    <row r="48" spans="1:21" x14ac:dyDescent="0.2">
      <c r="A48" t="s">
        <v>368</v>
      </c>
      <c r="B48" t="s">
        <v>369</v>
      </c>
      <c r="C48" t="s">
        <v>59</v>
      </c>
      <c r="D48" t="s">
        <v>64</v>
      </c>
      <c r="E48" s="3" t="s">
        <v>748</v>
      </c>
      <c r="F48" s="3" t="s">
        <v>505</v>
      </c>
      <c r="G48" s="3" t="s">
        <v>749</v>
      </c>
      <c r="H48" s="3" t="s">
        <v>750</v>
      </c>
      <c r="I48">
        <v>1.0485654000000001E-2</v>
      </c>
      <c r="J48">
        <v>1.3576770000000001E-3</v>
      </c>
      <c r="K48">
        <v>1.1843331E-2</v>
      </c>
      <c r="M48" t="s">
        <v>368</v>
      </c>
      <c r="N48" t="s">
        <v>369</v>
      </c>
      <c r="O48" t="s">
        <v>59</v>
      </c>
      <c r="P48" t="s">
        <v>64</v>
      </c>
      <c r="Q48">
        <v>8</v>
      </c>
      <c r="R48">
        <v>0</v>
      </c>
      <c r="S48">
        <v>294</v>
      </c>
      <c r="T48">
        <v>296</v>
      </c>
      <c r="U48">
        <v>2473</v>
      </c>
    </row>
    <row r="49" spans="1:21" x14ac:dyDescent="0.2">
      <c r="A49" t="s">
        <v>368</v>
      </c>
      <c r="B49" t="s">
        <v>369</v>
      </c>
      <c r="C49" t="s">
        <v>59</v>
      </c>
      <c r="D49" t="s">
        <v>65</v>
      </c>
      <c r="E49" s="3" t="s">
        <v>751</v>
      </c>
      <c r="F49">
        <v>13.179544891629901</v>
      </c>
      <c r="G49" s="3" t="s">
        <v>752</v>
      </c>
      <c r="H49">
        <v>76.483535979475306</v>
      </c>
      <c r="I49">
        <v>1.0449926E-2</v>
      </c>
      <c r="J49">
        <v>1.319544E-3</v>
      </c>
      <c r="K49">
        <v>1.1769470000000001E-2</v>
      </c>
      <c r="M49" t="s">
        <v>368</v>
      </c>
      <c r="N49" t="s">
        <v>369</v>
      </c>
      <c r="O49" t="s">
        <v>59</v>
      </c>
      <c r="P49" t="s">
        <v>65</v>
      </c>
      <c r="Q49">
        <v>8</v>
      </c>
      <c r="R49">
        <v>0</v>
      </c>
      <c r="S49">
        <v>582</v>
      </c>
      <c r="T49">
        <v>584</v>
      </c>
      <c r="U49">
        <v>4632</v>
      </c>
    </row>
    <row r="50" spans="1:21" x14ac:dyDescent="0.2">
      <c r="A50" t="s">
        <v>368</v>
      </c>
      <c r="B50" t="s">
        <v>369</v>
      </c>
      <c r="C50" t="s">
        <v>59</v>
      </c>
      <c r="D50" t="s">
        <v>66</v>
      </c>
      <c r="E50" s="3" t="s">
        <v>753</v>
      </c>
      <c r="F50" s="3" t="s">
        <v>506</v>
      </c>
      <c r="G50" s="3" t="s">
        <v>754</v>
      </c>
      <c r="H50" s="3" t="s">
        <v>755</v>
      </c>
      <c r="I50">
        <v>1.2537937000000001E-2</v>
      </c>
      <c r="J50">
        <v>7.8366099999999995E-4</v>
      </c>
      <c r="K50">
        <v>1.3321598E-2</v>
      </c>
      <c r="M50" t="s">
        <v>368</v>
      </c>
      <c r="N50" t="s">
        <v>369</v>
      </c>
      <c r="O50" t="s">
        <v>59</v>
      </c>
      <c r="P50" t="s">
        <v>66</v>
      </c>
      <c r="Q50">
        <v>11</v>
      </c>
      <c r="R50">
        <v>0</v>
      </c>
      <c r="S50">
        <v>970</v>
      </c>
      <c r="T50">
        <v>972</v>
      </c>
      <c r="U50">
        <v>7632</v>
      </c>
    </row>
    <row r="51" spans="1:21" x14ac:dyDescent="0.2">
      <c r="A51" t="s">
        <v>368</v>
      </c>
      <c r="B51" t="s">
        <v>369</v>
      </c>
      <c r="C51" t="s">
        <v>59</v>
      </c>
      <c r="D51" t="s">
        <v>67</v>
      </c>
      <c r="E51" s="3" t="s">
        <v>756</v>
      </c>
      <c r="F51" s="3" t="s">
        <v>507</v>
      </c>
      <c r="G51" s="3" t="s">
        <v>757</v>
      </c>
      <c r="H51" s="3" t="s">
        <v>758</v>
      </c>
      <c r="I51">
        <v>1.0029748E-2</v>
      </c>
      <c r="J51">
        <v>7.7717599999999997E-4</v>
      </c>
      <c r="K51" s="3" t="s">
        <v>759</v>
      </c>
      <c r="M51" t="s">
        <v>368</v>
      </c>
      <c r="N51" t="s">
        <v>369</v>
      </c>
      <c r="O51" t="s">
        <v>59</v>
      </c>
      <c r="P51" t="s">
        <v>67</v>
      </c>
      <c r="Q51">
        <v>11</v>
      </c>
      <c r="R51">
        <v>0</v>
      </c>
      <c r="S51">
        <v>250</v>
      </c>
      <c r="T51">
        <v>252</v>
      </c>
      <c r="U51">
        <v>2235</v>
      </c>
    </row>
    <row r="52" spans="1:21" x14ac:dyDescent="0.2">
      <c r="A52" t="s">
        <v>368</v>
      </c>
      <c r="B52" t="s">
        <v>369</v>
      </c>
      <c r="C52" t="s">
        <v>59</v>
      </c>
      <c r="D52" t="s">
        <v>68</v>
      </c>
      <c r="E52" s="3" t="s">
        <v>760</v>
      </c>
      <c r="F52" s="3" t="s">
        <v>505</v>
      </c>
      <c r="G52" s="3" t="s">
        <v>761</v>
      </c>
      <c r="H52" s="3" t="s">
        <v>762</v>
      </c>
      <c r="I52">
        <v>1.0485654000000001E-2</v>
      </c>
      <c r="J52">
        <v>7.1920199999999995E-4</v>
      </c>
      <c r="K52" s="3" t="s">
        <v>763</v>
      </c>
      <c r="M52" t="s">
        <v>368</v>
      </c>
      <c r="N52" t="s">
        <v>369</v>
      </c>
      <c r="O52" t="s">
        <v>59</v>
      </c>
      <c r="P52" t="s">
        <v>68</v>
      </c>
      <c r="Q52">
        <v>11</v>
      </c>
      <c r="R52">
        <v>0</v>
      </c>
      <c r="S52">
        <v>490</v>
      </c>
      <c r="T52">
        <v>492</v>
      </c>
      <c r="U52">
        <v>4033</v>
      </c>
    </row>
    <row r="53" spans="1:21" x14ac:dyDescent="0.2">
      <c r="A53" t="s">
        <v>368</v>
      </c>
      <c r="B53" t="s">
        <v>369</v>
      </c>
      <c r="C53" t="s">
        <v>59</v>
      </c>
      <c r="D53" t="s">
        <v>69</v>
      </c>
      <c r="E53" s="3" t="s">
        <v>764</v>
      </c>
      <c r="F53" s="3" t="s">
        <v>505</v>
      </c>
      <c r="G53" s="3" t="s">
        <v>765</v>
      </c>
      <c r="H53" s="3" t="s">
        <v>766</v>
      </c>
      <c r="I53">
        <v>1.0485654000000001E-2</v>
      </c>
      <c r="J53">
        <v>8.7967899999999996E-4</v>
      </c>
      <c r="K53">
        <v>1.1365333E-2</v>
      </c>
      <c r="M53" t="s">
        <v>368</v>
      </c>
      <c r="N53" t="s">
        <v>369</v>
      </c>
      <c r="O53" t="s">
        <v>59</v>
      </c>
      <c r="P53" t="s">
        <v>69</v>
      </c>
      <c r="Q53">
        <v>11</v>
      </c>
      <c r="R53">
        <v>0</v>
      </c>
      <c r="S53">
        <v>490</v>
      </c>
      <c r="T53">
        <v>492</v>
      </c>
      <c r="U53">
        <v>3990</v>
      </c>
    </row>
    <row r="54" spans="1:21" x14ac:dyDescent="0.2">
      <c r="A54" t="s">
        <v>368</v>
      </c>
      <c r="B54" t="s">
        <v>369</v>
      </c>
      <c r="C54" t="s">
        <v>59</v>
      </c>
      <c r="D54" t="s">
        <v>70</v>
      </c>
      <c r="E54" s="3" t="s">
        <v>767</v>
      </c>
      <c r="F54" s="3" t="s">
        <v>508</v>
      </c>
      <c r="G54" s="3" t="s">
        <v>768</v>
      </c>
      <c r="H54" s="3" t="s">
        <v>769</v>
      </c>
      <c r="I54">
        <v>9.8982600000000007E-3</v>
      </c>
      <c r="J54">
        <v>1.030083E-3</v>
      </c>
      <c r="K54">
        <v>1.0928343E-2</v>
      </c>
      <c r="M54" t="s">
        <v>368</v>
      </c>
      <c r="N54" t="s">
        <v>369</v>
      </c>
      <c r="O54" t="s">
        <v>59</v>
      </c>
      <c r="P54" t="s">
        <v>70</v>
      </c>
      <c r="Q54">
        <v>10</v>
      </c>
      <c r="R54">
        <v>0</v>
      </c>
      <c r="S54">
        <v>156</v>
      </c>
      <c r="T54">
        <v>158</v>
      </c>
      <c r="U54">
        <v>1500</v>
      </c>
    </row>
    <row r="55" spans="1:21" x14ac:dyDescent="0.2">
      <c r="A55" t="s">
        <v>368</v>
      </c>
      <c r="B55" t="s">
        <v>369</v>
      </c>
      <c r="C55" t="s">
        <v>59</v>
      </c>
      <c r="D55" t="s">
        <v>71</v>
      </c>
      <c r="E55" s="3" t="s">
        <v>770</v>
      </c>
      <c r="F55" s="3" t="s">
        <v>507</v>
      </c>
      <c r="G55" s="3" t="s">
        <v>771</v>
      </c>
      <c r="H55">
        <v>34.035848719733103</v>
      </c>
      <c r="I55">
        <v>1.0029748E-2</v>
      </c>
      <c r="J55">
        <v>7.7552199999999995E-4</v>
      </c>
      <c r="K55">
        <v>1.080527E-2</v>
      </c>
      <c r="M55" t="s">
        <v>368</v>
      </c>
      <c r="N55" t="s">
        <v>369</v>
      </c>
      <c r="O55" t="s">
        <v>59</v>
      </c>
      <c r="P55" t="s">
        <v>71</v>
      </c>
      <c r="Q55">
        <v>11</v>
      </c>
      <c r="R55">
        <v>0</v>
      </c>
      <c r="S55">
        <v>250</v>
      </c>
      <c r="T55">
        <v>252</v>
      </c>
      <c r="U55">
        <v>2194</v>
      </c>
    </row>
    <row r="56" spans="1:21" x14ac:dyDescent="0.2">
      <c r="A56" t="s">
        <v>368</v>
      </c>
      <c r="B56" t="s">
        <v>369</v>
      </c>
      <c r="C56" t="s">
        <v>59</v>
      </c>
      <c r="D56" t="s">
        <v>72</v>
      </c>
      <c r="E56" s="3" t="s">
        <v>772</v>
      </c>
      <c r="F56" s="3" t="s">
        <v>509</v>
      </c>
      <c r="G56" s="3" t="s">
        <v>773</v>
      </c>
      <c r="H56" s="3" t="s">
        <v>774</v>
      </c>
      <c r="I56">
        <v>1.1858606000000001E-2</v>
      </c>
      <c r="J56">
        <v>1.331601E-3</v>
      </c>
      <c r="K56">
        <v>1.3190207000000001E-2</v>
      </c>
      <c r="M56" t="s">
        <v>368</v>
      </c>
      <c r="N56" t="s">
        <v>369</v>
      </c>
      <c r="O56" t="s">
        <v>59</v>
      </c>
      <c r="P56" t="s">
        <v>72</v>
      </c>
      <c r="Q56">
        <v>8</v>
      </c>
      <c r="R56">
        <v>0</v>
      </c>
      <c r="S56">
        <v>414</v>
      </c>
      <c r="T56">
        <v>416</v>
      </c>
      <c r="U56">
        <v>3373</v>
      </c>
    </row>
    <row r="57" spans="1:21" x14ac:dyDescent="0.2">
      <c r="A57" t="s">
        <v>368</v>
      </c>
      <c r="B57" t="s">
        <v>369</v>
      </c>
      <c r="C57" t="s">
        <v>59</v>
      </c>
      <c r="D57" t="s">
        <v>73</v>
      </c>
      <c r="E57" s="3" t="s">
        <v>775</v>
      </c>
      <c r="F57" s="3" t="s">
        <v>510</v>
      </c>
      <c r="G57" s="3" t="s">
        <v>776</v>
      </c>
      <c r="H57" s="3" t="s">
        <v>777</v>
      </c>
      <c r="I57">
        <v>1.1171652000000001E-2</v>
      </c>
      <c r="J57">
        <v>7.0274699999999999E-4</v>
      </c>
      <c r="K57">
        <v>1.1874399000000001E-2</v>
      </c>
      <c r="M57" t="s">
        <v>368</v>
      </c>
      <c r="N57" t="s">
        <v>369</v>
      </c>
      <c r="O57" t="s">
        <v>59</v>
      </c>
      <c r="P57" t="s">
        <v>73</v>
      </c>
      <c r="Q57">
        <v>11</v>
      </c>
      <c r="R57">
        <v>0</v>
      </c>
      <c r="S57">
        <v>350</v>
      </c>
      <c r="T57">
        <v>352</v>
      </c>
      <c r="U57">
        <v>2982</v>
      </c>
    </row>
    <row r="58" spans="1:21" x14ac:dyDescent="0.2">
      <c r="A58" t="s">
        <v>368</v>
      </c>
      <c r="B58" t="s">
        <v>369</v>
      </c>
      <c r="C58" t="s">
        <v>59</v>
      </c>
      <c r="D58" t="s">
        <v>74</v>
      </c>
      <c r="E58" s="3" t="s">
        <v>778</v>
      </c>
      <c r="F58" s="3" t="s">
        <v>512</v>
      </c>
      <c r="G58" s="3" t="s">
        <v>779</v>
      </c>
      <c r="H58">
        <v>64.496083983353202</v>
      </c>
      <c r="I58">
        <v>1.3939471E-2</v>
      </c>
      <c r="J58">
        <v>1.8082269999999999E-3</v>
      </c>
      <c r="K58">
        <v>1.5747698000000001E-2</v>
      </c>
      <c r="M58" t="s">
        <v>368</v>
      </c>
      <c r="N58" t="s">
        <v>369</v>
      </c>
      <c r="O58" t="s">
        <v>59</v>
      </c>
      <c r="P58" t="s">
        <v>74</v>
      </c>
      <c r="Q58">
        <v>8</v>
      </c>
      <c r="R58">
        <v>0</v>
      </c>
      <c r="S58">
        <v>486</v>
      </c>
      <c r="T58">
        <v>488</v>
      </c>
      <c r="U58">
        <v>3913</v>
      </c>
    </row>
    <row r="59" spans="1:21" x14ac:dyDescent="0.2">
      <c r="A59" t="s">
        <v>368</v>
      </c>
      <c r="B59" t="s">
        <v>369</v>
      </c>
      <c r="C59" t="s">
        <v>59</v>
      </c>
      <c r="D59" t="s">
        <v>75</v>
      </c>
      <c r="E59" s="3" t="s">
        <v>780</v>
      </c>
      <c r="F59" s="3" t="s">
        <v>513</v>
      </c>
      <c r="G59" s="3" t="s">
        <v>781</v>
      </c>
      <c r="H59">
        <v>54.254196584224701</v>
      </c>
      <c r="I59">
        <v>1.3996636E-2</v>
      </c>
      <c r="J59">
        <v>9.3601299999999997E-4</v>
      </c>
      <c r="K59">
        <v>1.4932648999999999E-2</v>
      </c>
      <c r="M59" t="s">
        <v>368</v>
      </c>
      <c r="N59" t="s">
        <v>369</v>
      </c>
      <c r="O59" t="s">
        <v>59</v>
      </c>
      <c r="P59" t="s">
        <v>75</v>
      </c>
      <c r="Q59">
        <v>11</v>
      </c>
      <c r="R59">
        <v>0</v>
      </c>
      <c r="S59">
        <v>410</v>
      </c>
      <c r="T59">
        <v>412</v>
      </c>
      <c r="U59">
        <v>3434</v>
      </c>
    </row>
    <row r="60" spans="1:21" x14ac:dyDescent="0.2">
      <c r="A60" t="s">
        <v>368</v>
      </c>
      <c r="B60" t="s">
        <v>369</v>
      </c>
      <c r="C60" t="s">
        <v>59</v>
      </c>
      <c r="D60" t="s">
        <v>76</v>
      </c>
      <c r="E60" s="3" t="s">
        <v>782</v>
      </c>
      <c r="F60" s="3" t="s">
        <v>514</v>
      </c>
      <c r="G60" s="3" t="s">
        <v>783</v>
      </c>
      <c r="H60">
        <v>126.25873621021</v>
      </c>
      <c r="I60">
        <v>1.8801969000000002E-2</v>
      </c>
      <c r="J60">
        <v>1.1130440000000001E-3</v>
      </c>
      <c r="K60" s="3" t="s">
        <v>784</v>
      </c>
      <c r="M60" t="s">
        <v>368</v>
      </c>
      <c r="N60" t="s">
        <v>369</v>
      </c>
      <c r="O60" t="s">
        <v>59</v>
      </c>
      <c r="P60" t="s">
        <v>76</v>
      </c>
      <c r="Q60">
        <v>11</v>
      </c>
      <c r="R60">
        <v>0</v>
      </c>
      <c r="S60">
        <v>970</v>
      </c>
      <c r="T60">
        <v>972</v>
      </c>
      <c r="U60">
        <v>7633</v>
      </c>
    </row>
    <row r="61" spans="1:21" x14ac:dyDescent="0.2">
      <c r="A61" t="s">
        <v>368</v>
      </c>
      <c r="B61" t="s">
        <v>369</v>
      </c>
      <c r="C61" t="s">
        <v>59</v>
      </c>
      <c r="D61" t="s">
        <v>77</v>
      </c>
      <c r="E61" s="3" t="s">
        <v>785</v>
      </c>
      <c r="F61" s="3" t="s">
        <v>515</v>
      </c>
      <c r="G61" s="3" t="s">
        <v>786</v>
      </c>
      <c r="H61" s="3" t="s">
        <v>787</v>
      </c>
      <c r="I61">
        <v>1.7353739E-2</v>
      </c>
      <c r="J61">
        <v>3.1670410000000002E-3</v>
      </c>
      <c r="K61">
        <v>2.0520779999999999E-2</v>
      </c>
      <c r="M61" t="s">
        <v>368</v>
      </c>
      <c r="N61" t="s">
        <v>369</v>
      </c>
      <c r="O61" t="s">
        <v>59</v>
      </c>
      <c r="P61" t="s">
        <v>77</v>
      </c>
      <c r="Q61">
        <v>9</v>
      </c>
      <c r="R61">
        <v>0</v>
      </c>
      <c r="S61">
        <v>238</v>
      </c>
      <c r="T61">
        <v>240</v>
      </c>
      <c r="U61">
        <v>2148</v>
      </c>
    </row>
    <row r="62" spans="1:21" x14ac:dyDescent="0.2">
      <c r="A62" t="s">
        <v>368</v>
      </c>
      <c r="B62" t="s">
        <v>369</v>
      </c>
      <c r="C62" t="s">
        <v>59</v>
      </c>
      <c r="D62" t="s">
        <v>78</v>
      </c>
      <c r="E62" s="3" t="s">
        <v>788</v>
      </c>
      <c r="F62" s="3" t="s">
        <v>516</v>
      </c>
      <c r="G62" s="3" t="s">
        <v>789</v>
      </c>
      <c r="H62" s="3" t="s">
        <v>790</v>
      </c>
      <c r="I62">
        <v>1.8040214999999998E-2</v>
      </c>
      <c r="J62">
        <v>1.8099819999999999E-3</v>
      </c>
      <c r="K62">
        <v>1.9850197E-2</v>
      </c>
      <c r="M62" t="s">
        <v>368</v>
      </c>
      <c r="N62" t="s">
        <v>369</v>
      </c>
      <c r="O62" t="s">
        <v>59</v>
      </c>
      <c r="P62" t="s">
        <v>78</v>
      </c>
      <c r="Q62">
        <v>16</v>
      </c>
      <c r="R62">
        <v>0</v>
      </c>
      <c r="S62">
        <v>432</v>
      </c>
      <c r="T62">
        <v>434</v>
      </c>
      <c r="U62">
        <v>3659</v>
      </c>
    </row>
    <row r="63" spans="1:21" x14ac:dyDescent="0.2">
      <c r="A63" t="s">
        <v>368</v>
      </c>
      <c r="B63" t="s">
        <v>369</v>
      </c>
      <c r="C63" t="s">
        <v>59</v>
      </c>
      <c r="D63" t="s">
        <v>79</v>
      </c>
      <c r="E63" s="3" t="s">
        <v>791</v>
      </c>
      <c r="F63" s="3" t="s">
        <v>517</v>
      </c>
      <c r="G63" s="3" t="s">
        <v>792</v>
      </c>
      <c r="H63" s="3" t="s">
        <v>793</v>
      </c>
      <c r="I63">
        <v>2.0889979999999999E-2</v>
      </c>
      <c r="J63">
        <v>1.323704E-3</v>
      </c>
      <c r="K63" s="3" t="s">
        <v>794</v>
      </c>
      <c r="M63" t="s">
        <v>368</v>
      </c>
      <c r="N63" t="s">
        <v>369</v>
      </c>
      <c r="O63" t="s">
        <v>59</v>
      </c>
      <c r="P63" t="s">
        <v>79</v>
      </c>
      <c r="Q63">
        <v>11</v>
      </c>
      <c r="R63">
        <v>0</v>
      </c>
      <c r="S63">
        <v>970</v>
      </c>
      <c r="T63">
        <v>972</v>
      </c>
      <c r="U63">
        <v>7633</v>
      </c>
    </row>
    <row r="64" spans="1:21" x14ac:dyDescent="0.2">
      <c r="A64" t="s">
        <v>368</v>
      </c>
      <c r="B64" t="s">
        <v>369</v>
      </c>
      <c r="C64" t="s">
        <v>59</v>
      </c>
      <c r="D64" t="s">
        <v>80</v>
      </c>
      <c r="E64" s="3" t="s">
        <v>795</v>
      </c>
      <c r="F64" s="3" t="s">
        <v>518</v>
      </c>
      <c r="G64" s="3" t="s">
        <v>796</v>
      </c>
      <c r="H64" s="3" t="s">
        <v>797</v>
      </c>
      <c r="I64">
        <v>1.9913858E-2</v>
      </c>
      <c r="J64">
        <v>1.335386E-3</v>
      </c>
      <c r="K64">
        <v>2.1249244E-2</v>
      </c>
      <c r="M64" t="s">
        <v>368</v>
      </c>
      <c r="N64" t="s">
        <v>369</v>
      </c>
      <c r="O64" t="s">
        <v>59</v>
      </c>
      <c r="P64" t="s">
        <v>80</v>
      </c>
      <c r="Q64">
        <v>11</v>
      </c>
      <c r="R64">
        <v>0</v>
      </c>
      <c r="S64">
        <v>490</v>
      </c>
      <c r="T64">
        <v>492</v>
      </c>
      <c r="U64">
        <v>3994</v>
      </c>
    </row>
    <row r="65" spans="1:21" x14ac:dyDescent="0.2">
      <c r="A65" t="s">
        <v>368</v>
      </c>
      <c r="B65" t="s">
        <v>369</v>
      </c>
      <c r="C65" t="s">
        <v>59</v>
      </c>
      <c r="D65" t="s">
        <v>81</v>
      </c>
      <c r="E65" s="3" t="s">
        <v>798</v>
      </c>
      <c r="F65" s="3" t="s">
        <v>519</v>
      </c>
      <c r="G65" s="3" t="s">
        <v>799</v>
      </c>
      <c r="H65" s="3" t="s">
        <v>520</v>
      </c>
      <c r="I65">
        <v>2.9524524E-2</v>
      </c>
      <c r="J65">
        <v>2.636336E-3</v>
      </c>
      <c r="K65">
        <v>3.2160859999999999E-2</v>
      </c>
      <c r="M65" t="s">
        <v>368</v>
      </c>
      <c r="N65" t="s">
        <v>369</v>
      </c>
      <c r="O65" t="s">
        <v>59</v>
      </c>
      <c r="P65" t="s">
        <v>81</v>
      </c>
      <c r="Q65">
        <v>8</v>
      </c>
      <c r="R65">
        <v>0</v>
      </c>
      <c r="S65">
        <v>1638</v>
      </c>
      <c r="T65">
        <v>1640</v>
      </c>
      <c r="U65">
        <v>12552</v>
      </c>
    </row>
    <row r="66" spans="1:21" x14ac:dyDescent="0.2">
      <c r="A66" t="s">
        <v>368</v>
      </c>
      <c r="B66" t="s">
        <v>369</v>
      </c>
      <c r="C66" t="s">
        <v>59</v>
      </c>
      <c r="D66" t="s">
        <v>82</v>
      </c>
      <c r="E66" s="3" t="s">
        <v>800</v>
      </c>
      <c r="F66" s="3" t="s">
        <v>521</v>
      </c>
      <c r="G66" s="3" t="s">
        <v>801</v>
      </c>
      <c r="H66" s="3" t="s">
        <v>802</v>
      </c>
      <c r="I66">
        <v>2.0745157E-2</v>
      </c>
      <c r="J66">
        <v>2.60371E-3</v>
      </c>
      <c r="K66">
        <v>2.3348866999999999E-2</v>
      </c>
      <c r="M66" t="s">
        <v>368</v>
      </c>
      <c r="N66" t="s">
        <v>369</v>
      </c>
      <c r="O66" t="s">
        <v>59</v>
      </c>
      <c r="P66" t="s">
        <v>82</v>
      </c>
      <c r="Q66">
        <v>8</v>
      </c>
      <c r="R66">
        <v>0</v>
      </c>
      <c r="S66">
        <v>414</v>
      </c>
      <c r="T66">
        <v>416</v>
      </c>
      <c r="U66">
        <v>3373</v>
      </c>
    </row>
    <row r="67" spans="1:21" x14ac:dyDescent="0.2">
      <c r="A67" t="s">
        <v>368</v>
      </c>
      <c r="B67" t="s">
        <v>369</v>
      </c>
      <c r="C67" t="s">
        <v>59</v>
      </c>
      <c r="D67" t="s">
        <v>83</v>
      </c>
      <c r="E67" s="3" t="s">
        <v>803</v>
      </c>
      <c r="F67" s="3" t="s">
        <v>522</v>
      </c>
      <c r="G67" s="3" t="s">
        <v>804</v>
      </c>
      <c r="H67" s="3" t="s">
        <v>805</v>
      </c>
      <c r="I67">
        <v>2.6605213999999999E-2</v>
      </c>
      <c r="J67">
        <v>1.3712189999999999E-3</v>
      </c>
      <c r="K67">
        <v>2.7976432999999998E-2</v>
      </c>
      <c r="M67" t="s">
        <v>368</v>
      </c>
      <c r="N67" t="s">
        <v>369</v>
      </c>
      <c r="O67" t="s">
        <v>59</v>
      </c>
      <c r="P67" t="s">
        <v>83</v>
      </c>
      <c r="Q67">
        <v>11</v>
      </c>
      <c r="R67">
        <v>0</v>
      </c>
      <c r="S67">
        <v>1370</v>
      </c>
      <c r="T67">
        <v>1372</v>
      </c>
      <c r="U67">
        <v>10633</v>
      </c>
    </row>
    <row r="68" spans="1:21" x14ac:dyDescent="0.2">
      <c r="A68" t="s">
        <v>368</v>
      </c>
      <c r="B68" t="s">
        <v>369</v>
      </c>
      <c r="C68" t="s">
        <v>59</v>
      </c>
      <c r="D68" t="s">
        <v>84</v>
      </c>
      <c r="E68" s="3" t="s">
        <v>806</v>
      </c>
      <c r="F68" s="3" t="s">
        <v>523</v>
      </c>
      <c r="G68" s="3" t="s">
        <v>807</v>
      </c>
      <c r="H68" s="3" t="s">
        <v>808</v>
      </c>
      <c r="I68">
        <v>2.0101076999999998E-2</v>
      </c>
      <c r="J68">
        <v>1.4414549999999999E-3</v>
      </c>
      <c r="K68">
        <v>2.1542532E-2</v>
      </c>
      <c r="M68" t="s">
        <v>368</v>
      </c>
      <c r="N68" t="s">
        <v>369</v>
      </c>
      <c r="O68" t="s">
        <v>59</v>
      </c>
      <c r="P68" t="s">
        <v>84</v>
      </c>
      <c r="Q68">
        <v>11</v>
      </c>
      <c r="R68">
        <v>0</v>
      </c>
      <c r="S68">
        <v>420</v>
      </c>
      <c r="T68">
        <v>422</v>
      </c>
      <c r="U68">
        <v>3522</v>
      </c>
    </row>
    <row r="69" spans="1:21" x14ac:dyDescent="0.2">
      <c r="A69" t="s">
        <v>368</v>
      </c>
      <c r="B69" t="s">
        <v>369</v>
      </c>
      <c r="C69" t="s">
        <v>59</v>
      </c>
      <c r="D69" t="s">
        <v>85</v>
      </c>
      <c r="E69" s="3" t="s">
        <v>809</v>
      </c>
      <c r="F69" s="3" t="s">
        <v>524</v>
      </c>
      <c r="G69" s="3" t="s">
        <v>810</v>
      </c>
      <c r="H69" s="3" t="s">
        <v>811</v>
      </c>
      <c r="I69">
        <v>2.2226249E-2</v>
      </c>
      <c r="J69">
        <v>1.182769E-3</v>
      </c>
      <c r="K69">
        <v>2.3409018E-2</v>
      </c>
      <c r="M69" t="s">
        <v>368</v>
      </c>
      <c r="N69" t="s">
        <v>369</v>
      </c>
      <c r="O69" t="s">
        <v>59</v>
      </c>
      <c r="P69" t="s">
        <v>85</v>
      </c>
      <c r="Q69">
        <v>11</v>
      </c>
      <c r="R69">
        <v>0</v>
      </c>
      <c r="S69">
        <v>690</v>
      </c>
      <c r="T69">
        <v>692</v>
      </c>
      <c r="U69">
        <v>5491</v>
      </c>
    </row>
    <row r="70" spans="1:21" x14ac:dyDescent="0.2">
      <c r="A70" t="s">
        <v>368</v>
      </c>
      <c r="B70" t="s">
        <v>369</v>
      </c>
      <c r="C70" t="s">
        <v>59</v>
      </c>
      <c r="D70" t="s">
        <v>86</v>
      </c>
      <c r="E70" s="3" t="s">
        <v>812</v>
      </c>
      <c r="F70" s="3" t="s">
        <v>525</v>
      </c>
      <c r="G70" s="3" t="s">
        <v>813</v>
      </c>
      <c r="H70" s="3" t="s">
        <v>814</v>
      </c>
      <c r="I70">
        <v>1.9918376000000002E-2</v>
      </c>
      <c r="J70">
        <v>2.0002470000000001E-3</v>
      </c>
      <c r="K70">
        <v>2.1918623000000002E-2</v>
      </c>
      <c r="M70" t="s">
        <v>368</v>
      </c>
      <c r="N70" t="s">
        <v>369</v>
      </c>
      <c r="O70" t="s">
        <v>59</v>
      </c>
      <c r="P70" t="s">
        <v>86</v>
      </c>
      <c r="Q70">
        <v>11</v>
      </c>
      <c r="R70">
        <v>0</v>
      </c>
      <c r="S70">
        <v>324</v>
      </c>
      <c r="T70">
        <v>326</v>
      </c>
      <c r="U70">
        <v>2798</v>
      </c>
    </row>
    <row r="71" spans="1:21" x14ac:dyDescent="0.2">
      <c r="A71" t="s">
        <v>368</v>
      </c>
      <c r="B71" t="s">
        <v>369</v>
      </c>
      <c r="C71" t="s">
        <v>59</v>
      </c>
      <c r="D71" t="s">
        <v>87</v>
      </c>
      <c r="E71" s="3" t="s">
        <v>815</v>
      </c>
      <c r="F71" s="3" t="s">
        <v>526</v>
      </c>
      <c r="G71" s="3" t="s">
        <v>816</v>
      </c>
      <c r="H71" s="3" t="s">
        <v>817</v>
      </c>
      <c r="I71">
        <v>2.0990018999999999E-2</v>
      </c>
      <c r="J71">
        <v>1.463776E-3</v>
      </c>
      <c r="K71">
        <v>2.2453794999999999E-2</v>
      </c>
      <c r="M71" t="s">
        <v>368</v>
      </c>
      <c r="N71" t="s">
        <v>369</v>
      </c>
      <c r="O71" t="s">
        <v>59</v>
      </c>
      <c r="P71" t="s">
        <v>87</v>
      </c>
      <c r="Q71">
        <v>15</v>
      </c>
      <c r="R71">
        <v>0</v>
      </c>
      <c r="S71">
        <v>738</v>
      </c>
      <c r="T71">
        <v>740</v>
      </c>
      <c r="U71">
        <v>5955</v>
      </c>
    </row>
    <row r="72" spans="1:21" x14ac:dyDescent="0.2">
      <c r="A72" t="s">
        <v>368</v>
      </c>
      <c r="B72" t="s">
        <v>369</v>
      </c>
      <c r="C72" t="s">
        <v>59</v>
      </c>
      <c r="D72" t="s">
        <v>88</v>
      </c>
      <c r="E72" s="3" t="s">
        <v>818</v>
      </c>
      <c r="F72" s="3" t="s">
        <v>527</v>
      </c>
      <c r="G72" s="3" t="s">
        <v>819</v>
      </c>
      <c r="H72" s="3" t="s">
        <v>820</v>
      </c>
      <c r="I72">
        <v>2.3931721E-2</v>
      </c>
      <c r="J72">
        <v>2.810094E-3</v>
      </c>
      <c r="K72">
        <v>2.6741814999999999E-2</v>
      </c>
      <c r="M72" t="s">
        <v>368</v>
      </c>
      <c r="N72" t="s">
        <v>369</v>
      </c>
      <c r="O72" t="s">
        <v>59</v>
      </c>
      <c r="P72" t="s">
        <v>88</v>
      </c>
      <c r="Q72">
        <v>9</v>
      </c>
      <c r="R72">
        <v>0</v>
      </c>
      <c r="S72">
        <v>808</v>
      </c>
      <c r="T72">
        <v>810</v>
      </c>
      <c r="U72">
        <v>6343</v>
      </c>
    </row>
    <row r="73" spans="1:21" x14ac:dyDescent="0.2">
      <c r="A73" t="s">
        <v>368</v>
      </c>
      <c r="B73" t="s">
        <v>369</v>
      </c>
      <c r="C73" t="s">
        <v>59</v>
      </c>
      <c r="D73" t="s">
        <v>89</v>
      </c>
      <c r="E73" s="3" t="s">
        <v>821</v>
      </c>
      <c r="F73" s="3" t="s">
        <v>528</v>
      </c>
      <c r="G73" s="3" t="s">
        <v>822</v>
      </c>
      <c r="H73" s="3" t="s">
        <v>823</v>
      </c>
      <c r="I73">
        <v>2.2919393E-2</v>
      </c>
      <c r="J73">
        <v>1.460371E-3</v>
      </c>
      <c r="K73" s="3" t="s">
        <v>824</v>
      </c>
      <c r="M73" t="s">
        <v>368</v>
      </c>
      <c r="N73" t="s">
        <v>369</v>
      </c>
      <c r="O73" t="s">
        <v>59</v>
      </c>
      <c r="P73" t="s">
        <v>89</v>
      </c>
      <c r="Q73">
        <v>13</v>
      </c>
      <c r="R73">
        <v>0</v>
      </c>
      <c r="S73">
        <v>714</v>
      </c>
      <c r="T73">
        <v>716</v>
      </c>
      <c r="U73">
        <v>5743</v>
      </c>
    </row>
    <row r="74" spans="1:21" x14ac:dyDescent="0.2">
      <c r="A74" t="s">
        <v>368</v>
      </c>
      <c r="B74" t="s">
        <v>369</v>
      </c>
      <c r="C74" t="s">
        <v>59</v>
      </c>
      <c r="D74" t="s">
        <v>90</v>
      </c>
      <c r="E74" s="3" t="s">
        <v>825</v>
      </c>
      <c r="F74" s="3" t="s">
        <v>529</v>
      </c>
      <c r="G74" s="3" t="s">
        <v>826</v>
      </c>
      <c r="H74" s="3" t="s">
        <v>827</v>
      </c>
      <c r="I74">
        <v>2.3741157999999998E-2</v>
      </c>
      <c r="J74">
        <v>2.1554109999999999E-3</v>
      </c>
      <c r="K74" s="3" t="s">
        <v>828</v>
      </c>
      <c r="M74" t="s">
        <v>368</v>
      </c>
      <c r="N74" t="s">
        <v>369</v>
      </c>
      <c r="O74" t="s">
        <v>59</v>
      </c>
      <c r="P74" t="s">
        <v>90</v>
      </c>
      <c r="Q74">
        <v>14</v>
      </c>
      <c r="R74">
        <v>0</v>
      </c>
      <c r="S74">
        <v>500</v>
      </c>
      <c r="T74">
        <v>502</v>
      </c>
      <c r="U74">
        <v>4141</v>
      </c>
    </row>
    <row r="75" spans="1:21" x14ac:dyDescent="0.2">
      <c r="A75" t="s">
        <v>368</v>
      </c>
      <c r="B75" t="s">
        <v>369</v>
      </c>
      <c r="C75" t="s">
        <v>59</v>
      </c>
      <c r="D75" t="s">
        <v>91</v>
      </c>
      <c r="E75" s="3" t="s">
        <v>829</v>
      </c>
      <c r="F75" s="3" t="s">
        <v>530</v>
      </c>
      <c r="G75" s="3" t="s">
        <v>830</v>
      </c>
      <c r="H75" s="3" t="s">
        <v>831</v>
      </c>
      <c r="I75">
        <v>2.6092143000000002E-2</v>
      </c>
      <c r="J75">
        <v>1.6262749999999999E-3</v>
      </c>
      <c r="K75">
        <v>2.7718418000000002E-2</v>
      </c>
      <c r="M75" t="s">
        <v>368</v>
      </c>
      <c r="N75" t="s">
        <v>369</v>
      </c>
      <c r="O75" t="s">
        <v>59</v>
      </c>
      <c r="P75" t="s">
        <v>91</v>
      </c>
      <c r="Q75">
        <v>11</v>
      </c>
      <c r="R75">
        <v>0</v>
      </c>
      <c r="S75">
        <v>1210</v>
      </c>
      <c r="T75">
        <v>1212</v>
      </c>
      <c r="U75">
        <v>9433</v>
      </c>
    </row>
    <row r="76" spans="1:21" x14ac:dyDescent="0.2">
      <c r="A76" t="s">
        <v>368</v>
      </c>
      <c r="B76" t="s">
        <v>369</v>
      </c>
      <c r="C76" t="s">
        <v>59</v>
      </c>
      <c r="D76" t="s">
        <v>92</v>
      </c>
      <c r="E76" s="3" t="s">
        <v>832</v>
      </c>
      <c r="F76" s="3" t="s">
        <v>531</v>
      </c>
      <c r="G76" s="3" t="s">
        <v>833</v>
      </c>
      <c r="H76" s="3" t="s">
        <v>834</v>
      </c>
      <c r="I76">
        <v>2.4686787000000002E-2</v>
      </c>
      <c r="J76">
        <v>2.3958719999999998E-3</v>
      </c>
      <c r="K76" s="3" t="s">
        <v>835</v>
      </c>
      <c r="M76" t="s">
        <v>368</v>
      </c>
      <c r="N76" t="s">
        <v>369</v>
      </c>
      <c r="O76" t="s">
        <v>59</v>
      </c>
      <c r="P76" t="s">
        <v>92</v>
      </c>
      <c r="Q76">
        <v>11</v>
      </c>
      <c r="R76">
        <v>0</v>
      </c>
      <c r="S76">
        <v>378</v>
      </c>
      <c r="T76">
        <v>380</v>
      </c>
      <c r="U76">
        <v>3206</v>
      </c>
    </row>
    <row r="77" spans="1:21" x14ac:dyDescent="0.2">
      <c r="A77" t="s">
        <v>368</v>
      </c>
      <c r="B77" t="s">
        <v>369</v>
      </c>
      <c r="C77" t="s">
        <v>59</v>
      </c>
      <c r="D77" t="s">
        <v>93</v>
      </c>
      <c r="E77" s="3" t="s">
        <v>836</v>
      </c>
      <c r="F77">
        <v>43.726925339017598</v>
      </c>
      <c r="G77">
        <v>6.3762334840638299</v>
      </c>
      <c r="H77" s="3" t="s">
        <v>837</v>
      </c>
      <c r="I77">
        <v>3.4726686999999999E-2</v>
      </c>
      <c r="J77">
        <v>3.5854379999999998E-3</v>
      </c>
      <c r="K77">
        <v>3.8312125000000002E-2</v>
      </c>
      <c r="M77" t="s">
        <v>368</v>
      </c>
      <c r="N77" t="s">
        <v>369</v>
      </c>
      <c r="O77" t="s">
        <v>59</v>
      </c>
      <c r="P77" t="s">
        <v>93</v>
      </c>
      <c r="Q77">
        <v>8</v>
      </c>
      <c r="R77">
        <v>0</v>
      </c>
      <c r="S77">
        <v>1926</v>
      </c>
      <c r="T77">
        <v>1928</v>
      </c>
      <c r="U77">
        <v>14712</v>
      </c>
    </row>
    <row r="78" spans="1:21" x14ac:dyDescent="0.2">
      <c r="A78" t="s">
        <v>368</v>
      </c>
      <c r="B78" t="s">
        <v>369</v>
      </c>
      <c r="C78" t="s">
        <v>59</v>
      </c>
      <c r="D78" t="s">
        <v>94</v>
      </c>
      <c r="E78">
        <v>24.012240049030101</v>
      </c>
      <c r="F78" s="3" t="s">
        <v>532</v>
      </c>
      <c r="G78" s="3" t="s">
        <v>838</v>
      </c>
      <c r="H78" s="3" t="s">
        <v>839</v>
      </c>
      <c r="I78">
        <v>2.7869070999999999E-2</v>
      </c>
      <c r="J78">
        <v>3.570148E-3</v>
      </c>
      <c r="K78">
        <v>3.1439218999999997E-2</v>
      </c>
      <c r="M78" t="s">
        <v>368</v>
      </c>
      <c r="N78" t="s">
        <v>369</v>
      </c>
      <c r="O78" t="s">
        <v>59</v>
      </c>
      <c r="P78" t="s">
        <v>94</v>
      </c>
      <c r="Q78">
        <v>8</v>
      </c>
      <c r="R78">
        <v>0</v>
      </c>
      <c r="S78">
        <v>486</v>
      </c>
      <c r="T78">
        <v>488</v>
      </c>
      <c r="U78">
        <v>3913</v>
      </c>
    </row>
    <row r="79" spans="1:21" x14ac:dyDescent="0.2">
      <c r="A79" t="s">
        <v>368</v>
      </c>
      <c r="B79" t="s">
        <v>369</v>
      </c>
      <c r="C79" t="s">
        <v>59</v>
      </c>
      <c r="D79" t="s">
        <v>95</v>
      </c>
      <c r="E79" s="3" t="s">
        <v>840</v>
      </c>
      <c r="F79" s="3" t="s">
        <v>533</v>
      </c>
      <c r="G79" s="3" t="s">
        <v>841</v>
      </c>
      <c r="H79" s="3" t="s">
        <v>842</v>
      </c>
      <c r="I79">
        <v>3.1287161000000001E-2</v>
      </c>
      <c r="J79">
        <v>1.7908869999999999E-3</v>
      </c>
      <c r="K79">
        <v>3.3078047999999999E-2</v>
      </c>
      <c r="M79" t="s">
        <v>368</v>
      </c>
      <c r="N79" t="s">
        <v>369</v>
      </c>
      <c r="O79" t="s">
        <v>59</v>
      </c>
      <c r="P79" t="s">
        <v>95</v>
      </c>
      <c r="Q79">
        <v>11</v>
      </c>
      <c r="R79">
        <v>0</v>
      </c>
      <c r="S79">
        <v>1610</v>
      </c>
      <c r="T79">
        <v>1612</v>
      </c>
      <c r="U79">
        <v>12433</v>
      </c>
    </row>
    <row r="80" spans="1:21" x14ac:dyDescent="0.2">
      <c r="A80" t="s">
        <v>368</v>
      </c>
      <c r="B80" t="s">
        <v>369</v>
      </c>
      <c r="C80" t="s">
        <v>59</v>
      </c>
      <c r="D80" t="s">
        <v>96</v>
      </c>
      <c r="E80" s="3" t="s">
        <v>843</v>
      </c>
      <c r="F80">
        <v>34.2540442943573</v>
      </c>
      <c r="G80" s="3" t="s">
        <v>844</v>
      </c>
      <c r="H80" s="3" t="s">
        <v>845</v>
      </c>
      <c r="I80">
        <v>2.7109227999999999E-2</v>
      </c>
      <c r="J80">
        <v>1.946412E-3</v>
      </c>
      <c r="K80">
        <v>2.9055640000000001E-2</v>
      </c>
      <c r="M80" t="s">
        <v>368</v>
      </c>
      <c r="N80" t="s">
        <v>369</v>
      </c>
      <c r="O80" t="s">
        <v>59</v>
      </c>
      <c r="P80" t="s">
        <v>96</v>
      </c>
      <c r="Q80">
        <v>11</v>
      </c>
      <c r="R80">
        <v>0</v>
      </c>
      <c r="S80">
        <v>492</v>
      </c>
      <c r="T80">
        <v>494</v>
      </c>
      <c r="U80">
        <v>4063</v>
      </c>
    </row>
    <row r="81" spans="1:21" x14ac:dyDescent="0.2">
      <c r="A81" t="s">
        <v>368</v>
      </c>
      <c r="B81" t="s">
        <v>369</v>
      </c>
      <c r="C81" t="s">
        <v>59</v>
      </c>
      <c r="D81" t="s">
        <v>97</v>
      </c>
      <c r="E81" s="3" t="s">
        <v>846</v>
      </c>
      <c r="F81" s="3" t="s">
        <v>532</v>
      </c>
      <c r="G81">
        <v>8.3416567317077099</v>
      </c>
      <c r="H81" s="3" t="s">
        <v>847</v>
      </c>
      <c r="I81">
        <v>2.7869070999999999E-2</v>
      </c>
      <c r="J81">
        <v>1.5923479999999999E-3</v>
      </c>
      <c r="K81">
        <v>2.9461418999999999E-2</v>
      </c>
      <c r="M81" t="s">
        <v>368</v>
      </c>
      <c r="N81" t="s">
        <v>369</v>
      </c>
      <c r="O81" t="s">
        <v>59</v>
      </c>
      <c r="P81" t="s">
        <v>97</v>
      </c>
      <c r="Q81">
        <v>11</v>
      </c>
      <c r="R81">
        <v>0</v>
      </c>
      <c r="S81">
        <v>810</v>
      </c>
      <c r="T81">
        <v>812</v>
      </c>
      <c r="U81">
        <v>6391</v>
      </c>
    </row>
    <row r="82" spans="1:21" x14ac:dyDescent="0.2">
      <c r="A82" t="s">
        <v>368</v>
      </c>
      <c r="B82" t="s">
        <v>369</v>
      </c>
      <c r="C82" t="s">
        <v>59</v>
      </c>
      <c r="D82" t="s">
        <v>98</v>
      </c>
      <c r="E82" s="3" t="s">
        <v>848</v>
      </c>
      <c r="F82" s="3" t="s">
        <v>534</v>
      </c>
      <c r="G82">
        <v>6.8497943824955403</v>
      </c>
      <c r="H82" s="3" t="s">
        <v>849</v>
      </c>
      <c r="I82">
        <v>2.7330742000000002E-2</v>
      </c>
      <c r="J82">
        <v>2.627014E-3</v>
      </c>
      <c r="K82" s="3" t="s">
        <v>535</v>
      </c>
      <c r="M82" t="s">
        <v>368</v>
      </c>
      <c r="N82" t="s">
        <v>369</v>
      </c>
      <c r="O82" t="s">
        <v>59</v>
      </c>
      <c r="P82" t="s">
        <v>98</v>
      </c>
      <c r="Q82">
        <v>10</v>
      </c>
      <c r="R82">
        <v>0</v>
      </c>
      <c r="S82">
        <v>378</v>
      </c>
      <c r="T82">
        <v>380</v>
      </c>
      <c r="U82">
        <v>3204</v>
      </c>
    </row>
    <row r="83" spans="1:21" x14ac:dyDescent="0.2">
      <c r="A83" t="s">
        <v>368</v>
      </c>
      <c r="B83" t="s">
        <v>369</v>
      </c>
      <c r="C83" t="s">
        <v>59</v>
      </c>
      <c r="D83" t="s">
        <v>99</v>
      </c>
      <c r="E83" s="3" t="s">
        <v>850</v>
      </c>
      <c r="F83" s="3" t="s">
        <v>536</v>
      </c>
      <c r="G83" s="3" t="s">
        <v>851</v>
      </c>
      <c r="H83" s="3" t="s">
        <v>537</v>
      </c>
      <c r="I83">
        <v>3.1258579000000002E-2</v>
      </c>
      <c r="J83">
        <v>3.824395E-3</v>
      </c>
      <c r="K83">
        <v>3.5082974000000003E-2</v>
      </c>
      <c r="M83" t="s">
        <v>368</v>
      </c>
      <c r="N83" t="s">
        <v>369</v>
      </c>
      <c r="O83" t="s">
        <v>59</v>
      </c>
      <c r="P83" t="s">
        <v>99</v>
      </c>
      <c r="Q83">
        <v>8</v>
      </c>
      <c r="R83">
        <v>0</v>
      </c>
      <c r="S83">
        <v>1734</v>
      </c>
      <c r="T83">
        <v>1736</v>
      </c>
      <c r="U83">
        <v>13272</v>
      </c>
    </row>
    <row r="84" spans="1:21" x14ac:dyDescent="0.2">
      <c r="A84" t="s">
        <v>368</v>
      </c>
      <c r="B84" t="s">
        <v>369</v>
      </c>
      <c r="C84" t="s">
        <v>59</v>
      </c>
      <c r="D84" t="s">
        <v>100</v>
      </c>
      <c r="E84">
        <v>34.032439413879601</v>
      </c>
      <c r="F84">
        <v>37.050672939845498</v>
      </c>
      <c r="G84" s="3" t="s">
        <v>852</v>
      </c>
      <c r="H84" s="3" t="s">
        <v>853</v>
      </c>
      <c r="I84">
        <v>2.9342061999999999E-2</v>
      </c>
      <c r="J84">
        <v>2.0176270000000001E-3</v>
      </c>
      <c r="K84" s="3" t="s">
        <v>854</v>
      </c>
      <c r="M84" t="s">
        <v>368</v>
      </c>
      <c r="N84" t="s">
        <v>369</v>
      </c>
      <c r="O84" t="s">
        <v>59</v>
      </c>
      <c r="P84" t="s">
        <v>100</v>
      </c>
      <c r="Q84">
        <v>11</v>
      </c>
      <c r="R84">
        <v>0</v>
      </c>
      <c r="S84">
        <v>588</v>
      </c>
      <c r="T84">
        <v>590</v>
      </c>
      <c r="U84">
        <v>4782</v>
      </c>
    </row>
    <row r="85" spans="1:21" x14ac:dyDescent="0.2">
      <c r="A85" t="s">
        <v>368</v>
      </c>
      <c r="B85" t="s">
        <v>369</v>
      </c>
      <c r="C85" t="s">
        <v>59</v>
      </c>
      <c r="D85" t="s">
        <v>101</v>
      </c>
      <c r="E85" s="3" t="s">
        <v>855</v>
      </c>
      <c r="F85" s="3" t="s">
        <v>538</v>
      </c>
      <c r="G85">
        <v>5.9965116504047602</v>
      </c>
      <c r="H85" s="3" t="s">
        <v>856</v>
      </c>
      <c r="I85">
        <v>3.1294307E-2</v>
      </c>
      <c r="J85">
        <v>1.9286290000000001E-3</v>
      </c>
      <c r="K85">
        <v>3.3222936000000002E-2</v>
      </c>
      <c r="M85" t="s">
        <v>368</v>
      </c>
      <c r="N85" t="s">
        <v>369</v>
      </c>
      <c r="O85" t="s">
        <v>59</v>
      </c>
      <c r="P85" t="s">
        <v>101</v>
      </c>
      <c r="Q85">
        <v>11</v>
      </c>
      <c r="R85">
        <v>0</v>
      </c>
      <c r="S85">
        <v>1450</v>
      </c>
      <c r="T85">
        <v>1452</v>
      </c>
      <c r="U85">
        <v>11233</v>
      </c>
    </row>
    <row r="86" spans="1:21" x14ac:dyDescent="0.2">
      <c r="A86" t="s">
        <v>368</v>
      </c>
      <c r="B86" t="s">
        <v>369</v>
      </c>
      <c r="C86" t="s">
        <v>59</v>
      </c>
      <c r="D86" t="s">
        <v>102</v>
      </c>
      <c r="E86" s="3" t="s">
        <v>857</v>
      </c>
      <c r="F86" s="3" t="s">
        <v>539</v>
      </c>
      <c r="G86" s="3" t="s">
        <v>858</v>
      </c>
      <c r="H86" s="3" t="s">
        <v>859</v>
      </c>
      <c r="I86">
        <v>2.9797968000000001E-2</v>
      </c>
      <c r="J86">
        <v>1.8951389999999999E-3</v>
      </c>
      <c r="K86">
        <v>3.1693106999999998E-2</v>
      </c>
      <c r="M86" t="s">
        <v>368</v>
      </c>
      <c r="N86" t="s">
        <v>369</v>
      </c>
      <c r="O86" t="s">
        <v>59</v>
      </c>
      <c r="P86" t="s">
        <v>102</v>
      </c>
      <c r="Q86">
        <v>11</v>
      </c>
      <c r="R86">
        <v>0</v>
      </c>
      <c r="S86">
        <v>730</v>
      </c>
      <c r="T86">
        <v>732</v>
      </c>
      <c r="U86">
        <v>5794</v>
      </c>
    </row>
    <row r="87" spans="1:21" x14ac:dyDescent="0.2">
      <c r="A87" t="s">
        <v>368</v>
      </c>
      <c r="B87" t="s">
        <v>369</v>
      </c>
      <c r="C87" t="s">
        <v>59</v>
      </c>
      <c r="D87" t="s">
        <v>103</v>
      </c>
      <c r="E87" s="3" t="s">
        <v>860</v>
      </c>
      <c r="F87" s="3" t="s">
        <v>540</v>
      </c>
      <c r="G87" s="3" t="s">
        <v>861</v>
      </c>
      <c r="H87" s="3" t="s">
        <v>862</v>
      </c>
      <c r="I87">
        <v>3.5870482000000002E-2</v>
      </c>
      <c r="J87">
        <v>3.4331869999999999E-3</v>
      </c>
      <c r="K87">
        <v>3.9303668999999999E-2</v>
      </c>
      <c r="M87" t="s">
        <v>368</v>
      </c>
      <c r="N87" t="s">
        <v>369</v>
      </c>
      <c r="O87" t="s">
        <v>59</v>
      </c>
      <c r="P87" t="s">
        <v>103</v>
      </c>
      <c r="Q87">
        <v>12</v>
      </c>
      <c r="R87">
        <v>0</v>
      </c>
      <c r="S87">
        <v>550</v>
      </c>
      <c r="T87">
        <v>552</v>
      </c>
      <c r="U87">
        <v>4525</v>
      </c>
    </row>
    <row r="88" spans="1:21" x14ac:dyDescent="0.2">
      <c r="A88" t="s">
        <v>368</v>
      </c>
      <c r="B88" t="s">
        <v>369</v>
      </c>
      <c r="C88" t="s">
        <v>59</v>
      </c>
      <c r="D88" t="s">
        <v>104</v>
      </c>
      <c r="E88" s="3" t="s">
        <v>863</v>
      </c>
      <c r="F88" s="3" t="s">
        <v>541</v>
      </c>
      <c r="G88">
        <v>9.7818389934088508</v>
      </c>
      <c r="H88" s="3" t="s">
        <v>864</v>
      </c>
      <c r="I88">
        <v>3.6387375E-2</v>
      </c>
      <c r="J88">
        <v>2.2683030000000002E-3</v>
      </c>
      <c r="K88">
        <v>3.8655677999999999E-2</v>
      </c>
      <c r="M88" t="s">
        <v>368</v>
      </c>
      <c r="N88" t="s">
        <v>369</v>
      </c>
      <c r="O88" t="s">
        <v>59</v>
      </c>
      <c r="P88" t="s">
        <v>104</v>
      </c>
      <c r="Q88">
        <v>11</v>
      </c>
      <c r="R88">
        <v>0</v>
      </c>
      <c r="S88">
        <v>890</v>
      </c>
      <c r="T88">
        <v>892</v>
      </c>
      <c r="U88">
        <v>6994</v>
      </c>
    </row>
    <row r="89" spans="1:21" x14ac:dyDescent="0.2">
      <c r="A89" t="s">
        <v>368</v>
      </c>
      <c r="B89" t="s">
        <v>369</v>
      </c>
      <c r="C89" t="s">
        <v>59</v>
      </c>
      <c r="D89" t="s">
        <v>103</v>
      </c>
      <c r="E89" s="3" t="s">
        <v>860</v>
      </c>
      <c r="F89" s="3" t="s">
        <v>540</v>
      </c>
      <c r="G89" s="3" t="s">
        <v>861</v>
      </c>
      <c r="H89" s="3" t="s">
        <v>862</v>
      </c>
      <c r="I89">
        <v>3.5870482000000002E-2</v>
      </c>
      <c r="J89">
        <v>3.4331869999999999E-3</v>
      </c>
      <c r="K89">
        <v>3.9303668999999999E-2</v>
      </c>
      <c r="M89" t="s">
        <v>368</v>
      </c>
      <c r="N89" t="s">
        <v>369</v>
      </c>
      <c r="O89" t="s">
        <v>59</v>
      </c>
      <c r="P89" t="s">
        <v>103</v>
      </c>
      <c r="Q89">
        <v>12</v>
      </c>
      <c r="R89">
        <v>0</v>
      </c>
      <c r="S89">
        <v>550</v>
      </c>
      <c r="T89">
        <v>552</v>
      </c>
      <c r="U89">
        <v>4525</v>
      </c>
    </row>
    <row r="90" spans="1:21" x14ac:dyDescent="0.2">
      <c r="A90" t="s">
        <v>368</v>
      </c>
      <c r="B90" t="s">
        <v>369</v>
      </c>
      <c r="C90" t="s">
        <v>59</v>
      </c>
      <c r="D90" t="s">
        <v>105</v>
      </c>
      <c r="E90" s="3" t="s">
        <v>865</v>
      </c>
      <c r="F90">
        <v>47.292560338973999</v>
      </c>
      <c r="G90">
        <v>8.1452474530254104</v>
      </c>
      <c r="H90" s="3" t="s">
        <v>866</v>
      </c>
      <c r="I90">
        <v>3.7344427999999999E-2</v>
      </c>
      <c r="J90">
        <v>3.4524310000000002E-3</v>
      </c>
      <c r="K90">
        <v>4.0796858999999998E-2</v>
      </c>
      <c r="M90" t="s">
        <v>368</v>
      </c>
      <c r="N90" t="s">
        <v>369</v>
      </c>
      <c r="O90" t="s">
        <v>59</v>
      </c>
      <c r="P90" t="s">
        <v>105</v>
      </c>
      <c r="Q90">
        <v>12</v>
      </c>
      <c r="R90">
        <v>0</v>
      </c>
      <c r="S90">
        <v>572</v>
      </c>
      <c r="T90">
        <v>574</v>
      </c>
      <c r="U90">
        <v>4690</v>
      </c>
    </row>
    <row r="91" spans="1:21" x14ac:dyDescent="0.2">
      <c r="A91" t="s">
        <v>368</v>
      </c>
      <c r="B91" t="s">
        <v>369</v>
      </c>
      <c r="C91" t="s">
        <v>59</v>
      </c>
      <c r="D91" t="s">
        <v>106</v>
      </c>
      <c r="E91">
        <v>69.311146424817196</v>
      </c>
      <c r="F91" s="3" t="s">
        <v>542</v>
      </c>
      <c r="G91" s="3" t="s">
        <v>867</v>
      </c>
      <c r="H91" s="3" t="s">
        <v>868</v>
      </c>
      <c r="I91">
        <v>3.9682078000000003E-2</v>
      </c>
      <c r="J91">
        <v>2.431089E-3</v>
      </c>
      <c r="K91">
        <v>4.2113167E-2</v>
      </c>
      <c r="M91" t="s">
        <v>368</v>
      </c>
      <c r="N91" t="s">
        <v>369</v>
      </c>
      <c r="O91" t="s">
        <v>59</v>
      </c>
      <c r="P91" t="s">
        <v>106</v>
      </c>
      <c r="Q91">
        <v>11</v>
      </c>
      <c r="R91">
        <v>0</v>
      </c>
      <c r="S91">
        <v>970</v>
      </c>
      <c r="T91">
        <v>972</v>
      </c>
      <c r="U91">
        <v>7635</v>
      </c>
    </row>
    <row r="92" spans="1:21" x14ac:dyDescent="0.2">
      <c r="A92" t="s">
        <v>368</v>
      </c>
      <c r="B92" t="s">
        <v>369</v>
      </c>
      <c r="C92" t="s">
        <v>59</v>
      </c>
      <c r="D92" t="s">
        <v>107</v>
      </c>
      <c r="E92" s="3" t="s">
        <v>869</v>
      </c>
      <c r="F92" s="3" t="s">
        <v>543</v>
      </c>
      <c r="G92" s="3" t="s">
        <v>870</v>
      </c>
      <c r="H92" s="3" t="s">
        <v>871</v>
      </c>
      <c r="I92">
        <v>3.9034653000000002E-2</v>
      </c>
      <c r="J92">
        <v>3.6792729999999998E-3</v>
      </c>
      <c r="K92">
        <v>4.2713925999999999E-2</v>
      </c>
      <c r="M92" t="s">
        <v>368</v>
      </c>
      <c r="N92" t="s">
        <v>369</v>
      </c>
      <c r="O92" t="s">
        <v>59</v>
      </c>
      <c r="P92" t="s">
        <v>107</v>
      </c>
      <c r="Q92">
        <v>9</v>
      </c>
      <c r="R92">
        <v>0</v>
      </c>
      <c r="S92">
        <v>500</v>
      </c>
      <c r="T92">
        <v>502</v>
      </c>
      <c r="U92">
        <v>4129</v>
      </c>
    </row>
    <row r="93" spans="1:21" x14ac:dyDescent="0.2">
      <c r="A93" t="s">
        <v>368</v>
      </c>
      <c r="B93" t="s">
        <v>369</v>
      </c>
      <c r="C93" t="s">
        <v>59</v>
      </c>
      <c r="D93" t="s">
        <v>108</v>
      </c>
      <c r="E93" s="3" t="s">
        <v>872</v>
      </c>
      <c r="F93" s="3" t="s">
        <v>544</v>
      </c>
      <c r="G93" s="3" t="s">
        <v>873</v>
      </c>
      <c r="H93" s="3" t="s">
        <v>874</v>
      </c>
      <c r="I93">
        <v>3.8770265999999998E-2</v>
      </c>
      <c r="J93">
        <v>2.9993039999999999E-3</v>
      </c>
      <c r="K93">
        <v>4.1769569999999999E-2</v>
      </c>
      <c r="M93" t="s">
        <v>368</v>
      </c>
      <c r="N93" t="s">
        <v>369</v>
      </c>
      <c r="O93" t="s">
        <v>59</v>
      </c>
      <c r="P93" t="s">
        <v>108</v>
      </c>
      <c r="Q93">
        <v>10</v>
      </c>
      <c r="R93">
        <v>0</v>
      </c>
      <c r="S93">
        <v>588</v>
      </c>
      <c r="T93">
        <v>590</v>
      </c>
      <c r="U93">
        <v>4740</v>
      </c>
    </row>
    <row r="94" spans="1:21" x14ac:dyDescent="0.2">
      <c r="A94" t="s">
        <v>368</v>
      </c>
      <c r="B94" t="s">
        <v>369</v>
      </c>
      <c r="C94" t="s">
        <v>59</v>
      </c>
      <c r="D94" t="s">
        <v>109</v>
      </c>
      <c r="E94" s="3" t="s">
        <v>875</v>
      </c>
      <c r="F94" s="3" t="s">
        <v>543</v>
      </c>
      <c r="G94" s="3" t="s">
        <v>876</v>
      </c>
      <c r="H94" s="3" t="s">
        <v>877</v>
      </c>
      <c r="I94">
        <v>3.9034653000000002E-2</v>
      </c>
      <c r="J94">
        <v>7.0290650000000001E-3</v>
      </c>
      <c r="K94" s="3" t="s">
        <v>878</v>
      </c>
      <c r="M94" t="s">
        <v>368</v>
      </c>
      <c r="N94" t="s">
        <v>369</v>
      </c>
      <c r="O94" t="s">
        <v>59</v>
      </c>
      <c r="P94" t="s">
        <v>109</v>
      </c>
      <c r="Q94">
        <v>10</v>
      </c>
      <c r="R94">
        <v>0</v>
      </c>
      <c r="S94">
        <v>550</v>
      </c>
      <c r="T94">
        <v>552</v>
      </c>
      <c r="U94">
        <v>4540</v>
      </c>
    </row>
    <row r="95" spans="1:21" x14ac:dyDescent="0.2">
      <c r="A95" t="s">
        <v>368</v>
      </c>
      <c r="B95" t="s">
        <v>369</v>
      </c>
      <c r="C95" t="s">
        <v>59</v>
      </c>
      <c r="D95" t="s">
        <v>110</v>
      </c>
      <c r="E95" s="3" t="s">
        <v>879</v>
      </c>
      <c r="F95">
        <v>55.860728025436401</v>
      </c>
      <c r="G95" s="3" t="s">
        <v>880</v>
      </c>
      <c r="H95" s="3" t="s">
        <v>881</v>
      </c>
      <c r="I95">
        <v>4.4335443000000002E-2</v>
      </c>
      <c r="J95">
        <v>2.3281399999999998E-3</v>
      </c>
      <c r="K95">
        <v>4.6663583000000002E-2</v>
      </c>
      <c r="M95" t="s">
        <v>368</v>
      </c>
      <c r="N95" t="s">
        <v>369</v>
      </c>
      <c r="O95" t="s">
        <v>59</v>
      </c>
      <c r="P95" t="s">
        <v>110</v>
      </c>
      <c r="Q95">
        <v>11</v>
      </c>
      <c r="R95">
        <v>0</v>
      </c>
      <c r="S95">
        <v>1370</v>
      </c>
      <c r="T95">
        <v>1372</v>
      </c>
      <c r="U95">
        <v>10632</v>
      </c>
    </row>
    <row r="96" spans="1:21" x14ac:dyDescent="0.2">
      <c r="A96" t="s">
        <v>368</v>
      </c>
      <c r="B96" t="s">
        <v>369</v>
      </c>
      <c r="C96" t="s">
        <v>59</v>
      </c>
      <c r="D96" t="s">
        <v>111</v>
      </c>
      <c r="E96" s="3" t="s">
        <v>882</v>
      </c>
      <c r="F96" s="3" t="s">
        <v>545</v>
      </c>
      <c r="G96" s="3" t="s">
        <v>883</v>
      </c>
      <c r="H96" s="3" t="s">
        <v>884</v>
      </c>
      <c r="I96">
        <v>3.9999351000000002E-2</v>
      </c>
      <c r="J96">
        <v>2.630776E-3</v>
      </c>
      <c r="K96" s="3" t="s">
        <v>885</v>
      </c>
      <c r="M96" t="s">
        <v>368</v>
      </c>
      <c r="N96" t="s">
        <v>369</v>
      </c>
      <c r="O96" t="s">
        <v>59</v>
      </c>
      <c r="P96" t="s">
        <v>111</v>
      </c>
      <c r="Q96">
        <v>11</v>
      </c>
      <c r="R96">
        <v>0</v>
      </c>
      <c r="S96">
        <v>828</v>
      </c>
      <c r="T96">
        <v>830</v>
      </c>
      <c r="U96">
        <v>6541</v>
      </c>
    </row>
    <row r="97" spans="1:21" x14ac:dyDescent="0.2">
      <c r="A97" t="s">
        <v>368</v>
      </c>
      <c r="B97" t="s">
        <v>369</v>
      </c>
      <c r="C97" t="s">
        <v>59</v>
      </c>
      <c r="D97" t="s">
        <v>112</v>
      </c>
      <c r="E97" s="3" t="s">
        <v>886</v>
      </c>
      <c r="F97" s="3" t="s">
        <v>546</v>
      </c>
      <c r="G97" s="3" t="s">
        <v>887</v>
      </c>
      <c r="H97" s="3" t="s">
        <v>888</v>
      </c>
      <c r="I97">
        <v>4.0221819999999998E-2</v>
      </c>
      <c r="J97">
        <v>2.9902000000000001E-3</v>
      </c>
      <c r="K97">
        <v>4.3212019999999997E-2</v>
      </c>
      <c r="M97" t="s">
        <v>368</v>
      </c>
      <c r="N97" t="s">
        <v>369</v>
      </c>
      <c r="O97" t="s">
        <v>59</v>
      </c>
      <c r="P97" t="s">
        <v>112</v>
      </c>
      <c r="Q97">
        <v>14</v>
      </c>
      <c r="R97">
        <v>0</v>
      </c>
      <c r="S97">
        <v>820</v>
      </c>
      <c r="T97">
        <v>822</v>
      </c>
      <c r="U97">
        <v>6582</v>
      </c>
    </row>
    <row r="98" spans="1:21" x14ac:dyDescent="0.2">
      <c r="A98" t="s">
        <v>368</v>
      </c>
      <c r="B98" t="s">
        <v>369</v>
      </c>
      <c r="C98" t="s">
        <v>59</v>
      </c>
      <c r="D98" t="s">
        <v>113</v>
      </c>
      <c r="E98" s="3" t="s">
        <v>889</v>
      </c>
      <c r="F98" s="3" t="s">
        <v>547</v>
      </c>
      <c r="G98">
        <v>9.38045559450984</v>
      </c>
      <c r="H98" s="3" t="s">
        <v>890</v>
      </c>
      <c r="I98">
        <v>4.6893651000000001E-2</v>
      </c>
      <c r="J98">
        <v>2.6385359999999999E-3</v>
      </c>
      <c r="K98">
        <v>4.9532186999999998E-2</v>
      </c>
      <c r="M98" t="s">
        <v>368</v>
      </c>
      <c r="N98" t="s">
        <v>369</v>
      </c>
      <c r="O98" t="s">
        <v>59</v>
      </c>
      <c r="P98" t="s">
        <v>113</v>
      </c>
      <c r="Q98">
        <v>11</v>
      </c>
      <c r="R98">
        <v>0</v>
      </c>
      <c r="S98">
        <v>2410</v>
      </c>
      <c r="T98">
        <v>2412</v>
      </c>
      <c r="U98">
        <v>18433</v>
      </c>
    </row>
    <row r="99" spans="1:21" x14ac:dyDescent="0.2">
      <c r="A99" t="s">
        <v>368</v>
      </c>
      <c r="B99" t="s">
        <v>369</v>
      </c>
      <c r="C99" t="s">
        <v>59</v>
      </c>
      <c r="D99" t="s">
        <v>114</v>
      </c>
      <c r="E99" s="3" t="s">
        <v>891</v>
      </c>
      <c r="F99" s="3" t="s">
        <v>548</v>
      </c>
      <c r="G99" s="3" t="s">
        <v>892</v>
      </c>
      <c r="H99" s="3" t="s">
        <v>893</v>
      </c>
      <c r="I99">
        <v>5.2074376999999998E-2</v>
      </c>
      <c r="J99">
        <v>5.5599519999999999E-3</v>
      </c>
      <c r="K99">
        <v>5.7634328999999998E-2</v>
      </c>
      <c r="M99" t="s">
        <v>368</v>
      </c>
      <c r="N99" t="s">
        <v>369</v>
      </c>
      <c r="O99" t="s">
        <v>59</v>
      </c>
      <c r="P99" t="s">
        <v>114</v>
      </c>
      <c r="Q99">
        <v>9</v>
      </c>
      <c r="R99">
        <v>0</v>
      </c>
      <c r="S99">
        <v>3208</v>
      </c>
      <c r="T99">
        <v>3210</v>
      </c>
      <c r="U99">
        <v>24342</v>
      </c>
    </row>
    <row r="100" spans="1:21" x14ac:dyDescent="0.2">
      <c r="A100" t="s">
        <v>368</v>
      </c>
      <c r="B100" t="s">
        <v>369</v>
      </c>
      <c r="C100" t="s">
        <v>59</v>
      </c>
      <c r="D100" t="s">
        <v>115</v>
      </c>
      <c r="E100" s="3" t="s">
        <v>894</v>
      </c>
      <c r="F100" s="3" t="s">
        <v>549</v>
      </c>
      <c r="G100" s="3" t="s">
        <v>895</v>
      </c>
      <c r="H100" s="3" t="s">
        <v>896</v>
      </c>
      <c r="I100">
        <v>4.3504143000000002E-2</v>
      </c>
      <c r="J100">
        <v>5.534443E-3</v>
      </c>
      <c r="K100">
        <v>4.9038586000000002E-2</v>
      </c>
      <c r="M100" t="s">
        <v>368</v>
      </c>
      <c r="N100" t="s">
        <v>369</v>
      </c>
      <c r="O100" t="s">
        <v>59</v>
      </c>
      <c r="P100" t="s">
        <v>115</v>
      </c>
      <c r="Q100">
        <v>9</v>
      </c>
      <c r="R100">
        <v>0</v>
      </c>
      <c r="S100">
        <v>808</v>
      </c>
      <c r="T100">
        <v>810</v>
      </c>
      <c r="U100">
        <v>6344</v>
      </c>
    </row>
    <row r="101" spans="1:21" x14ac:dyDescent="0.2">
      <c r="A101" t="s">
        <v>368</v>
      </c>
      <c r="B101" t="s">
        <v>369</v>
      </c>
      <c r="C101" t="s">
        <v>59</v>
      </c>
      <c r="D101" t="s">
        <v>116</v>
      </c>
      <c r="E101" s="3" t="s">
        <v>897</v>
      </c>
      <c r="F101" s="3" t="s">
        <v>550</v>
      </c>
      <c r="G101" s="3" t="s">
        <v>898</v>
      </c>
      <c r="H101" s="3" t="s">
        <v>899</v>
      </c>
      <c r="I101">
        <v>5.2117251000000003E-2</v>
      </c>
      <c r="J101">
        <v>2.8734950000000002E-3</v>
      </c>
      <c r="K101">
        <v>5.4990746E-2</v>
      </c>
      <c r="M101" t="s">
        <v>368</v>
      </c>
      <c r="N101" t="s">
        <v>369</v>
      </c>
      <c r="O101" t="s">
        <v>59</v>
      </c>
      <c r="P101" t="s">
        <v>116</v>
      </c>
      <c r="Q101">
        <v>13</v>
      </c>
      <c r="R101">
        <v>0</v>
      </c>
      <c r="S101">
        <v>2814</v>
      </c>
      <c r="T101">
        <v>2816</v>
      </c>
      <c r="U101">
        <v>21493</v>
      </c>
    </row>
    <row r="102" spans="1:21" x14ac:dyDescent="0.2">
      <c r="A102" t="s">
        <v>368</v>
      </c>
      <c r="B102" t="s">
        <v>369</v>
      </c>
      <c r="C102" t="s">
        <v>59</v>
      </c>
      <c r="D102" t="s">
        <v>117</v>
      </c>
      <c r="E102" s="3" t="s">
        <v>900</v>
      </c>
      <c r="F102">
        <v>53.7253384079252</v>
      </c>
      <c r="G102" s="3" t="s">
        <v>901</v>
      </c>
      <c r="H102" s="3" t="s">
        <v>902</v>
      </c>
      <c r="I102">
        <v>4.2556126E-2</v>
      </c>
      <c r="J102">
        <v>2.9765070000000002E-3</v>
      </c>
      <c r="K102">
        <v>4.5532633000000003E-2</v>
      </c>
      <c r="M102" t="s">
        <v>368</v>
      </c>
      <c r="N102" t="s">
        <v>369</v>
      </c>
      <c r="O102" t="s">
        <v>59</v>
      </c>
      <c r="P102" t="s">
        <v>117</v>
      </c>
      <c r="Q102">
        <v>12</v>
      </c>
      <c r="R102">
        <v>0</v>
      </c>
      <c r="S102">
        <v>816</v>
      </c>
      <c r="T102">
        <v>818</v>
      </c>
      <c r="U102">
        <v>6521</v>
      </c>
    </row>
    <row r="103" spans="1:21" x14ac:dyDescent="0.2">
      <c r="A103" t="s">
        <v>368</v>
      </c>
      <c r="B103" t="s">
        <v>369</v>
      </c>
      <c r="C103" t="s">
        <v>59</v>
      </c>
      <c r="D103" t="s">
        <v>118</v>
      </c>
      <c r="E103" s="3" t="s">
        <v>903</v>
      </c>
      <c r="F103" s="3" t="s">
        <v>551</v>
      </c>
      <c r="G103" s="3" t="s">
        <v>904</v>
      </c>
      <c r="H103">
        <v>185.332859733275</v>
      </c>
      <c r="I103">
        <v>4.5678857000000003E-2</v>
      </c>
      <c r="J103">
        <v>2.8725909999999999E-3</v>
      </c>
      <c r="K103" s="3" t="s">
        <v>905</v>
      </c>
      <c r="M103" t="s">
        <v>368</v>
      </c>
      <c r="N103" t="s">
        <v>369</v>
      </c>
      <c r="O103" t="s">
        <v>59</v>
      </c>
      <c r="P103" t="s">
        <v>118</v>
      </c>
      <c r="Q103">
        <v>13</v>
      </c>
      <c r="R103">
        <v>0</v>
      </c>
      <c r="S103">
        <v>1414</v>
      </c>
      <c r="T103">
        <v>1416</v>
      </c>
      <c r="U103">
        <v>10952</v>
      </c>
    </row>
    <row r="104" spans="1:21" x14ac:dyDescent="0.2">
      <c r="A104" t="s">
        <v>368</v>
      </c>
      <c r="B104" t="s">
        <v>369</v>
      </c>
      <c r="C104" t="s">
        <v>59</v>
      </c>
      <c r="D104" t="s">
        <v>119</v>
      </c>
      <c r="E104" s="3" t="s">
        <v>906</v>
      </c>
      <c r="F104">
        <v>53.5490523491587</v>
      </c>
      <c r="G104" s="3" t="s">
        <v>907</v>
      </c>
      <c r="H104" s="3" t="s">
        <v>908</v>
      </c>
      <c r="I104">
        <v>4.2285767000000002E-2</v>
      </c>
      <c r="J104">
        <v>4.0746580000000001E-3</v>
      </c>
      <c r="K104" s="3" t="s">
        <v>909</v>
      </c>
      <c r="M104" t="s">
        <v>368</v>
      </c>
      <c r="N104" t="s">
        <v>369</v>
      </c>
      <c r="O104" t="s">
        <v>59</v>
      </c>
      <c r="P104" t="s">
        <v>119</v>
      </c>
      <c r="Q104">
        <v>11</v>
      </c>
      <c r="R104">
        <v>0</v>
      </c>
      <c r="S104">
        <v>624</v>
      </c>
      <c r="T104">
        <v>626</v>
      </c>
      <c r="U104">
        <v>5087</v>
      </c>
    </row>
    <row r="105" spans="1:21" x14ac:dyDescent="0.2">
      <c r="A105" t="s">
        <v>368</v>
      </c>
      <c r="B105" t="s">
        <v>369</v>
      </c>
      <c r="C105" t="s">
        <v>59</v>
      </c>
      <c r="D105" t="s">
        <v>120</v>
      </c>
      <c r="E105" s="3" t="s">
        <v>910</v>
      </c>
      <c r="F105" s="3" t="s">
        <v>552</v>
      </c>
      <c r="G105" s="3" t="s">
        <v>911</v>
      </c>
      <c r="H105" s="3" t="s">
        <v>912</v>
      </c>
      <c r="I105">
        <v>4.3808080999999999E-2</v>
      </c>
      <c r="J105">
        <v>5.6089169999999997E-3</v>
      </c>
      <c r="K105">
        <v>4.9416997999999997E-2</v>
      </c>
      <c r="M105" t="s">
        <v>368</v>
      </c>
      <c r="N105" t="s">
        <v>369</v>
      </c>
      <c r="O105" t="s">
        <v>59</v>
      </c>
      <c r="P105" t="s">
        <v>120</v>
      </c>
      <c r="Q105">
        <v>8</v>
      </c>
      <c r="R105">
        <v>0</v>
      </c>
      <c r="S105">
        <v>870</v>
      </c>
      <c r="T105">
        <v>872</v>
      </c>
      <c r="U105">
        <v>6793</v>
      </c>
    </row>
    <row r="106" spans="1:21" x14ac:dyDescent="0.2">
      <c r="A106" t="s">
        <v>368</v>
      </c>
      <c r="B106" t="s">
        <v>369</v>
      </c>
      <c r="C106" t="s">
        <v>59</v>
      </c>
      <c r="D106" t="s">
        <v>121</v>
      </c>
      <c r="E106" s="3" t="s">
        <v>913</v>
      </c>
      <c r="F106" s="3" t="s">
        <v>553</v>
      </c>
      <c r="G106" s="3" t="s">
        <v>914</v>
      </c>
      <c r="H106" s="3" t="s">
        <v>915</v>
      </c>
      <c r="I106">
        <v>4.3908119000000002E-2</v>
      </c>
      <c r="J106">
        <v>2.8579149999999999E-3</v>
      </c>
      <c r="K106" s="3" t="s">
        <v>916</v>
      </c>
      <c r="M106" t="s">
        <v>368</v>
      </c>
      <c r="N106" t="s">
        <v>369</v>
      </c>
      <c r="O106" t="s">
        <v>59</v>
      </c>
      <c r="P106" t="s">
        <v>121</v>
      </c>
      <c r="Q106">
        <v>11</v>
      </c>
      <c r="R106">
        <v>0</v>
      </c>
      <c r="S106">
        <v>876</v>
      </c>
      <c r="T106">
        <v>878</v>
      </c>
      <c r="U106">
        <v>6942</v>
      </c>
    </row>
    <row r="107" spans="1:21" x14ac:dyDescent="0.2">
      <c r="A107" t="s">
        <v>368</v>
      </c>
      <c r="B107" t="s">
        <v>369</v>
      </c>
      <c r="C107" t="s">
        <v>59</v>
      </c>
      <c r="D107" t="s">
        <v>122</v>
      </c>
      <c r="E107" s="3" t="s">
        <v>917</v>
      </c>
      <c r="F107" s="3" t="s">
        <v>554</v>
      </c>
      <c r="G107" s="3" t="s">
        <v>918</v>
      </c>
      <c r="H107" s="3" t="s">
        <v>919</v>
      </c>
      <c r="I107">
        <v>4.8611503E-2</v>
      </c>
      <c r="J107">
        <v>3.3969740000000001E-3</v>
      </c>
      <c r="K107">
        <v>5.2008476999999997E-2</v>
      </c>
      <c r="M107" t="s">
        <v>368</v>
      </c>
      <c r="N107" t="s">
        <v>369</v>
      </c>
      <c r="O107" t="s">
        <v>59</v>
      </c>
      <c r="P107" t="s">
        <v>122</v>
      </c>
      <c r="Q107">
        <v>11</v>
      </c>
      <c r="R107">
        <v>0</v>
      </c>
      <c r="S107">
        <v>876</v>
      </c>
      <c r="T107">
        <v>878</v>
      </c>
      <c r="U107">
        <v>6902</v>
      </c>
    </row>
    <row r="108" spans="1:21" x14ac:dyDescent="0.2">
      <c r="A108" t="s">
        <v>368</v>
      </c>
      <c r="B108" t="s">
        <v>369</v>
      </c>
      <c r="C108" t="s">
        <v>59</v>
      </c>
      <c r="D108" t="s">
        <v>123</v>
      </c>
      <c r="E108" s="3" t="s">
        <v>920</v>
      </c>
      <c r="F108" s="3" t="s">
        <v>555</v>
      </c>
      <c r="G108" s="3" t="s">
        <v>921</v>
      </c>
      <c r="H108" s="3" t="s">
        <v>922</v>
      </c>
      <c r="I108">
        <v>4.9581892000000002E-2</v>
      </c>
      <c r="J108">
        <v>4.9042269999999997E-3</v>
      </c>
      <c r="K108">
        <v>5.4486119E-2</v>
      </c>
      <c r="M108" t="s">
        <v>368</v>
      </c>
      <c r="N108" t="s">
        <v>369</v>
      </c>
      <c r="O108" t="s">
        <v>59</v>
      </c>
      <c r="P108" t="s">
        <v>123</v>
      </c>
      <c r="Q108">
        <v>14</v>
      </c>
      <c r="R108">
        <v>0</v>
      </c>
      <c r="S108">
        <v>800</v>
      </c>
      <c r="T108">
        <v>802</v>
      </c>
      <c r="U108">
        <v>6469</v>
      </c>
    </row>
    <row r="109" spans="1:21" x14ac:dyDescent="0.2">
      <c r="A109" t="s">
        <v>368</v>
      </c>
      <c r="B109" t="s">
        <v>369</v>
      </c>
      <c r="C109" t="s">
        <v>59</v>
      </c>
      <c r="D109" t="s">
        <v>124</v>
      </c>
      <c r="E109" s="3" t="s">
        <v>923</v>
      </c>
      <c r="F109">
        <v>68.2712665625981</v>
      </c>
      <c r="G109" s="3" t="s">
        <v>924</v>
      </c>
      <c r="H109" s="3" t="s">
        <v>925</v>
      </c>
      <c r="I109">
        <v>5.4205260999999998E-2</v>
      </c>
      <c r="J109">
        <v>2.9151110000000002E-3</v>
      </c>
      <c r="K109" s="3" t="s">
        <v>926</v>
      </c>
      <c r="M109" t="s">
        <v>368</v>
      </c>
      <c r="N109" t="s">
        <v>369</v>
      </c>
      <c r="O109" t="s">
        <v>59</v>
      </c>
      <c r="P109" t="s">
        <v>124</v>
      </c>
      <c r="Q109">
        <v>9</v>
      </c>
      <c r="R109">
        <v>0</v>
      </c>
      <c r="S109">
        <v>1158</v>
      </c>
      <c r="T109">
        <v>1160</v>
      </c>
      <c r="U109">
        <v>9014</v>
      </c>
    </row>
    <row r="110" spans="1:21" x14ac:dyDescent="0.2">
      <c r="A110" t="s">
        <v>368</v>
      </c>
      <c r="B110" t="s">
        <v>369</v>
      </c>
      <c r="C110" t="s">
        <v>59</v>
      </c>
      <c r="D110" t="s">
        <v>125</v>
      </c>
      <c r="E110" s="3" t="s">
        <v>927</v>
      </c>
      <c r="F110" s="3" t="s">
        <v>556</v>
      </c>
      <c r="G110" s="3" t="s">
        <v>928</v>
      </c>
      <c r="H110" s="3" t="s">
        <v>929</v>
      </c>
      <c r="I110">
        <v>5.5613942E-2</v>
      </c>
      <c r="J110">
        <v>3.1778739999999998E-3</v>
      </c>
      <c r="K110">
        <v>5.8791815999999997E-2</v>
      </c>
      <c r="M110" t="s">
        <v>368</v>
      </c>
      <c r="N110" t="s">
        <v>369</v>
      </c>
      <c r="O110" t="s">
        <v>59</v>
      </c>
      <c r="P110" t="s">
        <v>125</v>
      </c>
      <c r="Q110">
        <v>11</v>
      </c>
      <c r="R110">
        <v>0</v>
      </c>
      <c r="S110">
        <v>1610</v>
      </c>
      <c r="T110">
        <v>1612</v>
      </c>
      <c r="U110">
        <v>12434</v>
      </c>
    </row>
    <row r="111" spans="1:21" x14ac:dyDescent="0.2">
      <c r="A111" t="s">
        <v>368</v>
      </c>
      <c r="B111" t="s">
        <v>369</v>
      </c>
      <c r="C111" t="s">
        <v>59</v>
      </c>
      <c r="D111" t="s">
        <v>126</v>
      </c>
      <c r="E111">
        <v>48.745465132274802</v>
      </c>
      <c r="F111" s="3" t="s">
        <v>557</v>
      </c>
      <c r="G111" s="3" t="s">
        <v>930</v>
      </c>
      <c r="H111" s="3" t="s">
        <v>931</v>
      </c>
      <c r="I111">
        <v>5.3987070999999998E-2</v>
      </c>
      <c r="J111">
        <v>3.734626E-3</v>
      </c>
      <c r="K111" s="3" t="s">
        <v>932</v>
      </c>
      <c r="M111" t="s">
        <v>368</v>
      </c>
      <c r="N111" t="s">
        <v>369</v>
      </c>
      <c r="O111" t="s">
        <v>59</v>
      </c>
      <c r="P111" t="s">
        <v>126</v>
      </c>
      <c r="Q111">
        <v>11</v>
      </c>
      <c r="R111">
        <v>0</v>
      </c>
      <c r="S111">
        <v>972</v>
      </c>
      <c r="T111">
        <v>974</v>
      </c>
      <c r="U111">
        <v>7622</v>
      </c>
    </row>
    <row r="112" spans="1:21" x14ac:dyDescent="0.2">
      <c r="A112" t="s">
        <v>368</v>
      </c>
      <c r="B112" t="s">
        <v>369</v>
      </c>
      <c r="C112" t="s">
        <v>59</v>
      </c>
      <c r="D112" t="s">
        <v>127</v>
      </c>
      <c r="E112" s="3" t="s">
        <v>933</v>
      </c>
      <c r="F112" s="3" t="s">
        <v>558</v>
      </c>
      <c r="G112" s="3" t="s">
        <v>934</v>
      </c>
      <c r="H112" s="3" t="s">
        <v>935</v>
      </c>
      <c r="I112">
        <v>6.0440712000000001E-2</v>
      </c>
      <c r="J112">
        <v>7.3375059999999997E-3</v>
      </c>
      <c r="K112">
        <v>6.7778218000000001E-2</v>
      </c>
      <c r="M112" t="s">
        <v>368</v>
      </c>
      <c r="N112" t="s">
        <v>369</v>
      </c>
      <c r="O112" t="s">
        <v>59</v>
      </c>
      <c r="P112" t="s">
        <v>127</v>
      </c>
      <c r="Q112">
        <v>10</v>
      </c>
      <c r="R112">
        <v>0</v>
      </c>
      <c r="S112">
        <v>2330</v>
      </c>
      <c r="T112">
        <v>2332</v>
      </c>
      <c r="U112">
        <v>17773</v>
      </c>
    </row>
    <row r="113" spans="1:21" x14ac:dyDescent="0.2">
      <c r="A113" t="s">
        <v>368</v>
      </c>
      <c r="B113" t="s">
        <v>369</v>
      </c>
      <c r="C113" t="s">
        <v>59</v>
      </c>
      <c r="D113" t="s">
        <v>128</v>
      </c>
      <c r="E113" s="3" t="s">
        <v>936</v>
      </c>
      <c r="F113" s="3" t="s">
        <v>559</v>
      </c>
      <c r="G113" s="3" t="s">
        <v>937</v>
      </c>
      <c r="H113" s="3" t="s">
        <v>938</v>
      </c>
      <c r="I113">
        <v>6.0526458999999998E-2</v>
      </c>
      <c r="J113">
        <v>3.6139100000000001E-3</v>
      </c>
      <c r="K113">
        <v>6.4140369000000003E-2</v>
      </c>
      <c r="M113" t="s">
        <v>368</v>
      </c>
      <c r="N113" t="s">
        <v>369</v>
      </c>
      <c r="O113" t="s">
        <v>59</v>
      </c>
      <c r="P113" t="s">
        <v>128</v>
      </c>
      <c r="Q113">
        <v>15</v>
      </c>
      <c r="R113">
        <v>0</v>
      </c>
      <c r="S113">
        <v>2106</v>
      </c>
      <c r="T113">
        <v>2108</v>
      </c>
      <c r="U113">
        <v>16213</v>
      </c>
    </row>
    <row r="114" spans="1:21" x14ac:dyDescent="0.2">
      <c r="A114" t="s">
        <v>368</v>
      </c>
      <c r="B114" t="s">
        <v>369</v>
      </c>
      <c r="C114" t="s">
        <v>59</v>
      </c>
      <c r="D114" t="s">
        <v>129</v>
      </c>
      <c r="E114" s="3" t="s">
        <v>939</v>
      </c>
      <c r="F114" s="3" t="s">
        <v>560</v>
      </c>
      <c r="G114" s="3" t="s">
        <v>940</v>
      </c>
      <c r="H114" s="3" t="s">
        <v>941</v>
      </c>
      <c r="I114">
        <v>5.6904947999999997E-2</v>
      </c>
      <c r="J114">
        <v>4.4751560000000001E-3</v>
      </c>
      <c r="K114">
        <v>6.1380103999999998E-2</v>
      </c>
      <c r="M114" t="s">
        <v>368</v>
      </c>
      <c r="N114" t="s">
        <v>369</v>
      </c>
      <c r="O114" t="s">
        <v>59</v>
      </c>
      <c r="P114" t="s">
        <v>129</v>
      </c>
      <c r="Q114">
        <v>14</v>
      </c>
      <c r="R114">
        <v>0</v>
      </c>
      <c r="S114">
        <v>1180</v>
      </c>
      <c r="T114">
        <v>1182</v>
      </c>
      <c r="U114">
        <v>9241</v>
      </c>
    </row>
    <row r="115" spans="1:21" x14ac:dyDescent="0.2">
      <c r="A115" t="s">
        <v>368</v>
      </c>
      <c r="B115" t="s">
        <v>369</v>
      </c>
      <c r="C115" t="s">
        <v>59</v>
      </c>
      <c r="D115" t="s">
        <v>130</v>
      </c>
      <c r="E115">
        <v>44.152464917195701</v>
      </c>
      <c r="F115" s="3" t="s">
        <v>561</v>
      </c>
      <c r="G115" s="3" t="s">
        <v>942</v>
      </c>
      <c r="H115" s="3" t="s">
        <v>943</v>
      </c>
      <c r="I115">
        <v>5.8474176000000003E-2</v>
      </c>
      <c r="J115">
        <v>7.6893300000000003E-3</v>
      </c>
      <c r="K115">
        <v>6.6163505999999997E-2</v>
      </c>
      <c r="M115" t="s">
        <v>368</v>
      </c>
      <c r="N115" t="s">
        <v>369</v>
      </c>
      <c r="O115" t="s">
        <v>59</v>
      </c>
      <c r="P115" t="s">
        <v>130</v>
      </c>
      <c r="Q115">
        <v>9</v>
      </c>
      <c r="R115">
        <v>0</v>
      </c>
      <c r="S115">
        <v>970</v>
      </c>
      <c r="T115">
        <v>972</v>
      </c>
      <c r="U115">
        <v>7576</v>
      </c>
    </row>
    <row r="116" spans="1:21" x14ac:dyDescent="0.2">
      <c r="A116" t="s">
        <v>368</v>
      </c>
      <c r="B116" t="s">
        <v>369</v>
      </c>
      <c r="C116" t="s">
        <v>59</v>
      </c>
      <c r="D116" t="s">
        <v>131</v>
      </c>
      <c r="E116" s="3" t="s">
        <v>944</v>
      </c>
      <c r="F116" s="3" t="s">
        <v>562</v>
      </c>
      <c r="G116" s="3" t="s">
        <v>945</v>
      </c>
      <c r="H116" s="3" t="s">
        <v>946</v>
      </c>
      <c r="I116">
        <v>6.2471558000000003E-2</v>
      </c>
      <c r="J116">
        <v>7.5815709999999996E-3</v>
      </c>
      <c r="K116">
        <v>7.0053129000000006E-2</v>
      </c>
      <c r="M116" t="s">
        <v>368</v>
      </c>
      <c r="N116" t="s">
        <v>369</v>
      </c>
      <c r="O116" t="s">
        <v>59</v>
      </c>
      <c r="P116" t="s">
        <v>131</v>
      </c>
      <c r="Q116">
        <v>8</v>
      </c>
      <c r="R116">
        <v>0</v>
      </c>
      <c r="S116">
        <v>3462</v>
      </c>
      <c r="T116">
        <v>3464</v>
      </c>
      <c r="U116">
        <v>26232</v>
      </c>
    </row>
    <row r="117" spans="1:21" x14ac:dyDescent="0.2">
      <c r="A117" t="s">
        <v>368</v>
      </c>
      <c r="B117" t="s">
        <v>369</v>
      </c>
      <c r="C117" t="s">
        <v>59</v>
      </c>
      <c r="D117" t="s">
        <v>132</v>
      </c>
      <c r="E117" s="3" t="s">
        <v>947</v>
      </c>
      <c r="F117" s="3" t="s">
        <v>563</v>
      </c>
      <c r="G117" s="3" t="s">
        <v>948</v>
      </c>
      <c r="H117" s="3" t="s">
        <v>949</v>
      </c>
      <c r="I117">
        <v>5.8674253000000003E-2</v>
      </c>
      <c r="J117">
        <v>4.2082020000000003E-3</v>
      </c>
      <c r="K117">
        <v>6.2882455000000004E-2</v>
      </c>
      <c r="M117" t="s">
        <v>368</v>
      </c>
      <c r="N117" t="s">
        <v>369</v>
      </c>
      <c r="O117" t="s">
        <v>59</v>
      </c>
      <c r="P117" t="s">
        <v>132</v>
      </c>
      <c r="Q117">
        <v>11</v>
      </c>
      <c r="R117">
        <v>0</v>
      </c>
      <c r="S117">
        <v>882</v>
      </c>
      <c r="T117">
        <v>884</v>
      </c>
      <c r="U117">
        <v>7027</v>
      </c>
    </row>
    <row r="118" spans="1:21" x14ac:dyDescent="0.2">
      <c r="A118" t="s">
        <v>368</v>
      </c>
      <c r="B118" t="s">
        <v>369</v>
      </c>
      <c r="C118" t="s">
        <v>59</v>
      </c>
      <c r="D118" t="s">
        <v>133</v>
      </c>
      <c r="E118" s="3" t="s">
        <v>950</v>
      </c>
      <c r="F118" s="3" t="s">
        <v>564</v>
      </c>
      <c r="G118" s="3" t="s">
        <v>951</v>
      </c>
      <c r="H118" s="3" t="s">
        <v>952</v>
      </c>
      <c r="I118">
        <v>5.8547043999999999E-2</v>
      </c>
      <c r="J118">
        <v>1.086412E-2</v>
      </c>
      <c r="K118">
        <v>6.9411163999999997E-2</v>
      </c>
      <c r="M118" t="s">
        <v>368</v>
      </c>
      <c r="N118" t="s">
        <v>369</v>
      </c>
      <c r="O118" t="s">
        <v>59</v>
      </c>
      <c r="P118" t="s">
        <v>133</v>
      </c>
      <c r="Q118">
        <v>11</v>
      </c>
      <c r="R118">
        <v>0</v>
      </c>
      <c r="S118">
        <v>800</v>
      </c>
      <c r="T118">
        <v>802</v>
      </c>
      <c r="U118">
        <v>6478</v>
      </c>
    </row>
    <row r="119" spans="1:21" x14ac:dyDescent="0.2">
      <c r="A119" t="s">
        <v>368</v>
      </c>
      <c r="B119" t="s">
        <v>369</v>
      </c>
      <c r="C119" t="s">
        <v>59</v>
      </c>
      <c r="D119" t="s">
        <v>134</v>
      </c>
      <c r="E119" s="3" t="s">
        <v>953</v>
      </c>
      <c r="F119" s="3" t="s">
        <v>565</v>
      </c>
      <c r="G119" s="3" t="s">
        <v>954</v>
      </c>
      <c r="H119" s="3" t="s">
        <v>955</v>
      </c>
      <c r="I119">
        <v>6.2693071000000003E-2</v>
      </c>
      <c r="J119">
        <v>4.1002720000000003E-3</v>
      </c>
      <c r="K119">
        <v>6.6793343000000005E-2</v>
      </c>
      <c r="M119" t="s">
        <v>368</v>
      </c>
      <c r="N119" t="s">
        <v>369</v>
      </c>
      <c r="O119" t="s">
        <v>59</v>
      </c>
      <c r="P119" t="s">
        <v>134</v>
      </c>
      <c r="Q119">
        <v>15</v>
      </c>
      <c r="R119">
        <v>0</v>
      </c>
      <c r="S119">
        <v>1620</v>
      </c>
      <c r="T119">
        <v>1622</v>
      </c>
      <c r="U119">
        <v>12583</v>
      </c>
    </row>
    <row r="120" spans="1:21" x14ac:dyDescent="0.2">
      <c r="A120" t="s">
        <v>368</v>
      </c>
      <c r="B120" t="s">
        <v>369</v>
      </c>
      <c r="C120" t="s">
        <v>59</v>
      </c>
      <c r="D120" t="s">
        <v>135</v>
      </c>
      <c r="E120" s="3" t="s">
        <v>956</v>
      </c>
      <c r="F120" s="3" t="s">
        <v>566</v>
      </c>
      <c r="G120" s="3" t="s">
        <v>957</v>
      </c>
      <c r="H120" s="3" t="s">
        <v>958</v>
      </c>
      <c r="I120">
        <v>6.3937403000000004E-2</v>
      </c>
      <c r="J120">
        <v>3.6264230000000001E-3</v>
      </c>
      <c r="K120">
        <v>6.7563825999999993E-2</v>
      </c>
      <c r="M120" t="s">
        <v>368</v>
      </c>
      <c r="N120" t="s">
        <v>369</v>
      </c>
      <c r="O120" t="s">
        <v>59</v>
      </c>
      <c r="P120" t="s">
        <v>135</v>
      </c>
      <c r="Q120">
        <v>11</v>
      </c>
      <c r="R120">
        <v>0</v>
      </c>
      <c r="S120">
        <v>1850</v>
      </c>
      <c r="T120">
        <v>1852</v>
      </c>
      <c r="U120">
        <v>14234</v>
      </c>
    </row>
    <row r="121" spans="1:21" x14ac:dyDescent="0.2">
      <c r="A121" t="s">
        <v>368</v>
      </c>
      <c r="B121" t="s">
        <v>369</v>
      </c>
      <c r="C121" t="s">
        <v>59</v>
      </c>
      <c r="D121" t="s">
        <v>136</v>
      </c>
      <c r="E121" s="3" t="s">
        <v>959</v>
      </c>
      <c r="F121" s="3" t="s">
        <v>567</v>
      </c>
      <c r="G121" s="3" t="s">
        <v>960</v>
      </c>
      <c r="H121" s="3" t="s">
        <v>961</v>
      </c>
      <c r="I121">
        <v>6.7916670999999998E-2</v>
      </c>
      <c r="J121">
        <v>4.4802760000000001E-3</v>
      </c>
      <c r="K121">
        <v>7.2396947000000003E-2</v>
      </c>
      <c r="M121" t="s">
        <v>368</v>
      </c>
      <c r="N121" t="s">
        <v>369</v>
      </c>
      <c r="O121" t="s">
        <v>59</v>
      </c>
      <c r="P121" t="s">
        <v>136</v>
      </c>
      <c r="Q121">
        <v>12</v>
      </c>
      <c r="R121">
        <v>0</v>
      </c>
      <c r="S121">
        <v>1296</v>
      </c>
      <c r="T121">
        <v>1298</v>
      </c>
      <c r="U121">
        <v>10121</v>
      </c>
    </row>
    <row r="122" spans="1:21" x14ac:dyDescent="0.2">
      <c r="A122" t="s">
        <v>368</v>
      </c>
      <c r="B122" t="s">
        <v>369</v>
      </c>
      <c r="C122" t="s">
        <v>59</v>
      </c>
      <c r="D122" t="s">
        <v>137</v>
      </c>
      <c r="E122" s="3" t="s">
        <v>962</v>
      </c>
      <c r="F122" s="3" t="s">
        <v>568</v>
      </c>
      <c r="G122" s="3" t="s">
        <v>963</v>
      </c>
      <c r="H122" s="3" t="s">
        <v>964</v>
      </c>
      <c r="I122">
        <v>6.9486377000000002E-2</v>
      </c>
      <c r="J122">
        <v>3.9253869999999998E-3</v>
      </c>
      <c r="K122">
        <v>7.3411764000000004E-2</v>
      </c>
      <c r="M122" t="s">
        <v>368</v>
      </c>
      <c r="N122" t="s">
        <v>369</v>
      </c>
      <c r="O122" t="s">
        <v>59</v>
      </c>
      <c r="P122" t="s">
        <v>137</v>
      </c>
      <c r="Q122">
        <v>11</v>
      </c>
      <c r="R122">
        <v>0</v>
      </c>
      <c r="S122">
        <v>2010</v>
      </c>
      <c r="T122">
        <v>2012</v>
      </c>
      <c r="U122">
        <v>15434</v>
      </c>
    </row>
    <row r="123" spans="1:21" x14ac:dyDescent="0.2">
      <c r="A123" t="s">
        <v>368</v>
      </c>
      <c r="B123" t="s">
        <v>369</v>
      </c>
      <c r="C123" t="s">
        <v>59</v>
      </c>
      <c r="D123" t="s">
        <v>138</v>
      </c>
      <c r="E123" s="3" t="s">
        <v>965</v>
      </c>
      <c r="F123" s="3" t="s">
        <v>569</v>
      </c>
      <c r="G123" s="3" t="s">
        <v>966</v>
      </c>
      <c r="H123" s="3" t="s">
        <v>967</v>
      </c>
      <c r="I123">
        <v>6.9385341000000003E-2</v>
      </c>
      <c r="J123">
        <v>2.3317524999999999E-2</v>
      </c>
      <c r="K123">
        <v>9.2702865999999995E-2</v>
      </c>
      <c r="M123" t="s">
        <v>368</v>
      </c>
      <c r="N123" t="s">
        <v>369</v>
      </c>
      <c r="O123" t="s">
        <v>59</v>
      </c>
      <c r="P123" t="s">
        <v>138</v>
      </c>
      <c r="Q123">
        <v>9</v>
      </c>
      <c r="R123">
        <v>0</v>
      </c>
      <c r="S123">
        <v>850</v>
      </c>
      <c r="T123">
        <v>852</v>
      </c>
      <c r="U123">
        <v>6899</v>
      </c>
    </row>
    <row r="124" spans="1:21" x14ac:dyDescent="0.2">
      <c r="A124" t="s">
        <v>368</v>
      </c>
      <c r="B124" t="s">
        <v>369</v>
      </c>
      <c r="C124" t="s">
        <v>59</v>
      </c>
      <c r="D124" t="s">
        <v>139</v>
      </c>
      <c r="E124" s="3" t="s">
        <v>968</v>
      </c>
      <c r="F124" s="3" t="s">
        <v>570</v>
      </c>
      <c r="G124" s="3" t="s">
        <v>969</v>
      </c>
      <c r="H124" s="3" t="s">
        <v>970</v>
      </c>
      <c r="I124">
        <v>7.2457119E-2</v>
      </c>
      <c r="J124">
        <v>6.675467E-3</v>
      </c>
      <c r="K124">
        <v>7.9132586000000005E-2</v>
      </c>
      <c r="M124" t="s">
        <v>368</v>
      </c>
      <c r="N124" t="s">
        <v>369</v>
      </c>
      <c r="O124" t="s">
        <v>59</v>
      </c>
      <c r="P124" t="s">
        <v>139</v>
      </c>
      <c r="Q124">
        <v>12</v>
      </c>
      <c r="R124">
        <v>0</v>
      </c>
      <c r="S124">
        <v>1036</v>
      </c>
      <c r="T124">
        <v>1038</v>
      </c>
      <c r="U124">
        <v>8209</v>
      </c>
    </row>
    <row r="125" spans="1:21" x14ac:dyDescent="0.2">
      <c r="A125" t="s">
        <v>368</v>
      </c>
      <c r="B125" t="s">
        <v>369</v>
      </c>
      <c r="C125" t="s">
        <v>59</v>
      </c>
      <c r="D125" t="s">
        <v>140</v>
      </c>
      <c r="E125" s="3" t="s">
        <v>971</v>
      </c>
      <c r="F125" s="3" t="s">
        <v>571</v>
      </c>
      <c r="G125" s="3" t="s">
        <v>972</v>
      </c>
      <c r="H125" s="3" t="s">
        <v>973</v>
      </c>
      <c r="I125">
        <v>7.8220959000000007E-2</v>
      </c>
      <c r="J125">
        <v>4.7362180000000004E-3</v>
      </c>
      <c r="K125">
        <v>8.2957176999999993E-2</v>
      </c>
      <c r="M125" t="s">
        <v>368</v>
      </c>
      <c r="N125" t="s">
        <v>369</v>
      </c>
      <c r="O125" t="s">
        <v>59</v>
      </c>
      <c r="P125" t="s">
        <v>140</v>
      </c>
      <c r="Q125">
        <v>9</v>
      </c>
      <c r="R125">
        <v>0</v>
      </c>
      <c r="S125">
        <v>1160</v>
      </c>
      <c r="T125">
        <v>1162</v>
      </c>
      <c r="U125">
        <v>9001</v>
      </c>
    </row>
    <row r="126" spans="1:21" x14ac:dyDescent="0.2">
      <c r="A126" t="s">
        <v>368</v>
      </c>
      <c r="B126" t="s">
        <v>369</v>
      </c>
      <c r="C126" t="s">
        <v>59</v>
      </c>
      <c r="D126" t="s">
        <v>141</v>
      </c>
      <c r="E126" s="3" t="s">
        <v>974</v>
      </c>
      <c r="F126" s="3" t="s">
        <v>572</v>
      </c>
      <c r="G126" s="3" t="s">
        <v>975</v>
      </c>
      <c r="H126" s="3" t="s">
        <v>976</v>
      </c>
      <c r="I126">
        <v>7.8234253000000004E-2</v>
      </c>
      <c r="J126">
        <v>1.5755663E-2</v>
      </c>
      <c r="K126">
        <v>9.3989916000000007E-2</v>
      </c>
      <c r="M126" t="s">
        <v>368</v>
      </c>
      <c r="N126" t="s">
        <v>369</v>
      </c>
      <c r="O126" t="s">
        <v>59</v>
      </c>
      <c r="P126" t="s">
        <v>141</v>
      </c>
      <c r="Q126">
        <v>10</v>
      </c>
      <c r="R126">
        <v>0</v>
      </c>
      <c r="S126">
        <v>986</v>
      </c>
      <c r="T126">
        <v>988</v>
      </c>
      <c r="U126">
        <v>8033</v>
      </c>
    </row>
    <row r="127" spans="1:21" x14ac:dyDescent="0.2">
      <c r="A127" t="s">
        <v>368</v>
      </c>
      <c r="B127" t="s">
        <v>369</v>
      </c>
      <c r="C127" t="s">
        <v>59</v>
      </c>
      <c r="D127" t="s">
        <v>142</v>
      </c>
      <c r="E127" s="3" t="s">
        <v>977</v>
      </c>
      <c r="F127" s="3" t="s">
        <v>573</v>
      </c>
      <c r="G127" s="3" t="s">
        <v>978</v>
      </c>
      <c r="H127" s="3" t="s">
        <v>979</v>
      </c>
      <c r="I127">
        <v>8.3358812000000004E-2</v>
      </c>
      <c r="J127">
        <v>4.6727180000000002E-3</v>
      </c>
      <c r="K127">
        <v>8.8031529999999997E-2</v>
      </c>
      <c r="M127" t="s">
        <v>368</v>
      </c>
      <c r="N127" t="s">
        <v>369</v>
      </c>
      <c r="O127" t="s">
        <v>59</v>
      </c>
      <c r="P127" t="s">
        <v>142</v>
      </c>
      <c r="Q127">
        <v>11</v>
      </c>
      <c r="R127">
        <v>0</v>
      </c>
      <c r="S127">
        <v>2410</v>
      </c>
      <c r="T127">
        <v>2412</v>
      </c>
      <c r="U127">
        <v>18434</v>
      </c>
    </row>
    <row r="128" spans="1:21" x14ac:dyDescent="0.2">
      <c r="A128" t="s">
        <v>368</v>
      </c>
      <c r="B128" t="s">
        <v>369</v>
      </c>
      <c r="C128" t="s">
        <v>59</v>
      </c>
      <c r="D128" t="s">
        <v>143</v>
      </c>
      <c r="E128" s="3" t="s">
        <v>980</v>
      </c>
      <c r="F128">
        <v>101.61527565547399</v>
      </c>
      <c r="G128" s="3" t="s">
        <v>981</v>
      </c>
      <c r="H128" s="3" t="s">
        <v>982</v>
      </c>
      <c r="I128">
        <v>8.0433769000000002E-2</v>
      </c>
      <c r="J128">
        <v>7.2996529999999997E-3</v>
      </c>
      <c r="K128">
        <v>8.7733422000000005E-2</v>
      </c>
      <c r="M128" t="s">
        <v>368</v>
      </c>
      <c r="N128" t="s">
        <v>369</v>
      </c>
      <c r="O128" t="s">
        <v>59</v>
      </c>
      <c r="P128" t="s">
        <v>143</v>
      </c>
      <c r="Q128">
        <v>12</v>
      </c>
      <c r="R128">
        <v>0</v>
      </c>
      <c r="S128">
        <v>1148</v>
      </c>
      <c r="T128">
        <v>1150</v>
      </c>
      <c r="U128">
        <v>9049</v>
      </c>
    </row>
    <row r="129" spans="1:21" x14ac:dyDescent="0.2">
      <c r="A129" t="s">
        <v>368</v>
      </c>
      <c r="B129" t="s">
        <v>369</v>
      </c>
      <c r="C129" t="s">
        <v>59</v>
      </c>
      <c r="D129" t="s">
        <v>144</v>
      </c>
      <c r="E129" s="3" t="s">
        <v>983</v>
      </c>
      <c r="F129" s="3" t="s">
        <v>574</v>
      </c>
      <c r="G129" s="3" t="s">
        <v>984</v>
      </c>
      <c r="H129" s="3" t="s">
        <v>985</v>
      </c>
      <c r="I129">
        <v>8.0864914999999996E-2</v>
      </c>
      <c r="J129">
        <v>5.4241180000000003E-3</v>
      </c>
      <c r="K129">
        <v>8.6289033000000001E-2</v>
      </c>
      <c r="M129" t="s">
        <v>368</v>
      </c>
      <c r="N129" t="s">
        <v>369</v>
      </c>
      <c r="O129" t="s">
        <v>59</v>
      </c>
      <c r="P129" t="s">
        <v>144</v>
      </c>
      <c r="Q129">
        <v>11</v>
      </c>
      <c r="R129">
        <v>0</v>
      </c>
      <c r="S129">
        <v>1452</v>
      </c>
      <c r="T129">
        <v>1454</v>
      </c>
      <c r="U129">
        <v>11222</v>
      </c>
    </row>
    <row r="130" spans="1:21" x14ac:dyDescent="0.2">
      <c r="A130" t="s">
        <v>368</v>
      </c>
      <c r="B130" t="s">
        <v>369</v>
      </c>
      <c r="C130" t="s">
        <v>59</v>
      </c>
      <c r="D130" t="s">
        <v>145</v>
      </c>
      <c r="E130" s="3" t="s">
        <v>986</v>
      </c>
      <c r="F130" s="3" t="s">
        <v>575</v>
      </c>
      <c r="G130" s="3" t="s">
        <v>987</v>
      </c>
      <c r="H130" s="3" t="s">
        <v>988</v>
      </c>
      <c r="I130">
        <v>8.1223607000000003E-2</v>
      </c>
      <c r="J130">
        <v>1.5342435999999999E-2</v>
      </c>
      <c r="K130">
        <v>9.6566043000000004E-2</v>
      </c>
      <c r="M130" t="s">
        <v>368</v>
      </c>
      <c r="N130" t="s">
        <v>369</v>
      </c>
      <c r="O130" t="s">
        <v>59</v>
      </c>
      <c r="P130" t="s">
        <v>145</v>
      </c>
      <c r="Q130">
        <v>13</v>
      </c>
      <c r="R130">
        <v>0</v>
      </c>
      <c r="S130">
        <v>1150</v>
      </c>
      <c r="T130">
        <v>1152</v>
      </c>
      <c r="U130">
        <v>9197</v>
      </c>
    </row>
    <row r="131" spans="1:21" x14ac:dyDescent="0.2">
      <c r="A131" t="s">
        <v>368</v>
      </c>
      <c r="B131" t="s">
        <v>369</v>
      </c>
      <c r="C131" t="s">
        <v>59</v>
      </c>
      <c r="D131" t="s">
        <v>146</v>
      </c>
      <c r="E131" s="3" t="s">
        <v>989</v>
      </c>
      <c r="F131" s="3" t="s">
        <v>576</v>
      </c>
      <c r="G131" s="3" t="s">
        <v>990</v>
      </c>
      <c r="H131" s="3" t="s">
        <v>991</v>
      </c>
      <c r="I131">
        <v>9.1197785000000003E-2</v>
      </c>
      <c r="J131">
        <v>5.1387869999999997E-3</v>
      </c>
      <c r="K131">
        <v>9.6336571999999995E-2</v>
      </c>
      <c r="M131" t="s">
        <v>368</v>
      </c>
      <c r="N131" t="s">
        <v>369</v>
      </c>
      <c r="O131" t="s">
        <v>59</v>
      </c>
      <c r="P131" t="s">
        <v>146</v>
      </c>
      <c r="Q131">
        <v>13</v>
      </c>
      <c r="R131">
        <v>0</v>
      </c>
      <c r="S131">
        <v>2814</v>
      </c>
      <c r="T131">
        <v>2816</v>
      </c>
      <c r="U131">
        <v>21493</v>
      </c>
    </row>
    <row r="132" spans="1:21" x14ac:dyDescent="0.2">
      <c r="A132" t="s">
        <v>368</v>
      </c>
      <c r="B132" t="s">
        <v>369</v>
      </c>
      <c r="C132" t="s">
        <v>59</v>
      </c>
      <c r="D132" t="s">
        <v>147</v>
      </c>
      <c r="E132" s="3" t="s">
        <v>992</v>
      </c>
      <c r="F132" s="3" t="s">
        <v>577</v>
      </c>
      <c r="G132" s="3" t="s">
        <v>993</v>
      </c>
      <c r="H132" s="3" t="s">
        <v>994</v>
      </c>
      <c r="I132">
        <v>8.4823702000000001E-2</v>
      </c>
      <c r="J132">
        <v>6.1388720000000001E-3</v>
      </c>
      <c r="K132">
        <v>9.0962574000000004E-2</v>
      </c>
      <c r="M132" t="s">
        <v>368</v>
      </c>
      <c r="N132" t="s">
        <v>369</v>
      </c>
      <c r="O132" t="s">
        <v>59</v>
      </c>
      <c r="P132" t="s">
        <v>147</v>
      </c>
      <c r="Q132">
        <v>12</v>
      </c>
      <c r="R132">
        <v>0</v>
      </c>
      <c r="S132">
        <v>1616</v>
      </c>
      <c r="T132">
        <v>1618</v>
      </c>
      <c r="U132">
        <v>12480</v>
      </c>
    </row>
    <row r="133" spans="1:21" x14ac:dyDescent="0.2">
      <c r="A133" t="s">
        <v>368</v>
      </c>
      <c r="B133" t="s">
        <v>369</v>
      </c>
      <c r="C133" t="s">
        <v>59</v>
      </c>
      <c r="D133" t="s">
        <v>148</v>
      </c>
      <c r="E133" s="3" t="s">
        <v>995</v>
      </c>
      <c r="F133" s="3" t="s">
        <v>578</v>
      </c>
      <c r="G133" s="3" t="s">
        <v>996</v>
      </c>
      <c r="H133">
        <v>465.58511842574399</v>
      </c>
      <c r="I133">
        <v>9.994857E-2</v>
      </c>
      <c r="J133">
        <v>1.1167672E-2</v>
      </c>
      <c r="K133">
        <v>0.111116242</v>
      </c>
      <c r="M133" t="s">
        <v>368</v>
      </c>
      <c r="N133" t="s">
        <v>369</v>
      </c>
      <c r="O133" t="s">
        <v>59</v>
      </c>
      <c r="P133" t="s">
        <v>148</v>
      </c>
      <c r="Q133">
        <v>8</v>
      </c>
      <c r="R133">
        <v>0</v>
      </c>
      <c r="S133">
        <v>3462</v>
      </c>
      <c r="T133">
        <v>3464</v>
      </c>
      <c r="U133">
        <v>26233</v>
      </c>
    </row>
    <row r="134" spans="1:21" x14ac:dyDescent="0.2">
      <c r="A134" t="s">
        <v>368</v>
      </c>
      <c r="B134" t="s">
        <v>369</v>
      </c>
      <c r="C134" t="s">
        <v>59</v>
      </c>
      <c r="D134" t="s">
        <v>149</v>
      </c>
      <c r="E134" s="3" t="s">
        <v>997</v>
      </c>
      <c r="F134" s="3" t="s">
        <v>579</v>
      </c>
      <c r="G134" s="3" t="s">
        <v>998</v>
      </c>
      <c r="H134" s="3" t="s">
        <v>999</v>
      </c>
      <c r="I134">
        <v>8.7606290000000003E-2</v>
      </c>
      <c r="J134">
        <v>1.1340321E-2</v>
      </c>
      <c r="K134">
        <v>9.8946611000000004E-2</v>
      </c>
      <c r="M134" t="s">
        <v>368</v>
      </c>
      <c r="N134" t="s">
        <v>369</v>
      </c>
      <c r="O134" t="s">
        <v>59</v>
      </c>
      <c r="P134" t="s">
        <v>149</v>
      </c>
      <c r="Q134">
        <v>9</v>
      </c>
      <c r="R134">
        <v>0</v>
      </c>
      <c r="S134">
        <v>1450</v>
      </c>
      <c r="T134">
        <v>1452</v>
      </c>
      <c r="U134">
        <v>11176</v>
      </c>
    </row>
    <row r="135" spans="1:21" x14ac:dyDescent="0.2">
      <c r="A135" t="s">
        <v>368</v>
      </c>
      <c r="B135" t="s">
        <v>369</v>
      </c>
      <c r="C135" t="s">
        <v>59</v>
      </c>
      <c r="D135" t="s">
        <v>150</v>
      </c>
      <c r="E135" s="3" t="s">
        <v>1000</v>
      </c>
      <c r="F135" s="3" t="s">
        <v>580</v>
      </c>
      <c r="G135" s="3" t="s">
        <v>1001</v>
      </c>
      <c r="H135" s="3" t="s">
        <v>1002</v>
      </c>
      <c r="I135">
        <v>9.3755992999999996E-2</v>
      </c>
      <c r="J135">
        <v>4.9740119999999999E-3</v>
      </c>
      <c r="K135">
        <v>9.8730004999999996E-2</v>
      </c>
      <c r="M135" t="s">
        <v>368</v>
      </c>
      <c r="N135" t="s">
        <v>369</v>
      </c>
      <c r="O135" t="s">
        <v>59</v>
      </c>
      <c r="P135" t="s">
        <v>150</v>
      </c>
      <c r="Q135">
        <v>11</v>
      </c>
      <c r="R135">
        <v>0</v>
      </c>
      <c r="S135">
        <v>2890</v>
      </c>
      <c r="T135">
        <v>2892</v>
      </c>
      <c r="U135">
        <v>22034</v>
      </c>
    </row>
    <row r="136" spans="1:21" x14ac:dyDescent="0.2">
      <c r="A136" t="s">
        <v>368</v>
      </c>
      <c r="B136" t="s">
        <v>369</v>
      </c>
      <c r="C136" t="s">
        <v>59</v>
      </c>
      <c r="D136" t="s">
        <v>151</v>
      </c>
      <c r="E136" s="3" t="s">
        <v>1003</v>
      </c>
      <c r="F136" s="3" t="s">
        <v>581</v>
      </c>
      <c r="G136" s="3" t="s">
        <v>1004</v>
      </c>
      <c r="H136" s="3" t="s">
        <v>1005</v>
      </c>
      <c r="I136">
        <v>8.7806366999999996E-2</v>
      </c>
      <c r="J136">
        <v>5.9763899999999998E-3</v>
      </c>
      <c r="K136">
        <v>9.3782756999999994E-2</v>
      </c>
      <c r="M136" t="s">
        <v>368</v>
      </c>
      <c r="N136" t="s">
        <v>369</v>
      </c>
      <c r="O136" t="s">
        <v>59</v>
      </c>
      <c r="P136" t="s">
        <v>151</v>
      </c>
      <c r="Q136">
        <v>11</v>
      </c>
      <c r="R136">
        <v>0</v>
      </c>
      <c r="S136">
        <v>1314</v>
      </c>
      <c r="T136">
        <v>1316</v>
      </c>
      <c r="U136">
        <v>10267</v>
      </c>
    </row>
    <row r="137" spans="1:21" x14ac:dyDescent="0.2">
      <c r="A137" t="s">
        <v>368</v>
      </c>
      <c r="B137" t="s">
        <v>369</v>
      </c>
      <c r="C137" t="s">
        <v>59</v>
      </c>
      <c r="D137" t="s">
        <v>152</v>
      </c>
      <c r="E137" s="3" t="s">
        <v>1006</v>
      </c>
      <c r="F137" s="3" t="s">
        <v>579</v>
      </c>
      <c r="G137" s="3" t="s">
        <v>1007</v>
      </c>
      <c r="H137" s="3" t="s">
        <v>1008</v>
      </c>
      <c r="I137">
        <v>8.7606290000000003E-2</v>
      </c>
      <c r="J137">
        <v>5.6023829999999998E-3</v>
      </c>
      <c r="K137">
        <v>9.3208673000000006E-2</v>
      </c>
      <c r="M137" t="s">
        <v>368</v>
      </c>
      <c r="N137" t="s">
        <v>369</v>
      </c>
      <c r="O137" t="s">
        <v>59</v>
      </c>
      <c r="P137" t="s">
        <v>152</v>
      </c>
      <c r="Q137">
        <v>11</v>
      </c>
      <c r="R137">
        <v>0</v>
      </c>
      <c r="S137">
        <v>1740</v>
      </c>
      <c r="T137">
        <v>1742</v>
      </c>
      <c r="U137">
        <v>13379</v>
      </c>
    </row>
    <row r="138" spans="1:21" x14ac:dyDescent="0.2">
      <c r="A138" t="s">
        <v>368</v>
      </c>
      <c r="B138" t="s">
        <v>369</v>
      </c>
      <c r="C138" t="s">
        <v>59</v>
      </c>
      <c r="D138" t="s">
        <v>153</v>
      </c>
      <c r="E138" s="3" t="s">
        <v>1009</v>
      </c>
      <c r="F138" s="3" t="s">
        <v>582</v>
      </c>
      <c r="G138" s="3" t="s">
        <v>1010</v>
      </c>
      <c r="H138" s="3" t="s">
        <v>1011</v>
      </c>
      <c r="I138">
        <v>8.7419049999999998E-2</v>
      </c>
      <c r="J138">
        <v>7.9031940000000005E-3</v>
      </c>
      <c r="K138">
        <v>9.5322244E-2</v>
      </c>
      <c r="M138" t="s">
        <v>368</v>
      </c>
      <c r="N138" t="s">
        <v>369</v>
      </c>
      <c r="O138" t="s">
        <v>59</v>
      </c>
      <c r="P138" t="s">
        <v>153</v>
      </c>
      <c r="Q138">
        <v>10</v>
      </c>
      <c r="R138">
        <v>0</v>
      </c>
      <c r="S138">
        <v>1110</v>
      </c>
      <c r="T138">
        <v>1112</v>
      </c>
      <c r="U138">
        <v>8772</v>
      </c>
    </row>
    <row r="139" spans="1:21" x14ac:dyDescent="0.2">
      <c r="A139" t="s">
        <v>368</v>
      </c>
      <c r="B139" t="s">
        <v>369</v>
      </c>
      <c r="C139" t="s">
        <v>59</v>
      </c>
      <c r="D139" t="s">
        <v>154</v>
      </c>
      <c r="E139" s="3" t="s">
        <v>1012</v>
      </c>
      <c r="F139" s="3" t="s">
        <v>583</v>
      </c>
      <c r="G139" s="3" t="s">
        <v>1013</v>
      </c>
      <c r="H139" s="3" t="s">
        <v>1014</v>
      </c>
      <c r="I139">
        <v>9.4407654999999993E-2</v>
      </c>
      <c r="J139">
        <v>1.7904761000000002E-2</v>
      </c>
      <c r="K139">
        <v>0.112312416</v>
      </c>
      <c r="M139" t="s">
        <v>368</v>
      </c>
      <c r="N139" t="s">
        <v>369</v>
      </c>
      <c r="O139" t="s">
        <v>59</v>
      </c>
      <c r="P139" t="s">
        <v>154</v>
      </c>
      <c r="Q139">
        <v>14</v>
      </c>
      <c r="R139">
        <v>0</v>
      </c>
      <c r="S139">
        <v>1350</v>
      </c>
      <c r="T139">
        <v>1352</v>
      </c>
      <c r="U139">
        <v>10749</v>
      </c>
    </row>
    <row r="140" spans="1:21" x14ac:dyDescent="0.2">
      <c r="A140" t="s">
        <v>368</v>
      </c>
      <c r="B140" t="s">
        <v>369</v>
      </c>
      <c r="C140" t="s">
        <v>59</v>
      </c>
      <c r="D140" t="s">
        <v>155</v>
      </c>
      <c r="E140" s="3" t="s">
        <v>1015</v>
      </c>
      <c r="F140" s="3" t="s">
        <v>578</v>
      </c>
      <c r="G140">
        <v>22.159781240459001</v>
      </c>
      <c r="H140" s="3" t="s">
        <v>1016</v>
      </c>
      <c r="I140">
        <v>9.994857E-2</v>
      </c>
      <c r="J140">
        <v>1.2340244E-2</v>
      </c>
      <c r="K140">
        <v>0.112288814</v>
      </c>
      <c r="M140" t="s">
        <v>368</v>
      </c>
      <c r="N140" t="s">
        <v>369</v>
      </c>
      <c r="O140" t="s">
        <v>59</v>
      </c>
      <c r="P140" t="s">
        <v>155</v>
      </c>
      <c r="Q140">
        <v>8</v>
      </c>
      <c r="R140">
        <v>0</v>
      </c>
      <c r="S140">
        <v>3462</v>
      </c>
      <c r="T140">
        <v>3464</v>
      </c>
      <c r="U140">
        <v>26233</v>
      </c>
    </row>
    <row r="141" spans="1:21" x14ac:dyDescent="0.2">
      <c r="A141" t="s">
        <v>368</v>
      </c>
      <c r="B141" t="s">
        <v>369</v>
      </c>
      <c r="C141" t="s">
        <v>59</v>
      </c>
      <c r="D141" t="s">
        <v>156</v>
      </c>
      <c r="E141" s="3" t="s">
        <v>1017</v>
      </c>
      <c r="F141" s="3" t="s">
        <v>584</v>
      </c>
      <c r="G141" s="3" t="s">
        <v>1018</v>
      </c>
      <c r="H141" s="3" t="s">
        <v>1019</v>
      </c>
      <c r="I141">
        <v>9.7571827E-2</v>
      </c>
      <c r="J141">
        <v>1.8544821E-2</v>
      </c>
      <c r="K141">
        <v>0.116116648</v>
      </c>
      <c r="M141" t="s">
        <v>368</v>
      </c>
      <c r="N141" t="s">
        <v>369</v>
      </c>
      <c r="O141" t="s">
        <v>59</v>
      </c>
      <c r="P141" t="s">
        <v>156</v>
      </c>
      <c r="Q141">
        <v>13</v>
      </c>
      <c r="R141">
        <v>0</v>
      </c>
      <c r="S141">
        <v>1350</v>
      </c>
      <c r="T141">
        <v>1352</v>
      </c>
      <c r="U141">
        <v>10744</v>
      </c>
    </row>
    <row r="142" spans="1:21" x14ac:dyDescent="0.2">
      <c r="A142" t="s">
        <v>368</v>
      </c>
      <c r="B142" t="s">
        <v>369</v>
      </c>
      <c r="C142" t="s">
        <v>59</v>
      </c>
      <c r="D142" t="s">
        <v>157</v>
      </c>
      <c r="E142" s="3" t="s">
        <v>1020</v>
      </c>
      <c r="F142" s="3" t="s">
        <v>585</v>
      </c>
      <c r="G142" s="3" t="s">
        <v>1021</v>
      </c>
      <c r="H142" s="3" t="s">
        <v>1022</v>
      </c>
      <c r="I142">
        <v>0.103194666</v>
      </c>
      <c r="J142">
        <v>7.2570489999999998E-3</v>
      </c>
      <c r="K142">
        <v>0.11045171500000001</v>
      </c>
      <c r="M142" t="s">
        <v>368</v>
      </c>
      <c r="N142" t="s">
        <v>369</v>
      </c>
      <c r="O142" t="s">
        <v>59</v>
      </c>
      <c r="P142" t="s">
        <v>157</v>
      </c>
      <c r="Q142">
        <v>9</v>
      </c>
      <c r="R142">
        <v>0</v>
      </c>
      <c r="S142">
        <v>1300</v>
      </c>
      <c r="T142">
        <v>1302</v>
      </c>
      <c r="U142">
        <v>10170</v>
      </c>
    </row>
    <row r="143" spans="1:21" x14ac:dyDescent="0.2">
      <c r="A143" t="s">
        <v>368</v>
      </c>
      <c r="B143" t="s">
        <v>369</v>
      </c>
      <c r="C143" t="s">
        <v>59</v>
      </c>
      <c r="D143" t="s">
        <v>158</v>
      </c>
      <c r="E143" s="3" t="s">
        <v>1023</v>
      </c>
      <c r="F143" s="3" t="s">
        <v>586</v>
      </c>
      <c r="G143" s="3" t="s">
        <v>1024</v>
      </c>
      <c r="H143" s="3" t="s">
        <v>1025</v>
      </c>
      <c r="I143">
        <v>0.108307759</v>
      </c>
      <c r="J143">
        <v>5.6784579999999999E-3</v>
      </c>
      <c r="K143">
        <v>0.113986217</v>
      </c>
      <c r="M143" t="s">
        <v>368</v>
      </c>
      <c r="N143" t="s">
        <v>369</v>
      </c>
      <c r="O143" t="s">
        <v>59</v>
      </c>
      <c r="P143" t="s">
        <v>158</v>
      </c>
      <c r="Q143">
        <v>9</v>
      </c>
      <c r="R143">
        <v>0</v>
      </c>
      <c r="S143">
        <v>2310</v>
      </c>
      <c r="T143">
        <v>2312</v>
      </c>
      <c r="U143">
        <v>17654</v>
      </c>
    </row>
    <row r="144" spans="1:21" x14ac:dyDescent="0.2">
      <c r="A144" t="s">
        <v>368</v>
      </c>
      <c r="B144" t="s">
        <v>369</v>
      </c>
      <c r="C144" t="s">
        <v>59</v>
      </c>
      <c r="D144" t="s">
        <v>159</v>
      </c>
      <c r="E144" s="3" t="s">
        <v>1026</v>
      </c>
      <c r="F144" s="3" t="s">
        <v>587</v>
      </c>
      <c r="G144" s="3" t="s">
        <v>1027</v>
      </c>
      <c r="H144" s="3" t="s">
        <v>1028</v>
      </c>
      <c r="I144">
        <v>0.103022673</v>
      </c>
      <c r="J144">
        <v>9.72196E-3</v>
      </c>
      <c r="K144">
        <v>0.112744633</v>
      </c>
      <c r="M144" t="s">
        <v>368</v>
      </c>
      <c r="N144" t="s">
        <v>369</v>
      </c>
      <c r="O144" t="s">
        <v>59</v>
      </c>
      <c r="P144" t="s">
        <v>159</v>
      </c>
      <c r="Q144">
        <v>9</v>
      </c>
      <c r="R144">
        <v>0</v>
      </c>
      <c r="S144">
        <v>1254</v>
      </c>
      <c r="T144">
        <v>1256</v>
      </c>
      <c r="U144">
        <v>9901</v>
      </c>
    </row>
    <row r="145" spans="1:21" x14ac:dyDescent="0.2">
      <c r="A145" t="s">
        <v>368</v>
      </c>
      <c r="B145" t="s">
        <v>369</v>
      </c>
      <c r="C145" t="s">
        <v>59</v>
      </c>
      <c r="D145" t="s">
        <v>160</v>
      </c>
      <c r="E145" s="3" t="s">
        <v>1029</v>
      </c>
      <c r="F145" s="3" t="s">
        <v>588</v>
      </c>
      <c r="G145" s="3" t="s">
        <v>1030</v>
      </c>
      <c r="H145" s="3" t="s">
        <v>1031</v>
      </c>
      <c r="I145">
        <v>0.104231775</v>
      </c>
      <c r="J145">
        <v>6.2049039999999998E-3</v>
      </c>
      <c r="K145">
        <v>0.110436679</v>
      </c>
      <c r="M145" t="s">
        <v>368</v>
      </c>
      <c r="N145" t="s">
        <v>369</v>
      </c>
      <c r="O145" t="s">
        <v>59</v>
      </c>
      <c r="P145" t="s">
        <v>160</v>
      </c>
      <c r="Q145">
        <v>9</v>
      </c>
      <c r="R145">
        <v>0</v>
      </c>
      <c r="S145">
        <v>1544</v>
      </c>
      <c r="T145">
        <v>1546</v>
      </c>
      <c r="U145">
        <v>11881</v>
      </c>
    </row>
    <row r="146" spans="1:21" x14ac:dyDescent="0.2">
      <c r="A146" t="s">
        <v>368</v>
      </c>
      <c r="B146" t="s">
        <v>369</v>
      </c>
      <c r="C146" t="s">
        <v>59</v>
      </c>
      <c r="D146" t="s">
        <v>161</v>
      </c>
      <c r="E146" s="3" t="s">
        <v>1032</v>
      </c>
      <c r="F146" s="3" t="s">
        <v>585</v>
      </c>
      <c r="G146" s="3" t="s">
        <v>1033</v>
      </c>
      <c r="H146" s="3" t="s">
        <v>1034</v>
      </c>
      <c r="I146">
        <v>0.103194666</v>
      </c>
      <c r="J146">
        <v>1.5880815E-2</v>
      </c>
      <c r="K146" s="3" t="s">
        <v>1035</v>
      </c>
      <c r="M146" t="s">
        <v>368</v>
      </c>
      <c r="N146" t="s">
        <v>369</v>
      </c>
      <c r="O146" t="s">
        <v>59</v>
      </c>
      <c r="P146" t="s">
        <v>161</v>
      </c>
      <c r="Q146">
        <v>10</v>
      </c>
      <c r="R146">
        <v>0</v>
      </c>
      <c r="S146">
        <v>1430</v>
      </c>
      <c r="T146">
        <v>1432</v>
      </c>
      <c r="U146">
        <v>11140</v>
      </c>
    </row>
    <row r="147" spans="1:21" x14ac:dyDescent="0.2">
      <c r="A147" t="s">
        <v>368</v>
      </c>
      <c r="B147" t="s">
        <v>369</v>
      </c>
      <c r="C147" t="s">
        <v>59</v>
      </c>
      <c r="D147" t="s">
        <v>162</v>
      </c>
      <c r="E147" s="3" t="s">
        <v>1036</v>
      </c>
      <c r="F147" s="3" t="s">
        <v>589</v>
      </c>
      <c r="G147" s="3" t="s">
        <v>1037</v>
      </c>
      <c r="H147" s="3" t="s">
        <v>1038</v>
      </c>
      <c r="I147">
        <v>0.110228513</v>
      </c>
      <c r="J147">
        <v>2.1087381999999998E-2</v>
      </c>
      <c r="K147">
        <v>0.13131589499999999</v>
      </c>
      <c r="M147" t="s">
        <v>368</v>
      </c>
      <c r="N147" t="s">
        <v>369</v>
      </c>
      <c r="O147" t="s">
        <v>59</v>
      </c>
      <c r="P147" t="s">
        <v>162</v>
      </c>
      <c r="Q147">
        <v>11</v>
      </c>
      <c r="R147">
        <v>0</v>
      </c>
      <c r="S147">
        <v>1400</v>
      </c>
      <c r="T147">
        <v>1402</v>
      </c>
      <c r="U147">
        <v>11127</v>
      </c>
    </row>
    <row r="148" spans="1:21" x14ac:dyDescent="0.2">
      <c r="A148" t="s">
        <v>368</v>
      </c>
      <c r="B148" t="s">
        <v>369</v>
      </c>
      <c r="C148" t="s">
        <v>59</v>
      </c>
      <c r="D148" t="s">
        <v>163</v>
      </c>
      <c r="E148" s="3" t="s">
        <v>1039</v>
      </c>
      <c r="F148" s="3" t="s">
        <v>590</v>
      </c>
      <c r="G148" s="3" t="s">
        <v>1040</v>
      </c>
      <c r="H148" s="3" t="s">
        <v>1041</v>
      </c>
      <c r="I148">
        <v>0.116595492</v>
      </c>
      <c r="J148">
        <v>1.4961189E-2</v>
      </c>
      <c r="K148">
        <v>0.13155668100000001</v>
      </c>
      <c r="M148" t="s">
        <v>368</v>
      </c>
      <c r="N148" t="s">
        <v>369</v>
      </c>
      <c r="O148" t="s">
        <v>59</v>
      </c>
      <c r="P148" t="s">
        <v>163</v>
      </c>
      <c r="Q148">
        <v>8</v>
      </c>
      <c r="R148">
        <v>0</v>
      </c>
      <c r="S148">
        <v>4038</v>
      </c>
      <c r="T148">
        <v>4040</v>
      </c>
      <c r="U148">
        <v>30553</v>
      </c>
    </row>
    <row r="149" spans="1:21" x14ac:dyDescent="0.2">
      <c r="A149" t="s">
        <v>368</v>
      </c>
      <c r="B149" t="s">
        <v>369</v>
      </c>
      <c r="C149" t="s">
        <v>59</v>
      </c>
      <c r="D149" t="s">
        <v>164</v>
      </c>
      <c r="E149" s="3" t="s">
        <v>1042</v>
      </c>
      <c r="F149" s="3" t="s">
        <v>591</v>
      </c>
      <c r="G149" s="3" t="s">
        <v>1043</v>
      </c>
      <c r="H149" s="3" t="s">
        <v>1044</v>
      </c>
      <c r="I149">
        <v>0.116556856</v>
      </c>
      <c r="J149">
        <v>2.2364915999999999E-2</v>
      </c>
      <c r="K149">
        <v>0.138921772</v>
      </c>
      <c r="M149" t="s">
        <v>368</v>
      </c>
      <c r="N149" t="s">
        <v>369</v>
      </c>
      <c r="O149" t="s">
        <v>59</v>
      </c>
      <c r="P149" t="s">
        <v>164</v>
      </c>
      <c r="Q149">
        <v>10</v>
      </c>
      <c r="R149">
        <v>0</v>
      </c>
      <c r="S149">
        <v>1450</v>
      </c>
      <c r="T149">
        <v>1452</v>
      </c>
      <c r="U149">
        <v>11513</v>
      </c>
    </row>
    <row r="150" spans="1:21" x14ac:dyDescent="0.2">
      <c r="A150" t="s">
        <v>368</v>
      </c>
      <c r="B150" t="s">
        <v>369</v>
      </c>
      <c r="C150" t="s">
        <v>59</v>
      </c>
      <c r="D150" t="s">
        <v>165</v>
      </c>
      <c r="E150" s="3" t="s">
        <v>1045</v>
      </c>
      <c r="F150" s="3" t="s">
        <v>592</v>
      </c>
      <c r="G150" s="3" t="s">
        <v>1046</v>
      </c>
      <c r="H150" s="3" t="s">
        <v>1047</v>
      </c>
      <c r="I150">
        <v>0.116026669</v>
      </c>
      <c r="J150">
        <v>1.6713952000000001E-2</v>
      </c>
      <c r="K150">
        <v>0.132740621</v>
      </c>
      <c r="M150" t="s">
        <v>368</v>
      </c>
      <c r="N150" t="s">
        <v>369</v>
      </c>
      <c r="O150" t="s">
        <v>59</v>
      </c>
      <c r="P150" t="s">
        <v>165</v>
      </c>
      <c r="Q150">
        <v>10</v>
      </c>
      <c r="R150">
        <v>0</v>
      </c>
      <c r="S150">
        <v>1606</v>
      </c>
      <c r="T150">
        <v>1608</v>
      </c>
      <c r="U150">
        <v>12460</v>
      </c>
    </row>
    <row r="151" spans="1:21" x14ac:dyDescent="0.2">
      <c r="A151" t="s">
        <v>368</v>
      </c>
      <c r="B151" t="s">
        <v>369</v>
      </c>
      <c r="C151" t="s">
        <v>59</v>
      </c>
      <c r="D151" t="s">
        <v>166</v>
      </c>
      <c r="E151">
        <v>184.92166418582201</v>
      </c>
      <c r="F151" s="3" t="s">
        <v>593</v>
      </c>
      <c r="G151" s="3" t="s">
        <v>1048</v>
      </c>
      <c r="H151" s="3" t="s">
        <v>1049</v>
      </c>
      <c r="I151">
        <v>0.12983861599999999</v>
      </c>
      <c r="J151">
        <v>1.7227128000000001E-2</v>
      </c>
      <c r="K151">
        <v>0.147065744</v>
      </c>
      <c r="M151" t="s">
        <v>368</v>
      </c>
      <c r="N151" t="s">
        <v>369</v>
      </c>
      <c r="O151" t="s">
        <v>59</v>
      </c>
      <c r="P151" t="s">
        <v>166</v>
      </c>
      <c r="Q151">
        <v>9</v>
      </c>
      <c r="R151">
        <v>0</v>
      </c>
      <c r="S151">
        <v>2824</v>
      </c>
      <c r="T151">
        <v>2826</v>
      </c>
      <c r="U151">
        <v>21463</v>
      </c>
    </row>
    <row r="152" spans="1:21" x14ac:dyDescent="0.2">
      <c r="A152" t="s">
        <v>368</v>
      </c>
      <c r="B152" t="s">
        <v>369</v>
      </c>
      <c r="C152" t="s">
        <v>59</v>
      </c>
      <c r="D152" t="s">
        <v>167</v>
      </c>
      <c r="E152" s="3" t="s">
        <v>1050</v>
      </c>
      <c r="F152">
        <v>163.68393387113301</v>
      </c>
      <c r="G152" s="3" t="s">
        <v>1051</v>
      </c>
      <c r="H152" s="3" t="s">
        <v>1052</v>
      </c>
      <c r="I152">
        <v>0.129960091</v>
      </c>
      <c r="J152">
        <v>8.0837370000000006E-3</v>
      </c>
      <c r="K152">
        <v>0.13804382800000001</v>
      </c>
      <c r="M152" t="s">
        <v>368</v>
      </c>
      <c r="N152" t="s">
        <v>369</v>
      </c>
      <c r="O152" t="s">
        <v>59</v>
      </c>
      <c r="P152" t="s">
        <v>167</v>
      </c>
      <c r="Q152">
        <v>13</v>
      </c>
      <c r="R152">
        <v>0</v>
      </c>
      <c r="S152">
        <v>2832</v>
      </c>
      <c r="T152">
        <v>2834</v>
      </c>
      <c r="U152">
        <v>21643</v>
      </c>
    </row>
    <row r="153" spans="1:21" x14ac:dyDescent="0.2">
      <c r="A153" t="s">
        <v>368</v>
      </c>
      <c r="B153" t="s">
        <v>369</v>
      </c>
      <c r="C153" t="s">
        <v>59</v>
      </c>
      <c r="D153" t="s">
        <v>168</v>
      </c>
      <c r="E153" s="3" t="s">
        <v>1053</v>
      </c>
      <c r="F153" s="3" t="s">
        <v>594</v>
      </c>
      <c r="G153" s="3" t="s">
        <v>1054</v>
      </c>
      <c r="H153" s="3" t="s">
        <v>1055</v>
      </c>
      <c r="I153">
        <v>0.13020304099999999</v>
      </c>
      <c r="J153">
        <v>1.0512512E-2</v>
      </c>
      <c r="K153">
        <v>0.14071555299999999</v>
      </c>
      <c r="M153" t="s">
        <v>368</v>
      </c>
      <c r="N153" t="s">
        <v>369</v>
      </c>
      <c r="O153" t="s">
        <v>59</v>
      </c>
      <c r="P153" t="s">
        <v>168</v>
      </c>
      <c r="Q153">
        <v>12</v>
      </c>
      <c r="R153">
        <v>0</v>
      </c>
      <c r="S153">
        <v>1958</v>
      </c>
      <c r="T153">
        <v>1960</v>
      </c>
      <c r="U153">
        <v>15085</v>
      </c>
    </row>
    <row r="154" spans="1:21" x14ac:dyDescent="0.2">
      <c r="A154" t="s">
        <v>368</v>
      </c>
      <c r="B154" t="s">
        <v>369</v>
      </c>
      <c r="C154" t="s">
        <v>59</v>
      </c>
      <c r="D154" t="s">
        <v>169</v>
      </c>
      <c r="E154" s="3" t="s">
        <v>1056</v>
      </c>
      <c r="F154" s="3" t="s">
        <v>595</v>
      </c>
      <c r="G154" s="3" t="s">
        <v>1057</v>
      </c>
      <c r="H154" s="3" t="s">
        <v>1058</v>
      </c>
      <c r="I154">
        <v>0.137360274</v>
      </c>
      <c r="J154">
        <v>5.9467797000000003E-2</v>
      </c>
      <c r="K154">
        <v>0.19682807099999999</v>
      </c>
      <c r="M154" t="s">
        <v>368</v>
      </c>
      <c r="N154" t="s">
        <v>369</v>
      </c>
      <c r="O154" t="s">
        <v>59</v>
      </c>
      <c r="P154" t="s">
        <v>169</v>
      </c>
      <c r="Q154">
        <v>9</v>
      </c>
      <c r="R154">
        <v>0</v>
      </c>
      <c r="S154">
        <v>1650</v>
      </c>
      <c r="T154">
        <v>1652</v>
      </c>
      <c r="U154">
        <v>12899</v>
      </c>
    </row>
    <row r="155" spans="1:21" x14ac:dyDescent="0.2">
      <c r="A155" t="s">
        <v>368</v>
      </c>
      <c r="B155" t="s">
        <v>369</v>
      </c>
      <c r="C155" t="s">
        <v>59</v>
      </c>
      <c r="D155" t="s">
        <v>170</v>
      </c>
      <c r="E155" s="3" t="s">
        <v>1059</v>
      </c>
      <c r="F155" s="3" t="s">
        <v>596</v>
      </c>
      <c r="G155" s="3" t="s">
        <v>1060</v>
      </c>
      <c r="H155" s="3" t="s">
        <v>1061</v>
      </c>
      <c r="I155">
        <v>0.14239758999999999</v>
      </c>
      <c r="J155">
        <v>2.7483621999999999E-2</v>
      </c>
      <c r="K155">
        <v>0.169881212</v>
      </c>
      <c r="M155" t="s">
        <v>368</v>
      </c>
      <c r="N155" t="s">
        <v>369</v>
      </c>
      <c r="O155" t="s">
        <v>59</v>
      </c>
      <c r="P155" t="s">
        <v>170</v>
      </c>
      <c r="Q155">
        <v>11</v>
      </c>
      <c r="R155">
        <v>0</v>
      </c>
      <c r="S155">
        <v>1800</v>
      </c>
      <c r="T155">
        <v>1802</v>
      </c>
      <c r="U155">
        <v>14227</v>
      </c>
    </row>
    <row r="156" spans="1:21" x14ac:dyDescent="0.2">
      <c r="A156" t="s">
        <v>368</v>
      </c>
      <c r="B156" t="s">
        <v>369</v>
      </c>
      <c r="C156" t="s">
        <v>59</v>
      </c>
      <c r="D156" t="s">
        <v>171</v>
      </c>
      <c r="E156" s="3" t="s">
        <v>1062</v>
      </c>
      <c r="F156" s="3" t="s">
        <v>597</v>
      </c>
      <c r="G156" s="3" t="s">
        <v>1063</v>
      </c>
      <c r="H156" s="3" t="s">
        <v>1064</v>
      </c>
      <c r="I156">
        <v>0.158291399</v>
      </c>
      <c r="J156">
        <v>9.0634089999999997E-3</v>
      </c>
      <c r="K156">
        <v>0.16735480799999999</v>
      </c>
      <c r="M156" t="s">
        <v>368</v>
      </c>
      <c r="N156" t="s">
        <v>369</v>
      </c>
      <c r="O156" t="s">
        <v>59</v>
      </c>
      <c r="P156" t="s">
        <v>171</v>
      </c>
      <c r="Q156">
        <v>11</v>
      </c>
      <c r="R156">
        <v>0</v>
      </c>
      <c r="S156">
        <v>3850</v>
      </c>
      <c r="T156">
        <v>3852</v>
      </c>
      <c r="U156">
        <v>29235</v>
      </c>
    </row>
    <row r="157" spans="1:21" x14ac:dyDescent="0.2">
      <c r="A157" t="s">
        <v>368</v>
      </c>
      <c r="B157" t="s">
        <v>369</v>
      </c>
      <c r="C157" t="s">
        <v>59</v>
      </c>
      <c r="D157" t="s">
        <v>172</v>
      </c>
      <c r="E157" s="3" t="s">
        <v>1065</v>
      </c>
      <c r="F157" s="3" t="s">
        <v>598</v>
      </c>
      <c r="G157" s="3" t="s">
        <v>1066</v>
      </c>
      <c r="H157" s="3" t="s">
        <v>1067</v>
      </c>
      <c r="I157">
        <v>0.154522676</v>
      </c>
      <c r="J157">
        <v>2.1636816999999999E-2</v>
      </c>
      <c r="K157">
        <v>0.176159493</v>
      </c>
      <c r="M157" t="s">
        <v>368</v>
      </c>
      <c r="N157" t="s">
        <v>369</v>
      </c>
      <c r="O157" t="s">
        <v>59</v>
      </c>
      <c r="P157" t="s">
        <v>172</v>
      </c>
      <c r="Q157">
        <v>10</v>
      </c>
      <c r="R157">
        <v>0</v>
      </c>
      <c r="S157">
        <v>2134</v>
      </c>
      <c r="T157">
        <v>2136</v>
      </c>
      <c r="U157">
        <v>16420</v>
      </c>
    </row>
    <row r="158" spans="1:21" x14ac:dyDescent="0.2">
      <c r="A158" t="s">
        <v>368</v>
      </c>
      <c r="B158" t="s">
        <v>369</v>
      </c>
      <c r="C158" t="s">
        <v>59</v>
      </c>
      <c r="D158" t="s">
        <v>173</v>
      </c>
      <c r="E158" s="3" t="s">
        <v>1068</v>
      </c>
      <c r="F158" s="3" t="s">
        <v>599</v>
      </c>
      <c r="G158" s="3" t="s">
        <v>1069</v>
      </c>
      <c r="H158" s="3" t="s">
        <v>1070</v>
      </c>
      <c r="I158">
        <v>0.15505427599999999</v>
      </c>
      <c r="J158">
        <v>3.0038512E-2</v>
      </c>
      <c r="K158" s="3" t="s">
        <v>1071</v>
      </c>
      <c r="M158" t="s">
        <v>368</v>
      </c>
      <c r="N158" t="s">
        <v>369</v>
      </c>
      <c r="O158" t="s">
        <v>59</v>
      </c>
      <c r="P158" t="s">
        <v>173</v>
      </c>
      <c r="Q158">
        <v>10</v>
      </c>
      <c r="R158">
        <v>0</v>
      </c>
      <c r="S158">
        <v>1900</v>
      </c>
      <c r="T158">
        <v>1902</v>
      </c>
      <c r="U158">
        <v>14999</v>
      </c>
    </row>
    <row r="159" spans="1:21" x14ac:dyDescent="0.2">
      <c r="A159" t="s">
        <v>368</v>
      </c>
      <c r="B159" t="s">
        <v>369</v>
      </c>
      <c r="C159" t="s">
        <v>59</v>
      </c>
      <c r="D159" t="s">
        <v>174</v>
      </c>
      <c r="E159" s="3" t="s">
        <v>1072</v>
      </c>
      <c r="F159" s="3" t="s">
        <v>600</v>
      </c>
      <c r="G159" s="3" t="s">
        <v>1073</v>
      </c>
      <c r="H159" s="3" t="s">
        <v>686</v>
      </c>
      <c r="I159">
        <v>0.15987157399999999</v>
      </c>
      <c r="J159">
        <v>2.2255877E-2</v>
      </c>
      <c r="K159">
        <v>0.182127451</v>
      </c>
      <c r="M159" t="s">
        <v>368</v>
      </c>
      <c r="N159" t="s">
        <v>369</v>
      </c>
      <c r="O159" t="s">
        <v>59</v>
      </c>
      <c r="P159" t="s">
        <v>174</v>
      </c>
      <c r="Q159">
        <v>10</v>
      </c>
      <c r="R159">
        <v>0</v>
      </c>
      <c r="S159">
        <v>2254</v>
      </c>
      <c r="T159">
        <v>2256</v>
      </c>
      <c r="U159">
        <v>17235</v>
      </c>
    </row>
    <row r="160" spans="1:21" x14ac:dyDescent="0.2">
      <c r="A160" t="s">
        <v>368</v>
      </c>
      <c r="B160" t="s">
        <v>369</v>
      </c>
      <c r="C160" t="s">
        <v>59</v>
      </c>
      <c r="D160" t="s">
        <v>175</v>
      </c>
      <c r="E160" s="3" t="s">
        <v>1074</v>
      </c>
      <c r="F160" s="3" t="s">
        <v>601</v>
      </c>
      <c r="G160" s="3" t="s">
        <v>1075</v>
      </c>
      <c r="H160" s="3" t="s">
        <v>1076</v>
      </c>
      <c r="I160">
        <v>0.16653625899999999</v>
      </c>
      <c r="J160">
        <v>2.174152E-2</v>
      </c>
      <c r="K160" s="3" t="s">
        <v>1077</v>
      </c>
      <c r="M160" t="s">
        <v>368</v>
      </c>
      <c r="N160" t="s">
        <v>369</v>
      </c>
      <c r="O160" t="s">
        <v>59</v>
      </c>
      <c r="P160" t="s">
        <v>175</v>
      </c>
      <c r="Q160">
        <v>8</v>
      </c>
      <c r="R160">
        <v>0</v>
      </c>
      <c r="S160">
        <v>5766</v>
      </c>
      <c r="T160">
        <v>5768</v>
      </c>
      <c r="U160">
        <v>43513</v>
      </c>
    </row>
    <row r="161" spans="1:21" x14ac:dyDescent="0.2">
      <c r="A161" t="s">
        <v>368</v>
      </c>
      <c r="B161" t="s">
        <v>369</v>
      </c>
      <c r="C161" t="s">
        <v>59</v>
      </c>
      <c r="D161" t="s">
        <v>174</v>
      </c>
      <c r="E161" s="3" t="s">
        <v>1072</v>
      </c>
      <c r="F161" s="3" t="s">
        <v>600</v>
      </c>
      <c r="G161" s="3" t="s">
        <v>1073</v>
      </c>
      <c r="H161" s="3" t="s">
        <v>686</v>
      </c>
      <c r="I161">
        <v>0.15987157399999999</v>
      </c>
      <c r="J161">
        <v>2.2255877E-2</v>
      </c>
      <c r="K161">
        <v>0.182127451</v>
      </c>
      <c r="M161" t="s">
        <v>368</v>
      </c>
      <c r="N161" t="s">
        <v>369</v>
      </c>
      <c r="O161" t="s">
        <v>59</v>
      </c>
      <c r="P161" t="s">
        <v>174</v>
      </c>
      <c r="Q161">
        <v>10</v>
      </c>
      <c r="R161">
        <v>0</v>
      </c>
      <c r="S161">
        <v>2254</v>
      </c>
      <c r="T161">
        <v>2256</v>
      </c>
      <c r="U161">
        <v>17235</v>
      </c>
    </row>
    <row r="162" spans="1:21" x14ac:dyDescent="0.2">
      <c r="A162" t="s">
        <v>368</v>
      </c>
      <c r="B162" t="s">
        <v>369</v>
      </c>
      <c r="C162" t="s">
        <v>59</v>
      </c>
      <c r="D162" t="s">
        <v>175</v>
      </c>
      <c r="E162" s="3" t="s">
        <v>1074</v>
      </c>
      <c r="F162" s="3" t="s">
        <v>601</v>
      </c>
      <c r="G162" s="3" t="s">
        <v>1075</v>
      </c>
      <c r="H162" s="3" t="s">
        <v>1076</v>
      </c>
      <c r="I162">
        <v>0.16653625899999999</v>
      </c>
      <c r="J162">
        <v>2.174152E-2</v>
      </c>
      <c r="K162" s="3" t="s">
        <v>1077</v>
      </c>
      <c r="M162" t="s">
        <v>368</v>
      </c>
      <c r="N162" t="s">
        <v>369</v>
      </c>
      <c r="O162" t="s">
        <v>59</v>
      </c>
      <c r="P162" t="s">
        <v>175</v>
      </c>
      <c r="Q162">
        <v>8</v>
      </c>
      <c r="R162">
        <v>0</v>
      </c>
      <c r="S162">
        <v>5766</v>
      </c>
      <c r="T162">
        <v>5768</v>
      </c>
      <c r="U162">
        <v>43513</v>
      </c>
    </row>
    <row r="163" spans="1:21" x14ac:dyDescent="0.2">
      <c r="A163" t="s">
        <v>368</v>
      </c>
      <c r="B163" t="s">
        <v>369</v>
      </c>
      <c r="C163" t="s">
        <v>59</v>
      </c>
      <c r="D163" t="s">
        <v>176</v>
      </c>
      <c r="E163" s="3" t="s">
        <v>1078</v>
      </c>
      <c r="F163" s="3" t="s">
        <v>602</v>
      </c>
      <c r="G163" s="3" t="s">
        <v>1079</v>
      </c>
      <c r="H163" s="3" t="s">
        <v>1080</v>
      </c>
      <c r="I163">
        <v>0.16020027100000001</v>
      </c>
      <c r="J163">
        <v>1.1137215000000001E-2</v>
      </c>
      <c r="K163">
        <v>0.17133748600000001</v>
      </c>
      <c r="M163" t="s">
        <v>368</v>
      </c>
      <c r="N163" t="s">
        <v>369</v>
      </c>
      <c r="O163" t="s">
        <v>59</v>
      </c>
      <c r="P163" t="s">
        <v>176</v>
      </c>
      <c r="Q163">
        <v>12</v>
      </c>
      <c r="R163">
        <v>0</v>
      </c>
      <c r="S163">
        <v>2268</v>
      </c>
      <c r="T163">
        <v>2270</v>
      </c>
      <c r="U163">
        <v>17490</v>
      </c>
    </row>
    <row r="164" spans="1:21" x14ac:dyDescent="0.2">
      <c r="A164" t="s">
        <v>368</v>
      </c>
      <c r="B164" t="s">
        <v>369</v>
      </c>
      <c r="C164" t="s">
        <v>59</v>
      </c>
      <c r="D164" t="s">
        <v>177</v>
      </c>
      <c r="E164" s="3" t="s">
        <v>1081</v>
      </c>
      <c r="F164" s="3" t="s">
        <v>603</v>
      </c>
      <c r="G164" s="3" t="s">
        <v>1082</v>
      </c>
      <c r="H164" s="3" t="s">
        <v>1083</v>
      </c>
      <c r="I164">
        <v>0.16085766700000001</v>
      </c>
      <c r="J164">
        <v>1.4825401E-2</v>
      </c>
      <c r="K164">
        <v>0.175683068</v>
      </c>
      <c r="M164" t="s">
        <v>368</v>
      </c>
      <c r="N164" t="s">
        <v>369</v>
      </c>
      <c r="O164" t="s">
        <v>59</v>
      </c>
      <c r="P164" t="s">
        <v>177</v>
      </c>
      <c r="Q164">
        <v>10</v>
      </c>
      <c r="R164">
        <v>0</v>
      </c>
      <c r="S164">
        <v>1968</v>
      </c>
      <c r="T164">
        <v>1970</v>
      </c>
      <c r="U164">
        <v>15324</v>
      </c>
    </row>
    <row r="165" spans="1:21" x14ac:dyDescent="0.2">
      <c r="A165" t="s">
        <v>368</v>
      </c>
      <c r="B165" t="s">
        <v>369</v>
      </c>
      <c r="C165" t="s">
        <v>59</v>
      </c>
      <c r="D165" t="s">
        <v>178</v>
      </c>
      <c r="E165" s="3" t="s">
        <v>1084</v>
      </c>
      <c r="F165" s="3" t="s">
        <v>604</v>
      </c>
      <c r="G165" s="3" t="s">
        <v>1085</v>
      </c>
      <c r="H165">
        <v>453.11371130602703</v>
      </c>
      <c r="I165">
        <v>0.17500263199999999</v>
      </c>
      <c r="J165">
        <v>1.0421856E-2</v>
      </c>
      <c r="K165">
        <v>0.185424488</v>
      </c>
      <c r="M165" t="s">
        <v>368</v>
      </c>
      <c r="N165" t="s">
        <v>369</v>
      </c>
      <c r="O165" t="s">
        <v>59</v>
      </c>
      <c r="P165" t="s">
        <v>178</v>
      </c>
      <c r="Q165">
        <v>11</v>
      </c>
      <c r="R165">
        <v>0</v>
      </c>
      <c r="S165">
        <v>3468</v>
      </c>
      <c r="T165">
        <v>3470</v>
      </c>
      <c r="U165">
        <v>26382</v>
      </c>
    </row>
    <row r="166" spans="1:21" x14ac:dyDescent="0.2">
      <c r="A166" t="s">
        <v>368</v>
      </c>
      <c r="B166" t="s">
        <v>369</v>
      </c>
      <c r="C166" t="s">
        <v>59</v>
      </c>
      <c r="D166" t="s">
        <v>179</v>
      </c>
      <c r="E166" s="3" t="s">
        <v>1086</v>
      </c>
      <c r="F166" s="3" t="s">
        <v>605</v>
      </c>
      <c r="G166" s="3" t="s">
        <v>1087</v>
      </c>
      <c r="H166" s="3" t="s">
        <v>1088</v>
      </c>
      <c r="I166">
        <v>0.17520270800000001</v>
      </c>
      <c r="J166">
        <v>1.3312703E-2</v>
      </c>
      <c r="K166" s="3" t="s">
        <v>1089</v>
      </c>
      <c r="M166" t="s">
        <v>368</v>
      </c>
      <c r="N166" t="s">
        <v>369</v>
      </c>
      <c r="O166" t="s">
        <v>59</v>
      </c>
      <c r="P166" t="s">
        <v>179</v>
      </c>
      <c r="Q166">
        <v>11</v>
      </c>
      <c r="R166">
        <v>0</v>
      </c>
      <c r="S166">
        <v>2610</v>
      </c>
      <c r="T166">
        <v>2612</v>
      </c>
      <c r="U166">
        <v>19946</v>
      </c>
    </row>
    <row r="167" spans="1:21" x14ac:dyDescent="0.2">
      <c r="A167" t="s">
        <v>368</v>
      </c>
      <c r="B167" t="s">
        <v>369</v>
      </c>
      <c r="C167" t="s">
        <v>59</v>
      </c>
      <c r="D167" t="s">
        <v>180</v>
      </c>
      <c r="E167" s="3" t="s">
        <v>1090</v>
      </c>
      <c r="F167" s="3" t="s">
        <v>606</v>
      </c>
      <c r="G167" s="3" t="s">
        <v>1091</v>
      </c>
      <c r="H167" s="3" t="s">
        <v>1092</v>
      </c>
      <c r="I167">
        <v>0.197770591</v>
      </c>
      <c r="J167">
        <v>3.8367749999999999E-2</v>
      </c>
      <c r="K167">
        <v>0.236138341</v>
      </c>
      <c r="M167" t="s">
        <v>368</v>
      </c>
      <c r="N167" t="s">
        <v>369</v>
      </c>
      <c r="O167" t="s">
        <v>59</v>
      </c>
      <c r="P167" t="s">
        <v>180</v>
      </c>
      <c r="Q167">
        <v>15</v>
      </c>
      <c r="R167">
        <v>0</v>
      </c>
      <c r="S167">
        <v>2600</v>
      </c>
      <c r="T167">
        <v>2602</v>
      </c>
      <c r="U167">
        <v>20436</v>
      </c>
    </row>
    <row r="168" spans="1:21" x14ac:dyDescent="0.2">
      <c r="A168" t="s">
        <v>368</v>
      </c>
      <c r="B168" t="s">
        <v>369</v>
      </c>
      <c r="C168" t="s">
        <v>59</v>
      </c>
      <c r="D168" t="s">
        <v>181</v>
      </c>
      <c r="E168" s="3" t="s">
        <v>1093</v>
      </c>
      <c r="F168" s="3" t="s">
        <v>607</v>
      </c>
      <c r="G168" s="3" t="s">
        <v>1094</v>
      </c>
      <c r="H168" s="3" t="s">
        <v>1095</v>
      </c>
      <c r="I168">
        <v>0.208453679</v>
      </c>
      <c r="J168">
        <v>2.8405171999999999E-2</v>
      </c>
      <c r="K168">
        <v>0.23685885100000001</v>
      </c>
      <c r="M168" t="s">
        <v>368</v>
      </c>
      <c r="N168" t="s">
        <v>369</v>
      </c>
      <c r="O168" t="s">
        <v>59</v>
      </c>
      <c r="P168" t="s">
        <v>181</v>
      </c>
      <c r="Q168">
        <v>9</v>
      </c>
      <c r="R168">
        <v>0</v>
      </c>
      <c r="S168">
        <v>2702</v>
      </c>
      <c r="T168">
        <v>2704</v>
      </c>
      <c r="U168">
        <v>20597</v>
      </c>
    </row>
    <row r="169" spans="1:21" x14ac:dyDescent="0.2">
      <c r="A169" t="s">
        <v>368</v>
      </c>
      <c r="B169" t="s">
        <v>369</v>
      </c>
      <c r="C169" t="s">
        <v>59</v>
      </c>
      <c r="D169" t="s">
        <v>182</v>
      </c>
      <c r="E169" s="3" t="s">
        <v>1096</v>
      </c>
      <c r="F169" s="3" t="s">
        <v>608</v>
      </c>
      <c r="G169" s="3" t="s">
        <v>1097</v>
      </c>
      <c r="H169" s="3" t="s">
        <v>1098</v>
      </c>
      <c r="I169">
        <v>0.22906225499999999</v>
      </c>
      <c r="J169">
        <v>1.3662838E-2</v>
      </c>
      <c r="K169">
        <v>0.242725093</v>
      </c>
      <c r="M169" t="s">
        <v>368</v>
      </c>
      <c r="N169" t="s">
        <v>369</v>
      </c>
      <c r="O169" t="s">
        <v>59</v>
      </c>
      <c r="P169" t="s">
        <v>182</v>
      </c>
      <c r="Q169">
        <v>13</v>
      </c>
      <c r="R169">
        <v>0</v>
      </c>
      <c r="S169">
        <v>6734</v>
      </c>
      <c r="T169">
        <v>6736</v>
      </c>
      <c r="U169">
        <v>50895</v>
      </c>
    </row>
    <row r="170" spans="1:21" x14ac:dyDescent="0.2">
      <c r="A170" t="s">
        <v>368</v>
      </c>
      <c r="B170" t="s">
        <v>369</v>
      </c>
      <c r="C170" t="s">
        <v>59</v>
      </c>
      <c r="D170" t="s">
        <v>183</v>
      </c>
      <c r="E170" s="3" t="s">
        <v>1099</v>
      </c>
      <c r="F170" s="3" t="s">
        <v>609</v>
      </c>
      <c r="G170" s="3" t="s">
        <v>1100</v>
      </c>
      <c r="H170" s="3" t="s">
        <v>1101</v>
      </c>
      <c r="I170">
        <v>0.226625523</v>
      </c>
      <c r="J170">
        <v>1.4203230000000001E-2</v>
      </c>
      <c r="K170">
        <v>0.24082875300000001</v>
      </c>
      <c r="M170" t="s">
        <v>368</v>
      </c>
      <c r="N170" t="s">
        <v>369</v>
      </c>
      <c r="O170" t="s">
        <v>59</v>
      </c>
      <c r="P170" t="s">
        <v>183</v>
      </c>
      <c r="Q170">
        <v>14</v>
      </c>
      <c r="R170">
        <v>0</v>
      </c>
      <c r="S170">
        <v>4660</v>
      </c>
      <c r="T170">
        <v>4662</v>
      </c>
      <c r="U170">
        <v>35382</v>
      </c>
    </row>
    <row r="171" spans="1:21" x14ac:dyDescent="0.2">
      <c r="A171" t="s">
        <v>368</v>
      </c>
      <c r="B171" t="s">
        <v>369</v>
      </c>
      <c r="C171" t="s">
        <v>59</v>
      </c>
      <c r="D171" t="s">
        <v>184</v>
      </c>
      <c r="E171" s="3" t="s">
        <v>1102</v>
      </c>
      <c r="F171" s="3" t="s">
        <v>610</v>
      </c>
      <c r="G171" s="3" t="s">
        <v>1103</v>
      </c>
      <c r="H171" s="3" t="s">
        <v>1104</v>
      </c>
      <c r="I171">
        <v>0.231779079</v>
      </c>
      <c r="J171">
        <v>1.6065178999999999E-2</v>
      </c>
      <c r="K171" s="3" t="s">
        <v>1105</v>
      </c>
      <c r="M171" t="s">
        <v>368</v>
      </c>
      <c r="N171" t="s">
        <v>369</v>
      </c>
      <c r="O171" t="s">
        <v>59</v>
      </c>
      <c r="P171" t="s">
        <v>184</v>
      </c>
      <c r="Q171">
        <v>10</v>
      </c>
      <c r="R171">
        <v>0</v>
      </c>
      <c r="S171">
        <v>2910</v>
      </c>
      <c r="T171">
        <v>2912</v>
      </c>
      <c r="U171">
        <v>22313</v>
      </c>
    </row>
    <row r="172" spans="1:21" x14ac:dyDescent="0.2">
      <c r="A172" t="s">
        <v>368</v>
      </c>
      <c r="B172" t="s">
        <v>369</v>
      </c>
      <c r="C172" t="s">
        <v>59</v>
      </c>
      <c r="D172" t="s">
        <v>185</v>
      </c>
      <c r="E172" s="3" t="s">
        <v>1106</v>
      </c>
      <c r="F172" s="3" t="s">
        <v>611</v>
      </c>
      <c r="G172" s="3" t="s">
        <v>1107</v>
      </c>
      <c r="H172" s="3" t="s">
        <v>1108</v>
      </c>
      <c r="I172">
        <v>0.23736428000000001</v>
      </c>
      <c r="J172">
        <v>1.3746781E-2</v>
      </c>
      <c r="K172">
        <v>0.25111106100000002</v>
      </c>
      <c r="M172" t="s">
        <v>368</v>
      </c>
      <c r="N172" t="s">
        <v>369</v>
      </c>
      <c r="O172" t="s">
        <v>59</v>
      </c>
      <c r="P172" t="s">
        <v>185</v>
      </c>
      <c r="Q172">
        <v>11</v>
      </c>
      <c r="R172">
        <v>0</v>
      </c>
      <c r="S172">
        <v>5770</v>
      </c>
      <c r="T172">
        <v>5772</v>
      </c>
      <c r="U172">
        <v>43635</v>
      </c>
    </row>
    <row r="173" spans="1:21" x14ac:dyDescent="0.2">
      <c r="A173" t="s">
        <v>368</v>
      </c>
      <c r="B173" t="s">
        <v>369</v>
      </c>
      <c r="C173" t="s">
        <v>59</v>
      </c>
      <c r="D173" t="s">
        <v>186</v>
      </c>
      <c r="E173" s="3" t="s">
        <v>1109</v>
      </c>
      <c r="F173" s="3" t="s">
        <v>612</v>
      </c>
      <c r="G173" s="3" t="s">
        <v>1110</v>
      </c>
      <c r="H173" s="3" t="s">
        <v>1111</v>
      </c>
      <c r="I173">
        <v>0.232576478</v>
      </c>
      <c r="J173">
        <v>4.5370819E-2</v>
      </c>
      <c r="K173">
        <v>0.27794729699999998</v>
      </c>
      <c r="M173" t="s">
        <v>368</v>
      </c>
      <c r="N173" t="s">
        <v>369</v>
      </c>
      <c r="O173" t="s">
        <v>59</v>
      </c>
      <c r="P173" t="s">
        <v>186</v>
      </c>
      <c r="Q173">
        <v>10</v>
      </c>
      <c r="R173">
        <v>0</v>
      </c>
      <c r="S173">
        <v>2800</v>
      </c>
      <c r="T173">
        <v>2802</v>
      </c>
      <c r="U173">
        <v>21971</v>
      </c>
    </row>
    <row r="174" spans="1:21" x14ac:dyDescent="0.2">
      <c r="A174" t="s">
        <v>368</v>
      </c>
      <c r="B174" t="s">
        <v>369</v>
      </c>
      <c r="C174" t="s">
        <v>59</v>
      </c>
      <c r="D174" t="s">
        <v>187</v>
      </c>
      <c r="E174" s="3" t="s">
        <v>1112</v>
      </c>
      <c r="F174" s="3" t="s">
        <v>613</v>
      </c>
      <c r="G174" s="3" t="s">
        <v>1113</v>
      </c>
      <c r="H174" s="3" t="s">
        <v>1114</v>
      </c>
      <c r="I174">
        <v>0.23151469199999999</v>
      </c>
      <c r="J174">
        <v>2.6978101000000001E-2</v>
      </c>
      <c r="K174">
        <v>0.258492793</v>
      </c>
      <c r="M174" t="s">
        <v>368</v>
      </c>
      <c r="N174" t="s">
        <v>369</v>
      </c>
      <c r="O174" t="s">
        <v>59</v>
      </c>
      <c r="P174" t="s">
        <v>187</v>
      </c>
      <c r="Q174">
        <v>10</v>
      </c>
      <c r="R174">
        <v>0</v>
      </c>
      <c r="S174">
        <v>3190</v>
      </c>
      <c r="T174">
        <v>3192</v>
      </c>
      <c r="U174">
        <v>24340</v>
      </c>
    </row>
    <row r="175" spans="1:21" x14ac:dyDescent="0.2">
      <c r="A175" t="s">
        <v>368</v>
      </c>
      <c r="B175" t="s">
        <v>369</v>
      </c>
      <c r="C175" t="s">
        <v>59</v>
      </c>
      <c r="D175" t="s">
        <v>188</v>
      </c>
      <c r="E175" s="3" t="s">
        <v>1115</v>
      </c>
      <c r="F175" s="3" t="s">
        <v>614</v>
      </c>
      <c r="G175" s="3" t="s">
        <v>1116</v>
      </c>
      <c r="H175" s="3" t="s">
        <v>1117</v>
      </c>
      <c r="I175">
        <v>0.264631807</v>
      </c>
      <c r="J175">
        <v>3.3495041000000003E-2</v>
      </c>
      <c r="K175">
        <v>0.298126848</v>
      </c>
      <c r="M175" t="s">
        <v>368</v>
      </c>
      <c r="N175" t="s">
        <v>369</v>
      </c>
      <c r="O175" t="s">
        <v>59</v>
      </c>
      <c r="P175" t="s">
        <v>188</v>
      </c>
      <c r="Q175">
        <v>12</v>
      </c>
      <c r="R175">
        <v>0</v>
      </c>
      <c r="S175">
        <v>6846</v>
      </c>
      <c r="T175">
        <v>6848</v>
      </c>
      <c r="U175">
        <v>51679</v>
      </c>
    </row>
    <row r="176" spans="1:21" x14ac:dyDescent="0.2">
      <c r="A176" t="s">
        <v>368</v>
      </c>
      <c r="B176" t="s">
        <v>369</v>
      </c>
      <c r="C176" t="s">
        <v>59</v>
      </c>
      <c r="D176" t="s">
        <v>189</v>
      </c>
      <c r="E176" s="3" t="s">
        <v>1118</v>
      </c>
      <c r="F176" s="3" t="s">
        <v>615</v>
      </c>
      <c r="G176" s="3" t="s">
        <v>1119</v>
      </c>
      <c r="H176" s="3" t="s">
        <v>1120</v>
      </c>
      <c r="I176">
        <v>0.254218424</v>
      </c>
      <c r="J176">
        <v>1.5914570999999999E-2</v>
      </c>
      <c r="K176">
        <v>0.27013299499999999</v>
      </c>
      <c r="M176" t="s">
        <v>368</v>
      </c>
      <c r="N176" t="s">
        <v>369</v>
      </c>
      <c r="O176" t="s">
        <v>59</v>
      </c>
      <c r="P176" t="s">
        <v>189</v>
      </c>
      <c r="Q176">
        <v>16</v>
      </c>
      <c r="R176">
        <v>0</v>
      </c>
      <c r="S176">
        <v>5880</v>
      </c>
      <c r="T176">
        <v>5882</v>
      </c>
      <c r="U176">
        <v>44560</v>
      </c>
    </row>
    <row r="177" spans="1:21" x14ac:dyDescent="0.2">
      <c r="A177" t="s">
        <v>368</v>
      </c>
      <c r="B177" t="s">
        <v>369</v>
      </c>
      <c r="C177" t="s">
        <v>59</v>
      </c>
      <c r="D177" t="s">
        <v>190</v>
      </c>
      <c r="E177" s="3" t="s">
        <v>1121</v>
      </c>
      <c r="F177" s="3" t="s">
        <v>616</v>
      </c>
      <c r="G177" s="3" t="s">
        <v>1122</v>
      </c>
      <c r="H177" s="3" t="s">
        <v>1123</v>
      </c>
      <c r="I177">
        <v>0.24925825600000001</v>
      </c>
      <c r="J177">
        <v>2.0604794999999999E-2</v>
      </c>
      <c r="K177">
        <v>0.26986305100000002</v>
      </c>
      <c r="M177" t="s">
        <v>368</v>
      </c>
      <c r="N177" t="s">
        <v>369</v>
      </c>
      <c r="O177" t="s">
        <v>59</v>
      </c>
      <c r="P177" t="s">
        <v>190</v>
      </c>
      <c r="Q177">
        <v>14</v>
      </c>
      <c r="R177">
        <v>0</v>
      </c>
      <c r="S177">
        <v>3936</v>
      </c>
      <c r="T177">
        <v>3938</v>
      </c>
      <c r="U177">
        <v>29989</v>
      </c>
    </row>
    <row r="178" spans="1:21" x14ac:dyDescent="0.2">
      <c r="A178" t="s">
        <v>368</v>
      </c>
      <c r="B178" t="s">
        <v>369</v>
      </c>
      <c r="C178" t="s">
        <v>59</v>
      </c>
      <c r="D178" t="s">
        <v>191</v>
      </c>
      <c r="E178" s="3" t="s">
        <v>1124</v>
      </c>
      <c r="F178" s="3" t="s">
        <v>617</v>
      </c>
      <c r="G178" s="3" t="s">
        <v>1125</v>
      </c>
      <c r="H178" s="3" t="s">
        <v>1126</v>
      </c>
      <c r="I178">
        <v>0.277511752</v>
      </c>
      <c r="J178">
        <v>9.1319901999999994E-2</v>
      </c>
      <c r="K178">
        <v>0.36883165400000001</v>
      </c>
      <c r="M178" t="s">
        <v>368</v>
      </c>
      <c r="N178" t="s">
        <v>369</v>
      </c>
      <c r="O178" t="s">
        <v>59</v>
      </c>
      <c r="P178" t="s">
        <v>191</v>
      </c>
      <c r="Q178">
        <v>9</v>
      </c>
      <c r="R178">
        <v>0</v>
      </c>
      <c r="S178">
        <v>3332</v>
      </c>
      <c r="T178">
        <v>3334</v>
      </c>
      <c r="U178">
        <v>26367</v>
      </c>
    </row>
    <row r="179" spans="1:21" x14ac:dyDescent="0.2">
      <c r="A179" t="s">
        <v>368</v>
      </c>
      <c r="B179" t="s">
        <v>369</v>
      </c>
      <c r="C179" t="s">
        <v>59</v>
      </c>
      <c r="D179" t="s">
        <v>192</v>
      </c>
      <c r="E179">
        <v>92.069343996367294</v>
      </c>
      <c r="F179" s="3" t="s">
        <v>618</v>
      </c>
      <c r="G179" s="3" t="s">
        <v>1127</v>
      </c>
      <c r="H179" s="3" t="s">
        <v>1128</v>
      </c>
      <c r="I179">
        <v>0.314101878</v>
      </c>
      <c r="J179">
        <v>2.2057591000000001E-2</v>
      </c>
      <c r="K179">
        <v>0.33615946899999999</v>
      </c>
      <c r="M179" t="s">
        <v>368</v>
      </c>
      <c r="N179" t="s">
        <v>369</v>
      </c>
      <c r="O179" t="s">
        <v>59</v>
      </c>
      <c r="P179" t="s">
        <v>192</v>
      </c>
      <c r="Q179">
        <v>11</v>
      </c>
      <c r="R179">
        <v>0</v>
      </c>
      <c r="S179">
        <v>4068</v>
      </c>
      <c r="T179">
        <v>4070</v>
      </c>
      <c r="U179">
        <v>31039</v>
      </c>
    </row>
    <row r="180" spans="1:21" x14ac:dyDescent="0.2">
      <c r="A180" t="s">
        <v>368</v>
      </c>
      <c r="B180" t="s">
        <v>369</v>
      </c>
      <c r="C180" t="s">
        <v>59</v>
      </c>
      <c r="D180" t="s">
        <v>193</v>
      </c>
      <c r="E180" s="3" t="s">
        <v>1129</v>
      </c>
      <c r="F180" s="3" t="s">
        <v>619</v>
      </c>
      <c r="G180" s="3" t="s">
        <v>1130</v>
      </c>
      <c r="H180" s="3" t="s">
        <v>1131</v>
      </c>
      <c r="I180">
        <v>0.33306264600000002</v>
      </c>
      <c r="J180">
        <v>4.2642731000000003E-2</v>
      </c>
      <c r="K180">
        <v>0.37570537700000001</v>
      </c>
      <c r="M180" t="s">
        <v>368</v>
      </c>
      <c r="N180" t="s">
        <v>369</v>
      </c>
      <c r="O180" t="s">
        <v>59</v>
      </c>
      <c r="P180" t="s">
        <v>193</v>
      </c>
      <c r="Q180">
        <v>8</v>
      </c>
      <c r="R180">
        <v>0</v>
      </c>
      <c r="S180">
        <v>5766</v>
      </c>
      <c r="T180">
        <v>5768</v>
      </c>
      <c r="U180">
        <v>43513</v>
      </c>
    </row>
    <row r="181" spans="1:21" x14ac:dyDescent="0.2">
      <c r="A181" t="s">
        <v>368</v>
      </c>
      <c r="B181" t="s">
        <v>369</v>
      </c>
      <c r="C181" t="s">
        <v>59</v>
      </c>
      <c r="D181" t="s">
        <v>194</v>
      </c>
      <c r="E181" s="3" t="s">
        <v>1132</v>
      </c>
      <c r="F181" s="3" t="s">
        <v>620</v>
      </c>
      <c r="G181" s="3" t="s">
        <v>1133</v>
      </c>
      <c r="H181" s="3" t="s">
        <v>1134</v>
      </c>
      <c r="I181">
        <v>0.41626269199999999</v>
      </c>
      <c r="J181">
        <v>0.13911944400000001</v>
      </c>
      <c r="K181">
        <v>0.55538213599999997</v>
      </c>
      <c r="M181" t="s">
        <v>368</v>
      </c>
      <c r="N181" t="s">
        <v>369</v>
      </c>
      <c r="O181" t="s">
        <v>59</v>
      </c>
      <c r="P181" t="s">
        <v>194</v>
      </c>
      <c r="Q181">
        <v>9</v>
      </c>
      <c r="R181">
        <v>0</v>
      </c>
      <c r="S181">
        <v>4998</v>
      </c>
      <c r="T181">
        <v>5000</v>
      </c>
      <c r="U181">
        <v>39435</v>
      </c>
    </row>
    <row r="182" spans="1:21" x14ac:dyDescent="0.2">
      <c r="A182" t="s">
        <v>368</v>
      </c>
      <c r="B182" t="s">
        <v>369</v>
      </c>
      <c r="C182" t="s">
        <v>59</v>
      </c>
      <c r="D182" t="s">
        <v>195</v>
      </c>
      <c r="E182" s="3" t="s">
        <v>1135</v>
      </c>
      <c r="F182" s="3" t="s">
        <v>621</v>
      </c>
      <c r="G182" s="3" t="s">
        <v>1136</v>
      </c>
      <c r="H182" s="3" t="s">
        <v>1137</v>
      </c>
      <c r="I182">
        <v>0.43049839000000001</v>
      </c>
      <c r="J182">
        <v>5.8225759000000002E-2</v>
      </c>
      <c r="K182">
        <v>0.488724149</v>
      </c>
      <c r="M182" t="s">
        <v>368</v>
      </c>
      <c r="N182" t="s">
        <v>369</v>
      </c>
      <c r="O182" t="s">
        <v>59</v>
      </c>
      <c r="P182" t="s">
        <v>195</v>
      </c>
      <c r="Q182">
        <v>9</v>
      </c>
      <c r="R182">
        <v>0</v>
      </c>
      <c r="S182">
        <v>5136</v>
      </c>
      <c r="T182">
        <v>5138</v>
      </c>
      <c r="U182">
        <v>38865</v>
      </c>
    </row>
    <row r="183" spans="1:21" x14ac:dyDescent="0.2">
      <c r="A183" t="s">
        <v>368</v>
      </c>
      <c r="B183" t="s">
        <v>369</v>
      </c>
      <c r="C183" t="s">
        <v>59</v>
      </c>
      <c r="D183" t="s">
        <v>196</v>
      </c>
      <c r="E183" s="3" t="s">
        <v>1138</v>
      </c>
      <c r="F183" s="3" t="s">
        <v>622</v>
      </c>
      <c r="G183" s="3" t="s">
        <v>1139</v>
      </c>
      <c r="H183" s="3" t="s">
        <v>1140</v>
      </c>
      <c r="I183">
        <v>0.50324292699999995</v>
      </c>
      <c r="J183">
        <v>6.6091149000000002E-2</v>
      </c>
      <c r="K183">
        <v>0.56933407599999997</v>
      </c>
      <c r="M183" t="s">
        <v>368</v>
      </c>
      <c r="N183" t="s">
        <v>369</v>
      </c>
      <c r="O183" t="s">
        <v>59</v>
      </c>
      <c r="P183" t="s">
        <v>196</v>
      </c>
      <c r="Q183">
        <v>9</v>
      </c>
      <c r="R183">
        <v>0</v>
      </c>
      <c r="S183">
        <v>6510</v>
      </c>
      <c r="T183">
        <v>6512</v>
      </c>
      <c r="U183">
        <v>49157</v>
      </c>
    </row>
    <row r="184" spans="1:21" x14ac:dyDescent="0.2">
      <c r="A184" t="s">
        <v>368</v>
      </c>
      <c r="B184" t="s">
        <v>369</v>
      </c>
      <c r="C184" t="s">
        <v>59</v>
      </c>
      <c r="D184" t="s">
        <v>197</v>
      </c>
      <c r="E184" s="3" t="s">
        <v>1141</v>
      </c>
      <c r="F184" s="3" t="s">
        <v>623</v>
      </c>
      <c r="G184" s="3" t="s">
        <v>1142</v>
      </c>
      <c r="H184" s="3" t="s">
        <v>1143</v>
      </c>
      <c r="I184">
        <v>0.51932484899999998</v>
      </c>
      <c r="J184">
        <v>3.4441436999999998E-2</v>
      </c>
      <c r="K184">
        <v>0.553766286</v>
      </c>
      <c r="M184" t="s">
        <v>368</v>
      </c>
      <c r="N184" t="s">
        <v>369</v>
      </c>
      <c r="O184" t="s">
        <v>59</v>
      </c>
      <c r="P184" t="s">
        <v>197</v>
      </c>
      <c r="Q184">
        <v>12</v>
      </c>
      <c r="R184">
        <v>0</v>
      </c>
      <c r="S184">
        <v>7766</v>
      </c>
      <c r="T184">
        <v>7768</v>
      </c>
      <c r="U184">
        <v>58686</v>
      </c>
    </row>
    <row r="185" spans="1:21" x14ac:dyDescent="0.2">
      <c r="A185" t="s">
        <v>368</v>
      </c>
      <c r="B185" t="s">
        <v>369</v>
      </c>
      <c r="C185" t="s">
        <v>59</v>
      </c>
      <c r="D185" t="s">
        <v>198</v>
      </c>
      <c r="E185" s="3" t="s">
        <v>1144</v>
      </c>
      <c r="F185" s="3" t="s">
        <v>624</v>
      </c>
      <c r="G185" s="3" t="s">
        <v>1145</v>
      </c>
      <c r="H185" s="3" t="s">
        <v>1146</v>
      </c>
      <c r="I185">
        <v>0.51598868399999998</v>
      </c>
      <c r="J185">
        <v>4.2840874000000001E-2</v>
      </c>
      <c r="K185">
        <v>0.558829558</v>
      </c>
      <c r="M185" t="s">
        <v>368</v>
      </c>
      <c r="N185" t="s">
        <v>369</v>
      </c>
      <c r="O185" t="s">
        <v>59</v>
      </c>
      <c r="P185" t="s">
        <v>198</v>
      </c>
      <c r="Q185">
        <v>10</v>
      </c>
      <c r="R185">
        <v>0</v>
      </c>
      <c r="S185">
        <v>6372</v>
      </c>
      <c r="T185">
        <v>6374</v>
      </c>
      <c r="U185">
        <v>48276</v>
      </c>
    </row>
    <row r="186" spans="1:21" x14ac:dyDescent="0.2">
      <c r="A186" t="s">
        <v>368</v>
      </c>
      <c r="B186" t="s">
        <v>369</v>
      </c>
      <c r="C186" t="s">
        <v>59</v>
      </c>
      <c r="D186" t="s">
        <v>199</v>
      </c>
      <c r="E186" s="3" t="s">
        <v>1147</v>
      </c>
      <c r="F186" s="3" t="s">
        <v>625</v>
      </c>
      <c r="G186" s="3" t="s">
        <v>1148</v>
      </c>
      <c r="H186" s="3" t="s">
        <v>1149</v>
      </c>
      <c r="I186">
        <v>0.55526455900000005</v>
      </c>
      <c r="J186">
        <v>0.114454681</v>
      </c>
      <c r="K186">
        <v>0.66971924000000005</v>
      </c>
      <c r="M186" t="s">
        <v>368</v>
      </c>
      <c r="N186" t="s">
        <v>369</v>
      </c>
      <c r="O186" t="s">
        <v>59</v>
      </c>
      <c r="P186" t="s">
        <v>199</v>
      </c>
      <c r="Q186">
        <v>9</v>
      </c>
      <c r="R186">
        <v>0</v>
      </c>
      <c r="S186">
        <v>7182</v>
      </c>
      <c r="T186">
        <v>7184</v>
      </c>
      <c r="U186">
        <v>54197</v>
      </c>
    </row>
    <row r="187" spans="1:21" x14ac:dyDescent="0.2">
      <c r="A187" t="s">
        <v>368</v>
      </c>
      <c r="B187" t="s">
        <v>369</v>
      </c>
      <c r="C187" t="s">
        <v>59</v>
      </c>
      <c r="D187" t="s">
        <v>200</v>
      </c>
      <c r="E187" s="3" t="s">
        <v>1150</v>
      </c>
      <c r="F187" s="3" t="s">
        <v>626</v>
      </c>
      <c r="G187" s="3" t="s">
        <v>1151</v>
      </c>
      <c r="H187">
        <v>877.38037109375</v>
      </c>
      <c r="I187">
        <v>0.54450960000000004</v>
      </c>
      <c r="J187">
        <v>3.7051564000000002E-2</v>
      </c>
      <c r="K187">
        <v>0.58156116400000002</v>
      </c>
      <c r="M187" t="s">
        <v>368</v>
      </c>
      <c r="N187" t="s">
        <v>369</v>
      </c>
      <c r="O187" t="s">
        <v>59</v>
      </c>
      <c r="P187" t="s">
        <v>200</v>
      </c>
      <c r="Q187">
        <v>9</v>
      </c>
      <c r="R187">
        <v>0</v>
      </c>
      <c r="S187">
        <v>6682</v>
      </c>
      <c r="T187">
        <v>6684</v>
      </c>
      <c r="U187">
        <v>50574</v>
      </c>
    </row>
    <row r="188" spans="1:21" x14ac:dyDescent="0.2">
      <c r="A188" t="s">
        <v>368</v>
      </c>
      <c r="B188" t="s">
        <v>369</v>
      </c>
      <c r="C188" t="s">
        <v>59</v>
      </c>
      <c r="D188" t="s">
        <v>201</v>
      </c>
      <c r="E188" s="3" t="s">
        <v>1152</v>
      </c>
      <c r="F188" s="3" t="s">
        <v>627</v>
      </c>
      <c r="G188" s="3" t="s">
        <v>1153</v>
      </c>
      <c r="H188" s="3" t="s">
        <v>1154</v>
      </c>
      <c r="I188">
        <v>0.54520986900000001</v>
      </c>
      <c r="J188">
        <v>4.7254141E-2</v>
      </c>
      <c r="K188">
        <v>0.59246401000000004</v>
      </c>
      <c r="M188" t="s">
        <v>368</v>
      </c>
      <c r="N188" t="s">
        <v>369</v>
      </c>
      <c r="O188" t="s">
        <v>59</v>
      </c>
      <c r="P188" t="s">
        <v>201</v>
      </c>
      <c r="Q188">
        <v>9</v>
      </c>
      <c r="R188">
        <v>0</v>
      </c>
      <c r="S188">
        <v>6450</v>
      </c>
      <c r="T188">
        <v>6452</v>
      </c>
      <c r="U188">
        <v>48949</v>
      </c>
    </row>
    <row r="189" spans="1:21" x14ac:dyDescent="0.2">
      <c r="A189" t="s">
        <v>368</v>
      </c>
      <c r="B189" t="s">
        <v>369</v>
      </c>
      <c r="C189" t="s">
        <v>59</v>
      </c>
      <c r="D189" t="s">
        <v>202</v>
      </c>
      <c r="E189" s="3" t="s">
        <v>1155</v>
      </c>
      <c r="F189" s="3" t="s">
        <v>628</v>
      </c>
      <c r="G189" s="3" t="s">
        <v>1156</v>
      </c>
      <c r="H189" s="3" t="s">
        <v>1157</v>
      </c>
      <c r="I189">
        <v>0.54661040599999999</v>
      </c>
      <c r="J189">
        <v>9.0664939E-2</v>
      </c>
      <c r="K189" s="3" t="s">
        <v>1158</v>
      </c>
      <c r="M189" t="s">
        <v>368</v>
      </c>
      <c r="N189" t="s">
        <v>369</v>
      </c>
      <c r="O189" t="s">
        <v>59</v>
      </c>
      <c r="P189" t="s">
        <v>202</v>
      </c>
      <c r="Q189">
        <v>9</v>
      </c>
      <c r="R189">
        <v>0</v>
      </c>
      <c r="S189">
        <v>6370</v>
      </c>
      <c r="T189">
        <v>6372</v>
      </c>
      <c r="U189">
        <v>48657</v>
      </c>
    </row>
    <row r="190" spans="1:21" x14ac:dyDescent="0.2">
      <c r="A190" t="s">
        <v>368</v>
      </c>
      <c r="B190" t="s">
        <v>369</v>
      </c>
      <c r="C190" t="s">
        <v>59</v>
      </c>
      <c r="D190" t="s">
        <v>203</v>
      </c>
      <c r="E190">
        <v>138.35087884217501</v>
      </c>
      <c r="F190" s="3" t="s">
        <v>629</v>
      </c>
      <c r="G190" s="3" t="s">
        <v>1159</v>
      </c>
      <c r="H190" s="3" t="s">
        <v>1160</v>
      </c>
      <c r="I190">
        <v>0.54941148200000001</v>
      </c>
      <c r="J190">
        <v>0.23826863400000001</v>
      </c>
      <c r="K190">
        <v>0.78768011599999999</v>
      </c>
      <c r="M190" t="s">
        <v>368</v>
      </c>
      <c r="N190" t="s">
        <v>369</v>
      </c>
      <c r="O190" t="s">
        <v>59</v>
      </c>
      <c r="P190" t="s">
        <v>203</v>
      </c>
      <c r="Q190">
        <v>9</v>
      </c>
      <c r="R190">
        <v>0</v>
      </c>
      <c r="S190">
        <v>6468</v>
      </c>
      <c r="T190">
        <v>6470</v>
      </c>
      <c r="U190">
        <v>49887</v>
      </c>
    </row>
    <row r="191" spans="1:21" x14ac:dyDescent="0.2">
      <c r="A191" t="s">
        <v>368</v>
      </c>
      <c r="B191" t="s">
        <v>369</v>
      </c>
      <c r="C191" t="s">
        <v>59</v>
      </c>
      <c r="D191" t="s">
        <v>204</v>
      </c>
      <c r="E191" s="3" t="s">
        <v>1161</v>
      </c>
      <c r="F191" s="3" t="s">
        <v>630</v>
      </c>
      <c r="G191" s="3" t="s">
        <v>1162</v>
      </c>
      <c r="H191" s="3" t="s">
        <v>1163</v>
      </c>
      <c r="I191">
        <v>0.76335108699999998</v>
      </c>
      <c r="J191">
        <v>9.9552761000000003E-2</v>
      </c>
      <c r="K191">
        <v>0.86290384799999997</v>
      </c>
      <c r="M191" t="s">
        <v>368</v>
      </c>
      <c r="N191" t="s">
        <v>369</v>
      </c>
      <c r="O191" t="s">
        <v>59</v>
      </c>
      <c r="P191" t="s">
        <v>204</v>
      </c>
      <c r="Q191">
        <v>9</v>
      </c>
      <c r="R191">
        <v>0</v>
      </c>
      <c r="S191">
        <v>9870</v>
      </c>
      <c r="T191">
        <v>9872</v>
      </c>
      <c r="U191">
        <v>74357</v>
      </c>
    </row>
    <row r="192" spans="1:21" x14ac:dyDescent="0.2">
      <c r="A192" t="s">
        <v>368</v>
      </c>
      <c r="B192" t="s">
        <v>369</v>
      </c>
      <c r="C192" t="s">
        <v>59</v>
      </c>
      <c r="D192" t="s">
        <v>205</v>
      </c>
      <c r="E192" s="3" t="s">
        <v>1164</v>
      </c>
      <c r="F192" s="3" t="s">
        <v>631</v>
      </c>
      <c r="G192" s="3" t="s">
        <v>1165</v>
      </c>
      <c r="H192" s="3" t="s">
        <v>1166</v>
      </c>
      <c r="I192">
        <v>0.99498835100000005</v>
      </c>
      <c r="J192">
        <v>6.6371968000000003E-2</v>
      </c>
      <c r="K192">
        <v>1.0613603190000001</v>
      </c>
      <c r="M192" t="s">
        <v>368</v>
      </c>
      <c r="N192" t="s">
        <v>369</v>
      </c>
      <c r="O192" t="s">
        <v>59</v>
      </c>
      <c r="P192" t="s">
        <v>205</v>
      </c>
      <c r="Q192">
        <v>14</v>
      </c>
      <c r="R192">
        <v>0</v>
      </c>
      <c r="S192">
        <v>15648</v>
      </c>
      <c r="T192">
        <v>15650</v>
      </c>
      <c r="U192">
        <v>117870</v>
      </c>
    </row>
    <row r="193" spans="1:21" x14ac:dyDescent="0.2">
      <c r="A193" t="s">
        <v>368</v>
      </c>
      <c r="B193" t="s">
        <v>369</v>
      </c>
      <c r="C193" t="s">
        <v>59</v>
      </c>
      <c r="D193" t="s">
        <v>206</v>
      </c>
      <c r="E193" s="3" t="s">
        <v>1167</v>
      </c>
      <c r="F193" s="3" t="s">
        <v>632</v>
      </c>
      <c r="G193" s="3" t="s">
        <v>1168</v>
      </c>
      <c r="H193" s="3" t="s">
        <v>1169</v>
      </c>
      <c r="I193">
        <v>0.99036402599999995</v>
      </c>
      <c r="J193">
        <v>6.3800467E-2</v>
      </c>
      <c r="K193">
        <v>1.054164493</v>
      </c>
      <c r="M193" t="s">
        <v>368</v>
      </c>
      <c r="N193" t="s">
        <v>369</v>
      </c>
      <c r="O193" t="s">
        <v>59</v>
      </c>
      <c r="P193" t="s">
        <v>206</v>
      </c>
      <c r="Q193">
        <v>12</v>
      </c>
      <c r="R193">
        <v>0</v>
      </c>
      <c r="S193">
        <v>12740</v>
      </c>
      <c r="T193">
        <v>12742</v>
      </c>
      <c r="U193">
        <v>96142</v>
      </c>
    </row>
    <row r="194" spans="1:21" x14ac:dyDescent="0.2">
      <c r="A194" t="s">
        <v>368</v>
      </c>
      <c r="B194" t="s">
        <v>369</v>
      </c>
      <c r="C194" t="s">
        <v>59</v>
      </c>
      <c r="D194" t="s">
        <v>207</v>
      </c>
      <c r="E194" s="3" t="s">
        <v>1170</v>
      </c>
      <c r="F194" s="3" t="s">
        <v>633</v>
      </c>
      <c r="G194">
        <v>738.00503741949797</v>
      </c>
      <c r="H194" s="3" t="s">
        <v>1171</v>
      </c>
      <c r="I194">
        <v>1.110161967</v>
      </c>
      <c r="J194">
        <v>0.33999286200000001</v>
      </c>
      <c r="K194" s="3" t="s">
        <v>1172</v>
      </c>
      <c r="M194" t="s">
        <v>368</v>
      </c>
      <c r="N194" t="s">
        <v>369</v>
      </c>
      <c r="O194" t="s">
        <v>59</v>
      </c>
      <c r="P194" t="s">
        <v>207</v>
      </c>
      <c r="Q194">
        <v>9</v>
      </c>
      <c r="R194">
        <v>0</v>
      </c>
      <c r="S194">
        <v>14350</v>
      </c>
      <c r="T194">
        <v>14352</v>
      </c>
      <c r="U194">
        <v>107957</v>
      </c>
    </row>
    <row r="195" spans="1:21" x14ac:dyDescent="0.2">
      <c r="A195" t="s">
        <v>368</v>
      </c>
      <c r="B195" t="s">
        <v>369</v>
      </c>
      <c r="C195" t="s">
        <v>59</v>
      </c>
      <c r="D195" t="s">
        <v>208</v>
      </c>
      <c r="E195" s="3" t="s">
        <v>1173</v>
      </c>
      <c r="F195" s="3" t="s">
        <v>634</v>
      </c>
      <c r="G195">
        <v>604.76820051137895</v>
      </c>
      <c r="H195" s="3" t="s">
        <v>1174</v>
      </c>
      <c r="I195">
        <v>2.0951081899999999</v>
      </c>
      <c r="J195">
        <v>0.275771129</v>
      </c>
      <c r="K195">
        <v>2.3708793190000002</v>
      </c>
      <c r="M195" t="s">
        <v>368</v>
      </c>
      <c r="N195" t="s">
        <v>369</v>
      </c>
      <c r="O195" t="s">
        <v>59</v>
      </c>
      <c r="P195" t="s">
        <v>208</v>
      </c>
      <c r="Q195">
        <v>11</v>
      </c>
      <c r="R195">
        <v>0</v>
      </c>
      <c r="S195">
        <v>25402</v>
      </c>
      <c r="T195">
        <v>25404</v>
      </c>
      <c r="U195">
        <v>190939</v>
      </c>
    </row>
    <row r="196" spans="1:21" x14ac:dyDescent="0.2">
      <c r="A196" t="s">
        <v>368</v>
      </c>
      <c r="B196" t="s">
        <v>369</v>
      </c>
      <c r="C196" t="s">
        <v>59</v>
      </c>
      <c r="D196" t="s">
        <v>209</v>
      </c>
      <c r="E196" s="3" t="s">
        <v>1175</v>
      </c>
      <c r="F196" s="3" t="s">
        <v>1176</v>
      </c>
      <c r="G196" s="3" t="s">
        <v>1177</v>
      </c>
      <c r="H196" s="3" t="s">
        <v>1178</v>
      </c>
      <c r="I196">
        <v>1.717547E-3</v>
      </c>
      <c r="J196">
        <v>4.4992200000000001E-4</v>
      </c>
      <c r="K196">
        <v>2.167469E-3</v>
      </c>
      <c r="M196" t="s">
        <v>368</v>
      </c>
      <c r="N196" t="s">
        <v>369</v>
      </c>
      <c r="O196" t="s">
        <v>59</v>
      </c>
      <c r="P196" t="s">
        <v>209</v>
      </c>
      <c r="Q196">
        <v>946</v>
      </c>
      <c r="R196">
        <v>18</v>
      </c>
      <c r="S196">
        <v>38</v>
      </c>
      <c r="T196">
        <v>40</v>
      </c>
      <c r="U196">
        <v>33604</v>
      </c>
    </row>
    <row r="197" spans="1:21" x14ac:dyDescent="0.2">
      <c r="A197" t="s">
        <v>368</v>
      </c>
      <c r="B197" t="s">
        <v>369</v>
      </c>
      <c r="C197" t="s">
        <v>59</v>
      </c>
      <c r="D197" t="s">
        <v>210</v>
      </c>
      <c r="E197" s="3" t="s">
        <v>1179</v>
      </c>
      <c r="F197" s="3" t="s">
        <v>1180</v>
      </c>
      <c r="G197" s="3" t="s">
        <v>1181</v>
      </c>
      <c r="H197" s="3" t="s">
        <v>1182</v>
      </c>
      <c r="I197">
        <v>1.6489580000000001E-3</v>
      </c>
      <c r="J197">
        <v>4.0207399999999999E-4</v>
      </c>
      <c r="K197">
        <v>2.0510319999999999E-3</v>
      </c>
      <c r="M197" t="s">
        <v>368</v>
      </c>
      <c r="N197" t="s">
        <v>369</v>
      </c>
      <c r="O197" t="s">
        <v>59</v>
      </c>
      <c r="P197" t="s">
        <v>210</v>
      </c>
      <c r="Q197">
        <v>257</v>
      </c>
      <c r="R197">
        <v>17</v>
      </c>
      <c r="S197">
        <v>38</v>
      </c>
      <c r="T197">
        <v>40</v>
      </c>
      <c r="U197">
        <v>8820</v>
      </c>
    </row>
    <row r="198" spans="1:21" x14ac:dyDescent="0.2">
      <c r="A198" t="s">
        <v>368</v>
      </c>
      <c r="B198" t="s">
        <v>369</v>
      </c>
      <c r="C198" t="s">
        <v>59</v>
      </c>
      <c r="D198" t="s">
        <v>211</v>
      </c>
      <c r="E198" s="3" t="s">
        <v>1183</v>
      </c>
      <c r="F198" s="3" t="s">
        <v>635</v>
      </c>
      <c r="G198" s="3" t="s">
        <v>1184</v>
      </c>
      <c r="H198" s="3" t="s">
        <v>1185</v>
      </c>
      <c r="I198">
        <v>2.7390280000000001E-3</v>
      </c>
      <c r="J198">
        <v>7.9537399999999995E-4</v>
      </c>
      <c r="K198">
        <v>3.5344019999999999E-3</v>
      </c>
      <c r="M198" t="s">
        <v>368</v>
      </c>
      <c r="N198" t="s">
        <v>369</v>
      </c>
      <c r="O198" t="s">
        <v>59</v>
      </c>
      <c r="P198" t="s">
        <v>211</v>
      </c>
      <c r="Q198">
        <v>155</v>
      </c>
      <c r="R198">
        <v>26</v>
      </c>
      <c r="S198">
        <v>64</v>
      </c>
      <c r="T198">
        <v>66</v>
      </c>
      <c r="U198">
        <v>5176</v>
      </c>
    </row>
    <row r="199" spans="1:21" x14ac:dyDescent="0.2">
      <c r="A199" t="s">
        <v>368</v>
      </c>
      <c r="B199" t="s">
        <v>369</v>
      </c>
      <c r="C199" t="s">
        <v>59</v>
      </c>
      <c r="D199" t="s">
        <v>212</v>
      </c>
      <c r="E199" s="3" t="s">
        <v>1186</v>
      </c>
      <c r="F199" s="3" t="s">
        <v>1187</v>
      </c>
      <c r="G199" s="3" t="s">
        <v>1188</v>
      </c>
      <c r="H199" s="3" t="s">
        <v>1189</v>
      </c>
      <c r="I199">
        <v>3.1299850000000001E-3</v>
      </c>
      <c r="J199">
        <v>8.6031699999999998E-4</v>
      </c>
      <c r="K199">
        <v>3.9903020000000003E-3</v>
      </c>
      <c r="M199" t="s">
        <v>368</v>
      </c>
      <c r="N199" t="s">
        <v>369</v>
      </c>
      <c r="O199" t="s">
        <v>59</v>
      </c>
      <c r="P199" t="s">
        <v>212</v>
      </c>
      <c r="Q199">
        <v>1899</v>
      </c>
      <c r="R199">
        <v>49</v>
      </c>
      <c r="S199">
        <v>100</v>
      </c>
      <c r="T199">
        <v>102</v>
      </c>
      <c r="U199">
        <v>57335</v>
      </c>
    </row>
    <row r="200" spans="1:21" x14ac:dyDescent="0.2">
      <c r="A200" t="s">
        <v>368</v>
      </c>
      <c r="B200" t="s">
        <v>369</v>
      </c>
      <c r="C200" t="s">
        <v>59</v>
      </c>
      <c r="D200" t="s">
        <v>213</v>
      </c>
      <c r="E200" s="3" t="s">
        <v>1190</v>
      </c>
      <c r="F200" s="3" t="s">
        <v>1191</v>
      </c>
      <c r="G200" s="3" t="s">
        <v>1192</v>
      </c>
      <c r="H200" s="3" t="s">
        <v>1193</v>
      </c>
      <c r="I200">
        <v>3.4029310000000001E-3</v>
      </c>
      <c r="J200">
        <v>8.7197200000000005E-4</v>
      </c>
      <c r="K200">
        <v>4.274903E-3</v>
      </c>
      <c r="M200" t="s">
        <v>368</v>
      </c>
      <c r="N200" t="s">
        <v>369</v>
      </c>
      <c r="O200" t="s">
        <v>59</v>
      </c>
      <c r="P200" t="s">
        <v>213</v>
      </c>
      <c r="Q200">
        <v>1886</v>
      </c>
      <c r="R200">
        <v>33</v>
      </c>
      <c r="S200">
        <v>70</v>
      </c>
      <c r="T200">
        <v>72</v>
      </c>
      <c r="U200">
        <v>65238</v>
      </c>
    </row>
    <row r="201" spans="1:21" x14ac:dyDescent="0.2">
      <c r="A201" t="s">
        <v>368</v>
      </c>
      <c r="B201" t="s">
        <v>369</v>
      </c>
      <c r="C201" t="s">
        <v>59</v>
      </c>
      <c r="D201" t="s">
        <v>214</v>
      </c>
      <c r="E201" s="3" t="s">
        <v>1194</v>
      </c>
      <c r="F201" s="3" t="s">
        <v>1195</v>
      </c>
      <c r="G201" s="3" t="s">
        <v>1196</v>
      </c>
      <c r="H201" s="3" t="s">
        <v>1197</v>
      </c>
      <c r="I201">
        <v>2.9436430000000001E-3</v>
      </c>
      <c r="J201">
        <v>8.4570499999999998E-4</v>
      </c>
      <c r="K201">
        <v>3.7893480000000001E-3</v>
      </c>
      <c r="M201" t="s">
        <v>368</v>
      </c>
      <c r="N201" t="s">
        <v>369</v>
      </c>
      <c r="O201" t="s">
        <v>59</v>
      </c>
      <c r="P201" t="s">
        <v>214</v>
      </c>
      <c r="Q201">
        <v>1877</v>
      </c>
      <c r="R201">
        <v>27</v>
      </c>
      <c r="S201">
        <v>56</v>
      </c>
      <c r="T201">
        <v>58</v>
      </c>
      <c r="U201">
        <v>59164</v>
      </c>
    </row>
    <row r="202" spans="1:21" x14ac:dyDescent="0.2">
      <c r="A202" t="s">
        <v>368</v>
      </c>
      <c r="B202" t="s">
        <v>369</v>
      </c>
      <c r="C202" t="s">
        <v>59</v>
      </c>
      <c r="D202" t="s">
        <v>215</v>
      </c>
      <c r="E202">
        <v>7.7564618550241002</v>
      </c>
      <c r="F202" s="3" t="s">
        <v>1198</v>
      </c>
      <c r="G202" s="3" t="s">
        <v>1199</v>
      </c>
      <c r="H202" s="3" t="s">
        <v>1200</v>
      </c>
      <c r="I202">
        <v>2.787594E-3</v>
      </c>
      <c r="J202">
        <v>7.1394799999999995E-4</v>
      </c>
      <c r="K202">
        <v>3.5015419999999998E-3</v>
      </c>
      <c r="M202" t="s">
        <v>368</v>
      </c>
      <c r="N202" t="s">
        <v>369</v>
      </c>
      <c r="O202" t="s">
        <v>59</v>
      </c>
      <c r="P202" t="s">
        <v>215</v>
      </c>
      <c r="Q202">
        <v>495</v>
      </c>
      <c r="R202">
        <v>28</v>
      </c>
      <c r="S202">
        <v>58</v>
      </c>
      <c r="T202">
        <v>60</v>
      </c>
      <c r="U202">
        <v>15591</v>
      </c>
    </row>
    <row r="203" spans="1:21" x14ac:dyDescent="0.2">
      <c r="A203" t="s">
        <v>368</v>
      </c>
      <c r="B203" t="s">
        <v>369</v>
      </c>
      <c r="C203" t="s">
        <v>59</v>
      </c>
      <c r="D203" t="s">
        <v>216</v>
      </c>
      <c r="E203" s="3" t="s">
        <v>1201</v>
      </c>
      <c r="F203" s="3" t="s">
        <v>1202</v>
      </c>
      <c r="G203" s="3" t="s">
        <v>1203</v>
      </c>
      <c r="H203" s="3" t="s">
        <v>1204</v>
      </c>
      <c r="I203">
        <v>3.5038249999999999E-3</v>
      </c>
      <c r="J203">
        <v>7.9022399999999996E-4</v>
      </c>
      <c r="K203">
        <v>4.2940489999999899E-3</v>
      </c>
      <c r="M203" t="s">
        <v>368</v>
      </c>
      <c r="N203" t="s">
        <v>369</v>
      </c>
      <c r="O203" t="s">
        <v>59</v>
      </c>
      <c r="P203" t="s">
        <v>216</v>
      </c>
      <c r="Q203">
        <v>503</v>
      </c>
      <c r="R203">
        <v>30</v>
      </c>
      <c r="S203">
        <v>66</v>
      </c>
      <c r="T203">
        <v>68</v>
      </c>
      <c r="U203">
        <v>18626</v>
      </c>
    </row>
    <row r="204" spans="1:21" x14ac:dyDescent="0.2">
      <c r="A204" t="s">
        <v>368</v>
      </c>
      <c r="B204" t="s">
        <v>369</v>
      </c>
      <c r="C204" t="s">
        <v>59</v>
      </c>
      <c r="D204" t="s">
        <v>217</v>
      </c>
      <c r="E204" s="3" t="s">
        <v>1205</v>
      </c>
      <c r="F204" s="3" t="s">
        <v>1206</v>
      </c>
      <c r="G204" s="3" t="s">
        <v>1207</v>
      </c>
      <c r="H204" s="3" t="s">
        <v>1208</v>
      </c>
      <c r="I204">
        <v>3.031101E-3</v>
      </c>
      <c r="J204">
        <v>6.8340199999999995E-4</v>
      </c>
      <c r="K204">
        <v>3.7145030000000001E-3</v>
      </c>
      <c r="M204" t="s">
        <v>368</v>
      </c>
      <c r="N204" t="s">
        <v>369</v>
      </c>
      <c r="O204" t="s">
        <v>59</v>
      </c>
      <c r="P204" t="s">
        <v>217</v>
      </c>
      <c r="Q204">
        <v>498</v>
      </c>
      <c r="R204">
        <v>28</v>
      </c>
      <c r="S204">
        <v>60</v>
      </c>
      <c r="T204">
        <v>62</v>
      </c>
      <c r="U204">
        <v>15963</v>
      </c>
    </row>
    <row r="205" spans="1:21" x14ac:dyDescent="0.2">
      <c r="A205" t="s">
        <v>368</v>
      </c>
      <c r="B205" t="s">
        <v>369</v>
      </c>
      <c r="C205" t="s">
        <v>59</v>
      </c>
      <c r="D205" t="s">
        <v>218</v>
      </c>
      <c r="E205" s="3" t="s">
        <v>1209</v>
      </c>
      <c r="F205" s="3" t="s">
        <v>637</v>
      </c>
      <c r="G205" s="3" t="s">
        <v>1210</v>
      </c>
      <c r="H205" s="3" t="s">
        <v>1211</v>
      </c>
      <c r="I205">
        <v>2.6815649999999999E-3</v>
      </c>
      <c r="J205">
        <v>7.1381500000000002E-4</v>
      </c>
      <c r="K205">
        <v>3.3953799999999999E-3</v>
      </c>
      <c r="M205" t="s">
        <v>368</v>
      </c>
      <c r="N205" t="s">
        <v>369</v>
      </c>
      <c r="O205" t="s">
        <v>59</v>
      </c>
      <c r="P205" t="s">
        <v>218</v>
      </c>
      <c r="Q205">
        <v>151</v>
      </c>
      <c r="R205">
        <v>26</v>
      </c>
      <c r="S205">
        <v>56</v>
      </c>
      <c r="T205">
        <v>58</v>
      </c>
      <c r="U205">
        <v>4498</v>
      </c>
    </row>
    <row r="206" spans="1:21" x14ac:dyDescent="0.2">
      <c r="A206" t="s">
        <v>368</v>
      </c>
      <c r="B206" t="s">
        <v>369</v>
      </c>
      <c r="C206" t="s">
        <v>59</v>
      </c>
      <c r="D206" t="s">
        <v>219</v>
      </c>
      <c r="E206" s="3" t="s">
        <v>1212</v>
      </c>
      <c r="F206" s="3" t="s">
        <v>636</v>
      </c>
      <c r="G206" s="3" t="s">
        <v>1213</v>
      </c>
      <c r="H206" s="3" t="s">
        <v>1214</v>
      </c>
      <c r="I206">
        <v>2.938806E-3</v>
      </c>
      <c r="J206">
        <v>8.5889899999999999E-4</v>
      </c>
      <c r="K206">
        <v>3.7977050000000002E-3</v>
      </c>
      <c r="M206" t="s">
        <v>368</v>
      </c>
      <c r="N206" t="s">
        <v>369</v>
      </c>
      <c r="O206" t="s">
        <v>59</v>
      </c>
      <c r="P206" t="s">
        <v>219</v>
      </c>
      <c r="Q206">
        <v>167</v>
      </c>
      <c r="R206">
        <v>30</v>
      </c>
      <c r="S206">
        <v>72</v>
      </c>
      <c r="T206">
        <v>74</v>
      </c>
      <c r="U206">
        <v>5757</v>
      </c>
    </row>
    <row r="207" spans="1:21" x14ac:dyDescent="0.2">
      <c r="A207" t="s">
        <v>368</v>
      </c>
      <c r="B207" t="s">
        <v>369</v>
      </c>
      <c r="C207" t="s">
        <v>59</v>
      </c>
      <c r="D207" t="s">
        <v>220</v>
      </c>
      <c r="E207" s="3" t="s">
        <v>1215</v>
      </c>
      <c r="F207" s="3" t="s">
        <v>638</v>
      </c>
      <c r="G207" s="3" t="s">
        <v>1216</v>
      </c>
      <c r="H207" s="3" t="s">
        <v>1217</v>
      </c>
      <c r="I207">
        <v>2.7673120000000001E-3</v>
      </c>
      <c r="J207">
        <v>7.1844499999999996E-4</v>
      </c>
      <c r="K207">
        <v>3.4857569999999999E-3</v>
      </c>
      <c r="M207" t="s">
        <v>368</v>
      </c>
      <c r="N207" t="s">
        <v>369</v>
      </c>
      <c r="O207" t="s">
        <v>59</v>
      </c>
      <c r="P207" t="s">
        <v>220</v>
      </c>
      <c r="Q207">
        <v>148</v>
      </c>
      <c r="R207">
        <v>20</v>
      </c>
      <c r="S207">
        <v>46</v>
      </c>
      <c r="T207">
        <v>48</v>
      </c>
      <c r="U207">
        <v>4517</v>
      </c>
    </row>
    <row r="208" spans="1:21" x14ac:dyDescent="0.2">
      <c r="A208" t="s">
        <v>368</v>
      </c>
      <c r="B208" t="s">
        <v>369</v>
      </c>
      <c r="C208" t="s">
        <v>59</v>
      </c>
      <c r="D208" t="s">
        <v>221</v>
      </c>
      <c r="E208" s="3" t="s">
        <v>1218</v>
      </c>
      <c r="F208">
        <v>4.0905017937932699</v>
      </c>
      <c r="G208">
        <v>0.82355524812425895</v>
      </c>
      <c r="H208" s="3" t="s">
        <v>1219</v>
      </c>
      <c r="I208">
        <v>3.1585680000000001E-3</v>
      </c>
      <c r="J208">
        <v>8.5601999999999998E-4</v>
      </c>
      <c r="K208">
        <v>4.0145880000000004E-3</v>
      </c>
      <c r="M208" t="s">
        <v>368</v>
      </c>
      <c r="N208" t="s">
        <v>369</v>
      </c>
      <c r="O208" t="s">
        <v>59</v>
      </c>
      <c r="P208" t="s">
        <v>221</v>
      </c>
      <c r="Q208">
        <v>1879</v>
      </c>
      <c r="R208">
        <v>23</v>
      </c>
      <c r="S208">
        <v>48</v>
      </c>
      <c r="T208">
        <v>50</v>
      </c>
      <c r="U208">
        <v>63796</v>
      </c>
    </row>
    <row r="209" spans="1:21" x14ac:dyDescent="0.2">
      <c r="A209" t="s">
        <v>368</v>
      </c>
      <c r="B209" t="s">
        <v>369</v>
      </c>
      <c r="C209" t="s">
        <v>59</v>
      </c>
      <c r="D209" t="s">
        <v>222</v>
      </c>
      <c r="E209" s="3" t="s">
        <v>1220</v>
      </c>
      <c r="F209" s="3" t="s">
        <v>1221</v>
      </c>
      <c r="G209" s="3" t="s">
        <v>1222</v>
      </c>
      <c r="H209" s="3" t="s">
        <v>1223</v>
      </c>
      <c r="I209">
        <v>3.171147E-3</v>
      </c>
      <c r="J209">
        <v>7.1669099999999999E-4</v>
      </c>
      <c r="K209">
        <v>3.8878379999999998E-3</v>
      </c>
      <c r="M209" t="s">
        <v>368</v>
      </c>
      <c r="N209" t="s">
        <v>369</v>
      </c>
      <c r="O209" t="s">
        <v>59</v>
      </c>
      <c r="P209" t="s">
        <v>222</v>
      </c>
      <c r="Q209">
        <v>509</v>
      </c>
      <c r="R209">
        <v>34</v>
      </c>
      <c r="S209">
        <v>74</v>
      </c>
      <c r="T209">
        <v>76</v>
      </c>
      <c r="U209">
        <v>17315</v>
      </c>
    </row>
    <row r="210" spans="1:21" x14ac:dyDescent="0.2">
      <c r="A210" t="s">
        <v>368</v>
      </c>
      <c r="B210" t="s">
        <v>369</v>
      </c>
      <c r="C210" t="s">
        <v>59</v>
      </c>
      <c r="D210" t="s">
        <v>223</v>
      </c>
      <c r="E210" s="3" t="s">
        <v>1224</v>
      </c>
      <c r="F210" s="3" t="s">
        <v>1225</v>
      </c>
      <c r="G210" s="3" t="s">
        <v>1226</v>
      </c>
      <c r="H210" s="3" t="s">
        <v>1227</v>
      </c>
      <c r="I210">
        <v>3.9459559999999996E-3</v>
      </c>
      <c r="J210">
        <v>1.137718E-3</v>
      </c>
      <c r="K210">
        <v>5.0836739999999998E-3</v>
      </c>
      <c r="M210" t="s">
        <v>368</v>
      </c>
      <c r="N210" t="s">
        <v>369</v>
      </c>
      <c r="O210" t="s">
        <v>59</v>
      </c>
      <c r="P210" t="s">
        <v>223</v>
      </c>
      <c r="Q210">
        <v>2591</v>
      </c>
      <c r="R210">
        <v>25</v>
      </c>
      <c r="S210">
        <v>52</v>
      </c>
      <c r="T210">
        <v>54</v>
      </c>
      <c r="U210">
        <v>85207</v>
      </c>
    </row>
    <row r="211" spans="1:21" x14ac:dyDescent="0.2">
      <c r="A211" t="s">
        <v>368</v>
      </c>
      <c r="B211" t="s">
        <v>369</v>
      </c>
      <c r="C211" t="s">
        <v>59</v>
      </c>
      <c r="D211" t="s">
        <v>224</v>
      </c>
      <c r="E211" s="3" t="s">
        <v>1228</v>
      </c>
      <c r="F211" s="3" t="s">
        <v>1229</v>
      </c>
      <c r="G211" s="3" t="s">
        <v>1230</v>
      </c>
      <c r="H211" s="3" t="s">
        <v>1231</v>
      </c>
      <c r="I211">
        <v>4.2403379999999997E-3</v>
      </c>
      <c r="J211">
        <v>9.3550199999999995E-4</v>
      </c>
      <c r="K211">
        <v>5.1758399999999897E-3</v>
      </c>
      <c r="M211" t="s">
        <v>368</v>
      </c>
      <c r="N211" t="s">
        <v>369</v>
      </c>
      <c r="O211" t="s">
        <v>59</v>
      </c>
      <c r="P211" t="s">
        <v>224</v>
      </c>
      <c r="Q211">
        <v>689</v>
      </c>
      <c r="R211">
        <v>37</v>
      </c>
      <c r="S211">
        <v>80</v>
      </c>
      <c r="T211">
        <v>82</v>
      </c>
      <c r="U211">
        <v>22485</v>
      </c>
    </row>
    <row r="212" spans="1:21" x14ac:dyDescent="0.2">
      <c r="A212" t="s">
        <v>368</v>
      </c>
      <c r="B212" t="s">
        <v>369</v>
      </c>
      <c r="C212" t="s">
        <v>59</v>
      </c>
      <c r="D212" t="s">
        <v>225</v>
      </c>
      <c r="E212" s="3" t="s">
        <v>1232</v>
      </c>
      <c r="F212" s="3" t="s">
        <v>1233</v>
      </c>
      <c r="G212" s="3" t="s">
        <v>1234</v>
      </c>
      <c r="H212" s="3" t="s">
        <v>1235</v>
      </c>
      <c r="I212">
        <v>4.711051E-3</v>
      </c>
      <c r="J212">
        <v>1.0352320000000001E-3</v>
      </c>
      <c r="K212">
        <v>5.7462829999999996E-3</v>
      </c>
      <c r="M212" t="s">
        <v>368</v>
      </c>
      <c r="N212" t="s">
        <v>369</v>
      </c>
      <c r="O212" t="s">
        <v>59</v>
      </c>
      <c r="P212" t="s">
        <v>225</v>
      </c>
      <c r="Q212">
        <v>831</v>
      </c>
      <c r="R212">
        <v>54</v>
      </c>
      <c r="S212">
        <v>112</v>
      </c>
      <c r="T212">
        <v>114</v>
      </c>
      <c r="U212">
        <v>26128</v>
      </c>
    </row>
    <row r="213" spans="1:21" x14ac:dyDescent="0.2">
      <c r="A213" t="s">
        <v>368</v>
      </c>
      <c r="B213" t="s">
        <v>369</v>
      </c>
      <c r="C213" t="s">
        <v>59</v>
      </c>
      <c r="D213" t="s">
        <v>226</v>
      </c>
      <c r="E213" s="3" t="s">
        <v>1236</v>
      </c>
      <c r="F213">
        <v>6.8226030894688199</v>
      </c>
      <c r="G213">
        <v>4.6085499759231299</v>
      </c>
      <c r="H213" s="3" t="s">
        <v>1237</v>
      </c>
      <c r="I213">
        <v>5.1040590000000002E-3</v>
      </c>
      <c r="J213">
        <v>1.563456E-3</v>
      </c>
      <c r="K213">
        <v>6.6675149999999997E-3</v>
      </c>
      <c r="M213" t="s">
        <v>368</v>
      </c>
      <c r="N213" t="s">
        <v>369</v>
      </c>
      <c r="O213" t="s">
        <v>59</v>
      </c>
      <c r="P213" t="s">
        <v>226</v>
      </c>
      <c r="Q213">
        <v>109</v>
      </c>
      <c r="R213">
        <v>30</v>
      </c>
      <c r="S213">
        <v>76</v>
      </c>
      <c r="T213">
        <v>78</v>
      </c>
      <c r="U213">
        <v>2877</v>
      </c>
    </row>
    <row r="214" spans="1:21" x14ac:dyDescent="0.2">
      <c r="A214" t="s">
        <v>368</v>
      </c>
      <c r="B214" t="s">
        <v>369</v>
      </c>
      <c r="C214" t="s">
        <v>59</v>
      </c>
      <c r="D214" t="s">
        <v>227</v>
      </c>
      <c r="E214" s="3" t="s">
        <v>1238</v>
      </c>
      <c r="F214" s="3" t="s">
        <v>639</v>
      </c>
      <c r="G214" s="3" t="s">
        <v>1239</v>
      </c>
      <c r="H214" s="3" t="s">
        <v>1240</v>
      </c>
      <c r="I214">
        <v>5.156646E-3</v>
      </c>
      <c r="J214">
        <v>1.3021350000000001E-3</v>
      </c>
      <c r="K214">
        <v>6.4587810000000002E-3</v>
      </c>
      <c r="M214" t="s">
        <v>368</v>
      </c>
      <c r="N214" t="s">
        <v>369</v>
      </c>
      <c r="O214" t="s">
        <v>59</v>
      </c>
      <c r="P214" t="s">
        <v>227</v>
      </c>
      <c r="Q214">
        <v>280</v>
      </c>
      <c r="R214">
        <v>42</v>
      </c>
      <c r="S214">
        <v>100</v>
      </c>
      <c r="T214">
        <v>102</v>
      </c>
      <c r="U214">
        <v>8820</v>
      </c>
    </row>
    <row r="215" spans="1:21" x14ac:dyDescent="0.2">
      <c r="A215" t="s">
        <v>368</v>
      </c>
      <c r="B215" t="s">
        <v>369</v>
      </c>
      <c r="C215" t="s">
        <v>59</v>
      </c>
      <c r="D215" t="s">
        <v>228</v>
      </c>
      <c r="E215" s="3" t="s">
        <v>1241</v>
      </c>
      <c r="F215" s="3" t="s">
        <v>1242</v>
      </c>
      <c r="G215" s="3" t="s">
        <v>1243</v>
      </c>
      <c r="H215" s="3" t="s">
        <v>1244</v>
      </c>
      <c r="I215">
        <v>5.9068519999999998E-3</v>
      </c>
      <c r="J215">
        <v>1.2666999999999999E-3</v>
      </c>
      <c r="K215">
        <v>7.1735519999999997E-3</v>
      </c>
      <c r="M215" t="s">
        <v>368</v>
      </c>
      <c r="N215" t="s">
        <v>369</v>
      </c>
      <c r="O215" t="s">
        <v>59</v>
      </c>
      <c r="P215" t="s">
        <v>228</v>
      </c>
      <c r="Q215">
        <v>988</v>
      </c>
      <c r="R215">
        <v>57</v>
      </c>
      <c r="S215">
        <v>118</v>
      </c>
      <c r="T215">
        <v>120</v>
      </c>
      <c r="U215">
        <v>31202</v>
      </c>
    </row>
    <row r="216" spans="1:21" x14ac:dyDescent="0.2">
      <c r="A216" t="s">
        <v>368</v>
      </c>
      <c r="B216" t="s">
        <v>369</v>
      </c>
      <c r="C216" t="s">
        <v>59</v>
      </c>
      <c r="D216" t="s">
        <v>229</v>
      </c>
      <c r="E216" s="3" t="s">
        <v>1245</v>
      </c>
      <c r="F216" s="3" t="s">
        <v>640</v>
      </c>
      <c r="G216" s="3" t="s">
        <v>1246</v>
      </c>
      <c r="H216" s="3" t="s">
        <v>1247</v>
      </c>
      <c r="I216">
        <v>5.3309660000000004E-3</v>
      </c>
      <c r="J216">
        <v>1.218834E-3</v>
      </c>
      <c r="K216">
        <v>6.5497999999999997E-3</v>
      </c>
      <c r="M216" t="s">
        <v>368</v>
      </c>
      <c r="N216" t="s">
        <v>369</v>
      </c>
      <c r="O216" t="s">
        <v>59</v>
      </c>
      <c r="P216" t="s">
        <v>229</v>
      </c>
      <c r="Q216">
        <v>285</v>
      </c>
      <c r="R216">
        <v>42</v>
      </c>
      <c r="S216">
        <v>90</v>
      </c>
      <c r="T216">
        <v>92</v>
      </c>
      <c r="U216">
        <v>8720</v>
      </c>
    </row>
    <row r="217" spans="1:21" x14ac:dyDescent="0.2">
      <c r="A217" t="s">
        <v>368</v>
      </c>
      <c r="B217" t="s">
        <v>369</v>
      </c>
      <c r="C217" t="s">
        <v>59</v>
      </c>
      <c r="D217" t="s">
        <v>230</v>
      </c>
      <c r="E217" s="3" t="s">
        <v>1248</v>
      </c>
      <c r="F217">
        <v>7.6262014252798904</v>
      </c>
      <c r="G217" s="3" t="s">
        <v>1249</v>
      </c>
      <c r="H217" s="3" t="s">
        <v>1250</v>
      </c>
      <c r="I217">
        <v>5.9237109999999999E-3</v>
      </c>
      <c r="J217">
        <v>1.6775469999999999E-3</v>
      </c>
      <c r="K217">
        <v>7.6012579999999996E-3</v>
      </c>
      <c r="M217" t="s">
        <v>368</v>
      </c>
      <c r="N217" t="s">
        <v>369</v>
      </c>
      <c r="O217" t="s">
        <v>59</v>
      </c>
      <c r="P217" t="s">
        <v>230</v>
      </c>
      <c r="Q217">
        <v>3776</v>
      </c>
      <c r="R217">
        <v>70</v>
      </c>
      <c r="S217">
        <v>142</v>
      </c>
      <c r="T217">
        <v>144</v>
      </c>
      <c r="U217">
        <v>114354</v>
      </c>
    </row>
    <row r="218" spans="1:21" x14ac:dyDescent="0.2">
      <c r="A218" t="s">
        <v>368</v>
      </c>
      <c r="B218" t="s">
        <v>369</v>
      </c>
      <c r="C218" t="s">
        <v>59</v>
      </c>
      <c r="D218" t="s">
        <v>231</v>
      </c>
      <c r="E218" s="3" t="s">
        <v>1251</v>
      </c>
      <c r="F218">
        <v>8.3599505679947992</v>
      </c>
      <c r="G218" s="3" t="s">
        <v>1252</v>
      </c>
      <c r="H218" s="3" t="s">
        <v>1253</v>
      </c>
      <c r="I218">
        <v>6.4633119999999997E-3</v>
      </c>
      <c r="J218">
        <v>1.7145660000000001E-3</v>
      </c>
      <c r="K218">
        <v>8.1778779999999995E-3</v>
      </c>
      <c r="M218" t="s">
        <v>368</v>
      </c>
      <c r="N218" t="s">
        <v>369</v>
      </c>
      <c r="O218" t="s">
        <v>59</v>
      </c>
      <c r="P218" t="s">
        <v>231</v>
      </c>
      <c r="Q218">
        <v>3755</v>
      </c>
      <c r="R218">
        <v>46</v>
      </c>
      <c r="S218">
        <v>96</v>
      </c>
      <c r="T218">
        <v>98</v>
      </c>
      <c r="U218">
        <v>127868</v>
      </c>
    </row>
    <row r="219" spans="1:21" x14ac:dyDescent="0.2">
      <c r="A219" t="s">
        <v>368</v>
      </c>
      <c r="B219" t="s">
        <v>369</v>
      </c>
      <c r="C219" t="s">
        <v>59</v>
      </c>
      <c r="D219" t="s">
        <v>232</v>
      </c>
      <c r="E219" s="3" t="s">
        <v>1254</v>
      </c>
      <c r="F219" s="3" t="s">
        <v>1255</v>
      </c>
      <c r="G219" s="3" t="s">
        <v>1256</v>
      </c>
      <c r="H219" s="3" t="s">
        <v>1257</v>
      </c>
      <c r="I219">
        <v>5.7739519999999997E-3</v>
      </c>
      <c r="J219">
        <v>1.2756029999999999E-3</v>
      </c>
      <c r="K219">
        <v>7.0495549999999999E-3</v>
      </c>
      <c r="M219" t="s">
        <v>368</v>
      </c>
      <c r="N219" t="s">
        <v>369</v>
      </c>
      <c r="O219" t="s">
        <v>59</v>
      </c>
      <c r="P219" t="s">
        <v>232</v>
      </c>
      <c r="Q219">
        <v>997</v>
      </c>
      <c r="R219">
        <v>63</v>
      </c>
      <c r="S219">
        <v>130</v>
      </c>
      <c r="T219">
        <v>132</v>
      </c>
      <c r="U219">
        <v>31247</v>
      </c>
    </row>
    <row r="220" spans="1:21" x14ac:dyDescent="0.2">
      <c r="A220" t="s">
        <v>368</v>
      </c>
      <c r="B220" t="s">
        <v>369</v>
      </c>
      <c r="C220" t="s">
        <v>59</v>
      </c>
      <c r="D220" t="s">
        <v>233</v>
      </c>
      <c r="E220" s="3" t="s">
        <v>1258</v>
      </c>
      <c r="F220">
        <v>8.1437506846019208</v>
      </c>
      <c r="G220" s="3" t="s">
        <v>1259</v>
      </c>
      <c r="H220" s="3" t="s">
        <v>1260</v>
      </c>
      <c r="I220">
        <v>6.2432520000000003E-3</v>
      </c>
      <c r="J220">
        <v>1.3470559999999999E-3</v>
      </c>
      <c r="K220">
        <v>7.5903079999999996E-3</v>
      </c>
      <c r="M220" t="s">
        <v>368</v>
      </c>
      <c r="N220" t="s">
        <v>369</v>
      </c>
      <c r="O220" t="s">
        <v>59</v>
      </c>
      <c r="P220" t="s">
        <v>233</v>
      </c>
      <c r="Q220">
        <v>999</v>
      </c>
      <c r="R220">
        <v>56</v>
      </c>
      <c r="S220">
        <v>122</v>
      </c>
      <c r="T220">
        <v>124</v>
      </c>
      <c r="U220">
        <v>33277</v>
      </c>
    </row>
    <row r="221" spans="1:21" x14ac:dyDescent="0.2">
      <c r="A221" t="s">
        <v>368</v>
      </c>
      <c r="B221" t="s">
        <v>369</v>
      </c>
      <c r="C221" t="s">
        <v>59</v>
      </c>
      <c r="D221" t="s">
        <v>234</v>
      </c>
      <c r="E221" s="3" t="s">
        <v>1261</v>
      </c>
      <c r="F221" s="3" t="s">
        <v>641</v>
      </c>
      <c r="G221" s="3" t="s">
        <v>1262</v>
      </c>
      <c r="H221" s="3" t="s">
        <v>1263</v>
      </c>
      <c r="I221">
        <v>5.3032390000000004E-3</v>
      </c>
      <c r="J221">
        <v>1.254451E-3</v>
      </c>
      <c r="K221">
        <v>6.5576899999999997E-3</v>
      </c>
      <c r="M221" t="s">
        <v>368</v>
      </c>
      <c r="N221" t="s">
        <v>369</v>
      </c>
      <c r="O221" t="s">
        <v>59</v>
      </c>
      <c r="P221" t="s">
        <v>234</v>
      </c>
      <c r="Q221">
        <v>290</v>
      </c>
      <c r="R221">
        <v>46</v>
      </c>
      <c r="S221">
        <v>98</v>
      </c>
      <c r="T221">
        <v>100</v>
      </c>
      <c r="U221">
        <v>8463</v>
      </c>
    </row>
    <row r="222" spans="1:21" x14ac:dyDescent="0.2">
      <c r="A222" t="s">
        <v>368</v>
      </c>
      <c r="B222" t="s">
        <v>369</v>
      </c>
      <c r="C222" t="s">
        <v>59</v>
      </c>
      <c r="D222" t="s">
        <v>235</v>
      </c>
      <c r="E222" s="3" t="s">
        <v>1264</v>
      </c>
      <c r="F222" s="3" t="s">
        <v>643</v>
      </c>
      <c r="G222" s="3" t="s">
        <v>1265</v>
      </c>
      <c r="H222" s="3" t="s">
        <v>1266</v>
      </c>
      <c r="I222">
        <v>5.6676649999999997E-3</v>
      </c>
      <c r="J222">
        <v>1.437228E-3</v>
      </c>
      <c r="K222">
        <v>7.1048929999999897E-3</v>
      </c>
      <c r="M222" t="s">
        <v>368</v>
      </c>
      <c r="N222" t="s">
        <v>369</v>
      </c>
      <c r="O222" t="s">
        <v>59</v>
      </c>
      <c r="P222" t="s">
        <v>235</v>
      </c>
      <c r="Q222">
        <v>312</v>
      </c>
      <c r="R222">
        <v>50</v>
      </c>
      <c r="S222">
        <v>118</v>
      </c>
      <c r="T222">
        <v>120</v>
      </c>
      <c r="U222">
        <v>9935</v>
      </c>
    </row>
    <row r="223" spans="1:21" x14ac:dyDescent="0.2">
      <c r="A223" t="s">
        <v>368</v>
      </c>
      <c r="B223" t="s">
        <v>369</v>
      </c>
      <c r="C223" t="s">
        <v>59</v>
      </c>
      <c r="D223" t="s">
        <v>236</v>
      </c>
      <c r="E223" s="3" t="s">
        <v>1267</v>
      </c>
      <c r="F223">
        <v>8.6626304047448297</v>
      </c>
      <c r="G223" s="3" t="s">
        <v>1268</v>
      </c>
      <c r="H223" s="3" t="s">
        <v>1269</v>
      </c>
      <c r="I223">
        <v>6.6605229999999998E-3</v>
      </c>
      <c r="J223">
        <v>1.457306E-3</v>
      </c>
      <c r="K223">
        <v>8.117829E-3</v>
      </c>
      <c r="M223" t="s">
        <v>368</v>
      </c>
      <c r="N223" t="s">
        <v>369</v>
      </c>
      <c r="O223" t="s">
        <v>59</v>
      </c>
      <c r="P223" t="s">
        <v>236</v>
      </c>
      <c r="Q223">
        <v>1030</v>
      </c>
      <c r="R223">
        <v>55</v>
      </c>
      <c r="S223">
        <v>118</v>
      </c>
      <c r="T223">
        <v>120</v>
      </c>
      <c r="U223">
        <v>34918</v>
      </c>
    </row>
    <row r="224" spans="1:21" x14ac:dyDescent="0.2">
      <c r="A224" t="s">
        <v>368</v>
      </c>
      <c r="B224" t="s">
        <v>369</v>
      </c>
      <c r="C224" t="s">
        <v>59</v>
      </c>
      <c r="D224" t="s">
        <v>237</v>
      </c>
      <c r="E224" s="3" t="s">
        <v>1270</v>
      </c>
      <c r="F224">
        <v>8.1637075969151098</v>
      </c>
      <c r="G224" s="3" t="s">
        <v>1271</v>
      </c>
      <c r="H224" s="3" t="s">
        <v>1272</v>
      </c>
      <c r="I224">
        <v>6.3232669999999996E-3</v>
      </c>
      <c r="J224">
        <v>1.856295E-3</v>
      </c>
      <c r="K224">
        <v>8.1795619999999996E-3</v>
      </c>
      <c r="M224" t="s">
        <v>368</v>
      </c>
      <c r="N224" t="s">
        <v>369</v>
      </c>
      <c r="O224" t="s">
        <v>59</v>
      </c>
      <c r="P224" t="s">
        <v>237</v>
      </c>
      <c r="Q224">
        <v>4071</v>
      </c>
      <c r="R224">
        <v>62</v>
      </c>
      <c r="S224">
        <v>128</v>
      </c>
      <c r="T224">
        <v>130</v>
      </c>
      <c r="U224">
        <v>134729</v>
      </c>
    </row>
    <row r="225" spans="1:21" x14ac:dyDescent="0.2">
      <c r="A225" t="s">
        <v>368</v>
      </c>
      <c r="B225" t="s">
        <v>369</v>
      </c>
      <c r="C225" t="s">
        <v>59</v>
      </c>
      <c r="D225" t="s">
        <v>238</v>
      </c>
      <c r="E225" s="3" t="s">
        <v>1273</v>
      </c>
      <c r="F225" s="3" t="s">
        <v>1274</v>
      </c>
      <c r="G225" s="3" t="s">
        <v>1275</v>
      </c>
      <c r="H225" s="3" t="s">
        <v>1276</v>
      </c>
      <c r="I225">
        <v>6.5427699999999998E-3</v>
      </c>
      <c r="J225">
        <v>1.397913E-3</v>
      </c>
      <c r="K225">
        <v>7.9406830000000005E-3</v>
      </c>
      <c r="M225" t="s">
        <v>368</v>
      </c>
      <c r="N225" t="s">
        <v>369</v>
      </c>
      <c r="O225" t="s">
        <v>59</v>
      </c>
      <c r="P225" t="s">
        <v>238</v>
      </c>
      <c r="Q225">
        <v>1074</v>
      </c>
      <c r="R225">
        <v>59</v>
      </c>
      <c r="S225">
        <v>126</v>
      </c>
      <c r="T225">
        <v>128</v>
      </c>
      <c r="U225">
        <v>35099</v>
      </c>
    </row>
    <row r="226" spans="1:21" x14ac:dyDescent="0.2">
      <c r="A226" t="s">
        <v>368</v>
      </c>
      <c r="B226" t="s">
        <v>369</v>
      </c>
      <c r="C226" t="s">
        <v>59</v>
      </c>
      <c r="D226" t="s">
        <v>239</v>
      </c>
      <c r="E226" s="3" t="s">
        <v>1277</v>
      </c>
      <c r="F226" s="3" t="s">
        <v>644</v>
      </c>
      <c r="G226" s="3" t="s">
        <v>1278</v>
      </c>
      <c r="H226" s="3" t="s">
        <v>1279</v>
      </c>
      <c r="I226">
        <v>6.6439630000000001E-3</v>
      </c>
      <c r="J226">
        <v>1.540839E-3</v>
      </c>
      <c r="K226">
        <v>8.1848019999999997E-3</v>
      </c>
      <c r="M226" t="s">
        <v>368</v>
      </c>
      <c r="N226" t="s">
        <v>369</v>
      </c>
      <c r="O226" t="s">
        <v>59</v>
      </c>
      <c r="P226" t="s">
        <v>239</v>
      </c>
      <c r="Q226">
        <v>365</v>
      </c>
      <c r="R226">
        <v>59</v>
      </c>
      <c r="S226">
        <v>134</v>
      </c>
      <c r="T226">
        <v>136</v>
      </c>
      <c r="U226">
        <v>11423</v>
      </c>
    </row>
    <row r="227" spans="1:21" x14ac:dyDescent="0.2">
      <c r="A227" t="s">
        <v>368</v>
      </c>
      <c r="B227" t="s">
        <v>369</v>
      </c>
      <c r="C227" t="s">
        <v>59</v>
      </c>
      <c r="D227" t="s">
        <v>240</v>
      </c>
      <c r="E227" s="3" t="s">
        <v>1280</v>
      </c>
      <c r="F227" s="3" t="s">
        <v>1281</v>
      </c>
      <c r="G227" s="3" t="s">
        <v>1282</v>
      </c>
      <c r="H227" s="3" t="s">
        <v>1283</v>
      </c>
      <c r="I227">
        <v>6.9100209999999997E-3</v>
      </c>
      <c r="J227">
        <v>1.495295E-3</v>
      </c>
      <c r="K227">
        <v>8.4053159999999995E-3</v>
      </c>
      <c r="M227" t="s">
        <v>368</v>
      </c>
      <c r="N227" t="s">
        <v>369</v>
      </c>
      <c r="O227" t="s">
        <v>59</v>
      </c>
      <c r="P227" t="s">
        <v>240</v>
      </c>
      <c r="Q227">
        <v>1224</v>
      </c>
      <c r="R227">
        <v>63</v>
      </c>
      <c r="S227">
        <v>130</v>
      </c>
      <c r="T227">
        <v>132</v>
      </c>
      <c r="U227">
        <v>37086</v>
      </c>
    </row>
    <row r="228" spans="1:21" x14ac:dyDescent="0.2">
      <c r="A228" t="s">
        <v>368</v>
      </c>
      <c r="B228" t="s">
        <v>369</v>
      </c>
      <c r="C228" t="s">
        <v>59</v>
      </c>
      <c r="D228" t="s">
        <v>241</v>
      </c>
      <c r="E228" s="3" t="s">
        <v>1284</v>
      </c>
      <c r="F228">
        <v>9.2174325670514801</v>
      </c>
      <c r="G228" s="3" t="s">
        <v>1285</v>
      </c>
      <c r="H228" s="3" t="s">
        <v>1286</v>
      </c>
      <c r="I228">
        <v>6.9446350000000002E-3</v>
      </c>
      <c r="J228">
        <v>1.6857300000000001E-3</v>
      </c>
      <c r="K228">
        <v>8.6303649999999992E-3</v>
      </c>
      <c r="M228" t="s">
        <v>368</v>
      </c>
      <c r="N228" t="s">
        <v>369</v>
      </c>
      <c r="O228" t="s">
        <v>59</v>
      </c>
      <c r="P228" t="s">
        <v>241</v>
      </c>
      <c r="Q228">
        <v>385</v>
      </c>
      <c r="R228">
        <v>67</v>
      </c>
      <c r="S228">
        <v>152</v>
      </c>
      <c r="T228">
        <v>154</v>
      </c>
      <c r="U228">
        <v>12751</v>
      </c>
    </row>
    <row r="229" spans="1:21" x14ac:dyDescent="0.2">
      <c r="A229" t="s">
        <v>368</v>
      </c>
      <c r="B229" t="s">
        <v>369</v>
      </c>
      <c r="C229" t="s">
        <v>59</v>
      </c>
      <c r="D229" t="s">
        <v>242</v>
      </c>
      <c r="E229" s="3" t="s">
        <v>1287</v>
      </c>
      <c r="F229" s="3" t="s">
        <v>1288</v>
      </c>
      <c r="G229" s="3" t="s">
        <v>1289</v>
      </c>
      <c r="H229" s="3" t="s">
        <v>1290</v>
      </c>
      <c r="I229">
        <v>7.3504399999999998E-3</v>
      </c>
      <c r="J229">
        <v>2.3597459999999998E-3</v>
      </c>
      <c r="K229">
        <v>9.7101859999999904E-3</v>
      </c>
      <c r="M229" t="s">
        <v>368</v>
      </c>
      <c r="N229" t="s">
        <v>369</v>
      </c>
      <c r="O229" t="s">
        <v>59</v>
      </c>
      <c r="P229" t="s">
        <v>242</v>
      </c>
      <c r="Q229">
        <v>5213</v>
      </c>
      <c r="R229">
        <v>87</v>
      </c>
      <c r="S229">
        <v>176</v>
      </c>
      <c r="T229">
        <v>178</v>
      </c>
      <c r="U229">
        <v>160821</v>
      </c>
    </row>
    <row r="230" spans="1:21" x14ac:dyDescent="0.2">
      <c r="A230" t="s">
        <v>368</v>
      </c>
      <c r="B230" t="s">
        <v>369</v>
      </c>
      <c r="C230" t="s">
        <v>59</v>
      </c>
      <c r="D230" t="s">
        <v>243</v>
      </c>
      <c r="E230" s="3" t="s">
        <v>1291</v>
      </c>
      <c r="F230" s="3" t="s">
        <v>1292</v>
      </c>
      <c r="G230" s="3" t="s">
        <v>1293</v>
      </c>
      <c r="H230" s="3" t="s">
        <v>1294</v>
      </c>
      <c r="I230">
        <v>8.6399890000000007E-3</v>
      </c>
      <c r="J230">
        <v>2.3562399999999999E-3</v>
      </c>
      <c r="K230">
        <v>1.0996229E-2</v>
      </c>
      <c r="M230" t="s">
        <v>368</v>
      </c>
      <c r="N230" t="s">
        <v>369</v>
      </c>
      <c r="O230" t="s">
        <v>59</v>
      </c>
      <c r="P230" t="s">
        <v>243</v>
      </c>
      <c r="Q230">
        <v>5183</v>
      </c>
      <c r="R230">
        <v>54</v>
      </c>
      <c r="S230">
        <v>112</v>
      </c>
      <c r="T230">
        <v>114</v>
      </c>
      <c r="U230">
        <v>175517</v>
      </c>
    </row>
    <row r="231" spans="1:21" x14ac:dyDescent="0.2">
      <c r="A231" t="s">
        <v>368</v>
      </c>
      <c r="B231" t="s">
        <v>369</v>
      </c>
      <c r="C231" t="s">
        <v>59</v>
      </c>
      <c r="D231" t="s">
        <v>244</v>
      </c>
      <c r="E231" s="3" t="s">
        <v>1295</v>
      </c>
      <c r="F231" s="3" t="s">
        <v>1296</v>
      </c>
      <c r="G231" s="3" t="s">
        <v>1297</v>
      </c>
      <c r="H231" s="3" t="s">
        <v>1298</v>
      </c>
      <c r="I231">
        <v>7.430753E-3</v>
      </c>
      <c r="J231">
        <v>1.6270810000000001E-3</v>
      </c>
      <c r="K231">
        <v>9.0578340000000007E-3</v>
      </c>
      <c r="M231" t="s">
        <v>368</v>
      </c>
      <c r="N231" t="s">
        <v>369</v>
      </c>
      <c r="O231" t="s">
        <v>59</v>
      </c>
      <c r="P231" t="s">
        <v>244</v>
      </c>
      <c r="Q231">
        <v>1370</v>
      </c>
      <c r="R231">
        <v>81</v>
      </c>
      <c r="S231">
        <v>166</v>
      </c>
      <c r="T231">
        <v>168</v>
      </c>
      <c r="U231">
        <v>41184</v>
      </c>
    </row>
    <row r="232" spans="1:21" x14ac:dyDescent="0.2">
      <c r="A232" t="s">
        <v>368</v>
      </c>
      <c r="B232" t="s">
        <v>369</v>
      </c>
      <c r="C232" t="s">
        <v>59</v>
      </c>
      <c r="D232" t="s">
        <v>245</v>
      </c>
      <c r="E232" s="3" t="s">
        <v>1299</v>
      </c>
      <c r="F232" s="3" t="s">
        <v>1300</v>
      </c>
      <c r="G232" s="3" t="s">
        <v>1301</v>
      </c>
      <c r="H232" s="3" t="s">
        <v>1302</v>
      </c>
      <c r="I232">
        <v>8.4636590000000001E-3</v>
      </c>
      <c r="J232">
        <v>1.819932E-3</v>
      </c>
      <c r="K232">
        <v>1.0283591E-2</v>
      </c>
      <c r="M232" t="s">
        <v>368</v>
      </c>
      <c r="N232" t="s">
        <v>369</v>
      </c>
      <c r="O232" t="s">
        <v>59</v>
      </c>
      <c r="P232" t="s">
        <v>245</v>
      </c>
      <c r="Q232">
        <v>1363</v>
      </c>
      <c r="R232">
        <v>65</v>
      </c>
      <c r="S232">
        <v>140</v>
      </c>
      <c r="T232">
        <v>142</v>
      </c>
      <c r="U232">
        <v>45373</v>
      </c>
    </row>
    <row r="233" spans="1:21" x14ac:dyDescent="0.2">
      <c r="A233" t="s">
        <v>368</v>
      </c>
      <c r="B233" t="s">
        <v>369</v>
      </c>
      <c r="C233" t="s">
        <v>59</v>
      </c>
      <c r="D233" t="s">
        <v>246</v>
      </c>
      <c r="E233" s="3" t="s">
        <v>1303</v>
      </c>
      <c r="F233" s="3" t="s">
        <v>645</v>
      </c>
      <c r="G233" s="3" t="s">
        <v>1304</v>
      </c>
      <c r="H233">
        <v>24.8247358415808</v>
      </c>
      <c r="I233">
        <v>7.2864280000000002E-3</v>
      </c>
      <c r="J233">
        <v>1.640243E-3</v>
      </c>
      <c r="K233">
        <v>8.9266710000000006E-3</v>
      </c>
      <c r="M233" t="s">
        <v>368</v>
      </c>
      <c r="N233" t="s">
        <v>369</v>
      </c>
      <c r="O233" t="s">
        <v>59</v>
      </c>
      <c r="P233" t="s">
        <v>246</v>
      </c>
      <c r="Q233">
        <v>396</v>
      </c>
      <c r="R233">
        <v>64</v>
      </c>
      <c r="S233">
        <v>134</v>
      </c>
      <c r="T233">
        <v>136</v>
      </c>
      <c r="U233">
        <v>11699</v>
      </c>
    </row>
    <row r="234" spans="1:21" x14ac:dyDescent="0.2">
      <c r="A234" t="s">
        <v>368</v>
      </c>
      <c r="B234" t="s">
        <v>369</v>
      </c>
      <c r="C234" t="s">
        <v>59</v>
      </c>
      <c r="D234" t="s">
        <v>247</v>
      </c>
      <c r="E234">
        <v>13.4355338689472</v>
      </c>
      <c r="F234" s="3" t="s">
        <v>646</v>
      </c>
      <c r="G234" s="3" t="s">
        <v>1305</v>
      </c>
      <c r="H234" s="3" t="s">
        <v>1306</v>
      </c>
      <c r="I234">
        <v>7.715164E-3</v>
      </c>
      <c r="J234">
        <v>1.8513469999999999E-3</v>
      </c>
      <c r="K234">
        <v>9.5665109999999998E-3</v>
      </c>
      <c r="M234" t="s">
        <v>368</v>
      </c>
      <c r="N234" t="s">
        <v>369</v>
      </c>
      <c r="O234" t="s">
        <v>59</v>
      </c>
      <c r="P234" t="s">
        <v>247</v>
      </c>
      <c r="Q234">
        <v>422</v>
      </c>
      <c r="R234">
        <v>69</v>
      </c>
      <c r="S234">
        <v>158</v>
      </c>
      <c r="T234">
        <v>160</v>
      </c>
      <c r="U234">
        <v>13688</v>
      </c>
    </row>
    <row r="235" spans="1:21" x14ac:dyDescent="0.2">
      <c r="A235" t="s">
        <v>368</v>
      </c>
      <c r="B235" t="s">
        <v>369</v>
      </c>
      <c r="C235" t="s">
        <v>59</v>
      </c>
      <c r="D235" t="s">
        <v>248</v>
      </c>
      <c r="E235" s="3" t="s">
        <v>1307</v>
      </c>
      <c r="F235" s="3" t="s">
        <v>1308</v>
      </c>
      <c r="G235">
        <v>2.3040255265576501</v>
      </c>
      <c r="H235" s="3" t="s">
        <v>1309</v>
      </c>
      <c r="I235">
        <v>8.1155350000000001E-3</v>
      </c>
      <c r="J235">
        <v>2.4817179999999999E-3</v>
      </c>
      <c r="K235" s="3" t="s">
        <v>1310</v>
      </c>
      <c r="M235" t="s">
        <v>368</v>
      </c>
      <c r="N235" t="s">
        <v>369</v>
      </c>
      <c r="O235" t="s">
        <v>59</v>
      </c>
      <c r="P235" t="s">
        <v>248</v>
      </c>
      <c r="Q235">
        <v>5615</v>
      </c>
      <c r="R235">
        <v>79</v>
      </c>
      <c r="S235">
        <v>160</v>
      </c>
      <c r="T235">
        <v>162</v>
      </c>
      <c r="U235">
        <v>173974</v>
      </c>
    </row>
    <row r="236" spans="1:21" x14ac:dyDescent="0.2">
      <c r="A236" t="s">
        <v>368</v>
      </c>
      <c r="B236" t="s">
        <v>369</v>
      </c>
      <c r="C236" t="s">
        <v>59</v>
      </c>
      <c r="D236" t="s">
        <v>249</v>
      </c>
      <c r="E236" s="3" t="s">
        <v>1311</v>
      </c>
      <c r="F236" s="3" t="s">
        <v>1312</v>
      </c>
      <c r="G236" s="3" t="s">
        <v>1313</v>
      </c>
      <c r="H236" s="3" t="s">
        <v>1314</v>
      </c>
      <c r="I236">
        <v>8.8657819999999991E-3</v>
      </c>
      <c r="J236">
        <v>1.8897969999999999E-3</v>
      </c>
      <c r="K236">
        <v>1.0755578999999999E-2</v>
      </c>
      <c r="M236" t="s">
        <v>368</v>
      </c>
      <c r="N236" t="s">
        <v>369</v>
      </c>
      <c r="O236" t="s">
        <v>59</v>
      </c>
      <c r="P236" t="s">
        <v>249</v>
      </c>
      <c r="Q236">
        <v>1475</v>
      </c>
      <c r="R236">
        <v>74</v>
      </c>
      <c r="S236">
        <v>158</v>
      </c>
      <c r="T236">
        <v>160</v>
      </c>
      <c r="U236">
        <v>48012</v>
      </c>
    </row>
    <row r="237" spans="1:21" x14ac:dyDescent="0.2">
      <c r="A237" t="s">
        <v>368</v>
      </c>
      <c r="B237" t="s">
        <v>369</v>
      </c>
      <c r="C237" t="s">
        <v>59</v>
      </c>
      <c r="D237" t="s">
        <v>250</v>
      </c>
      <c r="E237" s="3" t="s">
        <v>1315</v>
      </c>
      <c r="F237" s="3" t="s">
        <v>1316</v>
      </c>
      <c r="G237" s="3" t="s">
        <v>1317</v>
      </c>
      <c r="H237" s="3" t="s">
        <v>1318</v>
      </c>
      <c r="I237">
        <v>8.3813350000000002E-3</v>
      </c>
      <c r="J237">
        <v>1.793228E-3</v>
      </c>
      <c r="K237" s="3" t="s">
        <v>1319</v>
      </c>
      <c r="M237" t="s">
        <v>368</v>
      </c>
      <c r="N237" t="s">
        <v>369</v>
      </c>
      <c r="O237" t="s">
        <v>59</v>
      </c>
      <c r="P237" t="s">
        <v>250</v>
      </c>
      <c r="Q237">
        <v>1470</v>
      </c>
      <c r="R237">
        <v>78</v>
      </c>
      <c r="S237">
        <v>160</v>
      </c>
      <c r="T237">
        <v>162</v>
      </c>
      <c r="U237">
        <v>45618</v>
      </c>
    </row>
    <row r="238" spans="1:21" x14ac:dyDescent="0.2">
      <c r="A238" t="s">
        <v>368</v>
      </c>
      <c r="B238" t="s">
        <v>369</v>
      </c>
      <c r="C238" t="s">
        <v>59</v>
      </c>
      <c r="D238" t="s">
        <v>251</v>
      </c>
      <c r="E238" s="3" t="s">
        <v>1320</v>
      </c>
      <c r="F238" s="3" t="s">
        <v>647</v>
      </c>
      <c r="G238" s="3" t="s">
        <v>1321</v>
      </c>
      <c r="H238" s="3" t="s">
        <v>1322</v>
      </c>
      <c r="I238">
        <v>7.8946190000000003E-3</v>
      </c>
      <c r="J238">
        <v>1.7071180000000001E-3</v>
      </c>
      <c r="K238">
        <v>9.6017370000000008E-3</v>
      </c>
      <c r="M238" t="s">
        <v>368</v>
      </c>
      <c r="N238" t="s">
        <v>369</v>
      </c>
      <c r="O238" t="s">
        <v>59</v>
      </c>
      <c r="P238" t="s">
        <v>251</v>
      </c>
      <c r="Q238">
        <v>412</v>
      </c>
      <c r="R238">
        <v>54</v>
      </c>
      <c r="S238">
        <v>114</v>
      </c>
      <c r="T238">
        <v>116</v>
      </c>
      <c r="U238">
        <v>12044</v>
      </c>
    </row>
    <row r="239" spans="1:21" x14ac:dyDescent="0.2">
      <c r="A239" t="s">
        <v>368</v>
      </c>
      <c r="B239" t="s">
        <v>369</v>
      </c>
      <c r="C239" t="s">
        <v>59</v>
      </c>
      <c r="D239" t="s">
        <v>252</v>
      </c>
      <c r="E239" s="3" t="s">
        <v>1323</v>
      </c>
      <c r="F239" s="3" t="s">
        <v>648</v>
      </c>
      <c r="G239" s="3" t="s">
        <v>1324</v>
      </c>
      <c r="H239" s="3" t="s">
        <v>1325</v>
      </c>
      <c r="I239">
        <v>1.0068471000000001E-2</v>
      </c>
      <c r="J239">
        <v>2.2755990000000001E-3</v>
      </c>
      <c r="K239">
        <v>1.234407E-2</v>
      </c>
      <c r="M239" t="s">
        <v>368</v>
      </c>
      <c r="N239" t="s">
        <v>369</v>
      </c>
      <c r="O239" t="s">
        <v>59</v>
      </c>
      <c r="P239" t="s">
        <v>252</v>
      </c>
      <c r="Q239">
        <v>540</v>
      </c>
      <c r="R239">
        <v>81</v>
      </c>
      <c r="S239">
        <v>184</v>
      </c>
      <c r="T239">
        <v>186</v>
      </c>
      <c r="U239">
        <v>16892</v>
      </c>
    </row>
    <row r="240" spans="1:21" x14ac:dyDescent="0.2">
      <c r="A240" t="s">
        <v>368</v>
      </c>
      <c r="B240" t="s">
        <v>369</v>
      </c>
      <c r="C240" t="s">
        <v>59</v>
      </c>
      <c r="D240" t="s">
        <v>253</v>
      </c>
      <c r="E240" s="3" t="s">
        <v>1326</v>
      </c>
      <c r="F240" s="3" t="s">
        <v>649</v>
      </c>
      <c r="G240" s="3" t="s">
        <v>1327</v>
      </c>
      <c r="H240">
        <v>27.326002184833801</v>
      </c>
      <c r="I240">
        <v>9.6111519999999995E-3</v>
      </c>
      <c r="J240">
        <v>2.041307E-3</v>
      </c>
      <c r="K240">
        <v>1.1652459E-2</v>
      </c>
      <c r="M240" t="s">
        <v>368</v>
      </c>
      <c r="N240" t="s">
        <v>369</v>
      </c>
      <c r="O240" t="s">
        <v>59</v>
      </c>
      <c r="P240" t="s">
        <v>253</v>
      </c>
      <c r="Q240">
        <v>500</v>
      </c>
      <c r="R240">
        <v>65</v>
      </c>
      <c r="S240">
        <v>136</v>
      </c>
      <c r="T240">
        <v>138</v>
      </c>
      <c r="U240">
        <v>14530</v>
      </c>
    </row>
    <row r="241" spans="1:21" x14ac:dyDescent="0.2">
      <c r="A241" t="s">
        <v>368</v>
      </c>
      <c r="B241" t="s">
        <v>369</v>
      </c>
      <c r="C241" t="s">
        <v>59</v>
      </c>
      <c r="D241" t="s">
        <v>252</v>
      </c>
      <c r="E241" s="3" t="s">
        <v>1323</v>
      </c>
      <c r="F241" s="3" t="s">
        <v>648</v>
      </c>
      <c r="G241" s="3" t="s">
        <v>1324</v>
      </c>
      <c r="H241" s="3" t="s">
        <v>1325</v>
      </c>
      <c r="I241">
        <v>1.0068471000000001E-2</v>
      </c>
      <c r="J241">
        <v>2.2755990000000001E-3</v>
      </c>
      <c r="K241">
        <v>1.234407E-2</v>
      </c>
      <c r="M241" t="s">
        <v>368</v>
      </c>
      <c r="N241" t="s">
        <v>369</v>
      </c>
      <c r="O241" t="s">
        <v>59</v>
      </c>
      <c r="P241" t="s">
        <v>252</v>
      </c>
      <c r="Q241">
        <v>540</v>
      </c>
      <c r="R241">
        <v>81</v>
      </c>
      <c r="S241">
        <v>184</v>
      </c>
      <c r="T241">
        <v>186</v>
      </c>
      <c r="U241">
        <v>16892</v>
      </c>
    </row>
    <row r="242" spans="1:21" x14ac:dyDescent="0.2">
      <c r="A242" t="s">
        <v>368</v>
      </c>
      <c r="B242" t="s">
        <v>369</v>
      </c>
      <c r="C242" t="s">
        <v>59</v>
      </c>
      <c r="D242" t="s">
        <v>254</v>
      </c>
      <c r="E242" s="3" t="s">
        <v>1328</v>
      </c>
      <c r="F242" s="3" t="s">
        <v>650</v>
      </c>
      <c r="G242" s="3" t="s">
        <v>1329</v>
      </c>
      <c r="H242" s="3" t="s">
        <v>1330</v>
      </c>
      <c r="I242">
        <v>1.0447446000000001E-2</v>
      </c>
      <c r="J242">
        <v>2.3321219999999998E-3</v>
      </c>
      <c r="K242" s="3" t="s">
        <v>1331</v>
      </c>
      <c r="M242" t="s">
        <v>368</v>
      </c>
      <c r="N242" t="s">
        <v>369</v>
      </c>
      <c r="O242" t="s">
        <v>59</v>
      </c>
      <c r="P242" t="s">
        <v>254</v>
      </c>
      <c r="Q242">
        <v>560</v>
      </c>
      <c r="R242">
        <v>84</v>
      </c>
      <c r="S242">
        <v>190</v>
      </c>
      <c r="T242">
        <v>192</v>
      </c>
      <c r="U242">
        <v>17492</v>
      </c>
    </row>
    <row r="243" spans="1:21" x14ac:dyDescent="0.2">
      <c r="A243" t="s">
        <v>368</v>
      </c>
      <c r="B243" t="s">
        <v>369</v>
      </c>
      <c r="C243" t="s">
        <v>59</v>
      </c>
      <c r="D243" t="s">
        <v>255</v>
      </c>
      <c r="E243" s="3" t="s">
        <v>1332</v>
      </c>
      <c r="F243" s="3" t="s">
        <v>1333</v>
      </c>
      <c r="G243" s="3" t="s">
        <v>1334</v>
      </c>
      <c r="H243" s="3" t="s">
        <v>1335</v>
      </c>
      <c r="I243">
        <v>1.0949567E-2</v>
      </c>
      <c r="J243">
        <v>2.3296440000000001E-3</v>
      </c>
      <c r="K243">
        <v>1.3279211000000001E-2</v>
      </c>
      <c r="M243" t="s">
        <v>368</v>
      </c>
      <c r="N243" t="s">
        <v>369</v>
      </c>
      <c r="O243" t="s">
        <v>59</v>
      </c>
      <c r="P243" t="s">
        <v>255</v>
      </c>
      <c r="Q243">
        <v>1934</v>
      </c>
      <c r="R243">
        <v>78</v>
      </c>
      <c r="S243">
        <v>162</v>
      </c>
      <c r="T243">
        <v>164</v>
      </c>
      <c r="U243">
        <v>59653</v>
      </c>
    </row>
    <row r="244" spans="1:21" x14ac:dyDescent="0.2">
      <c r="A244" t="s">
        <v>368</v>
      </c>
      <c r="B244" t="s">
        <v>369</v>
      </c>
      <c r="C244" t="s">
        <v>59</v>
      </c>
      <c r="D244" t="s">
        <v>256</v>
      </c>
      <c r="E244" s="3" t="s">
        <v>1336</v>
      </c>
      <c r="F244" s="3" t="s">
        <v>651</v>
      </c>
      <c r="G244" s="3" t="s">
        <v>1337</v>
      </c>
      <c r="H244" s="3" t="s">
        <v>1338</v>
      </c>
      <c r="I244">
        <v>1.0972756E-2</v>
      </c>
      <c r="J244">
        <v>2.4539200000000001E-3</v>
      </c>
      <c r="K244">
        <v>1.3426676E-2</v>
      </c>
      <c r="M244" t="s">
        <v>368</v>
      </c>
      <c r="N244" t="s">
        <v>369</v>
      </c>
      <c r="O244" t="s">
        <v>59</v>
      </c>
      <c r="P244" t="s">
        <v>256</v>
      </c>
      <c r="Q244">
        <v>601</v>
      </c>
      <c r="R244">
        <v>101</v>
      </c>
      <c r="S244">
        <v>226</v>
      </c>
      <c r="T244">
        <v>228</v>
      </c>
      <c r="U244">
        <v>19514</v>
      </c>
    </row>
    <row r="245" spans="1:21" x14ac:dyDescent="0.2">
      <c r="A245" t="s">
        <v>368</v>
      </c>
      <c r="B245" t="s">
        <v>369</v>
      </c>
      <c r="C245" t="s">
        <v>59</v>
      </c>
      <c r="D245" t="s">
        <v>257</v>
      </c>
      <c r="E245" s="3" t="s">
        <v>1339</v>
      </c>
      <c r="F245" s="3" t="s">
        <v>652</v>
      </c>
      <c r="G245" s="3" t="s">
        <v>1340</v>
      </c>
      <c r="H245" s="3" t="s">
        <v>1341</v>
      </c>
      <c r="I245">
        <v>1.0629767E-2</v>
      </c>
      <c r="J245">
        <v>2.179247E-3</v>
      </c>
      <c r="K245">
        <v>1.2809014000000001E-2</v>
      </c>
      <c r="M245" t="s">
        <v>368</v>
      </c>
      <c r="N245" t="s">
        <v>369</v>
      </c>
      <c r="O245" t="s">
        <v>59</v>
      </c>
      <c r="P245" t="s">
        <v>257</v>
      </c>
      <c r="Q245">
        <v>564</v>
      </c>
      <c r="R245">
        <v>82</v>
      </c>
      <c r="S245">
        <v>176</v>
      </c>
      <c r="T245">
        <v>178</v>
      </c>
      <c r="U245">
        <v>17134</v>
      </c>
    </row>
    <row r="246" spans="1:21" x14ac:dyDescent="0.2">
      <c r="A246" t="s">
        <v>368</v>
      </c>
      <c r="B246" t="s">
        <v>369</v>
      </c>
      <c r="C246" t="s">
        <v>59</v>
      </c>
      <c r="D246" t="s">
        <v>258</v>
      </c>
      <c r="E246" s="3" t="s">
        <v>1342</v>
      </c>
      <c r="F246" s="3" t="s">
        <v>653</v>
      </c>
      <c r="G246" s="3" t="s">
        <v>1343</v>
      </c>
      <c r="H246" s="3" t="s">
        <v>1344</v>
      </c>
      <c r="I246">
        <v>1.1039634E-2</v>
      </c>
      <c r="J246">
        <v>2.812831E-3</v>
      </c>
      <c r="K246">
        <v>1.3852465E-2</v>
      </c>
      <c r="M246" t="s">
        <v>368</v>
      </c>
      <c r="N246" t="s">
        <v>369</v>
      </c>
      <c r="O246" t="s">
        <v>59</v>
      </c>
      <c r="P246" t="s">
        <v>258</v>
      </c>
      <c r="Q246">
        <v>230</v>
      </c>
      <c r="R246">
        <v>75</v>
      </c>
      <c r="S246">
        <v>174</v>
      </c>
      <c r="T246">
        <v>176</v>
      </c>
      <c r="U246">
        <v>6168</v>
      </c>
    </row>
    <row r="247" spans="1:21" x14ac:dyDescent="0.2">
      <c r="A247" t="s">
        <v>368</v>
      </c>
      <c r="B247" t="s">
        <v>369</v>
      </c>
      <c r="C247" t="s">
        <v>59</v>
      </c>
      <c r="D247" t="s">
        <v>259</v>
      </c>
      <c r="E247" s="3" t="s">
        <v>1345</v>
      </c>
      <c r="F247" s="3" t="s">
        <v>1346</v>
      </c>
      <c r="G247" s="3" t="s">
        <v>1347</v>
      </c>
      <c r="H247" s="3" t="s">
        <v>1348</v>
      </c>
      <c r="I247">
        <v>1.0550011E-2</v>
      </c>
      <c r="J247">
        <v>2.2813519999999999E-3</v>
      </c>
      <c r="K247">
        <v>1.2831363E-2</v>
      </c>
      <c r="M247" t="s">
        <v>368</v>
      </c>
      <c r="N247" t="s">
        <v>369</v>
      </c>
      <c r="O247" t="s">
        <v>59</v>
      </c>
      <c r="P247" t="s">
        <v>259</v>
      </c>
      <c r="Q247">
        <v>1959</v>
      </c>
      <c r="R247">
        <v>97</v>
      </c>
      <c r="S247">
        <v>200</v>
      </c>
      <c r="T247">
        <v>202</v>
      </c>
      <c r="U247">
        <v>58766</v>
      </c>
    </row>
    <row r="248" spans="1:21" x14ac:dyDescent="0.2">
      <c r="A248" t="s">
        <v>368</v>
      </c>
      <c r="B248" t="s">
        <v>369</v>
      </c>
      <c r="C248" t="s">
        <v>59</v>
      </c>
      <c r="D248" t="s">
        <v>260</v>
      </c>
      <c r="E248" s="3" t="s">
        <v>1349</v>
      </c>
      <c r="F248" s="3" t="s">
        <v>654</v>
      </c>
      <c r="G248" s="3" t="s">
        <v>1350</v>
      </c>
      <c r="H248" s="3" t="s">
        <v>1351</v>
      </c>
      <c r="I248">
        <v>1.0574314E-2</v>
      </c>
      <c r="J248">
        <v>2.1716589999999998E-3</v>
      </c>
      <c r="K248" s="3" t="s">
        <v>1352</v>
      </c>
      <c r="M248" t="s">
        <v>368</v>
      </c>
      <c r="N248" t="s">
        <v>369</v>
      </c>
      <c r="O248" t="s">
        <v>59</v>
      </c>
      <c r="P248" t="s">
        <v>260</v>
      </c>
      <c r="Q248">
        <v>581</v>
      </c>
      <c r="R248">
        <v>100</v>
      </c>
      <c r="S248">
        <v>210</v>
      </c>
      <c r="T248">
        <v>212</v>
      </c>
      <c r="U248">
        <v>17844</v>
      </c>
    </row>
    <row r="249" spans="1:21" x14ac:dyDescent="0.2">
      <c r="A249" t="s">
        <v>368</v>
      </c>
      <c r="B249" t="s">
        <v>369</v>
      </c>
      <c r="C249" t="s">
        <v>59</v>
      </c>
      <c r="D249" t="s">
        <v>261</v>
      </c>
      <c r="E249" s="3" t="s">
        <v>1353</v>
      </c>
      <c r="F249" s="3" t="s">
        <v>1354</v>
      </c>
      <c r="G249" s="3" t="s">
        <v>1355</v>
      </c>
      <c r="H249" s="3" t="s">
        <v>1356</v>
      </c>
      <c r="I249">
        <v>1.3206855999999999E-2</v>
      </c>
      <c r="J249">
        <v>2.7471589999999999E-3</v>
      </c>
      <c r="K249">
        <v>1.5954014999999998E-2</v>
      </c>
      <c r="M249" t="s">
        <v>368</v>
      </c>
      <c r="N249" t="s">
        <v>369</v>
      </c>
      <c r="O249" t="s">
        <v>59</v>
      </c>
      <c r="P249" t="s">
        <v>261</v>
      </c>
      <c r="Q249">
        <v>2051</v>
      </c>
      <c r="R249">
        <v>104</v>
      </c>
      <c r="S249">
        <v>224</v>
      </c>
      <c r="T249">
        <v>226</v>
      </c>
      <c r="U249">
        <v>68299</v>
      </c>
    </row>
    <row r="250" spans="1:21" x14ac:dyDescent="0.2">
      <c r="A250" t="s">
        <v>368</v>
      </c>
      <c r="B250" t="s">
        <v>369</v>
      </c>
      <c r="C250" t="s">
        <v>59</v>
      </c>
      <c r="D250" t="s">
        <v>262</v>
      </c>
      <c r="E250" s="3" t="s">
        <v>1357</v>
      </c>
      <c r="F250" s="3" t="s">
        <v>1358</v>
      </c>
      <c r="G250" s="3" t="s">
        <v>1359</v>
      </c>
      <c r="H250" s="3" t="s">
        <v>1360</v>
      </c>
      <c r="I250">
        <v>1.1153623999999999E-2</v>
      </c>
      <c r="J250">
        <v>2.45722E-3</v>
      </c>
      <c r="K250" s="3" t="s">
        <v>1361</v>
      </c>
      <c r="M250" t="s">
        <v>368</v>
      </c>
      <c r="N250" t="s">
        <v>369</v>
      </c>
      <c r="O250" t="s">
        <v>59</v>
      </c>
      <c r="P250" t="s">
        <v>262</v>
      </c>
      <c r="Q250">
        <v>2046</v>
      </c>
      <c r="R250">
        <v>117</v>
      </c>
      <c r="S250">
        <v>238</v>
      </c>
      <c r="T250">
        <v>240</v>
      </c>
      <c r="U250">
        <v>60939</v>
      </c>
    </row>
    <row r="251" spans="1:21" x14ac:dyDescent="0.2">
      <c r="A251" t="s">
        <v>368</v>
      </c>
      <c r="B251" t="s">
        <v>369</v>
      </c>
      <c r="C251" t="s">
        <v>59</v>
      </c>
      <c r="D251" t="s">
        <v>263</v>
      </c>
      <c r="E251" s="3" t="s">
        <v>1362</v>
      </c>
      <c r="F251" s="3" t="s">
        <v>655</v>
      </c>
      <c r="G251">
        <v>3.5004424197333202</v>
      </c>
      <c r="H251" s="3" t="s">
        <v>1363</v>
      </c>
      <c r="I251">
        <v>1.0634602999999999E-2</v>
      </c>
      <c r="J251">
        <v>3.4859689999999998E-3</v>
      </c>
      <c r="K251">
        <v>1.4120572E-2</v>
      </c>
      <c r="M251" t="s">
        <v>368</v>
      </c>
      <c r="N251" t="s">
        <v>369</v>
      </c>
      <c r="O251" t="s">
        <v>59</v>
      </c>
      <c r="P251" t="s">
        <v>263</v>
      </c>
      <c r="Q251">
        <v>8113</v>
      </c>
      <c r="R251">
        <v>107</v>
      </c>
      <c r="S251">
        <v>216</v>
      </c>
      <c r="T251">
        <v>218</v>
      </c>
      <c r="U251">
        <v>248955</v>
      </c>
    </row>
    <row r="252" spans="1:21" x14ac:dyDescent="0.2">
      <c r="A252" t="s">
        <v>368</v>
      </c>
      <c r="B252" t="s">
        <v>369</v>
      </c>
      <c r="C252" t="s">
        <v>59</v>
      </c>
      <c r="D252" t="s">
        <v>264</v>
      </c>
      <c r="E252">
        <v>45.565123270664898</v>
      </c>
      <c r="F252" s="3" t="s">
        <v>1364</v>
      </c>
      <c r="G252" s="3" t="s">
        <v>1365</v>
      </c>
      <c r="H252" s="3" t="s">
        <v>1366</v>
      </c>
      <c r="I252">
        <v>1.2614369E-2</v>
      </c>
      <c r="J252">
        <v>3.6431459999999999E-3</v>
      </c>
      <c r="K252">
        <v>1.6257515E-2</v>
      </c>
      <c r="M252" t="s">
        <v>368</v>
      </c>
      <c r="N252" t="s">
        <v>369</v>
      </c>
      <c r="O252" t="s">
        <v>59</v>
      </c>
      <c r="P252" t="s">
        <v>264</v>
      </c>
      <c r="Q252">
        <v>8103</v>
      </c>
      <c r="R252">
        <v>91</v>
      </c>
      <c r="S252">
        <v>188</v>
      </c>
      <c r="T252">
        <v>190</v>
      </c>
      <c r="U252">
        <v>264717</v>
      </c>
    </row>
    <row r="253" spans="1:21" x14ac:dyDescent="0.2">
      <c r="A253" t="s">
        <v>368</v>
      </c>
      <c r="B253" t="s">
        <v>369</v>
      </c>
      <c r="C253" t="s">
        <v>59</v>
      </c>
      <c r="D253" t="s">
        <v>265</v>
      </c>
      <c r="E253" s="3" t="s">
        <v>1367</v>
      </c>
      <c r="F253" s="3" t="s">
        <v>1368</v>
      </c>
      <c r="G253" s="3" t="s">
        <v>1369</v>
      </c>
      <c r="H253" s="3" t="s">
        <v>1370</v>
      </c>
      <c r="I253">
        <v>1.1078744E-2</v>
      </c>
      <c r="J253">
        <v>2.4430110000000001E-3</v>
      </c>
      <c r="K253">
        <v>1.3521755E-2</v>
      </c>
      <c r="M253" t="s">
        <v>368</v>
      </c>
      <c r="N253" t="s">
        <v>369</v>
      </c>
      <c r="O253" t="s">
        <v>59</v>
      </c>
      <c r="P253" t="s">
        <v>265</v>
      </c>
      <c r="Q253">
        <v>2105</v>
      </c>
      <c r="R253">
        <v>96</v>
      </c>
      <c r="S253">
        <v>196</v>
      </c>
      <c r="T253">
        <v>198</v>
      </c>
      <c r="U253">
        <v>62285</v>
      </c>
    </row>
    <row r="254" spans="1:21" x14ac:dyDescent="0.2">
      <c r="A254" t="s">
        <v>368</v>
      </c>
      <c r="B254" t="s">
        <v>369</v>
      </c>
      <c r="C254" t="s">
        <v>59</v>
      </c>
      <c r="D254" t="s">
        <v>266</v>
      </c>
      <c r="E254" s="3" t="s">
        <v>1371</v>
      </c>
      <c r="F254" s="3" t="s">
        <v>1372</v>
      </c>
      <c r="G254" s="3" t="s">
        <v>1373</v>
      </c>
      <c r="H254" s="3" t="s">
        <v>1374</v>
      </c>
      <c r="I254">
        <v>1.3075668E-2</v>
      </c>
      <c r="J254">
        <v>2.755843E-3</v>
      </c>
      <c r="K254">
        <v>1.5831511E-2</v>
      </c>
      <c r="M254" t="s">
        <v>368</v>
      </c>
      <c r="N254" t="s">
        <v>369</v>
      </c>
      <c r="O254" t="s">
        <v>59</v>
      </c>
      <c r="P254" t="s">
        <v>266</v>
      </c>
      <c r="Q254">
        <v>2135</v>
      </c>
      <c r="R254">
        <v>111</v>
      </c>
      <c r="S254">
        <v>236</v>
      </c>
      <c r="T254">
        <v>238</v>
      </c>
      <c r="U254">
        <v>70319</v>
      </c>
    </row>
    <row r="255" spans="1:21" x14ac:dyDescent="0.2">
      <c r="A255" t="s">
        <v>368</v>
      </c>
      <c r="B255" t="s">
        <v>369</v>
      </c>
      <c r="C255" t="s">
        <v>59</v>
      </c>
      <c r="D255" t="s">
        <v>267</v>
      </c>
      <c r="E255" s="3" t="s">
        <v>1375</v>
      </c>
      <c r="F255" s="3" t="s">
        <v>656</v>
      </c>
      <c r="G255" s="3" t="s">
        <v>1376</v>
      </c>
      <c r="H255" s="3" t="s">
        <v>1377</v>
      </c>
      <c r="I255">
        <v>1.1334831E-2</v>
      </c>
      <c r="J255">
        <v>2.3993259999999998E-3</v>
      </c>
      <c r="K255">
        <v>1.3734157E-2</v>
      </c>
      <c r="M255" t="s">
        <v>368</v>
      </c>
      <c r="N255" t="s">
        <v>369</v>
      </c>
      <c r="O255" t="s">
        <v>59</v>
      </c>
      <c r="P255" t="s">
        <v>267</v>
      </c>
      <c r="Q255">
        <v>623</v>
      </c>
      <c r="R255">
        <v>108</v>
      </c>
      <c r="S255">
        <v>224</v>
      </c>
      <c r="T255">
        <v>226</v>
      </c>
      <c r="U255">
        <v>18182</v>
      </c>
    </row>
    <row r="256" spans="1:21" x14ac:dyDescent="0.2">
      <c r="A256" t="s">
        <v>368</v>
      </c>
      <c r="B256" t="s">
        <v>369</v>
      </c>
      <c r="C256" t="s">
        <v>59</v>
      </c>
      <c r="D256" t="s">
        <v>268</v>
      </c>
      <c r="E256">
        <v>17.700284453375001</v>
      </c>
      <c r="F256" s="3" t="s">
        <v>657</v>
      </c>
      <c r="G256" s="3" t="s">
        <v>1378</v>
      </c>
      <c r="H256" s="3" t="s">
        <v>1379</v>
      </c>
      <c r="I256">
        <v>1.1870751000000001E-2</v>
      </c>
      <c r="J256">
        <v>2.617182E-3</v>
      </c>
      <c r="K256" s="3" t="s">
        <v>1380</v>
      </c>
      <c r="M256" t="s">
        <v>368</v>
      </c>
      <c r="N256" t="s">
        <v>369</v>
      </c>
      <c r="O256" t="s">
        <v>59</v>
      </c>
      <c r="P256" t="s">
        <v>268</v>
      </c>
      <c r="Q256">
        <v>640</v>
      </c>
      <c r="R256">
        <v>98</v>
      </c>
      <c r="S256">
        <v>222</v>
      </c>
      <c r="T256">
        <v>224</v>
      </c>
      <c r="U256">
        <v>19888</v>
      </c>
    </row>
    <row r="257" spans="1:21" x14ac:dyDescent="0.2">
      <c r="A257" t="s">
        <v>368</v>
      </c>
      <c r="B257" t="s">
        <v>369</v>
      </c>
      <c r="C257" t="s">
        <v>59</v>
      </c>
      <c r="D257" t="s">
        <v>269</v>
      </c>
      <c r="E257" s="3" t="s">
        <v>1381</v>
      </c>
      <c r="F257" s="3" t="s">
        <v>1382</v>
      </c>
      <c r="G257" s="3" t="s">
        <v>1383</v>
      </c>
      <c r="H257" s="3" t="s">
        <v>1384</v>
      </c>
      <c r="I257">
        <v>1.2489471E-2</v>
      </c>
      <c r="J257">
        <v>3.6013920000000001E-3</v>
      </c>
      <c r="K257">
        <v>1.6090863E-2</v>
      </c>
      <c r="M257" t="s">
        <v>368</v>
      </c>
      <c r="N257" t="s">
        <v>369</v>
      </c>
      <c r="O257" t="s">
        <v>59</v>
      </c>
      <c r="P257" t="s">
        <v>269</v>
      </c>
      <c r="Q257">
        <v>8384</v>
      </c>
      <c r="R257">
        <v>80</v>
      </c>
      <c r="S257">
        <v>164</v>
      </c>
      <c r="T257">
        <v>166</v>
      </c>
      <c r="U257">
        <v>262119</v>
      </c>
    </row>
    <row r="258" spans="1:21" x14ac:dyDescent="0.2">
      <c r="A258" t="s">
        <v>368</v>
      </c>
      <c r="B258" t="s">
        <v>369</v>
      </c>
      <c r="C258" t="s">
        <v>59</v>
      </c>
      <c r="D258" t="s">
        <v>270</v>
      </c>
      <c r="E258" s="3" t="s">
        <v>1385</v>
      </c>
      <c r="F258" s="3" t="s">
        <v>1386</v>
      </c>
      <c r="G258" s="3" t="s">
        <v>1387</v>
      </c>
      <c r="H258" s="3" t="s">
        <v>1388</v>
      </c>
      <c r="I258">
        <v>1.3079090999999999E-2</v>
      </c>
      <c r="J258">
        <v>2.6771059999999998E-3</v>
      </c>
      <c r="K258">
        <v>1.5756197E-2</v>
      </c>
      <c r="M258" t="s">
        <v>368</v>
      </c>
      <c r="N258" t="s">
        <v>369</v>
      </c>
      <c r="O258" t="s">
        <v>59</v>
      </c>
      <c r="P258" t="s">
        <v>270</v>
      </c>
      <c r="Q258">
        <v>2198</v>
      </c>
      <c r="R258">
        <v>106</v>
      </c>
      <c r="S258">
        <v>222</v>
      </c>
      <c r="T258">
        <v>224</v>
      </c>
      <c r="U258">
        <v>69845</v>
      </c>
    </row>
    <row r="259" spans="1:21" x14ac:dyDescent="0.2">
      <c r="A259" t="s">
        <v>368</v>
      </c>
      <c r="B259" t="s">
        <v>369</v>
      </c>
      <c r="C259" t="s">
        <v>59</v>
      </c>
      <c r="D259" t="s">
        <v>271</v>
      </c>
      <c r="E259" s="3" t="s">
        <v>1389</v>
      </c>
      <c r="F259" s="3" t="s">
        <v>658</v>
      </c>
      <c r="G259" s="3" t="s">
        <v>1390</v>
      </c>
      <c r="H259" s="3" t="s">
        <v>1391</v>
      </c>
      <c r="I259">
        <v>1.3136256000000001E-2</v>
      </c>
      <c r="J259">
        <v>2.6047499999999999E-3</v>
      </c>
      <c r="K259" s="3" t="s">
        <v>1392</v>
      </c>
      <c r="M259" t="s">
        <v>368</v>
      </c>
      <c r="N259" t="s">
        <v>369</v>
      </c>
      <c r="O259" t="s">
        <v>59</v>
      </c>
      <c r="P259" t="s">
        <v>271</v>
      </c>
      <c r="Q259">
        <v>688</v>
      </c>
      <c r="R259">
        <v>94</v>
      </c>
      <c r="S259">
        <v>198</v>
      </c>
      <c r="T259">
        <v>200</v>
      </c>
      <c r="U259">
        <v>20344</v>
      </c>
    </row>
    <row r="260" spans="1:21" x14ac:dyDescent="0.2">
      <c r="A260" t="s">
        <v>368</v>
      </c>
      <c r="B260" t="s">
        <v>369</v>
      </c>
      <c r="C260" t="s">
        <v>59</v>
      </c>
      <c r="D260" t="s">
        <v>272</v>
      </c>
      <c r="E260" s="3" t="s">
        <v>1393</v>
      </c>
      <c r="F260" s="3" t="s">
        <v>659</v>
      </c>
      <c r="G260" s="3" t="s">
        <v>1394</v>
      </c>
      <c r="H260" s="3" t="s">
        <v>1395</v>
      </c>
      <c r="I260">
        <v>1.3945122000000001E-2</v>
      </c>
      <c r="J260">
        <v>3.0874320000000002E-3</v>
      </c>
      <c r="K260" s="3" t="s">
        <v>1396</v>
      </c>
      <c r="M260" t="s">
        <v>368</v>
      </c>
      <c r="N260" t="s">
        <v>369</v>
      </c>
      <c r="O260" t="s">
        <v>59</v>
      </c>
      <c r="P260" t="s">
        <v>272</v>
      </c>
      <c r="Q260">
        <v>754</v>
      </c>
      <c r="R260">
        <v>117</v>
      </c>
      <c r="S260">
        <v>266</v>
      </c>
      <c r="T260">
        <v>268</v>
      </c>
      <c r="U260">
        <v>23439</v>
      </c>
    </row>
    <row r="261" spans="1:21" x14ac:dyDescent="0.2">
      <c r="A261" t="s">
        <v>368</v>
      </c>
      <c r="B261" t="s">
        <v>369</v>
      </c>
      <c r="C261" t="s">
        <v>59</v>
      </c>
      <c r="D261" t="s">
        <v>273</v>
      </c>
      <c r="E261" s="3" t="s">
        <v>1397</v>
      </c>
      <c r="F261" s="3" t="s">
        <v>1398</v>
      </c>
      <c r="G261" s="3" t="s">
        <v>1399</v>
      </c>
      <c r="H261">
        <v>44.7962832237993</v>
      </c>
      <c r="I261">
        <v>1.3641542E-2</v>
      </c>
      <c r="J261">
        <v>2.9251839999999999E-3</v>
      </c>
      <c r="K261">
        <v>1.6566726E-2</v>
      </c>
      <c r="M261" t="s">
        <v>368</v>
      </c>
      <c r="N261" t="s">
        <v>369</v>
      </c>
      <c r="O261" t="s">
        <v>59</v>
      </c>
      <c r="P261" t="s">
        <v>273</v>
      </c>
      <c r="Q261">
        <v>2566</v>
      </c>
      <c r="R261">
        <v>99</v>
      </c>
      <c r="S261">
        <v>202</v>
      </c>
      <c r="T261">
        <v>204</v>
      </c>
      <c r="U261">
        <v>77443</v>
      </c>
    </row>
    <row r="262" spans="1:21" x14ac:dyDescent="0.2">
      <c r="A262" t="s">
        <v>368</v>
      </c>
      <c r="B262" t="s">
        <v>369</v>
      </c>
      <c r="C262" t="s">
        <v>59</v>
      </c>
      <c r="D262" t="s">
        <v>274</v>
      </c>
      <c r="E262" s="3" t="s">
        <v>1400</v>
      </c>
      <c r="F262" s="3" t="s">
        <v>1401</v>
      </c>
      <c r="G262" s="3" t="s">
        <v>1402</v>
      </c>
      <c r="H262" s="3" t="s">
        <v>1403</v>
      </c>
      <c r="I262">
        <v>1.5631876999999999E-2</v>
      </c>
      <c r="J262">
        <v>3.219618E-3</v>
      </c>
      <c r="K262">
        <v>1.8851494999999999E-2</v>
      </c>
      <c r="M262" t="s">
        <v>368</v>
      </c>
      <c r="N262" t="s">
        <v>369</v>
      </c>
      <c r="O262" t="s">
        <v>59</v>
      </c>
      <c r="P262" t="s">
        <v>274</v>
      </c>
      <c r="Q262">
        <v>2706</v>
      </c>
      <c r="R262">
        <v>134</v>
      </c>
      <c r="S262">
        <v>274</v>
      </c>
      <c r="T262">
        <v>276</v>
      </c>
      <c r="U262">
        <v>84036</v>
      </c>
    </row>
    <row r="263" spans="1:21" x14ac:dyDescent="0.2">
      <c r="A263" t="s">
        <v>368</v>
      </c>
      <c r="B263" t="s">
        <v>369</v>
      </c>
      <c r="C263" t="s">
        <v>59</v>
      </c>
      <c r="D263" t="s">
        <v>275</v>
      </c>
      <c r="E263" s="3" t="s">
        <v>1404</v>
      </c>
      <c r="F263" s="3" t="s">
        <v>660</v>
      </c>
      <c r="G263">
        <v>4.4436975648360599</v>
      </c>
      <c r="H263" s="3" t="s">
        <v>1405</v>
      </c>
      <c r="I263">
        <v>1.4562985000000001E-2</v>
      </c>
      <c r="J263">
        <v>2.8398329999999999E-3</v>
      </c>
      <c r="K263">
        <v>1.7402818E-2</v>
      </c>
      <c r="M263" t="s">
        <v>368</v>
      </c>
      <c r="N263" t="s">
        <v>369</v>
      </c>
      <c r="O263" t="s">
        <v>59</v>
      </c>
      <c r="P263" t="s">
        <v>275</v>
      </c>
      <c r="Q263">
        <v>768</v>
      </c>
      <c r="R263">
        <v>110</v>
      </c>
      <c r="S263">
        <v>230</v>
      </c>
      <c r="T263">
        <v>232</v>
      </c>
      <c r="U263">
        <v>23000</v>
      </c>
    </row>
    <row r="264" spans="1:21" x14ac:dyDescent="0.2">
      <c r="A264" t="s">
        <v>368</v>
      </c>
      <c r="B264" t="s">
        <v>369</v>
      </c>
      <c r="C264" t="s">
        <v>59</v>
      </c>
      <c r="D264" t="s">
        <v>276</v>
      </c>
      <c r="E264" s="3" t="s">
        <v>1406</v>
      </c>
      <c r="F264" s="3" t="s">
        <v>1407</v>
      </c>
      <c r="G264" s="3" t="s">
        <v>1408</v>
      </c>
      <c r="H264" s="3" t="s">
        <v>1409</v>
      </c>
      <c r="I264">
        <v>1.5522124999999999E-2</v>
      </c>
      <c r="J264">
        <v>4.6628360000000001E-3</v>
      </c>
      <c r="K264">
        <v>2.0184961000000001E-2</v>
      </c>
      <c r="M264" t="s">
        <v>368</v>
      </c>
      <c r="N264" t="s">
        <v>369</v>
      </c>
      <c r="O264" t="s">
        <v>59</v>
      </c>
      <c r="P264" t="s">
        <v>276</v>
      </c>
      <c r="Q264">
        <v>10895</v>
      </c>
      <c r="R264">
        <v>121</v>
      </c>
      <c r="S264">
        <v>246</v>
      </c>
      <c r="T264">
        <v>248</v>
      </c>
      <c r="U264">
        <v>332708</v>
      </c>
    </row>
    <row r="265" spans="1:21" x14ac:dyDescent="0.2">
      <c r="A265" t="s">
        <v>368</v>
      </c>
      <c r="B265" t="s">
        <v>369</v>
      </c>
      <c r="C265" t="s">
        <v>59</v>
      </c>
      <c r="D265" t="s">
        <v>277</v>
      </c>
      <c r="E265" s="3" t="s">
        <v>1410</v>
      </c>
      <c r="F265" s="3" t="s">
        <v>1411</v>
      </c>
      <c r="G265" s="3" t="s">
        <v>1412</v>
      </c>
      <c r="H265" s="3" t="s">
        <v>1413</v>
      </c>
      <c r="I265">
        <v>1.5927114999999999E-2</v>
      </c>
      <c r="J265">
        <v>3.3040140000000001E-3</v>
      </c>
      <c r="K265">
        <v>1.9231129E-2</v>
      </c>
      <c r="M265" t="s">
        <v>368</v>
      </c>
      <c r="N265" t="s">
        <v>369</v>
      </c>
      <c r="O265" t="s">
        <v>59</v>
      </c>
      <c r="P265" t="s">
        <v>277</v>
      </c>
      <c r="Q265">
        <v>2833</v>
      </c>
      <c r="R265">
        <v>126</v>
      </c>
      <c r="S265">
        <v>260</v>
      </c>
      <c r="T265">
        <v>262</v>
      </c>
      <c r="U265">
        <v>87398</v>
      </c>
    </row>
    <row r="266" spans="1:21" x14ac:dyDescent="0.2">
      <c r="A266" t="s">
        <v>368</v>
      </c>
      <c r="B266" t="s">
        <v>369</v>
      </c>
      <c r="C266" t="s">
        <v>59</v>
      </c>
      <c r="D266" t="s">
        <v>278</v>
      </c>
      <c r="E266" s="3" t="s">
        <v>1414</v>
      </c>
      <c r="F266" s="3" t="s">
        <v>661</v>
      </c>
      <c r="G266" s="3" t="s">
        <v>1415</v>
      </c>
      <c r="H266" s="3" t="s">
        <v>1416</v>
      </c>
      <c r="I266">
        <v>1.5427263E-2</v>
      </c>
      <c r="J266">
        <v>2.9816130000000001E-3</v>
      </c>
      <c r="K266">
        <v>1.8408876000000001E-2</v>
      </c>
      <c r="M266" t="s">
        <v>368</v>
      </c>
      <c r="N266" t="s">
        <v>369</v>
      </c>
      <c r="O266" t="s">
        <v>59</v>
      </c>
      <c r="P266" t="s">
        <v>278</v>
      </c>
      <c r="Q266">
        <v>824</v>
      </c>
      <c r="R266">
        <v>124</v>
      </c>
      <c r="S266">
        <v>264</v>
      </c>
      <c r="T266">
        <v>266</v>
      </c>
      <c r="U266">
        <v>24519</v>
      </c>
    </row>
    <row r="267" spans="1:21" x14ac:dyDescent="0.2">
      <c r="A267" t="s">
        <v>368</v>
      </c>
      <c r="B267" t="s">
        <v>369</v>
      </c>
      <c r="C267" t="s">
        <v>59</v>
      </c>
      <c r="D267" t="s">
        <v>279</v>
      </c>
      <c r="E267" s="3" t="s">
        <v>1417</v>
      </c>
      <c r="F267" s="3" t="s">
        <v>1418</v>
      </c>
      <c r="G267" s="3" t="s">
        <v>1419</v>
      </c>
      <c r="H267" s="3" t="s">
        <v>1420</v>
      </c>
      <c r="I267">
        <v>1.7293256E-2</v>
      </c>
      <c r="J267">
        <v>4.9350110000000004E-3</v>
      </c>
      <c r="K267">
        <v>2.2228266999999999E-2</v>
      </c>
      <c r="M267" t="s">
        <v>368</v>
      </c>
      <c r="N267" t="s">
        <v>369</v>
      </c>
      <c r="O267" t="s">
        <v>59</v>
      </c>
      <c r="P267" t="s">
        <v>279</v>
      </c>
      <c r="Q267">
        <v>11195</v>
      </c>
      <c r="R267">
        <v>120</v>
      </c>
      <c r="S267">
        <v>248</v>
      </c>
      <c r="T267">
        <v>250</v>
      </c>
      <c r="U267">
        <v>367073</v>
      </c>
    </row>
    <row r="268" spans="1:21" x14ac:dyDescent="0.2">
      <c r="A268" t="s">
        <v>368</v>
      </c>
      <c r="B268" t="s">
        <v>369</v>
      </c>
      <c r="C268" t="s">
        <v>59</v>
      </c>
      <c r="D268" t="s">
        <v>280</v>
      </c>
      <c r="E268" s="3" t="s">
        <v>1421</v>
      </c>
      <c r="F268" s="3" t="s">
        <v>1422</v>
      </c>
      <c r="G268" s="3" t="s">
        <v>1423</v>
      </c>
      <c r="H268" s="3" t="s">
        <v>1424</v>
      </c>
      <c r="I268">
        <v>1.4937083E-2</v>
      </c>
      <c r="J268">
        <v>4.8178600000000002E-3</v>
      </c>
      <c r="K268">
        <v>1.9754943000000001E-2</v>
      </c>
      <c r="M268" t="s">
        <v>368</v>
      </c>
      <c r="N268" t="s">
        <v>369</v>
      </c>
      <c r="O268" t="s">
        <v>59</v>
      </c>
      <c r="P268" t="s">
        <v>280</v>
      </c>
      <c r="Q268">
        <v>11206</v>
      </c>
      <c r="R268">
        <v>140</v>
      </c>
      <c r="S268">
        <v>282</v>
      </c>
      <c r="T268">
        <v>284</v>
      </c>
      <c r="U268">
        <v>332768</v>
      </c>
    </row>
    <row r="269" spans="1:21" x14ac:dyDescent="0.2">
      <c r="A269" t="s">
        <v>368</v>
      </c>
      <c r="B269" t="s">
        <v>369</v>
      </c>
      <c r="C269" t="s">
        <v>59</v>
      </c>
      <c r="D269" t="s">
        <v>281</v>
      </c>
      <c r="E269" s="3" t="s">
        <v>1425</v>
      </c>
      <c r="F269" s="3" t="s">
        <v>1426</v>
      </c>
      <c r="G269" s="3" t="s">
        <v>1427</v>
      </c>
      <c r="H269" s="3" t="s">
        <v>1428</v>
      </c>
      <c r="I269">
        <v>1.8606253E-2</v>
      </c>
      <c r="J269">
        <v>3.834802E-3</v>
      </c>
      <c r="K269">
        <v>2.2441055000000001E-2</v>
      </c>
      <c r="M269" t="s">
        <v>368</v>
      </c>
      <c r="N269" t="s">
        <v>369</v>
      </c>
      <c r="O269" t="s">
        <v>59</v>
      </c>
      <c r="P269" t="s">
        <v>281</v>
      </c>
      <c r="Q269">
        <v>2940</v>
      </c>
      <c r="R269">
        <v>145</v>
      </c>
      <c r="S269">
        <v>308</v>
      </c>
      <c r="T269">
        <v>310</v>
      </c>
      <c r="U269">
        <v>98609</v>
      </c>
    </row>
    <row r="270" spans="1:21" x14ac:dyDescent="0.2">
      <c r="A270" t="s">
        <v>368</v>
      </c>
      <c r="B270" t="s">
        <v>369</v>
      </c>
      <c r="C270" t="s">
        <v>59</v>
      </c>
      <c r="D270" t="s">
        <v>282</v>
      </c>
      <c r="E270" s="3" t="s">
        <v>1429</v>
      </c>
      <c r="F270" s="3" t="s">
        <v>662</v>
      </c>
      <c r="G270" s="3" t="s">
        <v>1430</v>
      </c>
      <c r="H270" s="3" t="s">
        <v>1431</v>
      </c>
      <c r="I270">
        <v>1.6465344999999999E-2</v>
      </c>
      <c r="J270">
        <v>3.9489670000000003E-3</v>
      </c>
      <c r="K270">
        <v>2.0414312E-2</v>
      </c>
      <c r="M270" t="s">
        <v>368</v>
      </c>
      <c r="N270" t="s">
        <v>369</v>
      </c>
      <c r="O270" t="s">
        <v>59</v>
      </c>
      <c r="P270" t="s">
        <v>282</v>
      </c>
      <c r="Q270">
        <v>336</v>
      </c>
      <c r="R270">
        <v>106</v>
      </c>
      <c r="S270">
        <v>248</v>
      </c>
      <c r="T270">
        <v>250</v>
      </c>
      <c r="U270">
        <v>8935</v>
      </c>
    </row>
    <row r="271" spans="1:21" x14ac:dyDescent="0.2">
      <c r="A271" t="s">
        <v>368</v>
      </c>
      <c r="B271" t="s">
        <v>369</v>
      </c>
      <c r="C271" t="s">
        <v>59</v>
      </c>
      <c r="D271" t="s">
        <v>283</v>
      </c>
      <c r="E271" s="3" t="s">
        <v>1432</v>
      </c>
      <c r="F271" s="3" t="s">
        <v>1433</v>
      </c>
      <c r="G271" s="3" t="s">
        <v>1434</v>
      </c>
      <c r="H271" s="3" t="s">
        <v>1435</v>
      </c>
      <c r="I271">
        <v>1.8285856E-2</v>
      </c>
      <c r="J271">
        <v>3.7623560000000001E-3</v>
      </c>
      <c r="K271">
        <v>2.2048212000000001E-2</v>
      </c>
      <c r="M271" t="s">
        <v>368</v>
      </c>
      <c r="N271" t="s">
        <v>369</v>
      </c>
      <c r="O271" t="s">
        <v>59</v>
      </c>
      <c r="P271" t="s">
        <v>283</v>
      </c>
      <c r="Q271">
        <v>3107</v>
      </c>
      <c r="R271">
        <v>142</v>
      </c>
      <c r="S271">
        <v>296</v>
      </c>
      <c r="T271">
        <v>298</v>
      </c>
      <c r="U271">
        <v>98920</v>
      </c>
    </row>
    <row r="272" spans="1:21" x14ac:dyDescent="0.2">
      <c r="A272" t="s">
        <v>368</v>
      </c>
      <c r="B272" t="s">
        <v>369</v>
      </c>
      <c r="C272" t="s">
        <v>59</v>
      </c>
      <c r="D272" t="s">
        <v>284</v>
      </c>
      <c r="E272" s="3" t="s">
        <v>1436</v>
      </c>
      <c r="F272" s="3" t="s">
        <v>516</v>
      </c>
      <c r="G272" s="3" t="s">
        <v>1437</v>
      </c>
      <c r="H272" s="3" t="s">
        <v>1438</v>
      </c>
      <c r="I272">
        <v>1.7794263000000001E-2</v>
      </c>
      <c r="J272">
        <v>3.6343730000000002E-3</v>
      </c>
      <c r="K272">
        <v>2.1428636000000001E-2</v>
      </c>
      <c r="M272" t="s">
        <v>368</v>
      </c>
      <c r="N272" t="s">
        <v>369</v>
      </c>
      <c r="O272" t="s">
        <v>59</v>
      </c>
      <c r="P272" t="s">
        <v>284</v>
      </c>
      <c r="Q272">
        <v>3112</v>
      </c>
      <c r="R272">
        <v>156</v>
      </c>
      <c r="S272">
        <v>318</v>
      </c>
      <c r="T272">
        <v>320</v>
      </c>
      <c r="U272">
        <v>96443</v>
      </c>
    </row>
    <row r="273" spans="1:21" x14ac:dyDescent="0.2">
      <c r="A273" t="s">
        <v>368</v>
      </c>
      <c r="B273" t="s">
        <v>369</v>
      </c>
      <c r="C273" t="s">
        <v>59</v>
      </c>
      <c r="D273" t="s">
        <v>285</v>
      </c>
      <c r="E273" s="3" t="s">
        <v>1439</v>
      </c>
      <c r="F273" s="3" t="s">
        <v>1440</v>
      </c>
      <c r="G273" s="3" t="s">
        <v>1441</v>
      </c>
      <c r="H273" s="3" t="s">
        <v>1442</v>
      </c>
      <c r="I273">
        <v>1.9607411000000002E-2</v>
      </c>
      <c r="J273">
        <v>4.0726820000000002E-3</v>
      </c>
      <c r="K273" s="3" t="s">
        <v>1443</v>
      </c>
      <c r="M273" t="s">
        <v>368</v>
      </c>
      <c r="N273" t="s">
        <v>369</v>
      </c>
      <c r="O273" t="s">
        <v>59</v>
      </c>
      <c r="P273" t="s">
        <v>285</v>
      </c>
      <c r="Q273">
        <v>3384</v>
      </c>
      <c r="R273">
        <v>160</v>
      </c>
      <c r="S273">
        <v>334</v>
      </c>
      <c r="T273">
        <v>336</v>
      </c>
      <c r="U273">
        <v>106614</v>
      </c>
    </row>
    <row r="274" spans="1:21" x14ac:dyDescent="0.2">
      <c r="A274" t="s">
        <v>368</v>
      </c>
      <c r="B274" t="s">
        <v>369</v>
      </c>
      <c r="C274" t="s">
        <v>59</v>
      </c>
      <c r="D274" t="s">
        <v>286</v>
      </c>
      <c r="E274" s="3" t="s">
        <v>1444</v>
      </c>
      <c r="F274">
        <v>23.716794592993601</v>
      </c>
      <c r="G274" s="3" t="s">
        <v>1445</v>
      </c>
      <c r="H274" s="3" t="s">
        <v>1446</v>
      </c>
      <c r="I274">
        <v>1.8418456999999999E-2</v>
      </c>
      <c r="J274">
        <v>3.7657879999999999E-3</v>
      </c>
      <c r="K274">
        <v>2.2184244999999998E-2</v>
      </c>
      <c r="M274" t="s">
        <v>368</v>
      </c>
      <c r="N274" t="s">
        <v>369</v>
      </c>
      <c r="O274" t="s">
        <v>59</v>
      </c>
      <c r="P274" t="s">
        <v>286</v>
      </c>
      <c r="Q274">
        <v>3359</v>
      </c>
      <c r="R274">
        <v>147</v>
      </c>
      <c r="S274">
        <v>300</v>
      </c>
      <c r="T274">
        <v>302</v>
      </c>
      <c r="U274">
        <v>99658</v>
      </c>
    </row>
    <row r="275" spans="1:21" x14ac:dyDescent="0.2">
      <c r="A275" t="s">
        <v>368</v>
      </c>
      <c r="B275" t="s">
        <v>369</v>
      </c>
      <c r="C275" t="s">
        <v>59</v>
      </c>
      <c r="D275" t="s">
        <v>287</v>
      </c>
      <c r="E275" s="3" t="s">
        <v>1447</v>
      </c>
      <c r="F275" s="3" t="s">
        <v>663</v>
      </c>
      <c r="G275" s="3" t="s">
        <v>1448</v>
      </c>
      <c r="H275" s="3" t="s">
        <v>1449</v>
      </c>
      <c r="I275">
        <v>1.6565981E-2</v>
      </c>
      <c r="J275">
        <v>6.8361029999999996E-3</v>
      </c>
      <c r="K275">
        <v>2.3402084E-2</v>
      </c>
      <c r="M275" t="s">
        <v>368</v>
      </c>
      <c r="N275" t="s">
        <v>369</v>
      </c>
      <c r="O275" t="s">
        <v>59</v>
      </c>
      <c r="P275" t="s">
        <v>287</v>
      </c>
      <c r="Q275">
        <v>308</v>
      </c>
      <c r="R275">
        <v>104</v>
      </c>
      <c r="S275">
        <v>272</v>
      </c>
      <c r="T275">
        <v>274</v>
      </c>
      <c r="U275">
        <v>7433</v>
      </c>
    </row>
    <row r="276" spans="1:21" x14ac:dyDescent="0.2">
      <c r="A276" t="s">
        <v>368</v>
      </c>
      <c r="B276" t="s">
        <v>369</v>
      </c>
      <c r="C276" t="s">
        <v>59</v>
      </c>
      <c r="D276" t="s">
        <v>288</v>
      </c>
      <c r="E276" s="3" t="s">
        <v>1450</v>
      </c>
      <c r="F276" s="3" t="s">
        <v>664</v>
      </c>
      <c r="G276" s="3" t="s">
        <v>1451</v>
      </c>
      <c r="H276" s="3" t="s">
        <v>1452</v>
      </c>
      <c r="I276">
        <v>2.0128184E-2</v>
      </c>
      <c r="J276">
        <v>4.0269909999999997E-3</v>
      </c>
      <c r="K276">
        <v>2.4155175000000001E-2</v>
      </c>
      <c r="M276" t="s">
        <v>368</v>
      </c>
      <c r="N276" t="s">
        <v>369</v>
      </c>
      <c r="O276" t="s">
        <v>59</v>
      </c>
      <c r="P276" t="s">
        <v>288</v>
      </c>
      <c r="Q276">
        <v>1077</v>
      </c>
      <c r="R276">
        <v>165</v>
      </c>
      <c r="S276">
        <v>360</v>
      </c>
      <c r="T276">
        <v>362</v>
      </c>
      <c r="U276">
        <v>33452</v>
      </c>
    </row>
    <row r="277" spans="1:21" x14ac:dyDescent="0.2">
      <c r="A277" t="s">
        <v>368</v>
      </c>
      <c r="B277" t="s">
        <v>369</v>
      </c>
      <c r="C277" t="s">
        <v>59</v>
      </c>
      <c r="D277" t="s">
        <v>289</v>
      </c>
      <c r="E277" s="3" t="s">
        <v>1453</v>
      </c>
      <c r="F277" s="3" t="s">
        <v>665</v>
      </c>
      <c r="G277" s="3" t="s">
        <v>1454</v>
      </c>
      <c r="H277" s="3" t="s">
        <v>1455</v>
      </c>
      <c r="I277">
        <v>2.0792345E-2</v>
      </c>
      <c r="J277">
        <v>4.0727949999999997E-3</v>
      </c>
      <c r="K277">
        <v>2.4865140000000001E-2</v>
      </c>
      <c r="M277" t="s">
        <v>368</v>
      </c>
      <c r="N277" t="s">
        <v>369</v>
      </c>
      <c r="O277" t="s">
        <v>59</v>
      </c>
      <c r="P277" t="s">
        <v>289</v>
      </c>
      <c r="Q277">
        <v>1083</v>
      </c>
      <c r="R277">
        <v>146</v>
      </c>
      <c r="S277">
        <v>300</v>
      </c>
      <c r="T277">
        <v>302</v>
      </c>
      <c r="U277">
        <v>31619</v>
      </c>
    </row>
    <row r="278" spans="1:21" x14ac:dyDescent="0.2">
      <c r="A278" t="s">
        <v>368</v>
      </c>
      <c r="B278" t="s">
        <v>369</v>
      </c>
      <c r="C278" t="s">
        <v>59</v>
      </c>
      <c r="D278" t="s">
        <v>290</v>
      </c>
      <c r="E278" s="3" t="s">
        <v>1456</v>
      </c>
      <c r="F278" s="3" t="s">
        <v>666</v>
      </c>
      <c r="G278" s="3" t="s">
        <v>1457</v>
      </c>
      <c r="H278" s="3" t="s">
        <v>1458</v>
      </c>
      <c r="I278">
        <v>2.2666203999999999E-2</v>
      </c>
      <c r="J278">
        <v>5.7930860000000002E-3</v>
      </c>
      <c r="K278" s="3" t="s">
        <v>1459</v>
      </c>
      <c r="M278" t="s">
        <v>368</v>
      </c>
      <c r="N278" t="s">
        <v>369</v>
      </c>
      <c r="O278" t="s">
        <v>59</v>
      </c>
      <c r="P278" t="s">
        <v>290</v>
      </c>
      <c r="Q278">
        <v>487</v>
      </c>
      <c r="R278">
        <v>145</v>
      </c>
      <c r="S278">
        <v>362</v>
      </c>
      <c r="T278">
        <v>364</v>
      </c>
      <c r="U278">
        <v>12900</v>
      </c>
    </row>
    <row r="279" spans="1:21" x14ac:dyDescent="0.2">
      <c r="A279" t="s">
        <v>368</v>
      </c>
      <c r="B279" t="s">
        <v>369</v>
      </c>
      <c r="C279" t="s">
        <v>59</v>
      </c>
      <c r="D279" t="s">
        <v>291</v>
      </c>
      <c r="E279" s="3" t="s">
        <v>1460</v>
      </c>
      <c r="F279" s="3" t="s">
        <v>1461</v>
      </c>
      <c r="G279" s="3" t="s">
        <v>1462</v>
      </c>
      <c r="H279" s="3" t="s">
        <v>1463</v>
      </c>
      <c r="I279">
        <v>2.1829231000000001E-2</v>
      </c>
      <c r="J279">
        <v>4.5461089999999996E-3</v>
      </c>
      <c r="K279">
        <v>2.6375340000000001E-2</v>
      </c>
      <c r="M279" t="s">
        <v>368</v>
      </c>
      <c r="N279" t="s">
        <v>369</v>
      </c>
      <c r="O279" t="s">
        <v>59</v>
      </c>
      <c r="P279" t="s">
        <v>291</v>
      </c>
      <c r="Q279">
        <v>4041</v>
      </c>
      <c r="R279">
        <v>189</v>
      </c>
      <c r="S279">
        <v>384</v>
      </c>
      <c r="T279">
        <v>386</v>
      </c>
      <c r="U279">
        <v>122260</v>
      </c>
    </row>
    <row r="280" spans="1:21" x14ac:dyDescent="0.2">
      <c r="A280" t="s">
        <v>368</v>
      </c>
      <c r="B280" t="s">
        <v>369</v>
      </c>
      <c r="C280" t="s">
        <v>59</v>
      </c>
      <c r="D280" t="s">
        <v>292</v>
      </c>
      <c r="E280" s="3" t="s">
        <v>1464</v>
      </c>
      <c r="F280">
        <v>29.078551701136998</v>
      </c>
      <c r="G280" s="3" t="s">
        <v>1465</v>
      </c>
      <c r="H280">
        <v>65.692833491734106</v>
      </c>
      <c r="I280">
        <v>2.2268277999999999E-2</v>
      </c>
      <c r="J280">
        <v>4.3518439999999997E-3</v>
      </c>
      <c r="K280">
        <v>2.6620122E-2</v>
      </c>
      <c r="M280" t="s">
        <v>368</v>
      </c>
      <c r="N280" t="s">
        <v>369</v>
      </c>
      <c r="O280" t="s">
        <v>59</v>
      </c>
      <c r="P280" t="s">
        <v>292</v>
      </c>
      <c r="Q280">
        <v>1186</v>
      </c>
      <c r="R280">
        <v>178</v>
      </c>
      <c r="S280">
        <v>386</v>
      </c>
      <c r="T280">
        <v>388</v>
      </c>
      <c r="U280">
        <v>36483</v>
      </c>
    </row>
    <row r="281" spans="1:21" x14ac:dyDescent="0.2">
      <c r="A281" t="s">
        <v>368</v>
      </c>
      <c r="B281" t="s">
        <v>369</v>
      </c>
      <c r="C281" t="s">
        <v>59</v>
      </c>
      <c r="D281" t="s">
        <v>293</v>
      </c>
      <c r="E281" s="3" t="s">
        <v>1466</v>
      </c>
      <c r="F281" s="3" t="s">
        <v>667</v>
      </c>
      <c r="G281" s="3" t="s">
        <v>1467</v>
      </c>
      <c r="H281" s="3" t="s">
        <v>1468</v>
      </c>
      <c r="I281">
        <v>2.1696630000000001E-2</v>
      </c>
      <c r="J281">
        <v>4.1360329999999999E-3</v>
      </c>
      <c r="K281" s="3" t="s">
        <v>1469</v>
      </c>
      <c r="M281" t="s">
        <v>368</v>
      </c>
      <c r="N281" t="s">
        <v>369</v>
      </c>
      <c r="O281" t="s">
        <v>59</v>
      </c>
      <c r="P281" t="s">
        <v>293</v>
      </c>
      <c r="Q281">
        <v>1136</v>
      </c>
      <c r="R281">
        <v>158</v>
      </c>
      <c r="S281">
        <v>326</v>
      </c>
      <c r="T281">
        <v>328</v>
      </c>
      <c r="U281">
        <v>33555</v>
      </c>
    </row>
    <row r="282" spans="1:21" x14ac:dyDescent="0.2">
      <c r="A282" t="s">
        <v>368</v>
      </c>
      <c r="B282" t="s">
        <v>369</v>
      </c>
      <c r="C282" t="s">
        <v>59</v>
      </c>
      <c r="D282" t="s">
        <v>294</v>
      </c>
      <c r="E282" s="3" t="s">
        <v>1470</v>
      </c>
      <c r="F282" s="3" t="s">
        <v>668</v>
      </c>
      <c r="G282" s="3" t="s">
        <v>1471</v>
      </c>
      <c r="H282" s="3" t="s">
        <v>1472</v>
      </c>
      <c r="I282">
        <v>2.2839926E-2</v>
      </c>
      <c r="J282">
        <v>5.3279920000000001E-3</v>
      </c>
      <c r="K282">
        <v>2.8167918E-2</v>
      </c>
      <c r="M282" t="s">
        <v>368</v>
      </c>
      <c r="N282" t="s">
        <v>369</v>
      </c>
      <c r="O282" t="s">
        <v>59</v>
      </c>
      <c r="P282" t="s">
        <v>294</v>
      </c>
      <c r="Q282">
        <v>468</v>
      </c>
      <c r="R282">
        <v>150</v>
      </c>
      <c r="S282">
        <v>350</v>
      </c>
      <c r="T282">
        <v>352</v>
      </c>
      <c r="U282">
        <v>12474</v>
      </c>
    </row>
    <row r="283" spans="1:21" x14ac:dyDescent="0.2">
      <c r="A283" t="s">
        <v>368</v>
      </c>
      <c r="B283" t="s">
        <v>369</v>
      </c>
      <c r="C283" t="s">
        <v>59</v>
      </c>
      <c r="D283" t="s">
        <v>295</v>
      </c>
      <c r="E283" s="3" t="s">
        <v>1473</v>
      </c>
      <c r="F283" s="3" t="s">
        <v>1474</v>
      </c>
      <c r="G283">
        <v>4.4871870029185503</v>
      </c>
      <c r="H283" s="3" t="s">
        <v>1475</v>
      </c>
      <c r="I283">
        <v>2.2704934E-2</v>
      </c>
      <c r="J283">
        <v>4.7164939999999999E-3</v>
      </c>
      <c r="K283" s="3" t="s">
        <v>1476</v>
      </c>
      <c r="M283" t="s">
        <v>368</v>
      </c>
      <c r="N283" t="s">
        <v>369</v>
      </c>
      <c r="O283" t="s">
        <v>59</v>
      </c>
      <c r="P283" t="s">
        <v>295</v>
      </c>
      <c r="Q283">
        <v>4210</v>
      </c>
      <c r="R283">
        <v>195</v>
      </c>
      <c r="S283">
        <v>398</v>
      </c>
      <c r="T283">
        <v>400</v>
      </c>
      <c r="U283">
        <v>125741</v>
      </c>
    </row>
    <row r="284" spans="1:21" x14ac:dyDescent="0.2">
      <c r="A284" t="s">
        <v>368</v>
      </c>
      <c r="B284" t="s">
        <v>369</v>
      </c>
      <c r="C284" t="s">
        <v>59</v>
      </c>
      <c r="D284" t="s">
        <v>296</v>
      </c>
      <c r="E284" s="3" t="s">
        <v>1477</v>
      </c>
      <c r="F284" s="3" t="s">
        <v>669</v>
      </c>
      <c r="G284" s="3" t="s">
        <v>1478</v>
      </c>
      <c r="H284">
        <v>60.952068971736097</v>
      </c>
      <c r="I284">
        <v>2.2659790999999999E-2</v>
      </c>
      <c r="J284">
        <v>4.235862E-3</v>
      </c>
      <c r="K284">
        <v>2.6895652999999999E-2</v>
      </c>
      <c r="M284" t="s">
        <v>368</v>
      </c>
      <c r="N284" t="s">
        <v>369</v>
      </c>
      <c r="O284" t="s">
        <v>59</v>
      </c>
      <c r="P284" t="s">
        <v>296</v>
      </c>
      <c r="Q284">
        <v>1198</v>
      </c>
      <c r="R284">
        <v>174</v>
      </c>
      <c r="S284">
        <v>362</v>
      </c>
      <c r="T284">
        <v>364</v>
      </c>
      <c r="U284">
        <v>34862</v>
      </c>
    </row>
    <row r="285" spans="1:21" x14ac:dyDescent="0.2">
      <c r="A285" t="s">
        <v>368</v>
      </c>
      <c r="B285" t="s">
        <v>369</v>
      </c>
      <c r="C285" t="s">
        <v>59</v>
      </c>
      <c r="D285" t="s">
        <v>297</v>
      </c>
      <c r="E285" s="3" t="s">
        <v>1479</v>
      </c>
      <c r="F285" s="3" t="s">
        <v>1480</v>
      </c>
      <c r="G285" s="3" t="s">
        <v>1481</v>
      </c>
      <c r="H285" s="3" t="s">
        <v>1482</v>
      </c>
      <c r="I285">
        <v>2.3875575999999999E-2</v>
      </c>
      <c r="J285">
        <v>7.0927400000000002E-3</v>
      </c>
      <c r="K285">
        <v>3.0968315999999999E-2</v>
      </c>
      <c r="M285" t="s">
        <v>368</v>
      </c>
      <c r="N285" t="s">
        <v>369</v>
      </c>
      <c r="O285" t="s">
        <v>59</v>
      </c>
      <c r="P285" t="s">
        <v>297</v>
      </c>
      <c r="Q285">
        <v>16736</v>
      </c>
      <c r="R285">
        <v>141</v>
      </c>
      <c r="S285">
        <v>284</v>
      </c>
      <c r="T285">
        <v>286</v>
      </c>
      <c r="U285">
        <v>498661</v>
      </c>
    </row>
    <row r="286" spans="1:21" x14ac:dyDescent="0.2">
      <c r="A286" t="s">
        <v>368</v>
      </c>
      <c r="B286" t="s">
        <v>369</v>
      </c>
      <c r="C286" t="s">
        <v>59</v>
      </c>
      <c r="D286" t="s">
        <v>298</v>
      </c>
      <c r="E286" s="3" t="s">
        <v>1483</v>
      </c>
      <c r="F286" s="3" t="s">
        <v>1484</v>
      </c>
      <c r="G286" s="3" t="s">
        <v>1485</v>
      </c>
      <c r="H286" s="3" t="s">
        <v>1486</v>
      </c>
      <c r="I286">
        <v>2.5095679999999999E-2</v>
      </c>
      <c r="J286">
        <v>7.3535240000000002E-3</v>
      </c>
      <c r="K286" s="3" t="s">
        <v>1487</v>
      </c>
      <c r="M286" t="s">
        <v>368</v>
      </c>
      <c r="N286" t="s">
        <v>369</v>
      </c>
      <c r="O286" t="s">
        <v>59</v>
      </c>
      <c r="P286" t="s">
        <v>298</v>
      </c>
      <c r="Q286">
        <v>16775</v>
      </c>
      <c r="R286">
        <v>171</v>
      </c>
      <c r="S286">
        <v>350</v>
      </c>
      <c r="T286">
        <v>352</v>
      </c>
      <c r="U286">
        <v>536894</v>
      </c>
    </row>
    <row r="287" spans="1:21" x14ac:dyDescent="0.2">
      <c r="A287" t="s">
        <v>368</v>
      </c>
      <c r="B287" t="s">
        <v>369</v>
      </c>
      <c r="C287" t="s">
        <v>59</v>
      </c>
      <c r="D287" t="s">
        <v>299</v>
      </c>
      <c r="E287" s="3" t="s">
        <v>1488</v>
      </c>
      <c r="F287" s="3" t="s">
        <v>1489</v>
      </c>
      <c r="G287" s="3" t="s">
        <v>1490</v>
      </c>
      <c r="H287" s="3" t="s">
        <v>1491</v>
      </c>
      <c r="I287">
        <v>2.3598351E-2</v>
      </c>
      <c r="J287">
        <v>4.9145689999999997E-3</v>
      </c>
      <c r="K287">
        <v>2.8512920000000001E-2</v>
      </c>
      <c r="M287" t="s">
        <v>368</v>
      </c>
      <c r="N287" t="s">
        <v>369</v>
      </c>
      <c r="O287" t="s">
        <v>59</v>
      </c>
      <c r="P287" t="s">
        <v>299</v>
      </c>
      <c r="Q287">
        <v>4373</v>
      </c>
      <c r="R287">
        <v>213</v>
      </c>
      <c r="S287">
        <v>432</v>
      </c>
      <c r="T287">
        <v>434</v>
      </c>
      <c r="U287">
        <v>130405</v>
      </c>
    </row>
    <row r="288" spans="1:21" x14ac:dyDescent="0.2">
      <c r="A288" t="s">
        <v>368</v>
      </c>
      <c r="B288" t="s">
        <v>369</v>
      </c>
      <c r="C288" t="s">
        <v>59</v>
      </c>
      <c r="D288" t="s">
        <v>300</v>
      </c>
      <c r="E288" s="3" t="s">
        <v>1492</v>
      </c>
      <c r="F288" s="3" t="s">
        <v>1493</v>
      </c>
      <c r="G288" s="3" t="s">
        <v>1494</v>
      </c>
      <c r="H288">
        <v>76.431648007461007</v>
      </c>
      <c r="I288">
        <v>2.5405508E-2</v>
      </c>
      <c r="J288">
        <v>5.2659810000000003E-3</v>
      </c>
      <c r="K288">
        <v>3.0671489E-2</v>
      </c>
      <c r="M288" t="s">
        <v>368</v>
      </c>
      <c r="N288" t="s">
        <v>369</v>
      </c>
      <c r="O288" t="s">
        <v>59</v>
      </c>
      <c r="P288" t="s">
        <v>300</v>
      </c>
      <c r="Q288">
        <v>4364</v>
      </c>
      <c r="R288">
        <v>186</v>
      </c>
      <c r="S288">
        <v>390</v>
      </c>
      <c r="T288">
        <v>392</v>
      </c>
      <c r="U288">
        <v>137661</v>
      </c>
    </row>
    <row r="289" spans="1:21" x14ac:dyDescent="0.2">
      <c r="A289" t="s">
        <v>368</v>
      </c>
      <c r="B289" t="s">
        <v>369</v>
      </c>
      <c r="C289" t="s">
        <v>59</v>
      </c>
      <c r="D289" t="s">
        <v>301</v>
      </c>
      <c r="E289" s="3" t="s">
        <v>1495</v>
      </c>
      <c r="F289" s="3" t="s">
        <v>670</v>
      </c>
      <c r="G289" s="3" t="s">
        <v>1496</v>
      </c>
      <c r="H289" s="3" t="s">
        <v>1497</v>
      </c>
      <c r="I289">
        <v>2.3384581000000002E-2</v>
      </c>
      <c r="J289">
        <v>4.4517910000000001E-3</v>
      </c>
      <c r="K289">
        <v>2.7836372000000002E-2</v>
      </c>
      <c r="M289" t="s">
        <v>368</v>
      </c>
      <c r="N289" t="s">
        <v>369</v>
      </c>
      <c r="O289" t="s">
        <v>59</v>
      </c>
      <c r="P289" t="s">
        <v>301</v>
      </c>
      <c r="Q289">
        <v>1230</v>
      </c>
      <c r="R289">
        <v>175</v>
      </c>
      <c r="S289">
        <v>360</v>
      </c>
      <c r="T289">
        <v>362</v>
      </c>
      <c r="U289">
        <v>35286</v>
      </c>
    </row>
    <row r="290" spans="1:21" x14ac:dyDescent="0.2">
      <c r="A290" t="s">
        <v>368</v>
      </c>
      <c r="B290" t="s">
        <v>369</v>
      </c>
      <c r="C290" t="s">
        <v>59</v>
      </c>
      <c r="D290" t="s">
        <v>302</v>
      </c>
      <c r="E290" s="3" t="s">
        <v>1498</v>
      </c>
      <c r="F290" s="3" t="s">
        <v>671</v>
      </c>
      <c r="G290" s="3" t="s">
        <v>1499</v>
      </c>
      <c r="H290" s="3" t="s">
        <v>1500</v>
      </c>
      <c r="I290">
        <v>2.4156304999999999E-2</v>
      </c>
      <c r="J290">
        <v>4.7974200000000002E-3</v>
      </c>
      <c r="K290">
        <v>2.8953725E-2</v>
      </c>
      <c r="M290" t="s">
        <v>368</v>
      </c>
      <c r="N290" t="s">
        <v>369</v>
      </c>
      <c r="O290" t="s">
        <v>59</v>
      </c>
      <c r="P290" t="s">
        <v>302</v>
      </c>
      <c r="Q290">
        <v>1298</v>
      </c>
      <c r="R290">
        <v>204</v>
      </c>
      <c r="S290">
        <v>444</v>
      </c>
      <c r="T290">
        <v>446</v>
      </c>
      <c r="U290">
        <v>40653</v>
      </c>
    </row>
    <row r="291" spans="1:21" x14ac:dyDescent="0.2">
      <c r="A291" t="s">
        <v>368</v>
      </c>
      <c r="B291" t="s">
        <v>369</v>
      </c>
      <c r="C291" t="s">
        <v>59</v>
      </c>
      <c r="D291" t="s">
        <v>303</v>
      </c>
      <c r="E291" s="3" t="s">
        <v>1501</v>
      </c>
      <c r="F291" s="3" t="s">
        <v>672</v>
      </c>
      <c r="G291" s="3" t="s">
        <v>1502</v>
      </c>
      <c r="H291">
        <v>68.617186376026694</v>
      </c>
      <c r="I291">
        <v>2.6546237E-2</v>
      </c>
      <c r="J291">
        <v>6.0897379999999999E-3</v>
      </c>
      <c r="K291">
        <v>3.2635974999999998E-2</v>
      </c>
      <c r="M291" t="s">
        <v>368</v>
      </c>
      <c r="N291" t="s">
        <v>369</v>
      </c>
      <c r="O291" t="s">
        <v>59</v>
      </c>
      <c r="P291" t="s">
        <v>303</v>
      </c>
      <c r="Q291">
        <v>539</v>
      </c>
      <c r="R291">
        <v>170</v>
      </c>
      <c r="S291">
        <v>398</v>
      </c>
      <c r="T291">
        <v>400</v>
      </c>
      <c r="U291">
        <v>14299</v>
      </c>
    </row>
    <row r="292" spans="1:21" x14ac:dyDescent="0.2">
      <c r="A292" t="s">
        <v>368</v>
      </c>
      <c r="B292" t="s">
        <v>369</v>
      </c>
      <c r="C292" t="s">
        <v>59</v>
      </c>
      <c r="D292" t="s">
        <v>304</v>
      </c>
      <c r="E292" s="3" t="s">
        <v>1503</v>
      </c>
      <c r="F292" s="3" t="s">
        <v>1504</v>
      </c>
      <c r="G292">
        <v>8.3257327787578106</v>
      </c>
      <c r="H292" s="3" t="s">
        <v>1505</v>
      </c>
      <c r="I292">
        <v>2.3764112E-2</v>
      </c>
      <c r="J292">
        <v>7.8237910000000001E-3</v>
      </c>
      <c r="K292">
        <v>3.1587903000000001E-2</v>
      </c>
      <c r="M292" t="s">
        <v>368</v>
      </c>
      <c r="N292" t="s">
        <v>369</v>
      </c>
      <c r="O292" t="s">
        <v>59</v>
      </c>
      <c r="P292" t="s">
        <v>304</v>
      </c>
      <c r="Q292">
        <v>18586</v>
      </c>
      <c r="R292">
        <v>148</v>
      </c>
      <c r="S292">
        <v>298</v>
      </c>
      <c r="T292">
        <v>300</v>
      </c>
      <c r="U292">
        <v>562811</v>
      </c>
    </row>
    <row r="293" spans="1:21" x14ac:dyDescent="0.2">
      <c r="A293" t="s">
        <v>368</v>
      </c>
      <c r="B293" t="s">
        <v>369</v>
      </c>
      <c r="C293" t="s">
        <v>59</v>
      </c>
      <c r="D293" t="s">
        <v>305</v>
      </c>
      <c r="E293" s="3" t="s">
        <v>1506</v>
      </c>
      <c r="F293" s="3" t="s">
        <v>673</v>
      </c>
      <c r="G293" s="3" t="s">
        <v>1507</v>
      </c>
      <c r="H293" s="3" t="s">
        <v>1508</v>
      </c>
      <c r="I293">
        <v>2.7405936999999998E-2</v>
      </c>
      <c r="J293">
        <v>6.2462719999999998E-3</v>
      </c>
      <c r="K293" s="3" t="s">
        <v>1509</v>
      </c>
      <c r="M293" t="s">
        <v>368</v>
      </c>
      <c r="N293" t="s">
        <v>369</v>
      </c>
      <c r="O293" t="s">
        <v>59</v>
      </c>
      <c r="P293" t="s">
        <v>305</v>
      </c>
      <c r="Q293">
        <v>560</v>
      </c>
      <c r="R293">
        <v>179</v>
      </c>
      <c r="S293">
        <v>418</v>
      </c>
      <c r="T293">
        <v>420</v>
      </c>
      <c r="U293">
        <v>14900</v>
      </c>
    </row>
    <row r="294" spans="1:21" x14ac:dyDescent="0.2">
      <c r="A294" t="s">
        <v>368</v>
      </c>
      <c r="B294" t="s">
        <v>369</v>
      </c>
      <c r="C294" t="s">
        <v>59</v>
      </c>
      <c r="D294" t="s">
        <v>306</v>
      </c>
      <c r="E294" s="3" t="s">
        <v>1510</v>
      </c>
      <c r="F294">
        <v>39.641080158097402</v>
      </c>
      <c r="G294">
        <v>6.44708052277565</v>
      </c>
      <c r="H294" s="3" t="s">
        <v>1511</v>
      </c>
      <c r="I294">
        <v>3.0615995E-2</v>
      </c>
      <c r="J294">
        <v>6.3392149999999996E-3</v>
      </c>
      <c r="K294">
        <v>3.6955210000000002E-2</v>
      </c>
      <c r="M294" t="s">
        <v>368</v>
      </c>
      <c r="N294" t="s">
        <v>369</v>
      </c>
      <c r="O294" t="s">
        <v>59</v>
      </c>
      <c r="P294" t="s">
        <v>306</v>
      </c>
      <c r="Q294">
        <v>5193</v>
      </c>
      <c r="R294">
        <v>238</v>
      </c>
      <c r="S294">
        <v>500</v>
      </c>
      <c r="T294">
        <v>502</v>
      </c>
      <c r="U294">
        <v>168441</v>
      </c>
    </row>
    <row r="295" spans="1:21" x14ac:dyDescent="0.2">
      <c r="A295" t="s">
        <v>368</v>
      </c>
      <c r="B295" t="s">
        <v>369</v>
      </c>
      <c r="C295" t="s">
        <v>59</v>
      </c>
      <c r="D295" t="s">
        <v>307</v>
      </c>
      <c r="E295" s="3" t="s">
        <v>1512</v>
      </c>
      <c r="F295" s="3" t="s">
        <v>1513</v>
      </c>
      <c r="G295" s="3" t="s">
        <v>1514</v>
      </c>
      <c r="H295" s="3" t="s">
        <v>1515</v>
      </c>
      <c r="I295">
        <v>2.6660443999999998E-2</v>
      </c>
      <c r="J295">
        <v>5.7367649999999996E-3</v>
      </c>
      <c r="K295" s="3" t="s">
        <v>1516</v>
      </c>
      <c r="M295" t="s">
        <v>368</v>
      </c>
      <c r="N295" t="s">
        <v>369</v>
      </c>
      <c r="O295" t="s">
        <v>59</v>
      </c>
      <c r="P295" t="s">
        <v>307</v>
      </c>
      <c r="Q295">
        <v>5109</v>
      </c>
      <c r="R295">
        <v>184</v>
      </c>
      <c r="S295">
        <v>372</v>
      </c>
      <c r="T295">
        <v>374</v>
      </c>
      <c r="U295">
        <v>150232</v>
      </c>
    </row>
    <row r="296" spans="1:21" x14ac:dyDescent="0.2">
      <c r="A296" t="s">
        <v>368</v>
      </c>
      <c r="B296" t="s">
        <v>369</v>
      </c>
      <c r="C296" t="s">
        <v>59</v>
      </c>
      <c r="D296" t="s">
        <v>308</v>
      </c>
      <c r="E296" s="3" t="s">
        <v>1517</v>
      </c>
      <c r="F296" s="3" t="s">
        <v>674</v>
      </c>
      <c r="G296" s="3" t="s">
        <v>1518</v>
      </c>
      <c r="H296" s="3" t="s">
        <v>1519</v>
      </c>
      <c r="I296">
        <v>2.8779480999999999E-2</v>
      </c>
      <c r="J296">
        <v>5.8234699999999999E-3</v>
      </c>
      <c r="K296">
        <v>3.4602951E-2</v>
      </c>
      <c r="M296" t="s">
        <v>368</v>
      </c>
      <c r="N296" t="s">
        <v>369</v>
      </c>
      <c r="O296" t="s">
        <v>59</v>
      </c>
      <c r="P296" t="s">
        <v>308</v>
      </c>
      <c r="Q296">
        <v>1537</v>
      </c>
      <c r="R296">
        <v>233</v>
      </c>
      <c r="S296">
        <v>514</v>
      </c>
      <c r="T296">
        <v>516</v>
      </c>
      <c r="U296">
        <v>47718</v>
      </c>
    </row>
    <row r="297" spans="1:21" x14ac:dyDescent="0.2">
      <c r="A297" t="s">
        <v>368</v>
      </c>
      <c r="B297" t="s">
        <v>369</v>
      </c>
      <c r="C297" t="s">
        <v>59</v>
      </c>
      <c r="D297" t="s">
        <v>309</v>
      </c>
      <c r="E297" s="3" t="s">
        <v>1520</v>
      </c>
      <c r="F297" s="3" t="s">
        <v>675</v>
      </c>
      <c r="G297" s="3" t="s">
        <v>1521</v>
      </c>
      <c r="H297" s="3" t="s">
        <v>1522</v>
      </c>
      <c r="I297">
        <v>2.7636185000000001E-2</v>
      </c>
      <c r="J297">
        <v>6.4805720000000004E-3</v>
      </c>
      <c r="K297">
        <v>3.4116756999999998E-2</v>
      </c>
      <c r="M297" t="s">
        <v>368</v>
      </c>
      <c r="N297" t="s">
        <v>369</v>
      </c>
      <c r="O297" t="s">
        <v>59</v>
      </c>
      <c r="P297" t="s">
        <v>309</v>
      </c>
      <c r="Q297">
        <v>1423</v>
      </c>
      <c r="R297">
        <v>179</v>
      </c>
      <c r="S297">
        <v>366</v>
      </c>
      <c r="T297">
        <v>368</v>
      </c>
      <c r="U297">
        <v>40599</v>
      </c>
    </row>
    <row r="298" spans="1:21" x14ac:dyDescent="0.2">
      <c r="A298" t="s">
        <v>368</v>
      </c>
      <c r="B298" t="s">
        <v>369</v>
      </c>
      <c r="C298" t="s">
        <v>59</v>
      </c>
      <c r="D298" t="s">
        <v>310</v>
      </c>
      <c r="E298" s="3" t="s">
        <v>1523</v>
      </c>
      <c r="F298" s="3" t="s">
        <v>676</v>
      </c>
      <c r="G298" s="3" t="s">
        <v>1524</v>
      </c>
      <c r="H298" s="3" t="s">
        <v>1525</v>
      </c>
      <c r="I298">
        <v>2.8160381000000002E-2</v>
      </c>
      <c r="J298">
        <v>8.2217929999999998E-3</v>
      </c>
      <c r="K298">
        <v>3.6382174000000003E-2</v>
      </c>
      <c r="M298" t="s">
        <v>368</v>
      </c>
      <c r="N298" t="s">
        <v>369</v>
      </c>
      <c r="O298" t="s">
        <v>59</v>
      </c>
      <c r="P298" t="s">
        <v>310</v>
      </c>
      <c r="Q298">
        <v>520</v>
      </c>
      <c r="R298">
        <v>173</v>
      </c>
      <c r="S298">
        <v>370</v>
      </c>
      <c r="T298">
        <v>372</v>
      </c>
      <c r="U298">
        <v>13734</v>
      </c>
    </row>
    <row r="299" spans="1:21" x14ac:dyDescent="0.2">
      <c r="A299" t="s">
        <v>368</v>
      </c>
      <c r="B299" t="s">
        <v>369</v>
      </c>
      <c r="C299" t="s">
        <v>59</v>
      </c>
      <c r="D299" t="s">
        <v>311</v>
      </c>
      <c r="E299" s="3" t="s">
        <v>1526</v>
      </c>
      <c r="F299" s="3" t="s">
        <v>677</v>
      </c>
      <c r="G299" s="3" t="s">
        <v>1527</v>
      </c>
      <c r="H299" s="3" t="s">
        <v>1528</v>
      </c>
      <c r="I299">
        <v>3.1112247999999999E-2</v>
      </c>
      <c r="J299">
        <v>7.0761959999999999E-3</v>
      </c>
      <c r="K299">
        <v>3.8188444000000002E-2</v>
      </c>
      <c r="M299" t="s">
        <v>368</v>
      </c>
      <c r="N299" t="s">
        <v>369</v>
      </c>
      <c r="O299" t="s">
        <v>59</v>
      </c>
      <c r="P299" t="s">
        <v>311</v>
      </c>
      <c r="Q299">
        <v>636</v>
      </c>
      <c r="R299">
        <v>204</v>
      </c>
      <c r="S299">
        <v>476</v>
      </c>
      <c r="T299">
        <v>478</v>
      </c>
      <c r="U299">
        <v>16920</v>
      </c>
    </row>
    <row r="300" spans="1:21" x14ac:dyDescent="0.2">
      <c r="A300" t="s">
        <v>368</v>
      </c>
      <c r="B300" t="s">
        <v>369</v>
      </c>
      <c r="C300" t="s">
        <v>59</v>
      </c>
      <c r="D300" t="s">
        <v>312</v>
      </c>
      <c r="E300" s="3" t="s">
        <v>1529</v>
      </c>
      <c r="F300" s="3" t="s">
        <v>1530</v>
      </c>
      <c r="G300" s="3" t="s">
        <v>1531</v>
      </c>
      <c r="H300" s="3" t="s">
        <v>1532</v>
      </c>
      <c r="I300">
        <v>2.7553860999999999E-2</v>
      </c>
      <c r="J300">
        <v>9.2271829999999999E-3</v>
      </c>
      <c r="K300">
        <v>3.6781043999999999E-2</v>
      </c>
      <c r="M300" t="s">
        <v>368</v>
      </c>
      <c r="N300" t="s">
        <v>369</v>
      </c>
      <c r="O300" t="s">
        <v>59</v>
      </c>
      <c r="P300" t="s">
        <v>312</v>
      </c>
      <c r="Q300">
        <v>21674</v>
      </c>
      <c r="R300">
        <v>164</v>
      </c>
      <c r="S300">
        <v>330</v>
      </c>
      <c r="T300">
        <v>332</v>
      </c>
      <c r="U300">
        <v>645086</v>
      </c>
    </row>
    <row r="301" spans="1:21" x14ac:dyDescent="0.2">
      <c r="A301" t="s">
        <v>368</v>
      </c>
      <c r="B301" t="s">
        <v>369</v>
      </c>
      <c r="C301" t="s">
        <v>59</v>
      </c>
      <c r="D301" t="s">
        <v>313</v>
      </c>
      <c r="E301" s="3" t="s">
        <v>1533</v>
      </c>
      <c r="F301" s="3" t="s">
        <v>678</v>
      </c>
      <c r="G301" s="3" t="s">
        <v>1534</v>
      </c>
      <c r="H301" s="3" t="s">
        <v>1535</v>
      </c>
      <c r="I301">
        <v>3.2920817999999998E-2</v>
      </c>
      <c r="J301">
        <v>7.4442680000000004E-3</v>
      </c>
      <c r="K301" s="3" t="s">
        <v>1536</v>
      </c>
      <c r="M301" t="s">
        <v>368</v>
      </c>
      <c r="N301" t="s">
        <v>369</v>
      </c>
      <c r="O301" t="s">
        <v>59</v>
      </c>
      <c r="P301" t="s">
        <v>313</v>
      </c>
      <c r="Q301">
        <v>675</v>
      </c>
      <c r="R301">
        <v>218</v>
      </c>
      <c r="S301">
        <v>508</v>
      </c>
      <c r="T301">
        <v>510</v>
      </c>
      <c r="U301">
        <v>17988</v>
      </c>
    </row>
    <row r="302" spans="1:21" x14ac:dyDescent="0.2">
      <c r="A302" t="s">
        <v>368</v>
      </c>
      <c r="B302" t="s">
        <v>369</v>
      </c>
      <c r="C302" t="s">
        <v>59</v>
      </c>
      <c r="D302" t="s">
        <v>314</v>
      </c>
      <c r="E302" s="3" t="s">
        <v>1537</v>
      </c>
      <c r="F302" s="3" t="s">
        <v>679</v>
      </c>
      <c r="G302" s="3" t="s">
        <v>1538</v>
      </c>
      <c r="H302" s="3" t="s">
        <v>1539</v>
      </c>
      <c r="I302">
        <v>3.1548863000000003E-2</v>
      </c>
      <c r="J302">
        <v>9.5733899999999993E-3</v>
      </c>
      <c r="K302" s="3" t="s">
        <v>1540</v>
      </c>
      <c r="M302" t="s">
        <v>368</v>
      </c>
      <c r="N302" t="s">
        <v>369</v>
      </c>
      <c r="O302" t="s">
        <v>59</v>
      </c>
      <c r="P302" t="s">
        <v>314</v>
      </c>
      <c r="Q302">
        <v>588</v>
      </c>
      <c r="R302">
        <v>203</v>
      </c>
      <c r="S302">
        <v>430</v>
      </c>
      <c r="T302">
        <v>432</v>
      </c>
      <c r="U302">
        <v>15657</v>
      </c>
    </row>
    <row r="303" spans="1:21" x14ac:dyDescent="0.2">
      <c r="A303" t="s">
        <v>368</v>
      </c>
      <c r="B303" t="s">
        <v>369</v>
      </c>
      <c r="C303" t="s">
        <v>59</v>
      </c>
      <c r="D303" t="s">
        <v>315</v>
      </c>
      <c r="E303" s="3" t="s">
        <v>1541</v>
      </c>
      <c r="F303" s="3" t="s">
        <v>1542</v>
      </c>
      <c r="G303">
        <v>9.2075372646961906</v>
      </c>
      <c r="H303" s="3" t="s">
        <v>1543</v>
      </c>
      <c r="I303">
        <v>3.3978719999999997E-2</v>
      </c>
      <c r="J303">
        <v>1.0407191999999999E-2</v>
      </c>
      <c r="K303">
        <v>4.4385912E-2</v>
      </c>
      <c r="M303" t="s">
        <v>368</v>
      </c>
      <c r="N303" t="s">
        <v>369</v>
      </c>
      <c r="O303" t="s">
        <v>59</v>
      </c>
      <c r="P303" t="s">
        <v>315</v>
      </c>
      <c r="Q303">
        <v>25058</v>
      </c>
      <c r="R303">
        <v>265</v>
      </c>
      <c r="S303">
        <v>536</v>
      </c>
      <c r="T303">
        <v>538</v>
      </c>
      <c r="U303">
        <v>755754</v>
      </c>
    </row>
    <row r="304" spans="1:21" x14ac:dyDescent="0.2">
      <c r="A304" t="s">
        <v>368</v>
      </c>
      <c r="B304" t="s">
        <v>369</v>
      </c>
      <c r="C304" t="s">
        <v>59</v>
      </c>
      <c r="D304" t="s">
        <v>316</v>
      </c>
      <c r="E304" s="3" t="s">
        <v>1544</v>
      </c>
      <c r="F304" s="3" t="s">
        <v>1545</v>
      </c>
      <c r="G304" s="3" t="s">
        <v>1546</v>
      </c>
      <c r="H304" s="3" t="s">
        <v>1547</v>
      </c>
      <c r="I304">
        <v>3.6580967999999998E-2</v>
      </c>
      <c r="J304">
        <v>7.2693280000000002E-3</v>
      </c>
      <c r="K304">
        <v>4.3850295999999997E-2</v>
      </c>
      <c r="M304" t="s">
        <v>368</v>
      </c>
      <c r="N304" t="s">
        <v>369</v>
      </c>
      <c r="O304" t="s">
        <v>59</v>
      </c>
      <c r="P304" t="s">
        <v>316</v>
      </c>
      <c r="Q304">
        <v>6502</v>
      </c>
      <c r="R304">
        <v>285</v>
      </c>
      <c r="S304">
        <v>582</v>
      </c>
      <c r="T304">
        <v>584</v>
      </c>
      <c r="U304">
        <v>199317</v>
      </c>
    </row>
    <row r="305" spans="1:21" x14ac:dyDescent="0.2">
      <c r="A305" t="s">
        <v>368</v>
      </c>
      <c r="B305" t="s">
        <v>369</v>
      </c>
      <c r="C305" t="s">
        <v>59</v>
      </c>
      <c r="D305" t="s">
        <v>317</v>
      </c>
      <c r="E305" s="3" t="s">
        <v>1548</v>
      </c>
      <c r="F305" s="3" t="s">
        <v>680</v>
      </c>
      <c r="G305" s="3" t="s">
        <v>1549</v>
      </c>
      <c r="H305" s="3" t="s">
        <v>1550</v>
      </c>
      <c r="I305">
        <v>3.5169984000000001E-2</v>
      </c>
      <c r="J305">
        <v>6.2186059999999998E-3</v>
      </c>
      <c r="K305">
        <v>4.1388590000000003E-2</v>
      </c>
      <c r="M305" t="s">
        <v>368</v>
      </c>
      <c r="N305" t="s">
        <v>369</v>
      </c>
      <c r="O305" t="s">
        <v>59</v>
      </c>
      <c r="P305" t="s">
        <v>317</v>
      </c>
      <c r="Q305">
        <v>1845</v>
      </c>
      <c r="R305">
        <v>260</v>
      </c>
      <c r="S305">
        <v>542</v>
      </c>
      <c r="T305">
        <v>544</v>
      </c>
      <c r="U305">
        <v>54865</v>
      </c>
    </row>
    <row r="306" spans="1:21" x14ac:dyDescent="0.2">
      <c r="A306" t="s">
        <v>368</v>
      </c>
      <c r="B306" t="s">
        <v>369</v>
      </c>
      <c r="C306" t="s">
        <v>59</v>
      </c>
      <c r="D306" t="s">
        <v>318</v>
      </c>
      <c r="E306">
        <v>32.654165157249999</v>
      </c>
      <c r="F306" s="3" t="s">
        <v>681</v>
      </c>
      <c r="G306" s="3" t="s">
        <v>1551</v>
      </c>
      <c r="H306" s="3" t="s">
        <v>1552</v>
      </c>
      <c r="I306">
        <v>3.1346000999999998E-2</v>
      </c>
      <c r="J306">
        <v>1.2685144000000001E-2</v>
      </c>
      <c r="K306">
        <v>4.4031145000000001E-2</v>
      </c>
      <c r="M306" t="s">
        <v>368</v>
      </c>
      <c r="N306" t="s">
        <v>369</v>
      </c>
      <c r="O306" t="s">
        <v>59</v>
      </c>
      <c r="P306" t="s">
        <v>318</v>
      </c>
      <c r="Q306">
        <v>512</v>
      </c>
      <c r="R306">
        <v>206</v>
      </c>
      <c r="S306">
        <v>476</v>
      </c>
      <c r="T306">
        <v>478</v>
      </c>
      <c r="U306">
        <v>12533</v>
      </c>
    </row>
    <row r="307" spans="1:21" x14ac:dyDescent="0.2">
      <c r="A307" t="s">
        <v>368</v>
      </c>
      <c r="B307" t="s">
        <v>369</v>
      </c>
      <c r="C307" t="s">
        <v>59</v>
      </c>
      <c r="D307" t="s">
        <v>319</v>
      </c>
      <c r="E307" s="3" t="s">
        <v>1553</v>
      </c>
      <c r="F307" s="3" t="s">
        <v>682</v>
      </c>
      <c r="G307" s="3" t="s">
        <v>1554</v>
      </c>
      <c r="H307" s="3" t="s">
        <v>1555</v>
      </c>
      <c r="I307">
        <v>4.0244268999999999E-2</v>
      </c>
      <c r="J307">
        <v>9.0086799999999998E-3</v>
      </c>
      <c r="K307">
        <v>4.9252948999999997E-2</v>
      </c>
      <c r="M307" t="s">
        <v>368</v>
      </c>
      <c r="N307" t="s">
        <v>369</v>
      </c>
      <c r="O307" t="s">
        <v>59</v>
      </c>
      <c r="P307" t="s">
        <v>319</v>
      </c>
      <c r="Q307">
        <v>818</v>
      </c>
      <c r="R307">
        <v>260</v>
      </c>
      <c r="S307">
        <v>608</v>
      </c>
      <c r="T307">
        <v>610</v>
      </c>
      <c r="U307">
        <v>21721</v>
      </c>
    </row>
    <row r="308" spans="1:21" x14ac:dyDescent="0.2">
      <c r="A308" t="s">
        <v>368</v>
      </c>
      <c r="B308" t="s">
        <v>369</v>
      </c>
      <c r="C308" t="s">
        <v>59</v>
      </c>
      <c r="D308" t="s">
        <v>320</v>
      </c>
      <c r="E308" s="3" t="s">
        <v>1556</v>
      </c>
      <c r="F308" s="3" t="s">
        <v>1557</v>
      </c>
      <c r="G308">
        <v>7.3859700933098802</v>
      </c>
      <c r="H308" s="3" t="s">
        <v>1558</v>
      </c>
      <c r="I308">
        <v>3.9974584000000001E-2</v>
      </c>
      <c r="J308">
        <v>8.3702619999999998E-3</v>
      </c>
      <c r="K308">
        <v>4.8344845999999997E-2</v>
      </c>
      <c r="M308" t="s">
        <v>368</v>
      </c>
      <c r="N308" t="s">
        <v>369</v>
      </c>
      <c r="O308" t="s">
        <v>59</v>
      </c>
      <c r="P308" t="s">
        <v>320</v>
      </c>
      <c r="Q308">
        <v>7657</v>
      </c>
      <c r="R308">
        <v>272</v>
      </c>
      <c r="S308">
        <v>550</v>
      </c>
      <c r="T308">
        <v>552</v>
      </c>
      <c r="U308">
        <v>224164</v>
      </c>
    </row>
    <row r="309" spans="1:21" x14ac:dyDescent="0.2">
      <c r="A309" t="s">
        <v>368</v>
      </c>
      <c r="B309" t="s">
        <v>369</v>
      </c>
      <c r="C309" t="s">
        <v>59</v>
      </c>
      <c r="D309" t="s">
        <v>321</v>
      </c>
      <c r="E309" s="3" t="s">
        <v>1559</v>
      </c>
      <c r="F309">
        <v>54.0459794657571</v>
      </c>
      <c r="G309" s="3" t="s">
        <v>1560</v>
      </c>
      <c r="H309" s="3" t="s">
        <v>1561</v>
      </c>
      <c r="I309">
        <v>4.1803476999999999E-2</v>
      </c>
      <c r="J309">
        <v>1.3524309999999999E-2</v>
      </c>
      <c r="K309" s="3" t="s">
        <v>1562</v>
      </c>
      <c r="M309" t="s">
        <v>368</v>
      </c>
      <c r="N309" t="s">
        <v>369</v>
      </c>
      <c r="O309" t="s">
        <v>59</v>
      </c>
      <c r="P309" t="s">
        <v>321</v>
      </c>
      <c r="Q309">
        <v>753</v>
      </c>
      <c r="R309">
        <v>253</v>
      </c>
      <c r="S309">
        <v>530</v>
      </c>
      <c r="T309">
        <v>532</v>
      </c>
      <c r="U309">
        <v>19840</v>
      </c>
    </row>
    <row r="310" spans="1:21" x14ac:dyDescent="0.2">
      <c r="A310" t="s">
        <v>368</v>
      </c>
      <c r="B310" t="s">
        <v>369</v>
      </c>
      <c r="C310" t="s">
        <v>59</v>
      </c>
      <c r="D310" t="s">
        <v>322</v>
      </c>
      <c r="E310" s="3" t="s">
        <v>1563</v>
      </c>
      <c r="F310" s="3" t="s">
        <v>683</v>
      </c>
      <c r="G310" s="3" t="s">
        <v>1564</v>
      </c>
      <c r="H310" s="3" t="s">
        <v>1565</v>
      </c>
      <c r="I310">
        <v>4.3861410000000003E-2</v>
      </c>
      <c r="J310">
        <v>9.81514E-3</v>
      </c>
      <c r="K310">
        <v>5.3676550000000003E-2</v>
      </c>
      <c r="M310" t="s">
        <v>368</v>
      </c>
      <c r="N310" t="s">
        <v>369</v>
      </c>
      <c r="O310" t="s">
        <v>59</v>
      </c>
      <c r="P310" t="s">
        <v>322</v>
      </c>
      <c r="Q310">
        <v>885</v>
      </c>
      <c r="R310">
        <v>277</v>
      </c>
      <c r="S310">
        <v>650</v>
      </c>
      <c r="T310">
        <v>652</v>
      </c>
      <c r="U310">
        <v>23412</v>
      </c>
    </row>
    <row r="311" spans="1:21" x14ac:dyDescent="0.2">
      <c r="A311" t="s">
        <v>368</v>
      </c>
      <c r="B311" t="s">
        <v>369</v>
      </c>
      <c r="C311" t="s">
        <v>59</v>
      </c>
      <c r="D311" t="s">
        <v>323</v>
      </c>
      <c r="E311" s="3" t="s">
        <v>1566</v>
      </c>
      <c r="F311" s="3" t="s">
        <v>1567</v>
      </c>
      <c r="G311" s="3" t="s">
        <v>1568</v>
      </c>
      <c r="H311" s="3" t="s">
        <v>1569</v>
      </c>
      <c r="I311">
        <v>4.4603750999999997E-2</v>
      </c>
      <c r="J311">
        <v>1.3372324999999999E-2</v>
      </c>
      <c r="K311" s="3" t="s">
        <v>1570</v>
      </c>
      <c r="M311" t="s">
        <v>368</v>
      </c>
      <c r="N311" t="s">
        <v>369</v>
      </c>
      <c r="O311" t="s">
        <v>59</v>
      </c>
      <c r="P311" t="s">
        <v>323</v>
      </c>
      <c r="Q311">
        <v>31017</v>
      </c>
      <c r="R311">
        <v>276</v>
      </c>
      <c r="S311">
        <v>564</v>
      </c>
      <c r="T311">
        <v>566</v>
      </c>
      <c r="U311">
        <v>981975</v>
      </c>
    </row>
    <row r="312" spans="1:21" x14ac:dyDescent="0.2">
      <c r="A312" t="s">
        <v>368</v>
      </c>
      <c r="B312" t="s">
        <v>369</v>
      </c>
      <c r="C312" t="s">
        <v>59</v>
      </c>
      <c r="D312" t="s">
        <v>324</v>
      </c>
      <c r="E312" s="3" t="s">
        <v>1571</v>
      </c>
      <c r="F312" s="3" t="s">
        <v>1572</v>
      </c>
      <c r="G312" s="3" t="s">
        <v>1573</v>
      </c>
      <c r="H312" s="3" t="s">
        <v>1574</v>
      </c>
      <c r="I312">
        <v>3.7986816999999999E-2</v>
      </c>
      <c r="J312">
        <v>1.2871109E-2</v>
      </c>
      <c r="K312">
        <v>5.0857925999999998E-2</v>
      </c>
      <c r="M312" t="s">
        <v>368</v>
      </c>
      <c r="N312" t="s">
        <v>369</v>
      </c>
      <c r="O312" t="s">
        <v>59</v>
      </c>
      <c r="P312" t="s">
        <v>324</v>
      </c>
      <c r="Q312">
        <v>30948</v>
      </c>
      <c r="R312">
        <v>222</v>
      </c>
      <c r="S312">
        <v>446</v>
      </c>
      <c r="T312">
        <v>448</v>
      </c>
      <c r="U312">
        <v>904921</v>
      </c>
    </row>
    <row r="313" spans="1:21" x14ac:dyDescent="0.2">
      <c r="A313" t="s">
        <v>368</v>
      </c>
      <c r="B313" t="s">
        <v>369</v>
      </c>
      <c r="C313" t="s">
        <v>59</v>
      </c>
      <c r="D313" t="s">
        <v>323</v>
      </c>
      <c r="E313" s="3" t="s">
        <v>1566</v>
      </c>
      <c r="F313" s="3" t="s">
        <v>1567</v>
      </c>
      <c r="G313" s="3" t="s">
        <v>1568</v>
      </c>
      <c r="H313" s="3" t="s">
        <v>1569</v>
      </c>
      <c r="I313">
        <v>4.4603750999999997E-2</v>
      </c>
      <c r="J313">
        <v>1.3372324999999999E-2</v>
      </c>
      <c r="K313" s="3" t="s">
        <v>1570</v>
      </c>
      <c r="M313" t="s">
        <v>368</v>
      </c>
      <c r="N313" t="s">
        <v>369</v>
      </c>
      <c r="O313" t="s">
        <v>59</v>
      </c>
      <c r="P313" t="s">
        <v>323</v>
      </c>
      <c r="Q313">
        <v>31017</v>
      </c>
      <c r="R313">
        <v>276</v>
      </c>
      <c r="S313">
        <v>564</v>
      </c>
      <c r="T313">
        <v>566</v>
      </c>
      <c r="U313">
        <v>981975</v>
      </c>
    </row>
    <row r="314" spans="1:21" x14ac:dyDescent="0.2">
      <c r="A314" t="s">
        <v>368</v>
      </c>
      <c r="B314" t="s">
        <v>369</v>
      </c>
      <c r="C314" t="s">
        <v>59</v>
      </c>
      <c r="D314" t="s">
        <v>324</v>
      </c>
      <c r="E314" s="3" t="s">
        <v>1571</v>
      </c>
      <c r="F314" s="3" t="s">
        <v>1572</v>
      </c>
      <c r="G314" s="3" t="s">
        <v>1573</v>
      </c>
      <c r="H314" s="3" t="s">
        <v>1574</v>
      </c>
      <c r="I314">
        <v>3.7986816999999999E-2</v>
      </c>
      <c r="J314">
        <v>1.2871109E-2</v>
      </c>
      <c r="K314">
        <v>5.0857925999999998E-2</v>
      </c>
      <c r="M314" t="s">
        <v>368</v>
      </c>
      <c r="N314" t="s">
        <v>369</v>
      </c>
      <c r="O314" t="s">
        <v>59</v>
      </c>
      <c r="P314" t="s">
        <v>324</v>
      </c>
      <c r="Q314">
        <v>30948</v>
      </c>
      <c r="R314">
        <v>222</v>
      </c>
      <c r="S314">
        <v>446</v>
      </c>
      <c r="T314">
        <v>448</v>
      </c>
      <c r="U314">
        <v>904921</v>
      </c>
    </row>
    <row r="315" spans="1:21" x14ac:dyDescent="0.2">
      <c r="A315" t="s">
        <v>368</v>
      </c>
      <c r="B315" t="s">
        <v>369</v>
      </c>
      <c r="C315" t="s">
        <v>59</v>
      </c>
      <c r="D315" t="s">
        <v>325</v>
      </c>
      <c r="E315" s="3" t="s">
        <v>1575</v>
      </c>
      <c r="F315">
        <v>61.774626374244697</v>
      </c>
      <c r="G315" s="3" t="s">
        <v>1576</v>
      </c>
      <c r="H315" s="3" t="s">
        <v>1577</v>
      </c>
      <c r="I315">
        <v>4.7797630000000001E-2</v>
      </c>
      <c r="J315">
        <v>9.7317329999999994E-3</v>
      </c>
      <c r="K315">
        <v>5.7529363E-2</v>
      </c>
      <c r="M315" t="s">
        <v>368</v>
      </c>
      <c r="N315" t="s">
        <v>369</v>
      </c>
      <c r="O315" t="s">
        <v>59</v>
      </c>
      <c r="P315" t="s">
        <v>325</v>
      </c>
      <c r="Q315">
        <v>8091</v>
      </c>
      <c r="R315">
        <v>363</v>
      </c>
      <c r="S315">
        <v>756</v>
      </c>
      <c r="T315">
        <v>758</v>
      </c>
      <c r="U315">
        <v>259428</v>
      </c>
    </row>
    <row r="316" spans="1:21" x14ac:dyDescent="0.2">
      <c r="A316" t="s">
        <v>368</v>
      </c>
      <c r="B316" t="s">
        <v>369</v>
      </c>
      <c r="C316" t="s">
        <v>59</v>
      </c>
      <c r="D316" t="s">
        <v>326</v>
      </c>
      <c r="E316" s="3" t="s">
        <v>1578</v>
      </c>
      <c r="F316" s="3" t="s">
        <v>684</v>
      </c>
      <c r="G316" s="3" t="s">
        <v>1579</v>
      </c>
      <c r="H316" s="3" t="s">
        <v>1580</v>
      </c>
      <c r="I316">
        <v>4.4526683999999997E-2</v>
      </c>
      <c r="J316">
        <v>8.5566300000000008E-3</v>
      </c>
      <c r="K316">
        <v>5.3083313999999999E-2</v>
      </c>
      <c r="M316" t="s">
        <v>368</v>
      </c>
      <c r="N316" t="s">
        <v>369</v>
      </c>
      <c r="O316" t="s">
        <v>59</v>
      </c>
      <c r="P316" t="s">
        <v>326</v>
      </c>
      <c r="Q316">
        <v>2367</v>
      </c>
      <c r="R316">
        <v>354</v>
      </c>
      <c r="S316">
        <v>768</v>
      </c>
      <c r="T316">
        <v>770</v>
      </c>
      <c r="U316">
        <v>72677</v>
      </c>
    </row>
    <row r="317" spans="1:21" x14ac:dyDescent="0.2">
      <c r="A317" t="s">
        <v>368</v>
      </c>
      <c r="B317" t="s">
        <v>369</v>
      </c>
      <c r="C317" t="s">
        <v>59</v>
      </c>
      <c r="D317" t="s">
        <v>327</v>
      </c>
      <c r="E317" s="3" t="s">
        <v>1581</v>
      </c>
      <c r="F317" s="3" t="s">
        <v>1582</v>
      </c>
      <c r="G317" s="3" t="s">
        <v>1583</v>
      </c>
      <c r="H317" s="3" t="s">
        <v>1584</v>
      </c>
      <c r="I317">
        <v>4.6317417E-2</v>
      </c>
      <c r="J317">
        <v>9.4160029999999992E-3</v>
      </c>
      <c r="K317">
        <v>5.5733419999999999E-2</v>
      </c>
      <c r="M317" t="s">
        <v>368</v>
      </c>
      <c r="N317" t="s">
        <v>369</v>
      </c>
      <c r="O317" t="s">
        <v>59</v>
      </c>
      <c r="P317" t="s">
        <v>327</v>
      </c>
      <c r="Q317">
        <v>8672</v>
      </c>
      <c r="R317">
        <v>359</v>
      </c>
      <c r="S317">
        <v>728</v>
      </c>
      <c r="T317">
        <v>730</v>
      </c>
      <c r="U317">
        <v>258348</v>
      </c>
    </row>
    <row r="318" spans="1:21" x14ac:dyDescent="0.2">
      <c r="A318" t="s">
        <v>368</v>
      </c>
      <c r="B318" t="s">
        <v>369</v>
      </c>
      <c r="C318" t="s">
        <v>59</v>
      </c>
      <c r="D318" t="s">
        <v>328</v>
      </c>
      <c r="E318" s="3" t="s">
        <v>1585</v>
      </c>
      <c r="F318">
        <v>60.305797627993996</v>
      </c>
      <c r="G318">
        <v>9.5827272161841393</v>
      </c>
      <c r="H318" s="3" t="s">
        <v>1586</v>
      </c>
      <c r="I318">
        <v>4.6759290000000002E-2</v>
      </c>
      <c r="J318">
        <v>8.2474760000000001E-3</v>
      </c>
      <c r="K318">
        <v>5.5006765999999999E-2</v>
      </c>
      <c r="M318" t="s">
        <v>368</v>
      </c>
      <c r="N318" t="s">
        <v>369</v>
      </c>
      <c r="O318" t="s">
        <v>59</v>
      </c>
      <c r="P318" t="s">
        <v>328</v>
      </c>
      <c r="Q318">
        <v>2422</v>
      </c>
      <c r="R318">
        <v>318</v>
      </c>
      <c r="S318">
        <v>654</v>
      </c>
      <c r="T318">
        <v>656</v>
      </c>
      <c r="U318">
        <v>70116</v>
      </c>
    </row>
    <row r="319" spans="1:21" x14ac:dyDescent="0.2">
      <c r="A319" t="s">
        <v>368</v>
      </c>
      <c r="B319" t="s">
        <v>369</v>
      </c>
      <c r="C319" t="s">
        <v>59</v>
      </c>
      <c r="D319" t="s">
        <v>329</v>
      </c>
      <c r="E319" s="3" t="s">
        <v>1587</v>
      </c>
      <c r="F319" s="3" t="s">
        <v>685</v>
      </c>
      <c r="G319" s="3" t="s">
        <v>1588</v>
      </c>
      <c r="H319" s="3" t="s">
        <v>1589</v>
      </c>
      <c r="I319">
        <v>5.5750872E-2</v>
      </c>
      <c r="J319">
        <v>1.2307920999999999E-2</v>
      </c>
      <c r="K319">
        <v>6.8058793000000006E-2</v>
      </c>
      <c r="M319" t="s">
        <v>368</v>
      </c>
      <c r="N319" t="s">
        <v>369</v>
      </c>
      <c r="O319" t="s">
        <v>59</v>
      </c>
      <c r="P319" t="s">
        <v>329</v>
      </c>
      <c r="Q319">
        <v>1129</v>
      </c>
      <c r="R319">
        <v>357</v>
      </c>
      <c r="S319">
        <v>836</v>
      </c>
      <c r="T319">
        <v>838</v>
      </c>
      <c r="U319">
        <v>29912</v>
      </c>
    </row>
    <row r="320" spans="1:21" x14ac:dyDescent="0.2">
      <c r="A320" t="s">
        <v>368</v>
      </c>
      <c r="B320" t="s">
        <v>369</v>
      </c>
      <c r="C320" t="s">
        <v>59</v>
      </c>
      <c r="D320" t="s">
        <v>330</v>
      </c>
      <c r="E320" s="3" t="s">
        <v>1590</v>
      </c>
      <c r="F320">
        <v>73.369592428207397</v>
      </c>
      <c r="G320" s="3" t="s">
        <v>1591</v>
      </c>
      <c r="H320" s="3" t="s">
        <v>1592</v>
      </c>
      <c r="I320">
        <v>5.7004748000000001E-2</v>
      </c>
      <c r="J320">
        <v>1.6963062000000001E-2</v>
      </c>
      <c r="K320">
        <v>7.3967809999999995E-2</v>
      </c>
      <c r="M320" t="s">
        <v>368</v>
      </c>
      <c r="N320" t="s">
        <v>369</v>
      </c>
      <c r="O320" t="s">
        <v>59</v>
      </c>
      <c r="P320" t="s">
        <v>330</v>
      </c>
      <c r="Q320">
        <v>39721</v>
      </c>
      <c r="R320">
        <v>375</v>
      </c>
      <c r="S320">
        <v>764</v>
      </c>
      <c r="T320">
        <v>766</v>
      </c>
      <c r="U320">
        <v>1243574</v>
      </c>
    </row>
    <row r="321" spans="1:21" x14ac:dyDescent="0.2">
      <c r="A321" t="s">
        <v>368</v>
      </c>
      <c r="B321" t="s">
        <v>369</v>
      </c>
      <c r="C321" t="s">
        <v>59</v>
      </c>
      <c r="D321" t="s">
        <v>331</v>
      </c>
      <c r="E321" s="3" t="s">
        <v>1593</v>
      </c>
      <c r="F321" s="3" t="s">
        <v>1594</v>
      </c>
      <c r="G321" s="3" t="s">
        <v>1595</v>
      </c>
      <c r="H321" s="3" t="s">
        <v>1596</v>
      </c>
      <c r="I321">
        <v>5.9665274999999997E-2</v>
      </c>
      <c r="J321">
        <v>1.2247045999999999E-2</v>
      </c>
      <c r="K321">
        <v>7.1912321000000001E-2</v>
      </c>
      <c r="M321" t="s">
        <v>368</v>
      </c>
      <c r="N321" t="s">
        <v>369</v>
      </c>
      <c r="O321" t="s">
        <v>59</v>
      </c>
      <c r="P321" t="s">
        <v>331</v>
      </c>
      <c r="Q321">
        <v>11234</v>
      </c>
      <c r="R321">
        <v>467</v>
      </c>
      <c r="S321">
        <v>942</v>
      </c>
      <c r="T321">
        <v>944</v>
      </c>
      <c r="U321">
        <v>331991</v>
      </c>
    </row>
    <row r="322" spans="1:21" x14ac:dyDescent="0.2">
      <c r="A322" t="s">
        <v>368</v>
      </c>
      <c r="B322" t="s">
        <v>369</v>
      </c>
      <c r="C322" t="s">
        <v>59</v>
      </c>
      <c r="D322" t="s">
        <v>332</v>
      </c>
      <c r="E322" s="3" t="s">
        <v>1597</v>
      </c>
      <c r="F322" s="3" t="s">
        <v>1598</v>
      </c>
      <c r="G322" s="3" t="s">
        <v>1599</v>
      </c>
      <c r="H322" s="3" t="s">
        <v>1600</v>
      </c>
      <c r="I322">
        <v>6.0586717999999998E-2</v>
      </c>
      <c r="J322">
        <v>1.2110994999999999E-2</v>
      </c>
      <c r="K322">
        <v>7.2697712999999997E-2</v>
      </c>
      <c r="M322" t="s">
        <v>368</v>
      </c>
      <c r="N322" t="s">
        <v>369</v>
      </c>
      <c r="O322" t="s">
        <v>59</v>
      </c>
      <c r="P322" t="s">
        <v>332</v>
      </c>
      <c r="Q322">
        <v>11253</v>
      </c>
      <c r="R322">
        <v>461</v>
      </c>
      <c r="S322">
        <v>938</v>
      </c>
      <c r="T322">
        <v>940</v>
      </c>
      <c r="U322">
        <v>335436</v>
      </c>
    </row>
    <row r="323" spans="1:21" x14ac:dyDescent="0.2">
      <c r="A323" t="s">
        <v>368</v>
      </c>
      <c r="B323" t="s">
        <v>369</v>
      </c>
      <c r="C323" t="s">
        <v>59</v>
      </c>
      <c r="D323" t="s">
        <v>333</v>
      </c>
      <c r="E323" s="3" t="s">
        <v>1601</v>
      </c>
      <c r="F323" s="3" t="s">
        <v>1602</v>
      </c>
      <c r="G323" s="3" t="s">
        <v>1603</v>
      </c>
      <c r="H323" s="3" t="s">
        <v>1604</v>
      </c>
      <c r="I323">
        <v>6.6918723999999999E-2</v>
      </c>
      <c r="J323">
        <v>1.3589960999999999E-2</v>
      </c>
      <c r="K323">
        <v>8.0508684999999997E-2</v>
      </c>
      <c r="M323" t="s">
        <v>368</v>
      </c>
      <c r="N323" t="s">
        <v>369</v>
      </c>
      <c r="O323" t="s">
        <v>59</v>
      </c>
      <c r="P323" t="s">
        <v>333</v>
      </c>
      <c r="Q323">
        <v>11612</v>
      </c>
      <c r="R323">
        <v>495</v>
      </c>
      <c r="S323">
        <v>1026</v>
      </c>
      <c r="T323">
        <v>1028</v>
      </c>
      <c r="U323">
        <v>364689</v>
      </c>
    </row>
    <row r="324" spans="1:21" x14ac:dyDescent="0.2">
      <c r="A324" t="s">
        <v>368</v>
      </c>
      <c r="B324" t="s">
        <v>369</v>
      </c>
      <c r="C324" t="s">
        <v>59</v>
      </c>
      <c r="D324" t="s">
        <v>334</v>
      </c>
      <c r="E324" s="3" t="s">
        <v>1605</v>
      </c>
      <c r="F324" s="3" t="s">
        <v>1606</v>
      </c>
      <c r="G324" s="3" t="s">
        <v>1607</v>
      </c>
      <c r="H324" s="3" t="s">
        <v>1608</v>
      </c>
      <c r="I324">
        <v>5.8611231E-2</v>
      </c>
      <c r="J324">
        <v>1.2493904E-2</v>
      </c>
      <c r="K324">
        <v>7.1105135E-2</v>
      </c>
      <c r="M324" t="s">
        <v>368</v>
      </c>
      <c r="N324" t="s">
        <v>369</v>
      </c>
      <c r="O324" t="s">
        <v>59</v>
      </c>
      <c r="P324" t="s">
        <v>334</v>
      </c>
      <c r="Q324">
        <v>11475</v>
      </c>
      <c r="R324">
        <v>403</v>
      </c>
      <c r="S324">
        <v>812</v>
      </c>
      <c r="T324">
        <v>814</v>
      </c>
      <c r="U324">
        <v>334364</v>
      </c>
    </row>
    <row r="325" spans="1:21" x14ac:dyDescent="0.2">
      <c r="A325" t="s">
        <v>368</v>
      </c>
      <c r="B325" t="s">
        <v>369</v>
      </c>
      <c r="C325" t="s">
        <v>59</v>
      </c>
      <c r="D325" t="s">
        <v>335</v>
      </c>
      <c r="E325" s="3" t="s">
        <v>1609</v>
      </c>
      <c r="F325" s="3" t="s">
        <v>687</v>
      </c>
      <c r="G325" s="3" t="s">
        <v>1610</v>
      </c>
      <c r="H325" s="3" t="s">
        <v>1611</v>
      </c>
      <c r="I325">
        <v>6.5831764000000001E-2</v>
      </c>
      <c r="J325">
        <v>1.4293045000000001E-2</v>
      </c>
      <c r="K325">
        <v>8.0124809000000005E-2</v>
      </c>
      <c r="M325" t="s">
        <v>368</v>
      </c>
      <c r="N325" t="s">
        <v>369</v>
      </c>
      <c r="O325" t="s">
        <v>59</v>
      </c>
      <c r="P325" t="s">
        <v>335</v>
      </c>
      <c r="Q325">
        <v>1344</v>
      </c>
      <c r="R325">
        <v>433</v>
      </c>
      <c r="S325">
        <v>1010</v>
      </c>
      <c r="T325">
        <v>1012</v>
      </c>
      <c r="U325">
        <v>35768</v>
      </c>
    </row>
    <row r="326" spans="1:21" x14ac:dyDescent="0.2">
      <c r="A326" t="s">
        <v>368</v>
      </c>
      <c r="B326" t="s">
        <v>369</v>
      </c>
      <c r="C326" t="s">
        <v>59</v>
      </c>
      <c r="D326" t="s">
        <v>336</v>
      </c>
      <c r="E326" s="3" t="s">
        <v>1612</v>
      </c>
      <c r="F326" s="3" t="s">
        <v>688</v>
      </c>
      <c r="G326" s="3" t="s">
        <v>1613</v>
      </c>
      <c r="H326" s="3" t="s">
        <v>1614</v>
      </c>
      <c r="I326">
        <v>6.2401876000000002E-2</v>
      </c>
      <c r="J326">
        <v>2.2503221E-2</v>
      </c>
      <c r="K326">
        <v>8.4905096999999999E-2</v>
      </c>
      <c r="M326" t="s">
        <v>368</v>
      </c>
      <c r="N326" t="s">
        <v>369</v>
      </c>
      <c r="O326" t="s">
        <v>59</v>
      </c>
      <c r="P326" t="s">
        <v>336</v>
      </c>
      <c r="Q326">
        <v>1117</v>
      </c>
      <c r="R326">
        <v>386</v>
      </c>
      <c r="S326">
        <v>796</v>
      </c>
      <c r="T326">
        <v>798</v>
      </c>
      <c r="U326">
        <v>29539</v>
      </c>
    </row>
    <row r="327" spans="1:21" x14ac:dyDescent="0.2">
      <c r="A327" t="s">
        <v>368</v>
      </c>
      <c r="B327" t="s">
        <v>369</v>
      </c>
      <c r="C327" t="s">
        <v>59</v>
      </c>
      <c r="D327" t="s">
        <v>337</v>
      </c>
      <c r="E327" s="3" t="s">
        <v>1615</v>
      </c>
      <c r="F327" s="3" t="s">
        <v>1616</v>
      </c>
      <c r="G327" s="3" t="s">
        <v>1617</v>
      </c>
      <c r="H327" s="3" t="s">
        <v>1618</v>
      </c>
      <c r="I327">
        <v>6.4079217999999993E-2</v>
      </c>
      <c r="J327">
        <v>2.0115014000000001E-2</v>
      </c>
      <c r="K327">
        <v>8.4194231999999994E-2</v>
      </c>
      <c r="M327" t="s">
        <v>368</v>
      </c>
      <c r="N327" t="s">
        <v>369</v>
      </c>
      <c r="O327" t="s">
        <v>59</v>
      </c>
      <c r="P327" t="s">
        <v>337</v>
      </c>
      <c r="Q327">
        <v>48123</v>
      </c>
      <c r="R327">
        <v>479</v>
      </c>
      <c r="S327">
        <v>966</v>
      </c>
      <c r="T327">
        <v>968</v>
      </c>
      <c r="U327">
        <v>1445599</v>
      </c>
    </row>
    <row r="328" spans="1:21" x14ac:dyDescent="0.2">
      <c r="A328" t="s">
        <v>368</v>
      </c>
      <c r="B328" t="s">
        <v>369</v>
      </c>
      <c r="C328" t="s">
        <v>59</v>
      </c>
      <c r="D328" t="s">
        <v>338</v>
      </c>
      <c r="E328" s="3" t="s">
        <v>1619</v>
      </c>
      <c r="F328" s="3" t="s">
        <v>1620</v>
      </c>
      <c r="G328" s="3" t="s">
        <v>1621</v>
      </c>
      <c r="H328" s="3" t="s">
        <v>1622</v>
      </c>
      <c r="I328">
        <v>6.592895E-2</v>
      </c>
      <c r="J328">
        <v>1.3226734E-2</v>
      </c>
      <c r="K328">
        <v>7.9155684000000004E-2</v>
      </c>
      <c r="M328" t="s">
        <v>368</v>
      </c>
      <c r="N328" t="s">
        <v>369</v>
      </c>
      <c r="O328" t="s">
        <v>59</v>
      </c>
      <c r="P328" t="s">
        <v>338</v>
      </c>
      <c r="Q328">
        <v>12426</v>
      </c>
      <c r="R328">
        <v>491</v>
      </c>
      <c r="S328">
        <v>998</v>
      </c>
      <c r="T328">
        <v>1000</v>
      </c>
      <c r="U328">
        <v>371707</v>
      </c>
    </row>
    <row r="329" spans="1:21" x14ac:dyDescent="0.2">
      <c r="A329" t="s">
        <v>368</v>
      </c>
      <c r="B329" t="s">
        <v>369</v>
      </c>
      <c r="C329" t="s">
        <v>59</v>
      </c>
      <c r="D329" t="s">
        <v>339</v>
      </c>
      <c r="E329" s="3" t="s">
        <v>1623</v>
      </c>
      <c r="F329" s="3" t="s">
        <v>689</v>
      </c>
      <c r="G329" s="3" t="s">
        <v>1624</v>
      </c>
      <c r="H329" s="3" t="s">
        <v>1625</v>
      </c>
      <c r="I329">
        <v>6.7246823999999997E-2</v>
      </c>
      <c r="J329">
        <v>1.1323629999999999E-2</v>
      </c>
      <c r="K329">
        <v>7.8570453999999998E-2</v>
      </c>
      <c r="M329" t="s">
        <v>368</v>
      </c>
      <c r="N329" t="s">
        <v>369</v>
      </c>
      <c r="O329" t="s">
        <v>59</v>
      </c>
      <c r="P329" t="s">
        <v>339</v>
      </c>
      <c r="Q329">
        <v>3525</v>
      </c>
      <c r="R329">
        <v>497</v>
      </c>
      <c r="S329">
        <v>1026</v>
      </c>
      <c r="T329">
        <v>1028</v>
      </c>
      <c r="U329">
        <v>102939</v>
      </c>
    </row>
    <row r="330" spans="1:21" x14ac:dyDescent="0.2">
      <c r="A330" t="s">
        <v>368</v>
      </c>
      <c r="B330" t="s">
        <v>369</v>
      </c>
      <c r="C330" t="s">
        <v>59</v>
      </c>
      <c r="D330" t="s">
        <v>340</v>
      </c>
      <c r="E330" s="3" t="s">
        <v>1626</v>
      </c>
      <c r="F330">
        <v>87.322800287178595</v>
      </c>
      <c r="G330" s="3" t="s">
        <v>1627</v>
      </c>
      <c r="H330" s="3" t="s">
        <v>1628</v>
      </c>
      <c r="I330">
        <v>6.5364896000000006E-2</v>
      </c>
      <c r="J330">
        <v>2.4545577999999998E-2</v>
      </c>
      <c r="K330">
        <v>8.9910474000000004E-2</v>
      </c>
      <c r="M330" t="s">
        <v>368</v>
      </c>
      <c r="N330" t="s">
        <v>369</v>
      </c>
      <c r="O330" t="s">
        <v>59</v>
      </c>
      <c r="P330" t="s">
        <v>340</v>
      </c>
      <c r="Q330">
        <v>1208</v>
      </c>
      <c r="R330">
        <v>410</v>
      </c>
      <c r="S330">
        <v>1076</v>
      </c>
      <c r="T330">
        <v>1078</v>
      </c>
      <c r="U330">
        <v>28973</v>
      </c>
    </row>
    <row r="331" spans="1:21" x14ac:dyDescent="0.2">
      <c r="A331" t="s">
        <v>368</v>
      </c>
      <c r="B331" t="s">
        <v>369</v>
      </c>
      <c r="C331" t="s">
        <v>59</v>
      </c>
      <c r="D331" t="s">
        <v>341</v>
      </c>
      <c r="E331" s="3" t="s">
        <v>1629</v>
      </c>
      <c r="F331" s="3" t="s">
        <v>1630</v>
      </c>
      <c r="G331" s="3" t="s">
        <v>1631</v>
      </c>
      <c r="H331" s="3" t="s">
        <v>1632</v>
      </c>
      <c r="I331">
        <v>8.9183079999999998E-2</v>
      </c>
      <c r="J331">
        <v>1.7841038E-2</v>
      </c>
      <c r="K331">
        <v>0.107024118</v>
      </c>
      <c r="M331" t="s">
        <v>368</v>
      </c>
      <c r="N331" t="s">
        <v>369</v>
      </c>
      <c r="O331" t="s">
        <v>59</v>
      </c>
      <c r="P331" t="s">
        <v>341</v>
      </c>
      <c r="Q331">
        <v>15775</v>
      </c>
      <c r="R331">
        <v>656</v>
      </c>
      <c r="S331">
        <v>1354</v>
      </c>
      <c r="T331">
        <v>1356</v>
      </c>
      <c r="U331">
        <v>490309</v>
      </c>
    </row>
    <row r="332" spans="1:21" x14ac:dyDescent="0.2">
      <c r="A332" t="s">
        <v>368</v>
      </c>
      <c r="B332" t="s">
        <v>369</v>
      </c>
      <c r="C332" t="s">
        <v>59</v>
      </c>
      <c r="D332" t="s">
        <v>342</v>
      </c>
      <c r="E332" s="3" t="s">
        <v>1633</v>
      </c>
      <c r="F332" s="3" t="s">
        <v>1634</v>
      </c>
      <c r="G332" s="3" t="s">
        <v>1635</v>
      </c>
      <c r="H332">
        <v>461.06986701488501</v>
      </c>
      <c r="I332">
        <v>7.7256735000000007E-2</v>
      </c>
      <c r="J332">
        <v>2.5646248E-2</v>
      </c>
      <c r="K332">
        <v>0.102902983</v>
      </c>
      <c r="M332" t="s">
        <v>368</v>
      </c>
      <c r="N332" t="s">
        <v>369</v>
      </c>
      <c r="O332" t="s">
        <v>59</v>
      </c>
      <c r="P332" t="s">
        <v>342</v>
      </c>
      <c r="Q332">
        <v>61901</v>
      </c>
      <c r="R332">
        <v>452</v>
      </c>
      <c r="S332">
        <v>908</v>
      </c>
      <c r="T332">
        <v>910</v>
      </c>
      <c r="U332">
        <v>1820184</v>
      </c>
    </row>
    <row r="333" spans="1:21" x14ac:dyDescent="0.2">
      <c r="A333" t="s">
        <v>368</v>
      </c>
      <c r="B333" t="s">
        <v>369</v>
      </c>
      <c r="C333" t="s">
        <v>59</v>
      </c>
      <c r="D333" t="s">
        <v>343</v>
      </c>
      <c r="E333" s="3" t="s">
        <v>1636</v>
      </c>
      <c r="F333" s="3" t="s">
        <v>690</v>
      </c>
      <c r="G333" s="3" t="s">
        <v>1637</v>
      </c>
      <c r="H333" s="3" t="s">
        <v>1638</v>
      </c>
      <c r="I333">
        <v>9.8187310999999999E-2</v>
      </c>
      <c r="J333">
        <v>3.9725847000000002E-2</v>
      </c>
      <c r="K333">
        <v>0.13791315800000001</v>
      </c>
      <c r="M333" t="s">
        <v>368</v>
      </c>
      <c r="N333" t="s">
        <v>369</v>
      </c>
      <c r="O333" t="s">
        <v>59</v>
      </c>
      <c r="P333" t="s">
        <v>343</v>
      </c>
      <c r="Q333">
        <v>1812</v>
      </c>
      <c r="R333">
        <v>616</v>
      </c>
      <c r="S333">
        <v>1616</v>
      </c>
      <c r="T333">
        <v>1618</v>
      </c>
      <c r="U333">
        <v>43433</v>
      </c>
    </row>
    <row r="334" spans="1:21" x14ac:dyDescent="0.2">
      <c r="A334" t="s">
        <v>368</v>
      </c>
      <c r="B334" t="s">
        <v>369</v>
      </c>
      <c r="C334" t="s">
        <v>59</v>
      </c>
      <c r="D334" t="s">
        <v>344</v>
      </c>
      <c r="E334" s="3" t="s">
        <v>1639</v>
      </c>
      <c r="F334" s="3" t="s">
        <v>1640</v>
      </c>
      <c r="G334" s="3" t="s">
        <v>1641</v>
      </c>
      <c r="H334" s="3" t="s">
        <v>1642</v>
      </c>
      <c r="I334">
        <v>0.11010239300000001</v>
      </c>
      <c r="J334">
        <v>3.4221452999999999E-2</v>
      </c>
      <c r="K334">
        <v>0.14432384600000001</v>
      </c>
      <c r="M334" t="s">
        <v>368</v>
      </c>
      <c r="N334" t="s">
        <v>369</v>
      </c>
      <c r="O334" t="s">
        <v>59</v>
      </c>
      <c r="P334" t="s">
        <v>344</v>
      </c>
      <c r="Q334">
        <v>82598</v>
      </c>
      <c r="R334">
        <v>651</v>
      </c>
      <c r="S334">
        <v>1318</v>
      </c>
      <c r="T334">
        <v>1320</v>
      </c>
      <c r="U334">
        <v>2496961</v>
      </c>
    </row>
    <row r="335" spans="1:21" x14ac:dyDescent="0.2">
      <c r="A335" t="s">
        <v>368</v>
      </c>
      <c r="B335" t="s">
        <v>369</v>
      </c>
      <c r="C335" t="s">
        <v>59</v>
      </c>
      <c r="D335" t="s">
        <v>345</v>
      </c>
      <c r="E335" s="3" t="s">
        <v>1643</v>
      </c>
      <c r="F335" s="3" t="s">
        <v>1644</v>
      </c>
      <c r="G335" s="3" t="s">
        <v>1645</v>
      </c>
      <c r="H335" s="3" t="s">
        <v>1646</v>
      </c>
      <c r="I335">
        <v>0.126914467</v>
      </c>
      <c r="J335">
        <v>3.9914110000000003E-2</v>
      </c>
      <c r="K335">
        <v>0.16682857700000001</v>
      </c>
      <c r="M335" t="s">
        <v>368</v>
      </c>
      <c r="N335" t="s">
        <v>369</v>
      </c>
      <c r="O335" t="s">
        <v>59</v>
      </c>
      <c r="P335" t="s">
        <v>345</v>
      </c>
      <c r="Q335">
        <v>95863</v>
      </c>
      <c r="R335">
        <v>811</v>
      </c>
      <c r="S335">
        <v>1636</v>
      </c>
      <c r="T335">
        <v>1638</v>
      </c>
      <c r="U335">
        <v>2878545</v>
      </c>
    </row>
    <row r="336" spans="1:21" x14ac:dyDescent="0.2">
      <c r="A336" t="s">
        <v>368</v>
      </c>
      <c r="B336" t="s">
        <v>369</v>
      </c>
      <c r="C336" t="s">
        <v>59</v>
      </c>
      <c r="D336" t="s">
        <v>346</v>
      </c>
      <c r="E336" s="3" t="s">
        <v>1647</v>
      </c>
      <c r="F336" s="3" t="s">
        <v>1648</v>
      </c>
      <c r="G336" s="3" t="s">
        <v>1649</v>
      </c>
      <c r="H336" s="3" t="s">
        <v>1650</v>
      </c>
      <c r="I336">
        <v>0.13473948299999999</v>
      </c>
      <c r="J336">
        <v>2.7036088E-2</v>
      </c>
      <c r="K336">
        <v>0.16177557100000001</v>
      </c>
      <c r="M336" t="s">
        <v>368</v>
      </c>
      <c r="N336" t="s">
        <v>369</v>
      </c>
      <c r="O336" t="s">
        <v>59</v>
      </c>
      <c r="P336" t="s">
        <v>346</v>
      </c>
      <c r="Q336">
        <v>25763</v>
      </c>
      <c r="R336">
        <v>946</v>
      </c>
      <c r="S336">
        <v>1914</v>
      </c>
      <c r="T336">
        <v>1916</v>
      </c>
      <c r="U336">
        <v>762317</v>
      </c>
    </row>
    <row r="337" spans="1:21" x14ac:dyDescent="0.2">
      <c r="A337" t="s">
        <v>368</v>
      </c>
      <c r="B337" t="s">
        <v>369</v>
      </c>
      <c r="C337" t="s">
        <v>59</v>
      </c>
      <c r="D337" t="s">
        <v>347</v>
      </c>
      <c r="E337" s="3" t="s">
        <v>1651</v>
      </c>
      <c r="F337" s="3" t="s">
        <v>691</v>
      </c>
      <c r="G337" s="3" t="s">
        <v>1652</v>
      </c>
      <c r="H337">
        <v>321.10339296715603</v>
      </c>
      <c r="I337">
        <v>0.13939269400000001</v>
      </c>
      <c r="J337">
        <v>2.7761167999999999E-2</v>
      </c>
      <c r="K337" s="3" t="s">
        <v>1653</v>
      </c>
      <c r="M337" t="s">
        <v>368</v>
      </c>
      <c r="N337" t="s">
        <v>369</v>
      </c>
      <c r="O337" t="s">
        <v>59</v>
      </c>
      <c r="P337" t="s">
        <v>347</v>
      </c>
      <c r="Q337">
        <v>7204</v>
      </c>
      <c r="R337">
        <v>939</v>
      </c>
      <c r="S337">
        <v>1922</v>
      </c>
      <c r="T337">
        <v>1924</v>
      </c>
      <c r="U337">
        <v>207626</v>
      </c>
    </row>
    <row r="338" spans="1:21" x14ac:dyDescent="0.2">
      <c r="A338" t="s">
        <v>368</v>
      </c>
      <c r="B338" t="s">
        <v>369</v>
      </c>
      <c r="C338" t="s">
        <v>59</v>
      </c>
      <c r="D338" t="s">
        <v>348</v>
      </c>
      <c r="E338" s="3" t="s">
        <v>1654</v>
      </c>
      <c r="F338" s="3" t="s">
        <v>1655</v>
      </c>
      <c r="G338" s="3" t="s">
        <v>1656</v>
      </c>
      <c r="H338" s="3" t="s">
        <v>1657</v>
      </c>
      <c r="I338">
        <v>0.138194543</v>
      </c>
      <c r="J338">
        <v>4.3637822E-2</v>
      </c>
      <c r="K338">
        <v>0.181832365</v>
      </c>
      <c r="M338" t="s">
        <v>368</v>
      </c>
      <c r="N338" t="s">
        <v>369</v>
      </c>
      <c r="O338" t="s">
        <v>59</v>
      </c>
      <c r="P338" t="s">
        <v>348</v>
      </c>
      <c r="Q338">
        <v>105756</v>
      </c>
      <c r="R338">
        <v>874</v>
      </c>
      <c r="S338">
        <v>1762</v>
      </c>
      <c r="T338">
        <v>1764</v>
      </c>
      <c r="U338">
        <v>3150267</v>
      </c>
    </row>
    <row r="339" spans="1:21" x14ac:dyDescent="0.2">
      <c r="A339" t="s">
        <v>368</v>
      </c>
      <c r="B339" t="s">
        <v>369</v>
      </c>
      <c r="C339" t="s">
        <v>59</v>
      </c>
      <c r="D339" t="s">
        <v>349</v>
      </c>
      <c r="E339" s="3" t="s">
        <v>1658</v>
      </c>
      <c r="F339" s="3" t="s">
        <v>1659</v>
      </c>
      <c r="G339" s="3" t="s">
        <v>1660</v>
      </c>
      <c r="H339" s="3" t="s">
        <v>1661</v>
      </c>
      <c r="I339">
        <v>0.14678238499999999</v>
      </c>
      <c r="J339">
        <v>2.9021518999999999E-2</v>
      </c>
      <c r="K339" s="3" t="s">
        <v>1662</v>
      </c>
      <c r="M339" t="s">
        <v>368</v>
      </c>
      <c r="N339" t="s">
        <v>369</v>
      </c>
      <c r="O339" t="s">
        <v>59</v>
      </c>
      <c r="P339" t="s">
        <v>349</v>
      </c>
      <c r="Q339">
        <v>27301</v>
      </c>
      <c r="R339">
        <v>1035</v>
      </c>
      <c r="S339">
        <v>2102</v>
      </c>
      <c r="T339">
        <v>2104</v>
      </c>
      <c r="U339">
        <v>817347</v>
      </c>
    </row>
    <row r="340" spans="1:21" x14ac:dyDescent="0.2">
      <c r="A340" t="s">
        <v>368</v>
      </c>
      <c r="B340" t="s">
        <v>369</v>
      </c>
      <c r="C340" t="s">
        <v>59</v>
      </c>
      <c r="D340" t="s">
        <v>350</v>
      </c>
      <c r="E340" s="3" t="s">
        <v>1663</v>
      </c>
      <c r="F340" s="3" t="s">
        <v>692</v>
      </c>
      <c r="G340" s="3" t="s">
        <v>1664</v>
      </c>
      <c r="H340" s="3" t="s">
        <v>1665</v>
      </c>
      <c r="I340">
        <v>0.14794510799999999</v>
      </c>
      <c r="J340">
        <v>2.4275620000000001E-2</v>
      </c>
      <c r="K340">
        <v>0.17222072799999999</v>
      </c>
      <c r="M340" t="s">
        <v>368</v>
      </c>
      <c r="N340" t="s">
        <v>369</v>
      </c>
      <c r="O340" t="s">
        <v>59</v>
      </c>
      <c r="P340" t="s">
        <v>350</v>
      </c>
      <c r="Q340">
        <v>7711</v>
      </c>
      <c r="R340">
        <v>1058</v>
      </c>
      <c r="S340">
        <v>2180</v>
      </c>
      <c r="T340">
        <v>2182</v>
      </c>
      <c r="U340">
        <v>226260</v>
      </c>
    </row>
    <row r="341" spans="1:21" x14ac:dyDescent="0.2">
      <c r="A341" t="s">
        <v>368</v>
      </c>
      <c r="B341" t="s">
        <v>369</v>
      </c>
      <c r="C341" t="s">
        <v>59</v>
      </c>
      <c r="D341" t="s">
        <v>351</v>
      </c>
      <c r="E341" s="3" t="s">
        <v>1666</v>
      </c>
      <c r="F341" s="3" t="s">
        <v>693</v>
      </c>
      <c r="G341" s="3" t="s">
        <v>1667</v>
      </c>
      <c r="H341" s="3" t="s">
        <v>1668</v>
      </c>
      <c r="I341">
        <v>0.149818966</v>
      </c>
      <c r="J341">
        <v>4.2183254000000003E-2</v>
      </c>
      <c r="K341">
        <v>0.19200222</v>
      </c>
      <c r="M341" t="s">
        <v>368</v>
      </c>
      <c r="N341" t="s">
        <v>369</v>
      </c>
      <c r="O341" t="s">
        <v>59</v>
      </c>
      <c r="P341" t="s">
        <v>351</v>
      </c>
      <c r="Q341">
        <v>2796</v>
      </c>
      <c r="R341">
        <v>962</v>
      </c>
      <c r="S341">
        <v>2052</v>
      </c>
      <c r="T341">
        <v>2054</v>
      </c>
      <c r="U341">
        <v>74244</v>
      </c>
    </row>
    <row r="342" spans="1:21" x14ac:dyDescent="0.2">
      <c r="A342" t="s">
        <v>368</v>
      </c>
      <c r="B342" t="s">
        <v>369</v>
      </c>
      <c r="C342" t="s">
        <v>59</v>
      </c>
      <c r="D342" t="s">
        <v>352</v>
      </c>
      <c r="E342" s="3" t="s">
        <v>1669</v>
      </c>
      <c r="F342" s="3" t="s">
        <v>694</v>
      </c>
      <c r="G342" s="3" t="s">
        <v>1670</v>
      </c>
      <c r="H342" s="3" t="s">
        <v>1671</v>
      </c>
      <c r="I342">
        <v>0.124774782</v>
      </c>
      <c r="J342">
        <v>5.0893072999999997E-2</v>
      </c>
      <c r="K342" s="3" t="s">
        <v>1672</v>
      </c>
      <c r="M342" t="s">
        <v>368</v>
      </c>
      <c r="N342" t="s">
        <v>369</v>
      </c>
      <c r="O342" t="s">
        <v>59</v>
      </c>
      <c r="P342" t="s">
        <v>352</v>
      </c>
      <c r="Q342">
        <v>2028</v>
      </c>
      <c r="R342">
        <v>820</v>
      </c>
      <c r="S342">
        <v>1896</v>
      </c>
      <c r="T342">
        <v>1898</v>
      </c>
      <c r="U342">
        <v>49473</v>
      </c>
    </row>
    <row r="343" spans="1:21" x14ac:dyDescent="0.2">
      <c r="A343" t="s">
        <v>368</v>
      </c>
      <c r="B343" t="s">
        <v>369</v>
      </c>
      <c r="C343" t="s">
        <v>59</v>
      </c>
      <c r="D343" t="s">
        <v>353</v>
      </c>
      <c r="E343" s="3" t="s">
        <v>1673</v>
      </c>
      <c r="F343" s="3" t="s">
        <v>1674</v>
      </c>
      <c r="G343" s="3" t="s">
        <v>1675</v>
      </c>
      <c r="H343" s="3" t="s">
        <v>1676</v>
      </c>
      <c r="I343">
        <v>0.186703328</v>
      </c>
      <c r="J343">
        <v>5.9467342999999999E-2</v>
      </c>
      <c r="K343">
        <v>0.24617067100000001</v>
      </c>
      <c r="M343" t="s">
        <v>368</v>
      </c>
      <c r="N343" t="s">
        <v>369</v>
      </c>
      <c r="O343" t="s">
        <v>59</v>
      </c>
      <c r="P343" t="s">
        <v>353</v>
      </c>
      <c r="Q343">
        <v>145390</v>
      </c>
      <c r="R343">
        <v>1186</v>
      </c>
      <c r="S343">
        <v>2386</v>
      </c>
      <c r="T343">
        <v>2388</v>
      </c>
      <c r="U343">
        <v>4312250</v>
      </c>
    </row>
    <row r="344" spans="1:21" x14ac:dyDescent="0.2">
      <c r="A344" t="s">
        <v>368</v>
      </c>
      <c r="B344" t="s">
        <v>369</v>
      </c>
      <c r="C344" t="s">
        <v>59</v>
      </c>
      <c r="D344" t="s">
        <v>354</v>
      </c>
      <c r="E344" s="3" t="s">
        <v>1677</v>
      </c>
      <c r="F344" s="3" t="s">
        <v>1678</v>
      </c>
      <c r="G344">
        <v>35.1294459375952</v>
      </c>
      <c r="H344" s="3" t="s">
        <v>1679</v>
      </c>
      <c r="I344">
        <v>0.25604747100000003</v>
      </c>
      <c r="J344">
        <v>5.0408566000000002E-2</v>
      </c>
      <c r="K344">
        <v>0.30645603700000001</v>
      </c>
      <c r="M344" t="s">
        <v>368</v>
      </c>
      <c r="N344" t="s">
        <v>369</v>
      </c>
      <c r="O344" t="s">
        <v>59</v>
      </c>
      <c r="P344" t="s">
        <v>354</v>
      </c>
      <c r="Q344">
        <v>49526</v>
      </c>
      <c r="R344">
        <v>1846</v>
      </c>
      <c r="S344">
        <v>3724</v>
      </c>
      <c r="T344">
        <v>3726</v>
      </c>
      <c r="U344">
        <v>1450589</v>
      </c>
    </row>
    <row r="345" spans="1:21" x14ac:dyDescent="0.2">
      <c r="A345" t="s">
        <v>368</v>
      </c>
      <c r="B345" t="s">
        <v>369</v>
      </c>
      <c r="C345" t="s">
        <v>59</v>
      </c>
      <c r="D345" t="s">
        <v>355</v>
      </c>
      <c r="E345" s="3" t="s">
        <v>1680</v>
      </c>
      <c r="F345" s="3" t="s">
        <v>695</v>
      </c>
      <c r="G345">
        <v>75.506478814142099</v>
      </c>
      <c r="H345">
        <v>695.63809250082295</v>
      </c>
      <c r="I345">
        <v>0.26721415500000001</v>
      </c>
      <c r="J345">
        <v>7.0856270999999998E-2</v>
      </c>
      <c r="K345" s="3" t="s">
        <v>1681</v>
      </c>
      <c r="M345" t="s">
        <v>368</v>
      </c>
      <c r="N345" t="s">
        <v>369</v>
      </c>
      <c r="O345" t="s">
        <v>59</v>
      </c>
      <c r="P345" t="s">
        <v>355</v>
      </c>
      <c r="Q345">
        <v>13790</v>
      </c>
      <c r="R345">
        <v>1786</v>
      </c>
      <c r="S345">
        <v>3634</v>
      </c>
      <c r="T345">
        <v>3636</v>
      </c>
      <c r="U345">
        <v>394116</v>
      </c>
    </row>
    <row r="346" spans="1:21" x14ac:dyDescent="0.2">
      <c r="A346" t="s">
        <v>368</v>
      </c>
      <c r="B346" t="s">
        <v>369</v>
      </c>
      <c r="C346" t="s">
        <v>59</v>
      </c>
      <c r="D346" t="s">
        <v>356</v>
      </c>
      <c r="E346" s="3" t="s">
        <v>1682</v>
      </c>
      <c r="F346" s="3" t="s">
        <v>1683</v>
      </c>
      <c r="G346" s="3" t="s">
        <v>1684</v>
      </c>
      <c r="H346" s="3" t="s">
        <v>1685</v>
      </c>
      <c r="I346">
        <v>0.26499507900000002</v>
      </c>
      <c r="J346">
        <v>8.6817939999999996E-2</v>
      </c>
      <c r="K346">
        <v>0.351813019</v>
      </c>
      <c r="M346" t="s">
        <v>368</v>
      </c>
      <c r="N346" t="s">
        <v>369</v>
      </c>
      <c r="O346" t="s">
        <v>59</v>
      </c>
      <c r="P346" t="s">
        <v>356</v>
      </c>
      <c r="Q346">
        <v>211433</v>
      </c>
      <c r="R346">
        <v>1693</v>
      </c>
      <c r="S346">
        <v>3400</v>
      </c>
      <c r="T346">
        <v>3402</v>
      </c>
      <c r="U346">
        <v>6229384</v>
      </c>
    </row>
    <row r="347" spans="1:21" x14ac:dyDescent="0.2">
      <c r="A347" t="s">
        <v>368</v>
      </c>
      <c r="B347" t="s">
        <v>369</v>
      </c>
      <c r="C347" t="s">
        <v>59</v>
      </c>
      <c r="D347" t="s">
        <v>357</v>
      </c>
      <c r="E347" s="3" t="s">
        <v>1686</v>
      </c>
      <c r="F347">
        <v>647.80536506857197</v>
      </c>
      <c r="G347" s="3" t="s">
        <v>1687</v>
      </c>
      <c r="H347" s="3" t="s">
        <v>1688</v>
      </c>
      <c r="I347">
        <v>0.50451494699999999</v>
      </c>
      <c r="J347">
        <v>0.166340664</v>
      </c>
      <c r="K347">
        <v>0.67085561100000002</v>
      </c>
      <c r="M347" t="s">
        <v>368</v>
      </c>
      <c r="N347" t="s">
        <v>369</v>
      </c>
      <c r="O347" t="s">
        <v>59</v>
      </c>
      <c r="P347" t="s">
        <v>357</v>
      </c>
      <c r="Q347">
        <v>402803</v>
      </c>
      <c r="R347">
        <v>2991</v>
      </c>
      <c r="S347">
        <v>6008</v>
      </c>
      <c r="T347">
        <v>6010</v>
      </c>
      <c r="U347">
        <v>11850328</v>
      </c>
    </row>
  </sheetData>
  <mergeCells count="2">
    <mergeCell ref="A1:K1"/>
    <mergeCell ref="M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EA34-5845-2341-94E3-76A7B41CB4A1}">
  <dimension ref="A1:W315"/>
  <sheetViews>
    <sheetView topLeftCell="J1" workbookViewId="0">
      <selection activeCell="V8" sqref="V8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  <col min="13" max="13" width="8.83203125" bestFit="1" customWidth="1"/>
    <col min="14" max="14" width="5.1640625" bestFit="1" customWidth="1"/>
    <col min="15" max="15" width="11.6640625" bestFit="1" customWidth="1"/>
    <col min="16" max="16" width="22" bestFit="1" customWidth="1"/>
    <col min="17" max="18" width="9.33203125" bestFit="1" customWidth="1"/>
    <col min="19" max="19" width="13.1640625" bestFit="1" customWidth="1"/>
    <col min="20" max="20" width="10.83203125" bestFit="1" customWidth="1"/>
    <col min="21" max="21" width="10.6640625" bestFit="1" customWidth="1"/>
  </cols>
  <sheetData>
    <row r="1" spans="1:23" ht="19" x14ac:dyDescent="0.2">
      <c r="A1" s="10" t="s">
        <v>706</v>
      </c>
      <c r="B1" s="10"/>
      <c r="C1" s="10"/>
      <c r="D1" s="10"/>
      <c r="E1" s="10"/>
      <c r="F1" s="10"/>
      <c r="G1" s="10"/>
      <c r="H1" s="10"/>
      <c r="I1" s="10"/>
      <c r="J1" s="10"/>
      <c r="K1" s="10"/>
      <c r="M1" s="10" t="s">
        <v>721</v>
      </c>
      <c r="N1" s="10"/>
      <c r="O1" s="10"/>
      <c r="P1" s="10"/>
      <c r="Q1" s="10"/>
      <c r="R1" s="10"/>
      <c r="S1" s="10"/>
      <c r="T1" s="10"/>
      <c r="U1" s="10"/>
      <c r="V1" s="4"/>
      <c r="W1" s="4"/>
    </row>
    <row r="2" spans="1:23" ht="19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  <c r="M2" t="s">
        <v>360</v>
      </c>
      <c r="N2" t="s">
        <v>361</v>
      </c>
      <c r="O2" t="s">
        <v>1</v>
      </c>
      <c r="P2" t="s">
        <v>2</v>
      </c>
      <c r="Q2" t="s">
        <v>701</v>
      </c>
      <c r="R2" t="s">
        <v>702</v>
      </c>
      <c r="S2" t="s">
        <v>703</v>
      </c>
      <c r="T2" t="s">
        <v>704</v>
      </c>
      <c r="U2" t="s">
        <v>705</v>
      </c>
      <c r="V2" s="4"/>
      <c r="W2" s="4" t="s">
        <v>722</v>
      </c>
    </row>
    <row r="3" spans="1:23" ht="19" x14ac:dyDescent="0.2">
      <c r="A3" t="s">
        <v>368</v>
      </c>
      <c r="B3" t="s">
        <v>708</v>
      </c>
      <c r="C3" t="s">
        <v>42</v>
      </c>
      <c r="D3" t="s">
        <v>47</v>
      </c>
      <c r="E3" s="3" t="s">
        <v>10108</v>
      </c>
      <c r="F3" s="3" t="s">
        <v>1689</v>
      </c>
      <c r="G3" s="3" t="s">
        <v>10109</v>
      </c>
      <c r="H3" s="3" t="s">
        <v>10110</v>
      </c>
      <c r="I3">
        <v>5.7211700000000002E-3</v>
      </c>
      <c r="J3">
        <v>2.3560807E-2</v>
      </c>
      <c r="K3">
        <v>2.9281977000000001E-2</v>
      </c>
      <c r="M3" t="s">
        <v>368</v>
      </c>
      <c r="N3" t="s">
        <v>708</v>
      </c>
      <c r="O3" t="s">
        <v>42</v>
      </c>
      <c r="P3" t="s">
        <v>47</v>
      </c>
      <c r="Q3">
        <v>386</v>
      </c>
      <c r="R3">
        <v>128</v>
      </c>
      <c r="S3">
        <v>832</v>
      </c>
      <c r="T3">
        <v>384</v>
      </c>
      <c r="U3">
        <v>87209</v>
      </c>
      <c r="V3" s="4"/>
      <c r="W3" s="4">
        <f>SUM(Q3:T3)</f>
        <v>1730</v>
      </c>
    </row>
    <row r="4" spans="1:23" ht="19" x14ac:dyDescent="0.2">
      <c r="A4" t="s">
        <v>368</v>
      </c>
      <c r="B4" t="s">
        <v>708</v>
      </c>
      <c r="C4" t="s">
        <v>48</v>
      </c>
      <c r="D4" t="s">
        <v>49</v>
      </c>
      <c r="E4" s="3" t="s">
        <v>10111</v>
      </c>
      <c r="F4" s="3" t="s">
        <v>9912</v>
      </c>
      <c r="G4" s="3" t="s">
        <v>10112</v>
      </c>
      <c r="H4" s="3" t="s">
        <v>10113</v>
      </c>
      <c r="I4">
        <v>0.13341229099999999</v>
      </c>
      <c r="J4">
        <v>2.7685554000000001E-2</v>
      </c>
      <c r="K4">
        <v>0.16109784499999999</v>
      </c>
      <c r="M4" t="s">
        <v>368</v>
      </c>
      <c r="N4" t="s">
        <v>708</v>
      </c>
      <c r="O4" t="s">
        <v>48</v>
      </c>
      <c r="P4" t="s">
        <v>49</v>
      </c>
      <c r="Q4">
        <v>25</v>
      </c>
      <c r="R4">
        <v>0</v>
      </c>
      <c r="S4">
        <v>1560</v>
      </c>
      <c r="T4">
        <v>1560</v>
      </c>
      <c r="U4">
        <v>11286</v>
      </c>
      <c r="V4" s="4"/>
      <c r="W4" s="4">
        <f t="shared" ref="W4:W67" si="0">SUM(Q4:T4)</f>
        <v>3145</v>
      </c>
    </row>
    <row r="5" spans="1:23" ht="19" x14ac:dyDescent="0.2">
      <c r="A5" t="s">
        <v>368</v>
      </c>
      <c r="B5" t="s">
        <v>708</v>
      </c>
      <c r="C5" t="s">
        <v>48</v>
      </c>
      <c r="D5" t="s">
        <v>50</v>
      </c>
      <c r="E5" s="3" t="s">
        <v>10114</v>
      </c>
      <c r="F5" s="3" t="s">
        <v>9917</v>
      </c>
      <c r="G5" s="3" t="s">
        <v>10115</v>
      </c>
      <c r="H5" s="3" t="s">
        <v>10116</v>
      </c>
      <c r="I5">
        <v>0.26279706600000002</v>
      </c>
      <c r="J5">
        <v>5.2227118000000003E-2</v>
      </c>
      <c r="K5" s="3" t="s">
        <v>10117</v>
      </c>
      <c r="M5" t="s">
        <v>368</v>
      </c>
      <c r="N5" t="s">
        <v>708</v>
      </c>
      <c r="O5" t="s">
        <v>48</v>
      </c>
      <c r="P5" t="s">
        <v>50</v>
      </c>
      <c r="Q5">
        <v>25</v>
      </c>
      <c r="R5">
        <v>0</v>
      </c>
      <c r="S5">
        <v>2352</v>
      </c>
      <c r="T5">
        <v>3072</v>
      </c>
      <c r="U5">
        <v>25607</v>
      </c>
      <c r="V5" s="4"/>
      <c r="W5" s="4">
        <f t="shared" si="0"/>
        <v>5449</v>
      </c>
    </row>
    <row r="6" spans="1:23" ht="19" x14ac:dyDescent="0.2">
      <c r="A6" t="s">
        <v>368</v>
      </c>
      <c r="B6" t="s">
        <v>708</v>
      </c>
      <c r="C6" t="s">
        <v>48</v>
      </c>
      <c r="D6" t="s">
        <v>51</v>
      </c>
      <c r="E6" s="3" t="s">
        <v>10118</v>
      </c>
      <c r="F6" s="3" t="s">
        <v>9920</v>
      </c>
      <c r="G6" s="3" t="s">
        <v>10119</v>
      </c>
      <c r="H6" s="3" t="s">
        <v>10120</v>
      </c>
      <c r="I6">
        <v>2.5207296000000001E-2</v>
      </c>
      <c r="J6">
        <v>8.1393160000000006E-3</v>
      </c>
      <c r="K6">
        <v>3.3346611999999998E-2</v>
      </c>
      <c r="M6" t="s">
        <v>368</v>
      </c>
      <c r="N6" t="s">
        <v>708</v>
      </c>
      <c r="O6" t="s">
        <v>48</v>
      </c>
      <c r="P6" t="s">
        <v>51</v>
      </c>
      <c r="Q6">
        <v>25</v>
      </c>
      <c r="R6">
        <v>0</v>
      </c>
      <c r="S6">
        <v>312</v>
      </c>
      <c r="T6">
        <v>312</v>
      </c>
      <c r="U6">
        <v>2624</v>
      </c>
      <c r="V6" s="4"/>
      <c r="W6" s="4">
        <f t="shared" si="0"/>
        <v>649</v>
      </c>
    </row>
    <row r="7" spans="1:23" ht="19" x14ac:dyDescent="0.2">
      <c r="A7" t="s">
        <v>368</v>
      </c>
      <c r="B7" t="s">
        <v>708</v>
      </c>
      <c r="C7" t="s">
        <v>52</v>
      </c>
      <c r="D7" t="s">
        <v>53</v>
      </c>
      <c r="E7">
        <v>960.06190038419197</v>
      </c>
      <c r="F7" s="3" t="s">
        <v>10121</v>
      </c>
      <c r="G7" s="3" t="s">
        <v>10122</v>
      </c>
      <c r="H7" s="3" t="s">
        <v>10123</v>
      </c>
      <c r="I7">
        <v>0.16228336900000001</v>
      </c>
      <c r="J7">
        <v>0.343406449</v>
      </c>
      <c r="K7">
        <v>0.50568981800000001</v>
      </c>
      <c r="M7" t="s">
        <v>368</v>
      </c>
      <c r="N7" t="s">
        <v>708</v>
      </c>
      <c r="O7" t="s">
        <v>52</v>
      </c>
      <c r="P7" t="s">
        <v>53</v>
      </c>
      <c r="Q7">
        <v>35490</v>
      </c>
      <c r="R7">
        <v>25312</v>
      </c>
      <c r="S7">
        <v>34352</v>
      </c>
      <c r="T7">
        <v>8814</v>
      </c>
      <c r="U7">
        <v>253087</v>
      </c>
      <c r="V7" s="4"/>
      <c r="W7" s="4">
        <f t="shared" si="0"/>
        <v>103968</v>
      </c>
    </row>
    <row r="8" spans="1:23" ht="19" x14ac:dyDescent="0.2">
      <c r="A8" t="s">
        <v>368</v>
      </c>
      <c r="B8" t="s">
        <v>708</v>
      </c>
      <c r="C8" t="s">
        <v>52</v>
      </c>
      <c r="D8" t="s">
        <v>54</v>
      </c>
      <c r="E8" s="3" t="s">
        <v>10124</v>
      </c>
      <c r="F8" s="3" t="s">
        <v>10125</v>
      </c>
      <c r="G8" s="3" t="s">
        <v>10126</v>
      </c>
      <c r="H8" s="3" t="s">
        <v>10127</v>
      </c>
      <c r="I8">
        <v>0.40619846399999998</v>
      </c>
      <c r="J8">
        <v>0.91775898300000003</v>
      </c>
      <c r="K8">
        <v>1.323957447</v>
      </c>
      <c r="M8" t="s">
        <v>368</v>
      </c>
      <c r="N8" t="s">
        <v>708</v>
      </c>
      <c r="O8" t="s">
        <v>52</v>
      </c>
      <c r="P8" t="s">
        <v>54</v>
      </c>
      <c r="Q8">
        <v>49500</v>
      </c>
      <c r="R8">
        <v>124526</v>
      </c>
      <c r="S8">
        <v>122944</v>
      </c>
      <c r="T8">
        <v>7458</v>
      </c>
      <c r="U8">
        <v>831066</v>
      </c>
      <c r="V8" s="4"/>
      <c r="W8" s="4">
        <f t="shared" si="0"/>
        <v>304428</v>
      </c>
    </row>
    <row r="9" spans="1:23" ht="19" x14ac:dyDescent="0.2">
      <c r="A9" t="s">
        <v>368</v>
      </c>
      <c r="B9" t="s">
        <v>708</v>
      </c>
      <c r="C9" t="s">
        <v>52</v>
      </c>
      <c r="D9" t="s">
        <v>55</v>
      </c>
      <c r="E9" s="3" t="s">
        <v>10128</v>
      </c>
      <c r="F9" s="3" t="s">
        <v>10129</v>
      </c>
      <c r="G9" s="3" t="s">
        <v>10130</v>
      </c>
      <c r="H9" s="3" t="s">
        <v>10131</v>
      </c>
      <c r="I9">
        <v>3.9156714000000002E-2</v>
      </c>
      <c r="J9">
        <v>6.9374199999999997E-2</v>
      </c>
      <c r="K9">
        <v>0.10853091400000001</v>
      </c>
      <c r="M9" t="s">
        <v>368</v>
      </c>
      <c r="N9" t="s">
        <v>708</v>
      </c>
      <c r="O9" t="s">
        <v>52</v>
      </c>
      <c r="P9" t="s">
        <v>55</v>
      </c>
      <c r="Q9">
        <v>11533</v>
      </c>
      <c r="R9">
        <v>31301</v>
      </c>
      <c r="S9">
        <v>29832</v>
      </c>
      <c r="T9">
        <v>3842</v>
      </c>
      <c r="U9">
        <v>209114</v>
      </c>
      <c r="V9" s="4"/>
      <c r="W9" s="4">
        <f t="shared" si="0"/>
        <v>76508</v>
      </c>
    </row>
    <row r="10" spans="1:23" ht="19" x14ac:dyDescent="0.2">
      <c r="A10" t="s">
        <v>368</v>
      </c>
      <c r="B10" t="s">
        <v>708</v>
      </c>
      <c r="C10" t="s">
        <v>52</v>
      </c>
      <c r="D10" t="s">
        <v>56</v>
      </c>
      <c r="E10" s="3" t="s">
        <v>10132</v>
      </c>
      <c r="F10" s="3" t="s">
        <v>10133</v>
      </c>
      <c r="G10" s="3" t="s">
        <v>10134</v>
      </c>
      <c r="H10" s="3" t="s">
        <v>10135</v>
      </c>
      <c r="I10">
        <v>0.13752682399999999</v>
      </c>
      <c r="J10">
        <v>0.64246304600000004</v>
      </c>
      <c r="K10" s="3" t="s">
        <v>10136</v>
      </c>
      <c r="M10" t="s">
        <v>368</v>
      </c>
      <c r="N10" t="s">
        <v>708</v>
      </c>
      <c r="O10" t="s">
        <v>52</v>
      </c>
      <c r="P10" t="s">
        <v>56</v>
      </c>
      <c r="Q10">
        <v>87696</v>
      </c>
      <c r="R10">
        <v>77292</v>
      </c>
      <c r="S10">
        <v>80456</v>
      </c>
      <c r="T10">
        <v>6780</v>
      </c>
      <c r="U10">
        <v>611612</v>
      </c>
      <c r="V10" s="4"/>
      <c r="W10" s="4">
        <f t="shared" si="0"/>
        <v>252224</v>
      </c>
    </row>
    <row r="11" spans="1:23" ht="19" x14ac:dyDescent="0.2">
      <c r="A11" t="s">
        <v>368</v>
      </c>
      <c r="B11" t="s">
        <v>708</v>
      </c>
      <c r="C11" t="s">
        <v>57</v>
      </c>
      <c r="D11" t="s">
        <v>58</v>
      </c>
      <c r="E11" s="3" t="s">
        <v>10137</v>
      </c>
      <c r="F11" s="3" t="s">
        <v>656</v>
      </c>
      <c r="G11" s="3" t="s">
        <v>10138</v>
      </c>
      <c r="H11" s="3" t="s">
        <v>10139</v>
      </c>
      <c r="I11">
        <v>1.1418767E-2</v>
      </c>
      <c r="J11">
        <v>1.8704523000000001E-2</v>
      </c>
      <c r="K11">
        <v>3.012329E-2</v>
      </c>
      <c r="M11" t="s">
        <v>368</v>
      </c>
      <c r="N11" t="s">
        <v>708</v>
      </c>
      <c r="O11" t="s">
        <v>57</v>
      </c>
      <c r="P11" t="s">
        <v>58</v>
      </c>
      <c r="Q11">
        <v>65</v>
      </c>
      <c r="R11">
        <v>0</v>
      </c>
      <c r="S11">
        <v>192</v>
      </c>
      <c r="T11">
        <v>129</v>
      </c>
      <c r="U11">
        <v>1373</v>
      </c>
      <c r="V11" s="4"/>
      <c r="W11" s="4">
        <f t="shared" si="0"/>
        <v>386</v>
      </c>
    </row>
    <row r="12" spans="1:23" ht="19" x14ac:dyDescent="0.2">
      <c r="A12" t="s">
        <v>368</v>
      </c>
      <c r="B12" t="s">
        <v>708</v>
      </c>
      <c r="C12" t="s">
        <v>59</v>
      </c>
      <c r="D12" t="s">
        <v>60</v>
      </c>
      <c r="E12" s="3" t="s">
        <v>1690</v>
      </c>
      <c r="F12" s="3" t="s">
        <v>1691</v>
      </c>
      <c r="G12" s="3" t="s">
        <v>1692</v>
      </c>
      <c r="H12" s="3" t="s">
        <v>1693</v>
      </c>
      <c r="I12">
        <v>2.834366E-2</v>
      </c>
      <c r="J12">
        <v>2.5318053E-2</v>
      </c>
      <c r="K12">
        <v>5.3661713E-2</v>
      </c>
      <c r="M12" t="s">
        <v>368</v>
      </c>
      <c r="N12" t="s">
        <v>708</v>
      </c>
      <c r="O12" t="s">
        <v>59</v>
      </c>
      <c r="P12" t="s">
        <v>60</v>
      </c>
      <c r="Q12">
        <v>9758</v>
      </c>
      <c r="R12">
        <v>18624</v>
      </c>
      <c r="S12">
        <v>18816</v>
      </c>
      <c r="T12">
        <v>587</v>
      </c>
      <c r="U12">
        <v>129959</v>
      </c>
      <c r="V12" s="4"/>
      <c r="W12" s="4">
        <f t="shared" si="0"/>
        <v>47785</v>
      </c>
    </row>
    <row r="13" spans="1:23" ht="19" x14ac:dyDescent="0.2">
      <c r="A13" t="s">
        <v>368</v>
      </c>
      <c r="B13" t="s">
        <v>708</v>
      </c>
      <c r="C13" t="s">
        <v>59</v>
      </c>
      <c r="D13" t="s">
        <v>61</v>
      </c>
      <c r="E13" s="3" t="s">
        <v>1694</v>
      </c>
      <c r="F13" s="3" t="s">
        <v>1695</v>
      </c>
      <c r="G13" s="3" t="s">
        <v>1696</v>
      </c>
      <c r="H13" s="3" t="s">
        <v>1697</v>
      </c>
      <c r="I13">
        <v>1.4072703000000001E-2</v>
      </c>
      <c r="J13">
        <v>6.606967E-3</v>
      </c>
      <c r="K13">
        <v>2.0679670000000001E-2</v>
      </c>
      <c r="M13" t="s">
        <v>368</v>
      </c>
      <c r="N13" t="s">
        <v>708</v>
      </c>
      <c r="O13" t="s">
        <v>59</v>
      </c>
      <c r="P13" t="s">
        <v>61</v>
      </c>
      <c r="Q13">
        <v>3885</v>
      </c>
      <c r="R13">
        <v>7056</v>
      </c>
      <c r="S13">
        <v>7200</v>
      </c>
      <c r="T13">
        <v>497</v>
      </c>
      <c r="U13">
        <v>49219</v>
      </c>
      <c r="V13" s="4"/>
      <c r="W13" s="4">
        <f t="shared" si="0"/>
        <v>18638</v>
      </c>
    </row>
    <row r="14" spans="1:23" ht="19" x14ac:dyDescent="0.2">
      <c r="A14" t="s">
        <v>368</v>
      </c>
      <c r="B14" t="s">
        <v>708</v>
      </c>
      <c r="C14" t="s">
        <v>59</v>
      </c>
      <c r="D14" t="s">
        <v>62</v>
      </c>
      <c r="E14" s="3" t="s">
        <v>1698</v>
      </c>
      <c r="F14">
        <v>21.395140460559301</v>
      </c>
      <c r="G14" s="3" t="s">
        <v>1699</v>
      </c>
      <c r="H14">
        <v>153.665231274707</v>
      </c>
      <c r="I14">
        <v>1.3856566000000001E-2</v>
      </c>
      <c r="J14">
        <v>3.8663109999999999E-3</v>
      </c>
      <c r="K14">
        <v>1.7722877000000001E-2</v>
      </c>
      <c r="M14" t="s">
        <v>368</v>
      </c>
      <c r="N14" t="s">
        <v>708</v>
      </c>
      <c r="O14" t="s">
        <v>59</v>
      </c>
      <c r="P14" t="s">
        <v>62</v>
      </c>
      <c r="Q14">
        <v>2045</v>
      </c>
      <c r="R14">
        <v>3375</v>
      </c>
      <c r="S14">
        <v>3510</v>
      </c>
      <c r="T14">
        <v>512</v>
      </c>
      <c r="U14">
        <v>25240</v>
      </c>
      <c r="V14" s="4"/>
      <c r="W14" s="4">
        <f t="shared" si="0"/>
        <v>9442</v>
      </c>
    </row>
    <row r="15" spans="1:23" ht="19" x14ac:dyDescent="0.2">
      <c r="A15" t="s">
        <v>368</v>
      </c>
      <c r="B15" t="s">
        <v>708</v>
      </c>
      <c r="C15" t="s">
        <v>59</v>
      </c>
      <c r="D15" t="s">
        <v>63</v>
      </c>
      <c r="E15" s="3" t="s">
        <v>1700</v>
      </c>
      <c r="F15">
        <v>114.242679306439</v>
      </c>
      <c r="G15" s="3" t="s">
        <v>1701</v>
      </c>
      <c r="H15" s="3" t="s">
        <v>1702</v>
      </c>
      <c r="I15">
        <v>5.8179559999999998E-2</v>
      </c>
      <c r="J15">
        <v>4.4252316E-2</v>
      </c>
      <c r="K15">
        <v>0.10243187600000001</v>
      </c>
      <c r="M15" t="s">
        <v>368</v>
      </c>
      <c r="N15" t="s">
        <v>708</v>
      </c>
      <c r="O15" t="s">
        <v>59</v>
      </c>
      <c r="P15" t="s">
        <v>63</v>
      </c>
      <c r="Q15">
        <v>19214</v>
      </c>
      <c r="R15">
        <v>36960</v>
      </c>
      <c r="S15">
        <v>37056</v>
      </c>
      <c r="T15">
        <v>2315</v>
      </c>
      <c r="U15">
        <v>259991</v>
      </c>
      <c r="V15" s="4"/>
      <c r="W15" s="4">
        <f t="shared" si="0"/>
        <v>95545</v>
      </c>
    </row>
    <row r="16" spans="1:23" ht="19" x14ac:dyDescent="0.2">
      <c r="A16" t="s">
        <v>368</v>
      </c>
      <c r="B16" t="s">
        <v>708</v>
      </c>
      <c r="C16" t="s">
        <v>59</v>
      </c>
      <c r="D16" t="s">
        <v>64</v>
      </c>
      <c r="E16" s="3" t="s">
        <v>1703</v>
      </c>
      <c r="F16" s="3" t="s">
        <v>1704</v>
      </c>
      <c r="G16" s="3" t="s">
        <v>1705</v>
      </c>
      <c r="H16" s="3" t="s">
        <v>1706</v>
      </c>
      <c r="I16">
        <v>5.6677448999999998E-2</v>
      </c>
      <c r="J16">
        <v>5.4036575000000003E-2</v>
      </c>
      <c r="K16">
        <v>0.11071402399999999</v>
      </c>
      <c r="M16" t="s">
        <v>368</v>
      </c>
      <c r="N16" t="s">
        <v>708</v>
      </c>
      <c r="O16" t="s">
        <v>59</v>
      </c>
      <c r="P16" t="s">
        <v>64</v>
      </c>
      <c r="Q16">
        <v>19358</v>
      </c>
      <c r="R16">
        <v>37248</v>
      </c>
      <c r="S16">
        <v>37632</v>
      </c>
      <c r="T16">
        <v>587</v>
      </c>
      <c r="U16">
        <v>257352</v>
      </c>
      <c r="V16" s="4"/>
      <c r="W16" s="4">
        <f t="shared" si="0"/>
        <v>94825</v>
      </c>
    </row>
    <row r="17" spans="1:23" ht="19" x14ac:dyDescent="0.2">
      <c r="A17" t="s">
        <v>368</v>
      </c>
      <c r="B17" t="s">
        <v>708</v>
      </c>
      <c r="C17" t="s">
        <v>59</v>
      </c>
      <c r="D17" t="s">
        <v>65</v>
      </c>
      <c r="E17" s="3" t="s">
        <v>1707</v>
      </c>
      <c r="F17" s="3" t="s">
        <v>1708</v>
      </c>
      <c r="G17" s="3" t="s">
        <v>1709</v>
      </c>
      <c r="H17" s="3" t="s">
        <v>1710</v>
      </c>
      <c r="I17">
        <v>5.6289436999999998E-2</v>
      </c>
      <c r="J17">
        <v>4.9439346000000002E-2</v>
      </c>
      <c r="K17" s="3" t="s">
        <v>1711</v>
      </c>
      <c r="M17" t="s">
        <v>368</v>
      </c>
      <c r="N17" t="s">
        <v>708</v>
      </c>
      <c r="O17" t="s">
        <v>59</v>
      </c>
      <c r="P17" t="s">
        <v>65</v>
      </c>
      <c r="Q17">
        <v>19118</v>
      </c>
      <c r="R17">
        <v>37056</v>
      </c>
      <c r="S17">
        <v>37248</v>
      </c>
      <c r="T17">
        <v>1163</v>
      </c>
      <c r="U17">
        <v>256727</v>
      </c>
      <c r="V17" s="4"/>
      <c r="W17" s="4">
        <f t="shared" si="0"/>
        <v>94585</v>
      </c>
    </row>
    <row r="18" spans="1:23" ht="19" x14ac:dyDescent="0.2">
      <c r="A18" t="s">
        <v>368</v>
      </c>
      <c r="B18" t="s">
        <v>708</v>
      </c>
      <c r="C18" t="s">
        <v>59</v>
      </c>
      <c r="D18" t="s">
        <v>66</v>
      </c>
      <c r="E18" s="3" t="s">
        <v>1712</v>
      </c>
      <c r="F18" s="3" t="s">
        <v>1713</v>
      </c>
      <c r="G18" s="3" t="s">
        <v>1714</v>
      </c>
      <c r="H18" s="3" t="s">
        <v>1715</v>
      </c>
      <c r="I18">
        <v>2.9725207999999999E-2</v>
      </c>
      <c r="J18">
        <v>8.6124789999999993E-3</v>
      </c>
      <c r="K18" s="3" t="s">
        <v>1716</v>
      </c>
      <c r="M18" t="s">
        <v>368</v>
      </c>
      <c r="N18" t="s">
        <v>708</v>
      </c>
      <c r="O18" t="s">
        <v>59</v>
      </c>
      <c r="P18" t="s">
        <v>66</v>
      </c>
      <c r="Q18">
        <v>7557</v>
      </c>
      <c r="R18">
        <v>13896</v>
      </c>
      <c r="S18">
        <v>13968</v>
      </c>
      <c r="T18">
        <v>1937</v>
      </c>
      <c r="U18">
        <v>98682</v>
      </c>
      <c r="V18" s="4"/>
      <c r="W18" s="4">
        <f t="shared" si="0"/>
        <v>37358</v>
      </c>
    </row>
    <row r="19" spans="1:23" ht="19" x14ac:dyDescent="0.2">
      <c r="A19" t="s">
        <v>368</v>
      </c>
      <c r="B19" t="s">
        <v>708</v>
      </c>
      <c r="C19" t="s">
        <v>59</v>
      </c>
      <c r="D19" t="s">
        <v>67</v>
      </c>
      <c r="E19" s="3" t="s">
        <v>1717</v>
      </c>
      <c r="F19" s="3" t="s">
        <v>1718</v>
      </c>
      <c r="G19" s="3" t="s">
        <v>1719</v>
      </c>
      <c r="H19" s="3" t="s">
        <v>1720</v>
      </c>
      <c r="I19">
        <v>2.7608789000000002E-2</v>
      </c>
      <c r="J19">
        <v>2.0037036000000001E-2</v>
      </c>
      <c r="K19">
        <v>4.7645825000000003E-2</v>
      </c>
      <c r="M19" t="s">
        <v>368</v>
      </c>
      <c r="N19" t="s">
        <v>708</v>
      </c>
      <c r="O19" t="s">
        <v>59</v>
      </c>
      <c r="P19" t="s">
        <v>67</v>
      </c>
      <c r="Q19">
        <v>7629</v>
      </c>
      <c r="R19">
        <v>14112</v>
      </c>
      <c r="S19">
        <v>14400</v>
      </c>
      <c r="T19">
        <v>497</v>
      </c>
      <c r="U19">
        <v>96165</v>
      </c>
      <c r="V19" s="4"/>
      <c r="W19" s="4">
        <f t="shared" si="0"/>
        <v>36638</v>
      </c>
    </row>
    <row r="20" spans="1:23" ht="19" x14ac:dyDescent="0.2">
      <c r="A20" t="s">
        <v>368</v>
      </c>
      <c r="B20" t="s">
        <v>708</v>
      </c>
      <c r="C20" t="s">
        <v>59</v>
      </c>
      <c r="D20" t="s">
        <v>68</v>
      </c>
      <c r="E20" s="3" t="s">
        <v>1721</v>
      </c>
      <c r="F20" s="3" t="s">
        <v>1722</v>
      </c>
      <c r="G20" s="3" t="s">
        <v>1723</v>
      </c>
      <c r="H20" s="3" t="s">
        <v>1724</v>
      </c>
      <c r="I20">
        <v>2.7803721E-2</v>
      </c>
      <c r="J20">
        <v>1.2569359E-2</v>
      </c>
      <c r="K20">
        <v>4.0373079999999999E-2</v>
      </c>
      <c r="M20" t="s">
        <v>368</v>
      </c>
      <c r="N20" t="s">
        <v>708</v>
      </c>
      <c r="O20" t="s">
        <v>59</v>
      </c>
      <c r="P20" t="s">
        <v>68</v>
      </c>
      <c r="Q20">
        <v>7461</v>
      </c>
      <c r="R20">
        <v>13968</v>
      </c>
      <c r="S20">
        <v>14112</v>
      </c>
      <c r="T20">
        <v>977</v>
      </c>
      <c r="U20">
        <v>95995</v>
      </c>
      <c r="V20" s="4"/>
      <c r="W20" s="4">
        <f t="shared" si="0"/>
        <v>36518</v>
      </c>
    </row>
    <row r="21" spans="1:23" ht="19" x14ac:dyDescent="0.2">
      <c r="A21" t="s">
        <v>368</v>
      </c>
      <c r="B21" t="s">
        <v>708</v>
      </c>
      <c r="C21" t="s">
        <v>59</v>
      </c>
      <c r="D21" t="s">
        <v>69</v>
      </c>
      <c r="E21" s="3" t="s">
        <v>1725</v>
      </c>
      <c r="F21" s="3" t="s">
        <v>1726</v>
      </c>
      <c r="G21" s="3" t="s">
        <v>1727</v>
      </c>
      <c r="H21" s="3" t="s">
        <v>1728</v>
      </c>
      <c r="I21">
        <v>1.4810543000000001E-2</v>
      </c>
      <c r="J21">
        <v>2.8623419999999999E-3</v>
      </c>
      <c r="K21">
        <v>1.7672884999999999E-2</v>
      </c>
      <c r="M21" t="s">
        <v>368</v>
      </c>
      <c r="N21" t="s">
        <v>708</v>
      </c>
      <c r="O21" t="s">
        <v>59</v>
      </c>
      <c r="P21" t="s">
        <v>69</v>
      </c>
      <c r="Q21">
        <v>2061</v>
      </c>
      <c r="R21">
        <v>3492</v>
      </c>
      <c r="S21">
        <v>3528</v>
      </c>
      <c r="T21">
        <v>977</v>
      </c>
      <c r="U21">
        <v>27048</v>
      </c>
      <c r="V21" s="4"/>
      <c r="W21" s="4">
        <f t="shared" si="0"/>
        <v>10058</v>
      </c>
    </row>
    <row r="22" spans="1:23" ht="19" x14ac:dyDescent="0.2">
      <c r="A22" t="s">
        <v>368</v>
      </c>
      <c r="B22" t="s">
        <v>708</v>
      </c>
      <c r="C22" t="s">
        <v>59</v>
      </c>
      <c r="D22" t="s">
        <v>70</v>
      </c>
      <c r="E22" s="3" t="s">
        <v>1729</v>
      </c>
      <c r="F22" s="3" t="s">
        <v>1730</v>
      </c>
      <c r="G22" s="3" t="s">
        <v>1731</v>
      </c>
      <c r="H22" s="3" t="s">
        <v>1732</v>
      </c>
      <c r="I22">
        <v>1.4406387E-2</v>
      </c>
      <c r="J22">
        <v>4.2237239999999999E-3</v>
      </c>
      <c r="K22" s="3" t="s">
        <v>1733</v>
      </c>
      <c r="M22" t="s">
        <v>368</v>
      </c>
      <c r="N22" t="s">
        <v>708</v>
      </c>
      <c r="O22" t="s">
        <v>59</v>
      </c>
      <c r="P22" t="s">
        <v>70</v>
      </c>
      <c r="Q22">
        <v>2110</v>
      </c>
      <c r="R22">
        <v>3600</v>
      </c>
      <c r="S22">
        <v>3744</v>
      </c>
      <c r="T22">
        <v>308</v>
      </c>
      <c r="U22">
        <v>25983</v>
      </c>
      <c r="V22" s="4"/>
      <c r="W22" s="4">
        <f t="shared" si="0"/>
        <v>9762</v>
      </c>
    </row>
    <row r="23" spans="1:23" ht="19" x14ac:dyDescent="0.2">
      <c r="A23" t="s">
        <v>368</v>
      </c>
      <c r="B23" t="s">
        <v>708</v>
      </c>
      <c r="C23" t="s">
        <v>59</v>
      </c>
      <c r="D23" t="s">
        <v>71</v>
      </c>
      <c r="E23" s="3" t="s">
        <v>1734</v>
      </c>
      <c r="F23" s="3" t="s">
        <v>1735</v>
      </c>
      <c r="G23" s="3" t="s">
        <v>1736</v>
      </c>
      <c r="H23" s="3" t="s">
        <v>1737</v>
      </c>
      <c r="I23">
        <v>1.4415716E-2</v>
      </c>
      <c r="J23">
        <v>3.3534630000000001E-3</v>
      </c>
      <c r="K23">
        <v>1.7769179E-2</v>
      </c>
      <c r="M23" t="s">
        <v>368</v>
      </c>
      <c r="N23" t="s">
        <v>708</v>
      </c>
      <c r="O23" t="s">
        <v>59</v>
      </c>
      <c r="P23" t="s">
        <v>71</v>
      </c>
      <c r="Q23">
        <v>2013</v>
      </c>
      <c r="R23">
        <v>3528</v>
      </c>
      <c r="S23">
        <v>3600</v>
      </c>
      <c r="T23">
        <v>497</v>
      </c>
      <c r="U23">
        <v>25708</v>
      </c>
      <c r="V23" s="4"/>
      <c r="W23" s="4">
        <f t="shared" si="0"/>
        <v>9638</v>
      </c>
    </row>
    <row r="24" spans="1:23" ht="19" x14ac:dyDescent="0.2">
      <c r="A24" t="s">
        <v>368</v>
      </c>
      <c r="B24" t="s">
        <v>708</v>
      </c>
      <c r="C24" t="s">
        <v>59</v>
      </c>
      <c r="D24" t="s">
        <v>72</v>
      </c>
      <c r="E24" s="3" t="s">
        <v>1738</v>
      </c>
      <c r="F24" s="3" t="s">
        <v>1739</v>
      </c>
      <c r="G24" s="3" t="s">
        <v>1740</v>
      </c>
      <c r="H24" s="3" t="s">
        <v>1741</v>
      </c>
      <c r="I24">
        <v>5.8002277999999997E-2</v>
      </c>
      <c r="J24">
        <v>5.1446867E-2</v>
      </c>
      <c r="K24">
        <v>0.109449145</v>
      </c>
      <c r="M24" t="s">
        <v>368</v>
      </c>
      <c r="N24" t="s">
        <v>708</v>
      </c>
      <c r="O24" t="s">
        <v>59</v>
      </c>
      <c r="P24" t="s">
        <v>72</v>
      </c>
      <c r="Q24">
        <v>19258</v>
      </c>
      <c r="R24">
        <v>37264</v>
      </c>
      <c r="S24">
        <v>37536</v>
      </c>
      <c r="T24">
        <v>827</v>
      </c>
      <c r="U24">
        <v>257556</v>
      </c>
      <c r="V24" s="4"/>
      <c r="W24" s="4">
        <f t="shared" si="0"/>
        <v>94885</v>
      </c>
    </row>
    <row r="25" spans="1:23" ht="19" x14ac:dyDescent="0.2">
      <c r="A25" t="s">
        <v>368</v>
      </c>
      <c r="B25" t="s">
        <v>708</v>
      </c>
      <c r="C25" t="s">
        <v>59</v>
      </c>
      <c r="D25" t="s">
        <v>73</v>
      </c>
      <c r="E25" s="3" t="s">
        <v>1742</v>
      </c>
      <c r="F25" s="3" t="s">
        <v>1743</v>
      </c>
      <c r="G25">
        <v>8.8679371401667595</v>
      </c>
      <c r="H25" s="3" t="s">
        <v>1744</v>
      </c>
      <c r="I25">
        <v>2.8656916000000001E-2</v>
      </c>
      <c r="J25">
        <v>1.5538389999999999E-2</v>
      </c>
      <c r="K25" s="3" t="s">
        <v>1745</v>
      </c>
      <c r="M25" t="s">
        <v>368</v>
      </c>
      <c r="N25" t="s">
        <v>708</v>
      </c>
      <c r="O25" t="s">
        <v>59</v>
      </c>
      <c r="P25" t="s">
        <v>73</v>
      </c>
      <c r="Q25">
        <v>7535</v>
      </c>
      <c r="R25">
        <v>14076</v>
      </c>
      <c r="S25">
        <v>14280</v>
      </c>
      <c r="T25">
        <v>697</v>
      </c>
      <c r="U25">
        <v>96068</v>
      </c>
      <c r="V25" s="4"/>
      <c r="W25" s="4">
        <f t="shared" si="0"/>
        <v>36588</v>
      </c>
    </row>
    <row r="26" spans="1:23" ht="19" x14ac:dyDescent="0.2">
      <c r="A26" t="s">
        <v>368</v>
      </c>
      <c r="B26" t="s">
        <v>708</v>
      </c>
      <c r="C26" t="s">
        <v>59</v>
      </c>
      <c r="D26" t="s">
        <v>74</v>
      </c>
      <c r="E26" s="3" t="s">
        <v>1746</v>
      </c>
      <c r="F26">
        <v>155.08915696825301</v>
      </c>
      <c r="G26" s="3" t="s">
        <v>1747</v>
      </c>
      <c r="H26" s="3" t="s">
        <v>1748</v>
      </c>
      <c r="I26">
        <v>7.7703520999999998E-2</v>
      </c>
      <c r="J26">
        <v>7.2093121999999996E-2</v>
      </c>
      <c r="K26">
        <v>0.14979664300000001</v>
      </c>
      <c r="M26" t="s">
        <v>368</v>
      </c>
      <c r="N26" t="s">
        <v>708</v>
      </c>
      <c r="O26" t="s">
        <v>59</v>
      </c>
      <c r="P26" t="s">
        <v>74</v>
      </c>
      <c r="Q26">
        <v>26494</v>
      </c>
      <c r="R26">
        <v>51520</v>
      </c>
      <c r="S26">
        <v>51840</v>
      </c>
      <c r="T26">
        <v>971</v>
      </c>
      <c r="U26">
        <v>354792</v>
      </c>
      <c r="V26" s="4"/>
      <c r="W26" s="4">
        <f t="shared" si="0"/>
        <v>130825</v>
      </c>
    </row>
    <row r="27" spans="1:23" ht="19" x14ac:dyDescent="0.2">
      <c r="A27" t="s">
        <v>368</v>
      </c>
      <c r="B27" t="s">
        <v>708</v>
      </c>
      <c r="C27" t="s">
        <v>59</v>
      </c>
      <c r="D27" t="s">
        <v>75</v>
      </c>
      <c r="E27">
        <v>649.13333127541205</v>
      </c>
      <c r="F27" s="3" t="s">
        <v>1749</v>
      </c>
      <c r="G27" s="3" t="s">
        <v>1750</v>
      </c>
      <c r="H27" s="3" t="s">
        <v>1751</v>
      </c>
      <c r="I27">
        <v>3.8122240000000002E-2</v>
      </c>
      <c r="J27">
        <v>2.3840475E-2</v>
      </c>
      <c r="K27">
        <v>6.1962715000000002E-2</v>
      </c>
      <c r="M27" t="s">
        <v>368</v>
      </c>
      <c r="N27" t="s">
        <v>708</v>
      </c>
      <c r="O27" t="s">
        <v>59</v>
      </c>
      <c r="P27" t="s">
        <v>75</v>
      </c>
      <c r="Q27">
        <v>10301</v>
      </c>
      <c r="R27">
        <v>19440</v>
      </c>
      <c r="S27">
        <v>19680</v>
      </c>
      <c r="T27">
        <v>817</v>
      </c>
      <c r="U27">
        <v>131668</v>
      </c>
      <c r="V27" s="4"/>
      <c r="W27" s="4">
        <f t="shared" si="0"/>
        <v>50238</v>
      </c>
    </row>
    <row r="28" spans="1:23" ht="19" x14ac:dyDescent="0.2">
      <c r="A28" t="s">
        <v>368</v>
      </c>
      <c r="B28" t="s">
        <v>708</v>
      </c>
      <c r="C28" t="s">
        <v>59</v>
      </c>
      <c r="D28" t="s">
        <v>76</v>
      </c>
      <c r="E28" s="3" t="s">
        <v>1752</v>
      </c>
      <c r="F28" s="3" t="s">
        <v>1753</v>
      </c>
      <c r="G28" s="3" t="s">
        <v>1754</v>
      </c>
      <c r="H28" s="3" t="s">
        <v>1755</v>
      </c>
      <c r="I28">
        <v>4.7448038999999997E-2</v>
      </c>
      <c r="J28">
        <v>1.8205491000000001E-2</v>
      </c>
      <c r="K28">
        <v>6.5653530000000002E-2</v>
      </c>
      <c r="M28" t="s">
        <v>368</v>
      </c>
      <c r="N28" t="s">
        <v>708</v>
      </c>
      <c r="O28" t="s">
        <v>59</v>
      </c>
      <c r="P28" t="s">
        <v>76</v>
      </c>
      <c r="Q28">
        <v>12261</v>
      </c>
      <c r="R28">
        <v>23160</v>
      </c>
      <c r="S28">
        <v>23280</v>
      </c>
      <c r="T28">
        <v>1937</v>
      </c>
      <c r="U28">
        <v>159259</v>
      </c>
      <c r="V28" s="4"/>
      <c r="W28" s="4">
        <f t="shared" si="0"/>
        <v>60638</v>
      </c>
    </row>
    <row r="29" spans="1:23" ht="19" x14ac:dyDescent="0.2">
      <c r="A29" t="s">
        <v>368</v>
      </c>
      <c r="B29" t="s">
        <v>708</v>
      </c>
      <c r="C29" t="s">
        <v>59</v>
      </c>
      <c r="D29" t="s">
        <v>77</v>
      </c>
      <c r="E29" s="3" t="s">
        <v>1756</v>
      </c>
      <c r="F29" s="3" t="s">
        <v>1757</v>
      </c>
      <c r="G29" s="3" t="s">
        <v>1758</v>
      </c>
      <c r="H29">
        <v>92.866165297372007</v>
      </c>
      <c r="I29">
        <v>1.9969032000000001E-2</v>
      </c>
      <c r="J29">
        <v>4.3335320000000002E-3</v>
      </c>
      <c r="K29" s="3" t="s">
        <v>1759</v>
      </c>
      <c r="M29" t="s">
        <v>368</v>
      </c>
      <c r="N29" t="s">
        <v>708</v>
      </c>
      <c r="O29" t="s">
        <v>59</v>
      </c>
      <c r="P29" t="s">
        <v>77</v>
      </c>
      <c r="Q29">
        <v>999</v>
      </c>
      <c r="R29">
        <v>1584</v>
      </c>
      <c r="S29">
        <v>1632</v>
      </c>
      <c r="T29">
        <v>471</v>
      </c>
      <c r="U29">
        <v>11803</v>
      </c>
      <c r="V29" s="4"/>
      <c r="W29" s="4">
        <f t="shared" si="0"/>
        <v>4686</v>
      </c>
    </row>
    <row r="30" spans="1:23" ht="19" x14ac:dyDescent="0.2">
      <c r="A30" t="s">
        <v>368</v>
      </c>
      <c r="B30" t="s">
        <v>708</v>
      </c>
      <c r="C30" t="s">
        <v>59</v>
      </c>
      <c r="D30" t="s">
        <v>78</v>
      </c>
      <c r="E30" s="3" t="s">
        <v>1760</v>
      </c>
      <c r="F30" s="3" t="s">
        <v>1761</v>
      </c>
      <c r="G30">
        <v>4.6072195151022504</v>
      </c>
      <c r="H30" s="3" t="s">
        <v>1762</v>
      </c>
      <c r="I30">
        <v>2.6158174999999999E-2</v>
      </c>
      <c r="J30">
        <v>8.9458079999999995E-3</v>
      </c>
      <c r="K30">
        <v>3.5103982999999998E-2</v>
      </c>
      <c r="M30" t="s">
        <v>368</v>
      </c>
      <c r="N30" t="s">
        <v>708</v>
      </c>
      <c r="O30" t="s">
        <v>59</v>
      </c>
      <c r="P30" t="s">
        <v>78</v>
      </c>
      <c r="Q30">
        <v>3778</v>
      </c>
      <c r="R30">
        <v>6510</v>
      </c>
      <c r="S30">
        <v>6696</v>
      </c>
      <c r="T30">
        <v>854</v>
      </c>
      <c r="U30">
        <v>47257</v>
      </c>
      <c r="V30" s="4"/>
      <c r="W30" s="4">
        <f t="shared" si="0"/>
        <v>17838</v>
      </c>
    </row>
    <row r="31" spans="1:23" ht="19" x14ac:dyDescent="0.2">
      <c r="A31" t="s">
        <v>368</v>
      </c>
      <c r="B31" t="s">
        <v>708</v>
      </c>
      <c r="C31" t="s">
        <v>59</v>
      </c>
      <c r="D31" t="s">
        <v>79</v>
      </c>
      <c r="E31" s="3" t="s">
        <v>1763</v>
      </c>
      <c r="F31" s="3" t="s">
        <v>1764</v>
      </c>
      <c r="G31" s="3" t="s">
        <v>1765</v>
      </c>
      <c r="H31" s="3" t="s">
        <v>1766</v>
      </c>
      <c r="I31">
        <v>5.5265756999999999E-2</v>
      </c>
      <c r="J31">
        <v>2.4493832E-2</v>
      </c>
      <c r="K31">
        <v>7.9759588999999895E-2</v>
      </c>
      <c r="M31" t="s">
        <v>368</v>
      </c>
      <c r="N31" t="s">
        <v>708</v>
      </c>
      <c r="O31" t="s">
        <v>59</v>
      </c>
      <c r="P31" t="s">
        <v>79</v>
      </c>
      <c r="Q31">
        <v>14613</v>
      </c>
      <c r="R31">
        <v>27792</v>
      </c>
      <c r="S31">
        <v>27936</v>
      </c>
      <c r="T31">
        <v>1937</v>
      </c>
      <c r="U31">
        <v>189547</v>
      </c>
      <c r="V31" s="4"/>
      <c r="W31" s="4">
        <f t="shared" si="0"/>
        <v>72278</v>
      </c>
    </row>
    <row r="32" spans="1:23" ht="19" x14ac:dyDescent="0.2">
      <c r="A32" t="s">
        <v>368</v>
      </c>
      <c r="B32" t="s">
        <v>708</v>
      </c>
      <c r="C32" t="s">
        <v>59</v>
      </c>
      <c r="D32" t="s">
        <v>80</v>
      </c>
      <c r="E32">
        <v>258.89894459396601</v>
      </c>
      <c r="F32" s="3" t="s">
        <v>1767</v>
      </c>
      <c r="G32" s="3" t="s">
        <v>1768</v>
      </c>
      <c r="H32" s="3" t="s">
        <v>1769</v>
      </c>
      <c r="I32">
        <v>2.8564254000000001E-2</v>
      </c>
      <c r="J32">
        <v>6.3014430000000003E-3</v>
      </c>
      <c r="K32">
        <v>3.4865697000000001E-2</v>
      </c>
      <c r="M32" t="s">
        <v>368</v>
      </c>
      <c r="N32" t="s">
        <v>708</v>
      </c>
      <c r="O32" t="s">
        <v>59</v>
      </c>
      <c r="P32" t="s">
        <v>80</v>
      </c>
      <c r="Q32">
        <v>3861</v>
      </c>
      <c r="R32">
        <v>6984</v>
      </c>
      <c r="S32">
        <v>7056</v>
      </c>
      <c r="T32">
        <v>977</v>
      </c>
      <c r="U32">
        <v>50020</v>
      </c>
      <c r="V32" s="4"/>
      <c r="W32" s="4">
        <f t="shared" si="0"/>
        <v>18878</v>
      </c>
    </row>
    <row r="33" spans="1:23" ht="19" x14ac:dyDescent="0.2">
      <c r="A33" t="s">
        <v>368</v>
      </c>
      <c r="B33" t="s">
        <v>708</v>
      </c>
      <c r="C33" t="s">
        <v>59</v>
      </c>
      <c r="D33" t="s">
        <v>81</v>
      </c>
      <c r="E33" s="3" t="s">
        <v>1770</v>
      </c>
      <c r="F33" s="3" t="s">
        <v>1771</v>
      </c>
      <c r="G33" s="3" t="s">
        <v>1772</v>
      </c>
      <c r="H33" s="3" t="s">
        <v>1773</v>
      </c>
      <c r="I33">
        <v>0.12106349600000001</v>
      </c>
      <c r="J33">
        <v>9.9059389999999997E-2</v>
      </c>
      <c r="K33" s="3" t="s">
        <v>1774</v>
      </c>
      <c r="M33" t="s">
        <v>368</v>
      </c>
      <c r="N33" t="s">
        <v>708</v>
      </c>
      <c r="O33" t="s">
        <v>59</v>
      </c>
      <c r="P33" t="s">
        <v>81</v>
      </c>
      <c r="Q33">
        <v>38094</v>
      </c>
      <c r="R33">
        <v>74120</v>
      </c>
      <c r="S33">
        <v>74256</v>
      </c>
      <c r="T33">
        <v>3275</v>
      </c>
      <c r="U33">
        <v>515072</v>
      </c>
      <c r="V33" s="4"/>
      <c r="W33" s="4">
        <f t="shared" si="0"/>
        <v>189745</v>
      </c>
    </row>
    <row r="34" spans="1:23" ht="19" x14ac:dyDescent="0.2">
      <c r="A34" t="s">
        <v>368</v>
      </c>
      <c r="B34" t="s">
        <v>708</v>
      </c>
      <c r="C34" t="s">
        <v>59</v>
      </c>
      <c r="D34" t="s">
        <v>82</v>
      </c>
      <c r="E34" s="3" t="s">
        <v>1775</v>
      </c>
      <c r="F34" s="3" t="s">
        <v>1776</v>
      </c>
      <c r="G34" s="3" t="s">
        <v>1777</v>
      </c>
      <c r="H34" s="3" t="s">
        <v>1778</v>
      </c>
      <c r="I34">
        <v>0.113033736</v>
      </c>
      <c r="J34">
        <v>0.10553928799999999</v>
      </c>
      <c r="K34">
        <v>0.218573024</v>
      </c>
      <c r="M34" t="s">
        <v>368</v>
      </c>
      <c r="N34" t="s">
        <v>708</v>
      </c>
      <c r="O34" t="s">
        <v>59</v>
      </c>
      <c r="P34" t="s">
        <v>82</v>
      </c>
      <c r="Q34">
        <v>38298</v>
      </c>
      <c r="R34">
        <v>74528</v>
      </c>
      <c r="S34">
        <v>75072</v>
      </c>
      <c r="T34">
        <v>827</v>
      </c>
      <c r="U34">
        <v>511332</v>
      </c>
      <c r="V34" s="4"/>
      <c r="W34" s="4">
        <f t="shared" si="0"/>
        <v>188725</v>
      </c>
    </row>
    <row r="35" spans="1:23" ht="19" x14ac:dyDescent="0.2">
      <c r="A35" t="s">
        <v>368</v>
      </c>
      <c r="B35" t="s">
        <v>708</v>
      </c>
      <c r="C35" t="s">
        <v>59</v>
      </c>
      <c r="D35" t="s">
        <v>83</v>
      </c>
      <c r="E35" s="3" t="s">
        <v>1779</v>
      </c>
      <c r="F35" s="3" t="s">
        <v>1780</v>
      </c>
      <c r="G35" s="3" t="s">
        <v>1781</v>
      </c>
      <c r="H35" s="3" t="s">
        <v>1782</v>
      </c>
      <c r="I35">
        <v>6.1022328000000001E-2</v>
      </c>
      <c r="J35">
        <v>2.0233686000000001E-2</v>
      </c>
      <c r="K35">
        <v>8.1256014000000001E-2</v>
      </c>
      <c r="M35" t="s">
        <v>368</v>
      </c>
      <c r="N35" t="s">
        <v>708</v>
      </c>
      <c r="O35" t="s">
        <v>59</v>
      </c>
      <c r="P35" t="s">
        <v>83</v>
      </c>
      <c r="Q35">
        <v>14777</v>
      </c>
      <c r="R35">
        <v>27846</v>
      </c>
      <c r="S35">
        <v>27948</v>
      </c>
      <c r="T35">
        <v>2737</v>
      </c>
      <c r="U35">
        <v>192663</v>
      </c>
      <c r="V35" s="4"/>
      <c r="W35" s="4">
        <f t="shared" si="0"/>
        <v>73308</v>
      </c>
    </row>
    <row r="36" spans="1:23" ht="19" x14ac:dyDescent="0.2">
      <c r="A36" t="s">
        <v>368</v>
      </c>
      <c r="B36" t="s">
        <v>708</v>
      </c>
      <c r="C36" t="s">
        <v>59</v>
      </c>
      <c r="D36" t="s">
        <v>84</v>
      </c>
      <c r="E36" s="3" t="s">
        <v>1783</v>
      </c>
      <c r="F36" s="3" t="s">
        <v>1784</v>
      </c>
      <c r="G36" s="3" t="s">
        <v>1785</v>
      </c>
      <c r="H36" s="3" t="s">
        <v>1786</v>
      </c>
      <c r="I36">
        <v>5.5073454000000001E-2</v>
      </c>
      <c r="J36">
        <v>5.0446327999999999E-2</v>
      </c>
      <c r="K36">
        <v>0.10551978200000001</v>
      </c>
      <c r="M36" t="s">
        <v>368</v>
      </c>
      <c r="N36" t="s">
        <v>708</v>
      </c>
      <c r="O36" t="s">
        <v>59</v>
      </c>
      <c r="P36" t="s">
        <v>84</v>
      </c>
      <c r="Q36">
        <v>14915</v>
      </c>
      <c r="R36">
        <v>28152</v>
      </c>
      <c r="S36">
        <v>28560</v>
      </c>
      <c r="T36">
        <v>836</v>
      </c>
      <c r="U36">
        <v>189664</v>
      </c>
      <c r="V36" s="4"/>
      <c r="W36" s="4">
        <f t="shared" si="0"/>
        <v>72463</v>
      </c>
    </row>
    <row r="37" spans="1:23" ht="19" x14ac:dyDescent="0.2">
      <c r="A37" t="s">
        <v>368</v>
      </c>
      <c r="B37" t="s">
        <v>708</v>
      </c>
      <c r="C37" t="s">
        <v>59</v>
      </c>
      <c r="D37" t="s">
        <v>85</v>
      </c>
      <c r="E37" s="3" t="s">
        <v>1787</v>
      </c>
      <c r="F37" s="3" t="s">
        <v>1788</v>
      </c>
      <c r="G37" s="3" t="s">
        <v>1789</v>
      </c>
      <c r="H37" s="3" t="s">
        <v>1790</v>
      </c>
      <c r="I37">
        <v>3.0869858999999999E-2</v>
      </c>
      <c r="J37">
        <v>5.779602E-3</v>
      </c>
      <c r="K37">
        <v>3.6649461000000001E-2</v>
      </c>
      <c r="M37" t="s">
        <v>368</v>
      </c>
      <c r="N37" t="s">
        <v>708</v>
      </c>
      <c r="O37" t="s">
        <v>59</v>
      </c>
      <c r="P37" t="s">
        <v>85</v>
      </c>
      <c r="Q37">
        <v>3931</v>
      </c>
      <c r="R37">
        <v>6987</v>
      </c>
      <c r="S37">
        <v>7038</v>
      </c>
      <c r="T37">
        <v>1377</v>
      </c>
      <c r="U37">
        <v>51428</v>
      </c>
      <c r="V37" s="4"/>
      <c r="W37" s="4">
        <f t="shared" si="0"/>
        <v>19333</v>
      </c>
    </row>
    <row r="38" spans="1:23" ht="19" x14ac:dyDescent="0.2">
      <c r="A38" t="s">
        <v>368</v>
      </c>
      <c r="B38" t="s">
        <v>708</v>
      </c>
      <c r="C38" t="s">
        <v>59</v>
      </c>
      <c r="D38" t="s">
        <v>86</v>
      </c>
      <c r="E38" s="3" t="s">
        <v>1791</v>
      </c>
      <c r="F38" s="3" t="s">
        <v>1792</v>
      </c>
      <c r="G38" s="3" t="s">
        <v>1793</v>
      </c>
      <c r="H38" s="3" t="s">
        <v>1794</v>
      </c>
      <c r="I38">
        <v>2.8821725999999999E-2</v>
      </c>
      <c r="J38">
        <v>9.6922060000000001E-3</v>
      </c>
      <c r="K38">
        <v>3.8513932000000001E-2</v>
      </c>
      <c r="M38" t="s">
        <v>368</v>
      </c>
      <c r="N38" t="s">
        <v>708</v>
      </c>
      <c r="O38" t="s">
        <v>59</v>
      </c>
      <c r="P38" t="s">
        <v>86</v>
      </c>
      <c r="Q38">
        <v>4058</v>
      </c>
      <c r="R38">
        <v>7140</v>
      </c>
      <c r="S38">
        <v>7344</v>
      </c>
      <c r="T38">
        <v>641</v>
      </c>
      <c r="U38">
        <v>50686</v>
      </c>
      <c r="V38" s="4"/>
      <c r="W38" s="4">
        <f t="shared" si="0"/>
        <v>19183</v>
      </c>
    </row>
    <row r="39" spans="1:23" ht="19" x14ac:dyDescent="0.2">
      <c r="A39" t="s">
        <v>368</v>
      </c>
      <c r="B39" t="s">
        <v>708</v>
      </c>
      <c r="C39" t="s">
        <v>59</v>
      </c>
      <c r="D39" t="s">
        <v>87</v>
      </c>
      <c r="E39">
        <v>987.16870914878598</v>
      </c>
      <c r="F39" s="3" t="s">
        <v>1795</v>
      </c>
      <c r="G39" s="3" t="s">
        <v>1796</v>
      </c>
      <c r="H39" s="3" t="s">
        <v>1797</v>
      </c>
      <c r="I39">
        <v>5.7178423999999999E-2</v>
      </c>
      <c r="J39">
        <v>4.7264334999999998E-2</v>
      </c>
      <c r="K39">
        <v>0.104442759</v>
      </c>
      <c r="M39" t="s">
        <v>368</v>
      </c>
      <c r="N39" t="s">
        <v>708</v>
      </c>
      <c r="O39" t="s">
        <v>59</v>
      </c>
      <c r="P39" t="s">
        <v>87</v>
      </c>
      <c r="Q39">
        <v>15513</v>
      </c>
      <c r="R39">
        <v>29160</v>
      </c>
      <c r="S39">
        <v>29520</v>
      </c>
      <c r="T39">
        <v>1469</v>
      </c>
      <c r="U39">
        <v>198101</v>
      </c>
      <c r="V39" s="4"/>
      <c r="W39" s="4">
        <f t="shared" si="0"/>
        <v>75662</v>
      </c>
    </row>
    <row r="40" spans="1:23" ht="19" x14ac:dyDescent="0.2">
      <c r="A40" t="s">
        <v>368</v>
      </c>
      <c r="B40" t="s">
        <v>708</v>
      </c>
      <c r="C40" t="s">
        <v>59</v>
      </c>
      <c r="D40" t="s">
        <v>88</v>
      </c>
      <c r="E40" s="3" t="s">
        <v>1798</v>
      </c>
      <c r="F40" s="3" t="s">
        <v>1799</v>
      </c>
      <c r="G40" s="3" t="s">
        <v>1800</v>
      </c>
      <c r="H40" s="3" t="s">
        <v>1801</v>
      </c>
      <c r="I40">
        <v>0.12337888599999999</v>
      </c>
      <c r="J40">
        <v>0.112028847</v>
      </c>
      <c r="K40">
        <v>0.23540773300000001</v>
      </c>
      <c r="M40" t="s">
        <v>368</v>
      </c>
      <c r="N40" t="s">
        <v>708</v>
      </c>
      <c r="O40" t="s">
        <v>59</v>
      </c>
      <c r="P40" t="s">
        <v>88</v>
      </c>
      <c r="Q40">
        <v>41217</v>
      </c>
      <c r="R40">
        <v>80400</v>
      </c>
      <c r="S40">
        <v>80800</v>
      </c>
      <c r="T40">
        <v>1614</v>
      </c>
      <c r="U40">
        <v>552839</v>
      </c>
      <c r="V40" s="4"/>
      <c r="W40" s="4">
        <f t="shared" si="0"/>
        <v>204031</v>
      </c>
    </row>
    <row r="41" spans="1:23" ht="19" x14ac:dyDescent="0.2">
      <c r="A41" t="s">
        <v>368</v>
      </c>
      <c r="B41" t="s">
        <v>708</v>
      </c>
      <c r="C41" t="s">
        <v>59</v>
      </c>
      <c r="D41" t="s">
        <v>89</v>
      </c>
      <c r="E41" s="3" t="s">
        <v>1802</v>
      </c>
      <c r="F41" s="3" t="s">
        <v>1803</v>
      </c>
      <c r="G41" s="3" t="s">
        <v>1804</v>
      </c>
      <c r="H41" s="3" t="s">
        <v>1805</v>
      </c>
      <c r="I41">
        <v>6.0479300999999999E-2</v>
      </c>
      <c r="J41">
        <v>4.2699167000000003E-2</v>
      </c>
      <c r="K41">
        <v>0.103178468</v>
      </c>
      <c r="M41" t="s">
        <v>368</v>
      </c>
      <c r="N41" t="s">
        <v>708</v>
      </c>
      <c r="O41" t="s">
        <v>59</v>
      </c>
      <c r="P41" t="s">
        <v>89</v>
      </c>
      <c r="Q41">
        <v>15977</v>
      </c>
      <c r="R41">
        <v>30300</v>
      </c>
      <c r="S41">
        <v>30600</v>
      </c>
      <c r="T41">
        <v>1423</v>
      </c>
      <c r="U41">
        <v>204933</v>
      </c>
      <c r="V41" s="4"/>
      <c r="W41" s="4">
        <f t="shared" si="0"/>
        <v>78300</v>
      </c>
    </row>
    <row r="42" spans="1:23" ht="19" x14ac:dyDescent="0.2">
      <c r="A42" t="s">
        <v>368</v>
      </c>
      <c r="B42" t="s">
        <v>708</v>
      </c>
      <c r="C42" t="s">
        <v>59</v>
      </c>
      <c r="D42" t="s">
        <v>90</v>
      </c>
      <c r="E42">
        <v>305.61724478112802</v>
      </c>
      <c r="F42" s="3" t="s">
        <v>1806</v>
      </c>
      <c r="G42" s="3" t="s">
        <v>1807</v>
      </c>
      <c r="H42" s="3" t="s">
        <v>1808</v>
      </c>
      <c r="I42">
        <v>3.4341148000000002E-2</v>
      </c>
      <c r="J42">
        <v>1.0951641999999999E-2</v>
      </c>
      <c r="K42">
        <v>4.5292789999999999E-2</v>
      </c>
      <c r="M42" t="s">
        <v>368</v>
      </c>
      <c r="N42" t="s">
        <v>708</v>
      </c>
      <c r="O42" t="s">
        <v>59</v>
      </c>
      <c r="P42" t="s">
        <v>90</v>
      </c>
      <c r="Q42">
        <v>4798</v>
      </c>
      <c r="R42">
        <v>8526</v>
      </c>
      <c r="S42">
        <v>8700</v>
      </c>
      <c r="T42">
        <v>992</v>
      </c>
      <c r="U42">
        <v>60772</v>
      </c>
      <c r="V42" s="4"/>
      <c r="W42" s="4">
        <f t="shared" si="0"/>
        <v>23016</v>
      </c>
    </row>
    <row r="43" spans="1:23" ht="19" x14ac:dyDescent="0.2">
      <c r="A43" t="s">
        <v>368</v>
      </c>
      <c r="B43" t="s">
        <v>708</v>
      </c>
      <c r="C43" t="s">
        <v>59</v>
      </c>
      <c r="D43" t="s">
        <v>91</v>
      </c>
      <c r="E43" s="3" t="s">
        <v>1809</v>
      </c>
      <c r="F43" s="3" t="s">
        <v>1810</v>
      </c>
      <c r="G43" s="3" t="s">
        <v>1811</v>
      </c>
      <c r="H43" s="3" t="s">
        <v>1812</v>
      </c>
      <c r="I43">
        <v>6.8996775999999996E-2</v>
      </c>
      <c r="J43">
        <v>3.0456059000000001E-2</v>
      </c>
      <c r="K43">
        <v>9.9452834999999906E-2</v>
      </c>
      <c r="M43" t="s">
        <v>368</v>
      </c>
      <c r="N43" t="s">
        <v>708</v>
      </c>
      <c r="O43" t="s">
        <v>59</v>
      </c>
      <c r="P43" t="s">
        <v>91</v>
      </c>
      <c r="Q43">
        <v>18189</v>
      </c>
      <c r="R43">
        <v>34704</v>
      </c>
      <c r="S43">
        <v>34848</v>
      </c>
      <c r="T43">
        <v>2417</v>
      </c>
      <c r="U43">
        <v>236323</v>
      </c>
      <c r="V43" s="4"/>
      <c r="W43" s="4">
        <f t="shared" si="0"/>
        <v>90158</v>
      </c>
    </row>
    <row r="44" spans="1:23" ht="19" x14ac:dyDescent="0.2">
      <c r="A44" t="s">
        <v>368</v>
      </c>
      <c r="B44" t="s">
        <v>708</v>
      </c>
      <c r="C44" t="s">
        <v>59</v>
      </c>
      <c r="D44" t="s">
        <v>92</v>
      </c>
      <c r="E44">
        <v>302.29957441666301</v>
      </c>
      <c r="F44">
        <v>55.091721670968198</v>
      </c>
      <c r="G44" s="3" t="s">
        <v>1813</v>
      </c>
      <c r="H44" s="3" t="s">
        <v>1814</v>
      </c>
      <c r="I44">
        <v>3.5713096E-2</v>
      </c>
      <c r="J44">
        <v>1.1540846E-2</v>
      </c>
      <c r="K44">
        <v>4.7253942E-2</v>
      </c>
      <c r="M44" t="s">
        <v>368</v>
      </c>
      <c r="N44" t="s">
        <v>708</v>
      </c>
      <c r="O44" t="s">
        <v>59</v>
      </c>
      <c r="P44" t="s">
        <v>92</v>
      </c>
      <c r="Q44">
        <v>4961</v>
      </c>
      <c r="R44">
        <v>8856</v>
      </c>
      <c r="S44">
        <v>9072</v>
      </c>
      <c r="T44">
        <v>749</v>
      </c>
      <c r="U44">
        <v>62332</v>
      </c>
      <c r="V44" s="4"/>
      <c r="W44" s="4">
        <f t="shared" si="0"/>
        <v>23638</v>
      </c>
    </row>
    <row r="45" spans="1:23" ht="19" x14ac:dyDescent="0.2">
      <c r="A45" t="s">
        <v>368</v>
      </c>
      <c r="B45" t="s">
        <v>708</v>
      </c>
      <c r="C45" t="s">
        <v>59</v>
      </c>
      <c r="D45" t="s">
        <v>93</v>
      </c>
      <c r="E45" s="3" t="s">
        <v>1815</v>
      </c>
      <c r="F45" s="3" t="s">
        <v>1816</v>
      </c>
      <c r="G45" s="3" t="s">
        <v>1817</v>
      </c>
      <c r="H45" s="3" t="s">
        <v>1818</v>
      </c>
      <c r="I45">
        <v>0.16137315099999999</v>
      </c>
      <c r="J45">
        <v>0.128582581</v>
      </c>
      <c r="K45">
        <v>0.28995573200000002</v>
      </c>
      <c r="M45" t="s">
        <v>368</v>
      </c>
      <c r="N45" t="s">
        <v>708</v>
      </c>
      <c r="O45" t="s">
        <v>59</v>
      </c>
      <c r="P45" t="s">
        <v>93</v>
      </c>
      <c r="Q45">
        <v>52494</v>
      </c>
      <c r="R45">
        <v>102560</v>
      </c>
      <c r="S45">
        <v>102720</v>
      </c>
      <c r="T45">
        <v>3851</v>
      </c>
      <c r="U45">
        <v>709591</v>
      </c>
      <c r="V45" s="4"/>
      <c r="W45" s="4">
        <f t="shared" si="0"/>
        <v>261625</v>
      </c>
    </row>
    <row r="46" spans="1:23" ht="19" x14ac:dyDescent="0.2">
      <c r="A46" t="s">
        <v>368</v>
      </c>
      <c r="B46" t="s">
        <v>708</v>
      </c>
      <c r="C46" t="s">
        <v>59</v>
      </c>
      <c r="D46" t="s">
        <v>94</v>
      </c>
      <c r="E46">
        <v>3294.2639414354098</v>
      </c>
      <c r="F46" s="3" t="s">
        <v>1819</v>
      </c>
      <c r="G46" s="3" t="s">
        <v>1820</v>
      </c>
      <c r="H46" s="3" t="s">
        <v>1821</v>
      </c>
      <c r="I46">
        <v>0.155397171</v>
      </c>
      <c r="J46">
        <v>0.14805671400000001</v>
      </c>
      <c r="K46" s="3" t="s">
        <v>1822</v>
      </c>
      <c r="M46" t="s">
        <v>368</v>
      </c>
      <c r="N46" t="s">
        <v>708</v>
      </c>
      <c r="O46" t="s">
        <v>59</v>
      </c>
      <c r="P46" t="s">
        <v>94</v>
      </c>
      <c r="Q46">
        <v>52734</v>
      </c>
      <c r="R46">
        <v>103040</v>
      </c>
      <c r="S46">
        <v>103680</v>
      </c>
      <c r="T46">
        <v>971</v>
      </c>
      <c r="U46">
        <v>705192</v>
      </c>
      <c r="V46" s="4"/>
      <c r="W46" s="4">
        <f t="shared" si="0"/>
        <v>260425</v>
      </c>
    </row>
    <row r="47" spans="1:23" ht="19" x14ac:dyDescent="0.2">
      <c r="A47" t="s">
        <v>368</v>
      </c>
      <c r="B47" t="s">
        <v>708</v>
      </c>
      <c r="C47" t="s">
        <v>59</v>
      </c>
      <c r="D47" t="s">
        <v>95</v>
      </c>
      <c r="E47" s="3" t="s">
        <v>1823</v>
      </c>
      <c r="F47" s="3" t="s">
        <v>1824</v>
      </c>
      <c r="G47" s="3" t="s">
        <v>1825</v>
      </c>
      <c r="H47" s="3" t="s">
        <v>1826</v>
      </c>
      <c r="I47">
        <v>7.8886241999999995E-2</v>
      </c>
      <c r="J47">
        <v>3.0010519999999999E-2</v>
      </c>
      <c r="K47">
        <v>0.10889676199999999</v>
      </c>
      <c r="M47" t="s">
        <v>368</v>
      </c>
      <c r="N47" t="s">
        <v>708</v>
      </c>
      <c r="O47" t="s">
        <v>59</v>
      </c>
      <c r="P47" t="s">
        <v>95</v>
      </c>
      <c r="Q47">
        <v>20261</v>
      </c>
      <c r="R47">
        <v>38520</v>
      </c>
      <c r="S47">
        <v>38640</v>
      </c>
      <c r="T47">
        <v>3217</v>
      </c>
      <c r="U47">
        <v>264027</v>
      </c>
      <c r="V47" s="4"/>
      <c r="W47" s="4">
        <f t="shared" si="0"/>
        <v>100638</v>
      </c>
    </row>
    <row r="48" spans="1:23" ht="19" x14ac:dyDescent="0.2">
      <c r="A48" t="s">
        <v>368</v>
      </c>
      <c r="B48" t="s">
        <v>708</v>
      </c>
      <c r="C48" t="s">
        <v>59</v>
      </c>
      <c r="D48" t="s">
        <v>96</v>
      </c>
      <c r="E48" s="3" t="s">
        <v>1827</v>
      </c>
      <c r="F48" s="3" t="s">
        <v>1828</v>
      </c>
      <c r="G48" s="3" t="s">
        <v>1829</v>
      </c>
      <c r="H48" s="3" t="s">
        <v>1830</v>
      </c>
      <c r="I48">
        <v>7.5361052999999997E-2</v>
      </c>
      <c r="J48">
        <v>7.8841463000000001E-2</v>
      </c>
      <c r="K48">
        <v>0.15420251600000001</v>
      </c>
      <c r="M48" t="s">
        <v>368</v>
      </c>
      <c r="N48" t="s">
        <v>708</v>
      </c>
      <c r="O48" t="s">
        <v>59</v>
      </c>
      <c r="P48" t="s">
        <v>96</v>
      </c>
      <c r="Q48">
        <v>20423</v>
      </c>
      <c r="R48">
        <v>38880</v>
      </c>
      <c r="S48">
        <v>39360</v>
      </c>
      <c r="T48">
        <v>980</v>
      </c>
      <c r="U48">
        <v>260495</v>
      </c>
      <c r="V48" s="4"/>
      <c r="W48" s="4">
        <f t="shared" si="0"/>
        <v>99643</v>
      </c>
    </row>
    <row r="49" spans="1:23" ht="19" x14ac:dyDescent="0.2">
      <c r="A49" t="s">
        <v>368</v>
      </c>
      <c r="B49" t="s">
        <v>708</v>
      </c>
      <c r="C49" t="s">
        <v>59</v>
      </c>
      <c r="D49" t="s">
        <v>97</v>
      </c>
      <c r="E49">
        <v>374.47977644790501</v>
      </c>
      <c r="F49">
        <v>60.908496379852302</v>
      </c>
      <c r="G49" s="3" t="s">
        <v>1831</v>
      </c>
      <c r="H49" s="3" t="s">
        <v>1832</v>
      </c>
      <c r="I49">
        <v>3.9815885000000002E-2</v>
      </c>
      <c r="J49">
        <v>8.1830589999999995E-3</v>
      </c>
      <c r="K49">
        <v>4.7998944000000002E-2</v>
      </c>
      <c r="M49" t="s">
        <v>368</v>
      </c>
      <c r="N49" t="s">
        <v>708</v>
      </c>
      <c r="O49" t="s">
        <v>59</v>
      </c>
      <c r="P49" t="s">
        <v>97</v>
      </c>
      <c r="Q49">
        <v>5341</v>
      </c>
      <c r="R49">
        <v>9660</v>
      </c>
      <c r="S49">
        <v>9720</v>
      </c>
      <c r="T49">
        <v>1617</v>
      </c>
      <c r="U49">
        <v>69785</v>
      </c>
      <c r="V49" s="4"/>
      <c r="W49" s="4">
        <f t="shared" si="0"/>
        <v>26338</v>
      </c>
    </row>
    <row r="50" spans="1:23" ht="19" x14ac:dyDescent="0.2">
      <c r="A50" t="s">
        <v>368</v>
      </c>
      <c r="B50" t="s">
        <v>708</v>
      </c>
      <c r="C50" t="s">
        <v>59</v>
      </c>
      <c r="D50" t="s">
        <v>98</v>
      </c>
      <c r="E50">
        <v>330.12408364032001</v>
      </c>
      <c r="F50" s="3" t="s">
        <v>1833</v>
      </c>
      <c r="G50" s="3" t="s">
        <v>1834</v>
      </c>
      <c r="H50" s="3" t="s">
        <v>1835</v>
      </c>
      <c r="I50">
        <v>3.9582332999999997E-2</v>
      </c>
      <c r="J50">
        <v>1.2456348000000001E-2</v>
      </c>
      <c r="K50" s="3" t="s">
        <v>1836</v>
      </c>
      <c r="M50" t="s">
        <v>368</v>
      </c>
      <c r="N50" t="s">
        <v>708</v>
      </c>
      <c r="O50" t="s">
        <v>59</v>
      </c>
      <c r="P50" t="s">
        <v>98</v>
      </c>
      <c r="Q50">
        <v>5488</v>
      </c>
      <c r="R50">
        <v>9840</v>
      </c>
      <c r="S50">
        <v>10080</v>
      </c>
      <c r="T50">
        <v>749</v>
      </c>
      <c r="U50">
        <v>68906</v>
      </c>
      <c r="V50" s="4"/>
      <c r="W50" s="4">
        <f t="shared" si="0"/>
        <v>26157</v>
      </c>
    </row>
    <row r="51" spans="1:23" ht="19" x14ac:dyDescent="0.2">
      <c r="A51" t="s">
        <v>368</v>
      </c>
      <c r="B51" t="s">
        <v>708</v>
      </c>
      <c r="C51" t="s">
        <v>59</v>
      </c>
      <c r="D51" t="s">
        <v>99</v>
      </c>
      <c r="E51" s="3" t="s">
        <v>1837</v>
      </c>
      <c r="F51" s="3" t="s">
        <v>1838</v>
      </c>
      <c r="G51" s="3" t="s">
        <v>1839</v>
      </c>
      <c r="H51">
        <v>4088.7775165694102</v>
      </c>
      <c r="I51">
        <v>0.16807254299999999</v>
      </c>
      <c r="J51">
        <v>0.14592432</v>
      </c>
      <c r="K51" s="3" t="s">
        <v>1840</v>
      </c>
      <c r="M51" t="s">
        <v>368</v>
      </c>
      <c r="N51" t="s">
        <v>708</v>
      </c>
      <c r="O51" t="s">
        <v>59</v>
      </c>
      <c r="P51" t="s">
        <v>99</v>
      </c>
      <c r="Q51">
        <v>56558</v>
      </c>
      <c r="R51">
        <v>110784</v>
      </c>
      <c r="S51">
        <v>110976</v>
      </c>
      <c r="T51">
        <v>3467</v>
      </c>
      <c r="U51">
        <v>763799</v>
      </c>
      <c r="V51" s="4"/>
      <c r="W51" s="4">
        <f t="shared" si="0"/>
        <v>281785</v>
      </c>
    </row>
    <row r="52" spans="1:23" ht="19" x14ac:dyDescent="0.2">
      <c r="A52" t="s">
        <v>368</v>
      </c>
      <c r="B52" t="s">
        <v>708</v>
      </c>
      <c r="C52" t="s">
        <v>59</v>
      </c>
      <c r="D52" t="s">
        <v>100</v>
      </c>
      <c r="E52" s="3" t="s">
        <v>1841</v>
      </c>
      <c r="F52" s="3" t="s">
        <v>1842</v>
      </c>
      <c r="G52" s="3" t="s">
        <v>1843</v>
      </c>
      <c r="H52" s="3" t="s">
        <v>1844</v>
      </c>
      <c r="I52">
        <v>8.1297497999999996E-2</v>
      </c>
      <c r="J52">
        <v>7.7851948000000004E-2</v>
      </c>
      <c r="K52">
        <v>0.159149446</v>
      </c>
      <c r="M52" t="s">
        <v>368</v>
      </c>
      <c r="N52" t="s">
        <v>708</v>
      </c>
      <c r="O52" t="s">
        <v>59</v>
      </c>
      <c r="P52" t="s">
        <v>100</v>
      </c>
      <c r="Q52">
        <v>21911</v>
      </c>
      <c r="R52">
        <v>41904</v>
      </c>
      <c r="S52">
        <v>42336</v>
      </c>
      <c r="T52">
        <v>1172</v>
      </c>
      <c r="U52">
        <v>280534</v>
      </c>
      <c r="V52" s="4"/>
      <c r="W52" s="4">
        <f t="shared" si="0"/>
        <v>107323</v>
      </c>
    </row>
    <row r="53" spans="1:23" ht="19" x14ac:dyDescent="0.2">
      <c r="A53" t="s">
        <v>368</v>
      </c>
      <c r="B53" t="s">
        <v>708</v>
      </c>
      <c r="C53" t="s">
        <v>59</v>
      </c>
      <c r="D53" t="s">
        <v>101</v>
      </c>
      <c r="E53" s="3" t="s">
        <v>1845</v>
      </c>
      <c r="F53" s="3" t="s">
        <v>1846</v>
      </c>
      <c r="G53" s="3" t="s">
        <v>1847</v>
      </c>
      <c r="H53" s="3" t="s">
        <v>1848</v>
      </c>
      <c r="I53">
        <v>8.2727793999999993E-2</v>
      </c>
      <c r="J53">
        <v>3.6418099000000002E-2</v>
      </c>
      <c r="K53">
        <v>0.119145893</v>
      </c>
      <c r="M53" t="s">
        <v>368</v>
      </c>
      <c r="N53" t="s">
        <v>708</v>
      </c>
      <c r="O53" t="s">
        <v>59</v>
      </c>
      <c r="P53" t="s">
        <v>101</v>
      </c>
      <c r="Q53">
        <v>21765</v>
      </c>
      <c r="R53">
        <v>41616</v>
      </c>
      <c r="S53">
        <v>41760</v>
      </c>
      <c r="T53">
        <v>2897</v>
      </c>
      <c r="U53">
        <v>283099</v>
      </c>
      <c r="V53" s="4"/>
      <c r="W53" s="4">
        <f t="shared" si="0"/>
        <v>108038</v>
      </c>
    </row>
    <row r="54" spans="1:23" ht="19" x14ac:dyDescent="0.2">
      <c r="A54" t="s">
        <v>368</v>
      </c>
      <c r="B54" t="s">
        <v>708</v>
      </c>
      <c r="C54" t="s">
        <v>59</v>
      </c>
      <c r="D54" t="s">
        <v>102</v>
      </c>
      <c r="E54" s="3" t="s">
        <v>1849</v>
      </c>
      <c r="F54">
        <v>65.436054553304402</v>
      </c>
      <c r="G54" s="3" t="s">
        <v>1850</v>
      </c>
      <c r="H54" s="3" t="s">
        <v>1851</v>
      </c>
      <c r="I54">
        <v>4.2712791999999999E-2</v>
      </c>
      <c r="J54">
        <v>9.2494970000000006E-3</v>
      </c>
      <c r="K54">
        <v>5.1962289000000002E-2</v>
      </c>
      <c r="M54" t="s">
        <v>368</v>
      </c>
      <c r="N54" t="s">
        <v>708</v>
      </c>
      <c r="O54" t="s">
        <v>59</v>
      </c>
      <c r="P54" t="s">
        <v>102</v>
      </c>
      <c r="Q54">
        <v>5709</v>
      </c>
      <c r="R54">
        <v>10440</v>
      </c>
      <c r="S54">
        <v>10512</v>
      </c>
      <c r="T54">
        <v>1457</v>
      </c>
      <c r="U54">
        <v>74332</v>
      </c>
      <c r="V54" s="4"/>
      <c r="W54" s="4">
        <f t="shared" si="0"/>
        <v>28118</v>
      </c>
    </row>
    <row r="55" spans="1:23" ht="19" x14ac:dyDescent="0.2">
      <c r="A55" t="s">
        <v>368</v>
      </c>
      <c r="B55" t="s">
        <v>708</v>
      </c>
      <c r="C55" t="s">
        <v>59</v>
      </c>
      <c r="D55" t="s">
        <v>103</v>
      </c>
      <c r="E55" s="3" t="s">
        <v>1852</v>
      </c>
      <c r="F55" s="3" t="s">
        <v>1853</v>
      </c>
      <c r="G55" s="3" t="s">
        <v>1854</v>
      </c>
      <c r="H55">
        <v>526.78964233824195</v>
      </c>
      <c r="I55">
        <v>5.1953394999999999E-2</v>
      </c>
      <c r="J55">
        <v>1.5886820999999999E-2</v>
      </c>
      <c r="K55">
        <v>6.7840215999999995E-2</v>
      </c>
      <c r="M55" t="s">
        <v>368</v>
      </c>
      <c r="N55" t="s">
        <v>708</v>
      </c>
      <c r="O55" t="s">
        <v>59</v>
      </c>
      <c r="P55" t="s">
        <v>103</v>
      </c>
      <c r="Q55">
        <v>7162</v>
      </c>
      <c r="R55">
        <v>12936</v>
      </c>
      <c r="S55">
        <v>13200</v>
      </c>
      <c r="T55">
        <v>1091</v>
      </c>
      <c r="U55">
        <v>90469</v>
      </c>
      <c r="V55" s="4"/>
      <c r="W55" s="4">
        <f t="shared" si="0"/>
        <v>34389</v>
      </c>
    </row>
    <row r="56" spans="1:23" ht="19" x14ac:dyDescent="0.2">
      <c r="A56" t="s">
        <v>368</v>
      </c>
      <c r="B56" t="s">
        <v>708</v>
      </c>
      <c r="C56" t="s">
        <v>59</v>
      </c>
      <c r="D56" t="s">
        <v>104</v>
      </c>
      <c r="E56">
        <v>471.71762811818297</v>
      </c>
      <c r="F56" s="3" t="s">
        <v>1855</v>
      </c>
      <c r="G56" s="3" t="s">
        <v>1856</v>
      </c>
      <c r="H56" s="3" t="s">
        <v>1857</v>
      </c>
      <c r="I56">
        <v>5.2145150000000001E-2</v>
      </c>
      <c r="J56">
        <v>1.1214554999999999E-2</v>
      </c>
      <c r="K56">
        <v>6.3359705000000002E-2</v>
      </c>
      <c r="M56" t="s">
        <v>368</v>
      </c>
      <c r="N56" t="s">
        <v>708</v>
      </c>
      <c r="O56" t="s">
        <v>59</v>
      </c>
      <c r="P56" t="s">
        <v>104</v>
      </c>
      <c r="Q56">
        <v>6941</v>
      </c>
      <c r="R56">
        <v>12744</v>
      </c>
      <c r="S56">
        <v>12816</v>
      </c>
      <c r="T56">
        <v>1777</v>
      </c>
      <c r="U56">
        <v>90540</v>
      </c>
      <c r="V56" s="4"/>
      <c r="W56" s="4">
        <f t="shared" si="0"/>
        <v>34278</v>
      </c>
    </row>
    <row r="57" spans="1:23" ht="19" x14ac:dyDescent="0.2">
      <c r="A57" t="s">
        <v>368</v>
      </c>
      <c r="B57" t="s">
        <v>708</v>
      </c>
      <c r="C57" t="s">
        <v>59</v>
      </c>
      <c r="D57" t="s">
        <v>103</v>
      </c>
      <c r="E57" s="3" t="s">
        <v>1852</v>
      </c>
      <c r="F57" s="3" t="s">
        <v>1853</v>
      </c>
      <c r="G57" s="3" t="s">
        <v>1854</v>
      </c>
      <c r="H57">
        <v>526.78964233824195</v>
      </c>
      <c r="I57">
        <v>5.1953394999999999E-2</v>
      </c>
      <c r="J57">
        <v>1.5886820999999999E-2</v>
      </c>
      <c r="K57">
        <v>6.7840215999999995E-2</v>
      </c>
      <c r="M57" t="s">
        <v>368</v>
      </c>
      <c r="N57" t="s">
        <v>708</v>
      </c>
      <c r="O57" t="s">
        <v>59</v>
      </c>
      <c r="P57" t="s">
        <v>103</v>
      </c>
      <c r="Q57">
        <v>7162</v>
      </c>
      <c r="R57">
        <v>12936</v>
      </c>
      <c r="S57">
        <v>13200</v>
      </c>
      <c r="T57">
        <v>1091</v>
      </c>
      <c r="U57">
        <v>90469</v>
      </c>
      <c r="V57" s="4"/>
      <c r="W57" s="4">
        <f t="shared" si="0"/>
        <v>34389</v>
      </c>
    </row>
    <row r="58" spans="1:23" ht="19" x14ac:dyDescent="0.2">
      <c r="A58" t="s">
        <v>368</v>
      </c>
      <c r="B58" t="s">
        <v>708</v>
      </c>
      <c r="C58" t="s">
        <v>59</v>
      </c>
      <c r="D58" t="s">
        <v>105</v>
      </c>
      <c r="E58" s="3" t="s">
        <v>1858</v>
      </c>
      <c r="F58" s="3" t="s">
        <v>1859</v>
      </c>
      <c r="G58" s="3" t="s">
        <v>1860</v>
      </c>
      <c r="H58" s="3" t="s">
        <v>1861</v>
      </c>
      <c r="I58">
        <v>5.4078850999999997E-2</v>
      </c>
      <c r="J58">
        <v>1.6470239000000001E-2</v>
      </c>
      <c r="K58">
        <v>7.0549089999999995E-2</v>
      </c>
      <c r="M58" t="s">
        <v>368</v>
      </c>
      <c r="N58" t="s">
        <v>708</v>
      </c>
      <c r="O58" t="s">
        <v>59</v>
      </c>
      <c r="P58" t="s">
        <v>105</v>
      </c>
      <c r="Q58">
        <v>7437</v>
      </c>
      <c r="R58">
        <v>13464</v>
      </c>
      <c r="S58">
        <v>13728</v>
      </c>
      <c r="T58">
        <v>1135</v>
      </c>
      <c r="U58">
        <v>94062</v>
      </c>
      <c r="V58" s="4"/>
      <c r="W58" s="4">
        <f t="shared" si="0"/>
        <v>35764</v>
      </c>
    </row>
    <row r="59" spans="1:23" ht="19" x14ac:dyDescent="0.2">
      <c r="A59" t="s">
        <v>368</v>
      </c>
      <c r="B59" t="s">
        <v>708</v>
      </c>
      <c r="C59" t="s">
        <v>59</v>
      </c>
      <c r="D59" t="s">
        <v>106</v>
      </c>
      <c r="E59" s="3" t="s">
        <v>1862</v>
      </c>
      <c r="F59" s="3" t="s">
        <v>1863</v>
      </c>
      <c r="G59">
        <v>33.554845556084601</v>
      </c>
      <c r="H59" s="3" t="s">
        <v>1864</v>
      </c>
      <c r="I59">
        <v>0.10843425</v>
      </c>
      <c r="J59">
        <v>7.5413805E-2</v>
      </c>
      <c r="K59">
        <v>0.18384805500000001</v>
      </c>
      <c r="M59" t="s">
        <v>368</v>
      </c>
      <c r="N59" t="s">
        <v>708</v>
      </c>
      <c r="O59" t="s">
        <v>59</v>
      </c>
      <c r="P59" t="s">
        <v>106</v>
      </c>
      <c r="Q59">
        <v>28725</v>
      </c>
      <c r="R59">
        <v>55584</v>
      </c>
      <c r="S59">
        <v>55872</v>
      </c>
      <c r="T59">
        <v>1937</v>
      </c>
      <c r="U59">
        <v>371277</v>
      </c>
      <c r="V59" s="4"/>
      <c r="W59" s="4">
        <f t="shared" si="0"/>
        <v>142118</v>
      </c>
    </row>
    <row r="60" spans="1:23" ht="19" x14ac:dyDescent="0.2">
      <c r="A60" t="s">
        <v>368</v>
      </c>
      <c r="B60" t="s">
        <v>708</v>
      </c>
      <c r="C60" t="s">
        <v>59</v>
      </c>
      <c r="D60" t="s">
        <v>107</v>
      </c>
      <c r="E60" s="3" t="s">
        <v>1865</v>
      </c>
      <c r="F60">
        <v>87.280890771320898</v>
      </c>
      <c r="G60" s="3" t="s">
        <v>1866</v>
      </c>
      <c r="H60">
        <v>562.64755715216904</v>
      </c>
      <c r="I60">
        <v>5.6579761999999999E-2</v>
      </c>
      <c r="J60">
        <v>1.7354977000000001E-2</v>
      </c>
      <c r="K60">
        <v>7.3934738999999999E-2</v>
      </c>
      <c r="M60" t="s">
        <v>368</v>
      </c>
      <c r="N60" t="s">
        <v>708</v>
      </c>
      <c r="O60" t="s">
        <v>59</v>
      </c>
      <c r="P60" t="s">
        <v>107</v>
      </c>
      <c r="Q60">
        <v>7757</v>
      </c>
      <c r="R60">
        <v>14112</v>
      </c>
      <c r="S60">
        <v>14400</v>
      </c>
      <c r="T60">
        <v>992</v>
      </c>
      <c r="U60">
        <v>97924</v>
      </c>
      <c r="V60" s="4"/>
      <c r="W60" s="4">
        <f t="shared" si="0"/>
        <v>37261</v>
      </c>
    </row>
    <row r="61" spans="1:23" ht="19" x14ac:dyDescent="0.2">
      <c r="A61" t="s">
        <v>368</v>
      </c>
      <c r="B61" t="s">
        <v>708</v>
      </c>
      <c r="C61" t="s">
        <v>59</v>
      </c>
      <c r="D61" t="s">
        <v>108</v>
      </c>
      <c r="E61" s="3" t="s">
        <v>1867</v>
      </c>
      <c r="F61" s="3" t="s">
        <v>1868</v>
      </c>
      <c r="G61" s="3" t="s">
        <v>1869</v>
      </c>
      <c r="H61" s="3" t="s">
        <v>1870</v>
      </c>
      <c r="I61">
        <v>5.6071676000000001E-2</v>
      </c>
      <c r="J61">
        <v>1.5751621E-2</v>
      </c>
      <c r="K61">
        <v>7.1823296999999994E-2</v>
      </c>
      <c r="M61" t="s">
        <v>368</v>
      </c>
      <c r="N61" t="s">
        <v>708</v>
      </c>
      <c r="O61" t="s">
        <v>59</v>
      </c>
      <c r="P61" t="s">
        <v>108</v>
      </c>
      <c r="Q61">
        <v>7510</v>
      </c>
      <c r="R61">
        <v>13968</v>
      </c>
      <c r="S61">
        <v>14112</v>
      </c>
      <c r="T61">
        <v>1172</v>
      </c>
      <c r="U61">
        <v>96651</v>
      </c>
      <c r="V61" s="4"/>
      <c r="W61" s="4">
        <f t="shared" si="0"/>
        <v>36762</v>
      </c>
    </row>
    <row r="62" spans="1:23" ht="19" x14ac:dyDescent="0.2">
      <c r="A62" t="s">
        <v>368</v>
      </c>
      <c r="B62" t="s">
        <v>708</v>
      </c>
      <c r="C62" t="s">
        <v>59</v>
      </c>
      <c r="D62" t="s">
        <v>109</v>
      </c>
      <c r="E62" s="3" t="s">
        <v>1871</v>
      </c>
      <c r="F62" s="3" t="s">
        <v>1872</v>
      </c>
      <c r="G62" s="3" t="s">
        <v>1873</v>
      </c>
      <c r="H62" s="3" t="s">
        <v>1874</v>
      </c>
      <c r="I62">
        <v>4.4852586E-2</v>
      </c>
      <c r="J62">
        <v>8.8887080000000004E-3</v>
      </c>
      <c r="K62">
        <v>5.3741294000000002E-2</v>
      </c>
      <c r="M62" t="s">
        <v>368</v>
      </c>
      <c r="N62" t="s">
        <v>708</v>
      </c>
      <c r="O62" t="s">
        <v>59</v>
      </c>
      <c r="P62" t="s">
        <v>109</v>
      </c>
      <c r="Q62">
        <v>2168</v>
      </c>
      <c r="R62">
        <v>3528</v>
      </c>
      <c r="S62">
        <v>3600</v>
      </c>
      <c r="T62">
        <v>1091</v>
      </c>
      <c r="U62">
        <v>25840</v>
      </c>
      <c r="V62" s="4"/>
      <c r="W62" s="4">
        <f t="shared" si="0"/>
        <v>10387</v>
      </c>
    </row>
    <row r="63" spans="1:23" ht="19" x14ac:dyDescent="0.2">
      <c r="A63" t="s">
        <v>368</v>
      </c>
      <c r="B63" t="s">
        <v>708</v>
      </c>
      <c r="C63" t="s">
        <v>59</v>
      </c>
      <c r="D63" t="s">
        <v>110</v>
      </c>
      <c r="E63" s="3" t="s">
        <v>1875</v>
      </c>
      <c r="F63" s="3" t="s">
        <v>1876</v>
      </c>
      <c r="G63" s="3" t="s">
        <v>1877</v>
      </c>
      <c r="H63" s="3" t="s">
        <v>1878</v>
      </c>
      <c r="I63">
        <v>0.113171521</v>
      </c>
      <c r="J63">
        <v>5.9226305999999999E-2</v>
      </c>
      <c r="K63">
        <v>0.172397827</v>
      </c>
      <c r="M63" t="s">
        <v>368</v>
      </c>
      <c r="N63" t="s">
        <v>708</v>
      </c>
      <c r="O63" t="s">
        <v>59</v>
      </c>
      <c r="P63" t="s">
        <v>110</v>
      </c>
      <c r="Q63">
        <v>28853</v>
      </c>
      <c r="R63">
        <v>55692</v>
      </c>
      <c r="S63">
        <v>55896</v>
      </c>
      <c r="T63">
        <v>2737</v>
      </c>
      <c r="U63">
        <v>374426</v>
      </c>
      <c r="V63" s="4"/>
      <c r="W63" s="4">
        <f t="shared" si="0"/>
        <v>143178</v>
      </c>
    </row>
    <row r="64" spans="1:23" ht="19" x14ac:dyDescent="0.2">
      <c r="A64" t="s">
        <v>368</v>
      </c>
      <c r="B64" t="s">
        <v>708</v>
      </c>
      <c r="C64" t="s">
        <v>59</v>
      </c>
      <c r="D64" t="s">
        <v>111</v>
      </c>
      <c r="E64" s="3" t="s">
        <v>1879</v>
      </c>
      <c r="F64" s="3" t="s">
        <v>1880</v>
      </c>
      <c r="G64">
        <v>9.3253662011453091</v>
      </c>
      <c r="H64" s="3" t="s">
        <v>1881</v>
      </c>
      <c r="I64">
        <v>5.7288420999999999E-2</v>
      </c>
      <c r="J64">
        <v>1.3558142E-2</v>
      </c>
      <c r="K64">
        <v>7.0846563000000001E-2</v>
      </c>
      <c r="M64" t="s">
        <v>368</v>
      </c>
      <c r="N64" t="s">
        <v>708</v>
      </c>
      <c r="O64" t="s">
        <v>59</v>
      </c>
      <c r="P64" t="s">
        <v>111</v>
      </c>
      <c r="Q64">
        <v>7571</v>
      </c>
      <c r="R64">
        <v>13974</v>
      </c>
      <c r="S64">
        <v>14076</v>
      </c>
      <c r="T64">
        <v>1652</v>
      </c>
      <c r="U64">
        <v>98196</v>
      </c>
      <c r="V64" s="4"/>
      <c r="W64" s="4">
        <f t="shared" si="0"/>
        <v>37273</v>
      </c>
    </row>
    <row r="65" spans="1:23" ht="19" x14ac:dyDescent="0.2">
      <c r="A65" t="s">
        <v>368</v>
      </c>
      <c r="B65" t="s">
        <v>708</v>
      </c>
      <c r="C65" t="s">
        <v>59</v>
      </c>
      <c r="D65" t="s">
        <v>112</v>
      </c>
      <c r="E65" s="3" t="s">
        <v>1882</v>
      </c>
      <c r="F65" s="3" t="s">
        <v>1883</v>
      </c>
      <c r="G65" s="3" t="s">
        <v>1884</v>
      </c>
      <c r="H65" s="3" t="s">
        <v>1885</v>
      </c>
      <c r="I65">
        <v>0.11259986600000001</v>
      </c>
      <c r="J65">
        <v>0.16506309599999999</v>
      </c>
      <c r="K65">
        <v>0.27766296200000001</v>
      </c>
      <c r="M65" t="s">
        <v>368</v>
      </c>
      <c r="N65" t="s">
        <v>708</v>
      </c>
      <c r="O65" t="s">
        <v>59</v>
      </c>
      <c r="P65" t="s">
        <v>112</v>
      </c>
      <c r="Q65">
        <v>30674</v>
      </c>
      <c r="R65">
        <v>58320</v>
      </c>
      <c r="S65">
        <v>59040</v>
      </c>
      <c r="T65">
        <v>1632</v>
      </c>
      <c r="U65">
        <v>391006</v>
      </c>
      <c r="V65" s="4"/>
      <c r="W65" s="4">
        <f t="shared" si="0"/>
        <v>149666</v>
      </c>
    </row>
    <row r="66" spans="1:23" ht="19" x14ac:dyDescent="0.2">
      <c r="A66" t="s">
        <v>368</v>
      </c>
      <c r="B66" t="s">
        <v>708</v>
      </c>
      <c r="C66" t="s">
        <v>59</v>
      </c>
      <c r="D66" t="s">
        <v>113</v>
      </c>
      <c r="E66" s="3" t="s">
        <v>1886</v>
      </c>
      <c r="F66" s="3" t="s">
        <v>1887</v>
      </c>
      <c r="G66" s="3" t="s">
        <v>1888</v>
      </c>
      <c r="H66" s="3" t="s">
        <v>1889</v>
      </c>
      <c r="I66">
        <v>0.118183996</v>
      </c>
      <c r="J66">
        <v>4.4766871E-2</v>
      </c>
      <c r="K66">
        <v>0.162950867</v>
      </c>
      <c r="M66" t="s">
        <v>368</v>
      </c>
      <c r="N66" t="s">
        <v>708</v>
      </c>
      <c r="O66" t="s">
        <v>59</v>
      </c>
      <c r="P66" t="s">
        <v>113</v>
      </c>
      <c r="Q66">
        <v>30261</v>
      </c>
      <c r="R66">
        <v>57720</v>
      </c>
      <c r="S66">
        <v>57840</v>
      </c>
      <c r="T66">
        <v>4817</v>
      </c>
      <c r="U66">
        <v>394987</v>
      </c>
      <c r="V66" s="4"/>
      <c r="W66" s="4">
        <f t="shared" si="0"/>
        <v>150638</v>
      </c>
    </row>
    <row r="67" spans="1:23" ht="19" x14ac:dyDescent="0.2">
      <c r="A67" t="s">
        <v>368</v>
      </c>
      <c r="B67" t="s">
        <v>708</v>
      </c>
      <c r="C67" t="s">
        <v>59</v>
      </c>
      <c r="D67" t="s">
        <v>114</v>
      </c>
      <c r="E67" s="3" t="s">
        <v>1890</v>
      </c>
      <c r="F67" s="3" t="s">
        <v>1891</v>
      </c>
      <c r="G67" s="3" t="s">
        <v>1892</v>
      </c>
      <c r="H67" s="3" t="s">
        <v>1893</v>
      </c>
      <c r="I67">
        <v>0.24986805100000001</v>
      </c>
      <c r="J67">
        <v>0.21032926900000001</v>
      </c>
      <c r="K67">
        <v>0.46019732000000002</v>
      </c>
      <c r="M67" t="s">
        <v>368</v>
      </c>
      <c r="N67" t="s">
        <v>708</v>
      </c>
      <c r="O67" t="s">
        <v>59</v>
      </c>
      <c r="P67" t="s">
        <v>114</v>
      </c>
      <c r="Q67">
        <v>82017</v>
      </c>
      <c r="R67">
        <v>160200</v>
      </c>
      <c r="S67">
        <v>160400</v>
      </c>
      <c r="T67">
        <v>6414</v>
      </c>
      <c r="U67">
        <v>1108539</v>
      </c>
      <c r="V67" s="4"/>
      <c r="W67" s="4">
        <f t="shared" si="0"/>
        <v>409031</v>
      </c>
    </row>
    <row r="68" spans="1:23" ht="19" x14ac:dyDescent="0.2">
      <c r="A68" t="s">
        <v>368</v>
      </c>
      <c r="B68" t="s">
        <v>708</v>
      </c>
      <c r="C68" t="s">
        <v>59</v>
      </c>
      <c r="D68" t="s">
        <v>115</v>
      </c>
      <c r="E68" s="3" t="s">
        <v>1894</v>
      </c>
      <c r="F68" s="3" t="s">
        <v>1895</v>
      </c>
      <c r="G68" s="3" t="s">
        <v>1896</v>
      </c>
      <c r="H68" s="3" t="s">
        <v>1897</v>
      </c>
      <c r="I68">
        <v>0.24239970799999999</v>
      </c>
      <c r="J68">
        <v>0.229654145</v>
      </c>
      <c r="K68">
        <v>0.47205385300000002</v>
      </c>
      <c r="M68" t="s">
        <v>368</v>
      </c>
      <c r="N68" t="s">
        <v>708</v>
      </c>
      <c r="O68" t="s">
        <v>59</v>
      </c>
      <c r="P68" t="s">
        <v>115</v>
      </c>
      <c r="Q68">
        <v>82017</v>
      </c>
      <c r="R68">
        <v>160800</v>
      </c>
      <c r="S68">
        <v>161600</v>
      </c>
      <c r="T68">
        <v>1614</v>
      </c>
      <c r="U68">
        <v>1099040</v>
      </c>
      <c r="V68" s="4"/>
      <c r="W68" s="4">
        <f t="shared" ref="W68:W131" si="1">SUM(Q68:T68)</f>
        <v>406031</v>
      </c>
    </row>
    <row r="69" spans="1:23" ht="19" x14ac:dyDescent="0.2">
      <c r="A69" t="s">
        <v>368</v>
      </c>
      <c r="B69" t="s">
        <v>708</v>
      </c>
      <c r="C69" t="s">
        <v>59</v>
      </c>
      <c r="D69" t="s">
        <v>116</v>
      </c>
      <c r="E69" s="3" t="s">
        <v>1898</v>
      </c>
      <c r="F69" s="3" t="s">
        <v>1899</v>
      </c>
      <c r="G69" s="3" t="s">
        <v>1900</v>
      </c>
      <c r="H69" s="3" t="s">
        <v>1901</v>
      </c>
      <c r="I69">
        <v>0.12642267900000001</v>
      </c>
      <c r="J69">
        <v>5.3119713999999998E-2</v>
      </c>
      <c r="K69" s="3" t="s">
        <v>1902</v>
      </c>
      <c r="M69" t="s">
        <v>368</v>
      </c>
      <c r="N69" t="s">
        <v>708</v>
      </c>
      <c r="O69" t="s">
        <v>59</v>
      </c>
      <c r="P69" t="s">
        <v>116</v>
      </c>
      <c r="Q69">
        <v>31727</v>
      </c>
      <c r="R69">
        <v>60150</v>
      </c>
      <c r="S69">
        <v>60300</v>
      </c>
      <c r="T69">
        <v>5623</v>
      </c>
      <c r="U69">
        <v>413583</v>
      </c>
      <c r="V69" s="4"/>
      <c r="W69" s="4">
        <f t="shared" si="1"/>
        <v>157800</v>
      </c>
    </row>
    <row r="70" spans="1:23" ht="19" x14ac:dyDescent="0.2">
      <c r="A70" t="s">
        <v>368</v>
      </c>
      <c r="B70" t="s">
        <v>708</v>
      </c>
      <c r="C70" t="s">
        <v>59</v>
      </c>
      <c r="D70" t="s">
        <v>117</v>
      </c>
      <c r="E70" s="3" t="s">
        <v>1903</v>
      </c>
      <c r="F70" s="3" t="s">
        <v>1904</v>
      </c>
      <c r="G70" s="3" t="s">
        <v>1905</v>
      </c>
      <c r="H70" s="3" t="s">
        <v>1906</v>
      </c>
      <c r="I70">
        <v>0.117677792</v>
      </c>
      <c r="J70">
        <v>0.14621002799999999</v>
      </c>
      <c r="K70">
        <v>0.26388782</v>
      </c>
      <c r="M70" t="s">
        <v>368</v>
      </c>
      <c r="N70" t="s">
        <v>708</v>
      </c>
      <c r="O70" t="s">
        <v>59</v>
      </c>
      <c r="P70" t="s">
        <v>117</v>
      </c>
      <c r="Q70">
        <v>31628</v>
      </c>
      <c r="R70">
        <v>60600</v>
      </c>
      <c r="S70">
        <v>61200</v>
      </c>
      <c r="T70">
        <v>1626</v>
      </c>
      <c r="U70">
        <v>404959</v>
      </c>
      <c r="V70" s="4"/>
      <c r="W70" s="4">
        <f t="shared" si="1"/>
        <v>155054</v>
      </c>
    </row>
    <row r="71" spans="1:23" ht="19" x14ac:dyDescent="0.2">
      <c r="A71" t="s">
        <v>368</v>
      </c>
      <c r="B71" t="s">
        <v>708</v>
      </c>
      <c r="C71" t="s">
        <v>59</v>
      </c>
      <c r="D71" t="s">
        <v>118</v>
      </c>
      <c r="E71" s="3" t="s">
        <v>1907</v>
      </c>
      <c r="F71" s="3" t="s">
        <v>1908</v>
      </c>
      <c r="G71" s="3" t="s">
        <v>1909</v>
      </c>
      <c r="H71" s="3" t="s">
        <v>1910</v>
      </c>
      <c r="I71">
        <v>6.4313517000000001E-2</v>
      </c>
      <c r="J71">
        <v>1.3317555E-2</v>
      </c>
      <c r="K71">
        <v>7.7631071999999995E-2</v>
      </c>
      <c r="M71" t="s">
        <v>368</v>
      </c>
      <c r="N71" t="s">
        <v>708</v>
      </c>
      <c r="O71" t="s">
        <v>59</v>
      </c>
      <c r="P71" t="s">
        <v>118</v>
      </c>
      <c r="Q71">
        <v>8377</v>
      </c>
      <c r="R71">
        <v>15075</v>
      </c>
      <c r="S71">
        <v>15150</v>
      </c>
      <c r="T71">
        <v>2823</v>
      </c>
      <c r="U71">
        <v>109499</v>
      </c>
      <c r="V71" s="4"/>
      <c r="W71" s="4">
        <f t="shared" si="1"/>
        <v>41425</v>
      </c>
    </row>
    <row r="72" spans="1:23" ht="19" x14ac:dyDescent="0.2">
      <c r="A72" t="s">
        <v>368</v>
      </c>
      <c r="B72" t="s">
        <v>708</v>
      </c>
      <c r="C72" t="s">
        <v>59</v>
      </c>
      <c r="D72" t="s">
        <v>119</v>
      </c>
      <c r="E72" s="3" t="s">
        <v>1911</v>
      </c>
      <c r="F72" s="3" t="s">
        <v>1912</v>
      </c>
      <c r="G72" s="3" t="s">
        <v>1913</v>
      </c>
      <c r="H72" s="3" t="s">
        <v>1914</v>
      </c>
      <c r="I72">
        <v>6.1302324999999998E-2</v>
      </c>
      <c r="J72">
        <v>1.8833952000000001E-2</v>
      </c>
      <c r="K72">
        <v>8.0136277000000006E-2</v>
      </c>
      <c r="M72" t="s">
        <v>368</v>
      </c>
      <c r="N72" t="s">
        <v>708</v>
      </c>
      <c r="O72" t="s">
        <v>59</v>
      </c>
      <c r="P72" t="s">
        <v>119</v>
      </c>
      <c r="Q72">
        <v>8435</v>
      </c>
      <c r="R72">
        <v>15300</v>
      </c>
      <c r="S72">
        <v>15600</v>
      </c>
      <c r="T72">
        <v>1238</v>
      </c>
      <c r="U72">
        <v>106635</v>
      </c>
      <c r="V72" s="4"/>
      <c r="W72" s="4">
        <f t="shared" si="1"/>
        <v>40573</v>
      </c>
    </row>
    <row r="73" spans="1:23" ht="19" x14ac:dyDescent="0.2">
      <c r="A73" t="s">
        <v>368</v>
      </c>
      <c r="B73" t="s">
        <v>708</v>
      </c>
      <c r="C73" t="s">
        <v>59</v>
      </c>
      <c r="D73" t="s">
        <v>120</v>
      </c>
      <c r="E73" s="3" t="s">
        <v>1915</v>
      </c>
      <c r="F73" s="3" t="s">
        <v>1916</v>
      </c>
      <c r="G73" s="3" t="s">
        <v>1917</v>
      </c>
      <c r="H73" s="3" t="s">
        <v>1918</v>
      </c>
      <c r="I73">
        <v>0.24955807099999999</v>
      </c>
      <c r="J73">
        <v>0.23805774399999999</v>
      </c>
      <c r="K73" s="3" t="s">
        <v>1919</v>
      </c>
      <c r="M73" t="s">
        <v>368</v>
      </c>
      <c r="N73" t="s">
        <v>708</v>
      </c>
      <c r="O73" t="s">
        <v>59</v>
      </c>
      <c r="P73" t="s">
        <v>120</v>
      </c>
      <c r="Q73">
        <v>84542</v>
      </c>
      <c r="R73">
        <v>166464</v>
      </c>
      <c r="S73">
        <v>167040</v>
      </c>
      <c r="T73">
        <v>1739</v>
      </c>
      <c r="U73">
        <v>1136040</v>
      </c>
      <c r="V73" s="4"/>
      <c r="W73" s="4">
        <f t="shared" si="1"/>
        <v>419785</v>
      </c>
    </row>
    <row r="74" spans="1:23" ht="19" x14ac:dyDescent="0.2">
      <c r="A74" t="s">
        <v>368</v>
      </c>
      <c r="B74" t="s">
        <v>708</v>
      </c>
      <c r="C74" t="s">
        <v>59</v>
      </c>
      <c r="D74" t="s">
        <v>121</v>
      </c>
      <c r="E74" s="3" t="s">
        <v>1920</v>
      </c>
      <c r="F74" s="3" t="s">
        <v>1921</v>
      </c>
      <c r="G74" s="3" t="s">
        <v>1922</v>
      </c>
      <c r="H74" s="3" t="s">
        <v>1923</v>
      </c>
      <c r="I74">
        <v>0.12145011999999999</v>
      </c>
      <c r="J74">
        <v>0.11537683899999999</v>
      </c>
      <c r="K74">
        <v>0.236826959</v>
      </c>
      <c r="M74" t="s">
        <v>368</v>
      </c>
      <c r="N74" t="s">
        <v>708</v>
      </c>
      <c r="O74" t="s">
        <v>59</v>
      </c>
      <c r="P74" t="s">
        <v>121</v>
      </c>
      <c r="Q74">
        <v>32423</v>
      </c>
      <c r="R74">
        <v>62640</v>
      </c>
      <c r="S74">
        <v>63072</v>
      </c>
      <c r="T74">
        <v>1748</v>
      </c>
      <c r="U74">
        <v>417550</v>
      </c>
      <c r="V74" s="4"/>
      <c r="W74" s="4">
        <f t="shared" si="1"/>
        <v>159883</v>
      </c>
    </row>
    <row r="75" spans="1:23" ht="19" x14ac:dyDescent="0.2">
      <c r="A75" t="s">
        <v>368</v>
      </c>
      <c r="B75" t="s">
        <v>708</v>
      </c>
      <c r="C75" t="s">
        <v>59</v>
      </c>
      <c r="D75" t="s">
        <v>122</v>
      </c>
      <c r="E75" s="3" t="s">
        <v>1924</v>
      </c>
      <c r="F75" s="3" t="s">
        <v>1925</v>
      </c>
      <c r="G75" s="3" t="s">
        <v>1926</v>
      </c>
      <c r="H75" s="3" t="s">
        <v>1927</v>
      </c>
      <c r="I75">
        <v>7.0136619999999997E-2</v>
      </c>
      <c r="J75">
        <v>1.7953277E-2</v>
      </c>
      <c r="K75">
        <v>8.8089897E-2</v>
      </c>
      <c r="M75" t="s">
        <v>368</v>
      </c>
      <c r="N75" t="s">
        <v>708</v>
      </c>
      <c r="O75" t="s">
        <v>59</v>
      </c>
      <c r="P75" t="s">
        <v>122</v>
      </c>
      <c r="Q75">
        <v>9335</v>
      </c>
      <c r="R75">
        <v>17400</v>
      </c>
      <c r="S75">
        <v>17520</v>
      </c>
      <c r="T75">
        <v>1748</v>
      </c>
      <c r="U75">
        <v>120965</v>
      </c>
      <c r="V75" s="4"/>
      <c r="W75" s="4">
        <f t="shared" si="1"/>
        <v>46003</v>
      </c>
    </row>
    <row r="76" spans="1:23" ht="19" x14ac:dyDescent="0.2">
      <c r="A76" t="s">
        <v>368</v>
      </c>
      <c r="B76" t="s">
        <v>708</v>
      </c>
      <c r="C76" t="s">
        <v>59</v>
      </c>
      <c r="D76" t="s">
        <v>123</v>
      </c>
      <c r="E76" s="3" t="s">
        <v>1928</v>
      </c>
      <c r="F76" s="3" t="s">
        <v>1929</v>
      </c>
      <c r="G76" s="3" t="s">
        <v>1930</v>
      </c>
      <c r="H76" s="3" t="s">
        <v>1931</v>
      </c>
      <c r="I76">
        <v>7.1878826000000007E-2</v>
      </c>
      <c r="J76">
        <v>2.3485069000000001E-2</v>
      </c>
      <c r="K76">
        <v>9.5363895000000004E-2</v>
      </c>
      <c r="M76" t="s">
        <v>368</v>
      </c>
      <c r="N76" t="s">
        <v>708</v>
      </c>
      <c r="O76" t="s">
        <v>59</v>
      </c>
      <c r="P76" t="s">
        <v>123</v>
      </c>
      <c r="Q76">
        <v>9946</v>
      </c>
      <c r="R76">
        <v>17934</v>
      </c>
      <c r="S76">
        <v>18300</v>
      </c>
      <c r="T76">
        <v>1586</v>
      </c>
      <c r="U76">
        <v>125530</v>
      </c>
      <c r="V76" s="4"/>
      <c r="W76" s="4">
        <f t="shared" si="1"/>
        <v>47766</v>
      </c>
    </row>
    <row r="77" spans="1:23" ht="19" x14ac:dyDescent="0.2">
      <c r="A77" t="s">
        <v>368</v>
      </c>
      <c r="B77" t="s">
        <v>708</v>
      </c>
      <c r="C77" t="s">
        <v>59</v>
      </c>
      <c r="D77" t="s">
        <v>124</v>
      </c>
      <c r="E77" s="3" t="s">
        <v>1932</v>
      </c>
      <c r="F77" s="3" t="s">
        <v>1933</v>
      </c>
      <c r="G77" s="3" t="s">
        <v>1934</v>
      </c>
      <c r="H77" s="3" t="s">
        <v>1935</v>
      </c>
      <c r="I77">
        <v>0.14552706400000001</v>
      </c>
      <c r="J77">
        <v>7.6108776000000003E-2</v>
      </c>
      <c r="K77" s="3" t="s">
        <v>1936</v>
      </c>
      <c r="M77" t="s">
        <v>368</v>
      </c>
      <c r="N77" t="s">
        <v>708</v>
      </c>
      <c r="O77" t="s">
        <v>59</v>
      </c>
      <c r="P77" t="s">
        <v>124</v>
      </c>
      <c r="Q77">
        <v>37839</v>
      </c>
      <c r="R77">
        <v>73920</v>
      </c>
      <c r="S77">
        <v>74112</v>
      </c>
      <c r="T77">
        <v>2315</v>
      </c>
      <c r="U77">
        <v>491700</v>
      </c>
      <c r="V77" s="4"/>
      <c r="W77" s="4">
        <f t="shared" si="1"/>
        <v>188186</v>
      </c>
    </row>
    <row r="78" spans="1:23" ht="19" x14ac:dyDescent="0.2">
      <c r="A78" t="s">
        <v>368</v>
      </c>
      <c r="B78" t="s">
        <v>708</v>
      </c>
      <c r="C78" t="s">
        <v>59</v>
      </c>
      <c r="D78" t="s">
        <v>125</v>
      </c>
      <c r="E78" s="3" t="s">
        <v>1937</v>
      </c>
      <c r="F78" s="3" t="s">
        <v>1938</v>
      </c>
      <c r="G78" s="3" t="s">
        <v>1939</v>
      </c>
      <c r="H78" s="3" t="s">
        <v>1940</v>
      </c>
      <c r="I78">
        <v>0.15081333799999999</v>
      </c>
      <c r="J78">
        <v>9.1657711000000003E-2</v>
      </c>
      <c r="K78">
        <v>0.24247104899999999</v>
      </c>
      <c r="M78" t="s">
        <v>368</v>
      </c>
      <c r="N78" t="s">
        <v>708</v>
      </c>
      <c r="O78" t="s">
        <v>59</v>
      </c>
      <c r="P78" t="s">
        <v>125</v>
      </c>
      <c r="Q78">
        <v>39701</v>
      </c>
      <c r="R78">
        <v>77040</v>
      </c>
      <c r="S78">
        <v>77280</v>
      </c>
      <c r="T78">
        <v>3217</v>
      </c>
      <c r="U78">
        <v>515308</v>
      </c>
      <c r="V78" s="4"/>
      <c r="W78" s="4">
        <f t="shared" si="1"/>
        <v>197238</v>
      </c>
    </row>
    <row r="79" spans="1:23" ht="19" x14ac:dyDescent="0.2">
      <c r="A79" t="s">
        <v>368</v>
      </c>
      <c r="B79" t="s">
        <v>708</v>
      </c>
      <c r="C79" t="s">
        <v>59</v>
      </c>
      <c r="D79" t="s">
        <v>126</v>
      </c>
      <c r="E79">
        <v>666.92059460495204</v>
      </c>
      <c r="F79" s="3" t="s">
        <v>1941</v>
      </c>
      <c r="G79" s="3" t="s">
        <v>1942</v>
      </c>
      <c r="H79" s="3" t="s">
        <v>1943</v>
      </c>
      <c r="I79">
        <v>7.7881315000000007E-2</v>
      </c>
      <c r="J79">
        <v>1.9864412000000001E-2</v>
      </c>
      <c r="K79">
        <v>9.7745727000000004E-2</v>
      </c>
      <c r="M79" t="s">
        <v>368</v>
      </c>
      <c r="N79" t="s">
        <v>708</v>
      </c>
      <c r="O79" t="s">
        <v>59</v>
      </c>
      <c r="P79" t="s">
        <v>126</v>
      </c>
      <c r="Q79">
        <v>10343</v>
      </c>
      <c r="R79">
        <v>19320</v>
      </c>
      <c r="S79">
        <v>19440</v>
      </c>
      <c r="T79">
        <v>1940</v>
      </c>
      <c r="U79">
        <v>134173</v>
      </c>
      <c r="V79" s="4"/>
      <c r="W79" s="4">
        <f t="shared" si="1"/>
        <v>51043</v>
      </c>
    </row>
    <row r="80" spans="1:23" ht="19" x14ac:dyDescent="0.2">
      <c r="A80" t="s">
        <v>368</v>
      </c>
      <c r="B80" t="s">
        <v>708</v>
      </c>
      <c r="C80" t="s">
        <v>59</v>
      </c>
      <c r="D80" t="s">
        <v>127</v>
      </c>
      <c r="E80" s="3" t="s">
        <v>1944</v>
      </c>
      <c r="F80" s="3" t="s">
        <v>1945</v>
      </c>
      <c r="G80" s="3" t="s">
        <v>1946</v>
      </c>
      <c r="H80" s="3" t="s">
        <v>1947</v>
      </c>
      <c r="I80">
        <v>0.32695015700000002</v>
      </c>
      <c r="J80">
        <v>0.30507134000000002</v>
      </c>
      <c r="K80">
        <v>0.63202149699999999</v>
      </c>
      <c r="M80" t="s">
        <v>368</v>
      </c>
      <c r="N80" t="s">
        <v>708</v>
      </c>
      <c r="O80" t="s">
        <v>59</v>
      </c>
      <c r="P80" t="s">
        <v>127</v>
      </c>
      <c r="Q80">
        <v>109756</v>
      </c>
      <c r="R80">
        <v>215760</v>
      </c>
      <c r="S80">
        <v>216224</v>
      </c>
      <c r="T80">
        <v>4657</v>
      </c>
      <c r="U80">
        <v>1478902</v>
      </c>
      <c r="V80" s="4"/>
      <c r="W80" s="4">
        <f t="shared" si="1"/>
        <v>546397</v>
      </c>
    </row>
    <row r="81" spans="1:23" ht="19" x14ac:dyDescent="0.2">
      <c r="A81" t="s">
        <v>368</v>
      </c>
      <c r="B81" t="s">
        <v>708</v>
      </c>
      <c r="C81" t="s">
        <v>59</v>
      </c>
      <c r="D81" t="s">
        <v>128</v>
      </c>
      <c r="E81" s="3" t="s">
        <v>1948</v>
      </c>
      <c r="F81" s="3" t="s">
        <v>1949</v>
      </c>
      <c r="G81" s="3" t="s">
        <v>1950</v>
      </c>
      <c r="H81" s="3" t="s">
        <v>1951</v>
      </c>
      <c r="I81">
        <v>0.16077752300000001</v>
      </c>
      <c r="J81">
        <v>0.12534404699999999</v>
      </c>
      <c r="K81">
        <v>0.28612156999999999</v>
      </c>
      <c r="M81" t="s">
        <v>368</v>
      </c>
      <c r="N81" t="s">
        <v>708</v>
      </c>
      <c r="O81" t="s">
        <v>59</v>
      </c>
      <c r="P81" t="s">
        <v>128</v>
      </c>
      <c r="Q81">
        <v>42141</v>
      </c>
      <c r="R81">
        <v>81084</v>
      </c>
      <c r="S81">
        <v>81432</v>
      </c>
      <c r="T81">
        <v>4205</v>
      </c>
      <c r="U81">
        <v>545623</v>
      </c>
      <c r="V81" s="4"/>
      <c r="W81" s="4">
        <f t="shared" si="1"/>
        <v>208862</v>
      </c>
    </row>
    <row r="82" spans="1:23" ht="19" x14ac:dyDescent="0.2">
      <c r="A82" t="s">
        <v>368</v>
      </c>
      <c r="B82" t="s">
        <v>708</v>
      </c>
      <c r="C82" t="s">
        <v>59</v>
      </c>
      <c r="D82" t="s">
        <v>129</v>
      </c>
      <c r="E82">
        <v>723.34689320996404</v>
      </c>
      <c r="F82" s="3" t="s">
        <v>1952</v>
      </c>
      <c r="G82" s="3" t="s">
        <v>1953</v>
      </c>
      <c r="H82" s="3" t="s">
        <v>1954</v>
      </c>
      <c r="I82">
        <v>8.2104679E-2</v>
      </c>
      <c r="J82">
        <v>2.4741757E-2</v>
      </c>
      <c r="K82">
        <v>0.106846436</v>
      </c>
      <c r="M82" t="s">
        <v>368</v>
      </c>
      <c r="N82" t="s">
        <v>708</v>
      </c>
      <c r="O82" t="s">
        <v>59</v>
      </c>
      <c r="P82" t="s">
        <v>129</v>
      </c>
      <c r="Q82">
        <v>11054</v>
      </c>
      <c r="R82">
        <v>20358</v>
      </c>
      <c r="S82">
        <v>20532</v>
      </c>
      <c r="T82">
        <v>2352</v>
      </c>
      <c r="U82">
        <v>142678</v>
      </c>
      <c r="V82" s="4"/>
      <c r="W82" s="4">
        <f t="shared" si="1"/>
        <v>54296</v>
      </c>
    </row>
    <row r="83" spans="1:23" ht="19" x14ac:dyDescent="0.2">
      <c r="A83" t="s">
        <v>368</v>
      </c>
      <c r="B83" t="s">
        <v>708</v>
      </c>
      <c r="C83" t="s">
        <v>59</v>
      </c>
      <c r="D83" t="s">
        <v>130</v>
      </c>
      <c r="E83" s="3" t="s">
        <v>1955</v>
      </c>
      <c r="F83" s="3" t="s">
        <v>1956</v>
      </c>
      <c r="G83" s="3" t="s">
        <v>1957</v>
      </c>
      <c r="H83">
        <v>7901.90084704331</v>
      </c>
      <c r="I83">
        <v>0.333512476</v>
      </c>
      <c r="J83">
        <v>0.321599362</v>
      </c>
      <c r="K83" s="3" t="s">
        <v>1958</v>
      </c>
      <c r="M83" t="s">
        <v>368</v>
      </c>
      <c r="N83" t="s">
        <v>708</v>
      </c>
      <c r="O83" t="s">
        <v>59</v>
      </c>
      <c r="P83" t="s">
        <v>130</v>
      </c>
      <c r="Q83">
        <v>113395</v>
      </c>
      <c r="R83">
        <v>222336</v>
      </c>
      <c r="S83">
        <v>223488</v>
      </c>
      <c r="T83">
        <v>1937</v>
      </c>
      <c r="U83">
        <v>1519101</v>
      </c>
      <c r="V83" s="4"/>
      <c r="W83" s="4">
        <f t="shared" si="1"/>
        <v>561156</v>
      </c>
    </row>
    <row r="84" spans="1:23" ht="19" x14ac:dyDescent="0.2">
      <c r="A84" t="s">
        <v>368</v>
      </c>
      <c r="B84" t="s">
        <v>708</v>
      </c>
      <c r="C84" t="s">
        <v>59</v>
      </c>
      <c r="D84" t="s">
        <v>131</v>
      </c>
      <c r="E84" s="3" t="s">
        <v>1959</v>
      </c>
      <c r="F84" s="3" t="s">
        <v>1960</v>
      </c>
      <c r="G84" s="3" t="s">
        <v>1961</v>
      </c>
      <c r="H84" s="3" t="s">
        <v>1962</v>
      </c>
      <c r="I84">
        <v>0.33574720299999999</v>
      </c>
      <c r="J84">
        <v>0.29064863200000002</v>
      </c>
      <c r="K84" s="3" t="s">
        <v>1963</v>
      </c>
      <c r="M84" t="s">
        <v>368</v>
      </c>
      <c r="N84" t="s">
        <v>708</v>
      </c>
      <c r="O84" t="s">
        <v>59</v>
      </c>
      <c r="P84" t="s">
        <v>131</v>
      </c>
      <c r="Q84">
        <v>112718</v>
      </c>
      <c r="R84">
        <v>221376</v>
      </c>
      <c r="S84">
        <v>221568</v>
      </c>
      <c r="T84">
        <v>6923</v>
      </c>
      <c r="U84">
        <v>1524407</v>
      </c>
      <c r="V84" s="4"/>
      <c r="W84" s="4">
        <f t="shared" si="1"/>
        <v>562585</v>
      </c>
    </row>
    <row r="85" spans="1:23" ht="19" x14ac:dyDescent="0.2">
      <c r="A85" t="s">
        <v>368</v>
      </c>
      <c r="B85" t="s">
        <v>708</v>
      </c>
      <c r="C85" t="s">
        <v>59</v>
      </c>
      <c r="D85" t="s">
        <v>132</v>
      </c>
      <c r="E85" s="3" t="s">
        <v>1964</v>
      </c>
      <c r="F85" s="3" t="s">
        <v>1965</v>
      </c>
      <c r="G85" s="3" t="s">
        <v>1966</v>
      </c>
      <c r="H85" s="3" t="s">
        <v>1967</v>
      </c>
      <c r="I85">
        <v>0.162585124</v>
      </c>
      <c r="J85">
        <v>0.22874623699999999</v>
      </c>
      <c r="K85">
        <v>0.39133136099999999</v>
      </c>
      <c r="M85" t="s">
        <v>368</v>
      </c>
      <c r="N85" t="s">
        <v>708</v>
      </c>
      <c r="O85" t="s">
        <v>59</v>
      </c>
      <c r="P85" t="s">
        <v>132</v>
      </c>
      <c r="Q85">
        <v>43661</v>
      </c>
      <c r="R85">
        <v>83808</v>
      </c>
      <c r="S85">
        <v>84672</v>
      </c>
      <c r="T85">
        <v>1757</v>
      </c>
      <c r="U85">
        <v>558341</v>
      </c>
      <c r="V85" s="4"/>
      <c r="W85" s="4">
        <f t="shared" si="1"/>
        <v>213898</v>
      </c>
    </row>
    <row r="86" spans="1:23" ht="19" x14ac:dyDescent="0.2">
      <c r="A86" t="s">
        <v>368</v>
      </c>
      <c r="B86" t="s">
        <v>708</v>
      </c>
      <c r="C86" t="s">
        <v>59</v>
      </c>
      <c r="D86" t="s">
        <v>133</v>
      </c>
      <c r="E86" s="3" t="s">
        <v>1968</v>
      </c>
      <c r="F86" s="3" t="s">
        <v>1969</v>
      </c>
      <c r="G86" s="3" t="s">
        <v>1970</v>
      </c>
      <c r="H86" s="3" t="s">
        <v>1971</v>
      </c>
      <c r="I86">
        <v>6.7273944000000002E-2</v>
      </c>
      <c r="J86">
        <v>1.3144767999999999E-2</v>
      </c>
      <c r="K86">
        <v>8.0418712000000003E-2</v>
      </c>
      <c r="M86" t="s">
        <v>368</v>
      </c>
      <c r="N86" t="s">
        <v>708</v>
      </c>
      <c r="O86" t="s">
        <v>59</v>
      </c>
      <c r="P86" t="s">
        <v>133</v>
      </c>
      <c r="Q86">
        <v>3235</v>
      </c>
      <c r="R86">
        <v>5292</v>
      </c>
      <c r="S86">
        <v>5400</v>
      </c>
      <c r="T86">
        <v>1586</v>
      </c>
      <c r="U86">
        <v>38443</v>
      </c>
      <c r="V86" s="4"/>
      <c r="W86" s="4">
        <f t="shared" si="1"/>
        <v>15513</v>
      </c>
    </row>
    <row r="87" spans="1:23" ht="19" x14ac:dyDescent="0.2">
      <c r="A87" t="s">
        <v>368</v>
      </c>
      <c r="B87" t="s">
        <v>708</v>
      </c>
      <c r="C87" t="s">
        <v>59</v>
      </c>
      <c r="D87" t="s">
        <v>134</v>
      </c>
      <c r="E87" s="3" t="s">
        <v>1972</v>
      </c>
      <c r="F87" s="3" t="s">
        <v>1973</v>
      </c>
      <c r="G87" s="3" t="s">
        <v>1974</v>
      </c>
      <c r="H87" s="3" t="s">
        <v>1975</v>
      </c>
      <c r="I87">
        <v>0.172672361</v>
      </c>
      <c r="J87">
        <v>0.198487319</v>
      </c>
      <c r="K87">
        <v>0.37115967999999999</v>
      </c>
      <c r="M87" t="s">
        <v>368</v>
      </c>
      <c r="N87" t="s">
        <v>708</v>
      </c>
      <c r="O87" t="s">
        <v>59</v>
      </c>
      <c r="P87" t="s">
        <v>134</v>
      </c>
      <c r="Q87">
        <v>46099</v>
      </c>
      <c r="R87">
        <v>88872</v>
      </c>
      <c r="S87">
        <v>89424</v>
      </c>
      <c r="T87">
        <v>3232</v>
      </c>
      <c r="U87">
        <v>594295</v>
      </c>
      <c r="V87" s="4"/>
      <c r="W87" s="4">
        <f t="shared" si="1"/>
        <v>227627</v>
      </c>
    </row>
    <row r="88" spans="1:23" ht="19" x14ac:dyDescent="0.2">
      <c r="A88" t="s">
        <v>368</v>
      </c>
      <c r="B88" t="s">
        <v>708</v>
      </c>
      <c r="C88" t="s">
        <v>59</v>
      </c>
      <c r="D88" t="s">
        <v>135</v>
      </c>
      <c r="E88" s="3" t="s">
        <v>1976</v>
      </c>
      <c r="F88" s="3" t="s">
        <v>1977</v>
      </c>
      <c r="G88" s="3" t="s">
        <v>1978</v>
      </c>
      <c r="H88" s="3" t="s">
        <v>1979</v>
      </c>
      <c r="I88">
        <v>0.17335155699999999</v>
      </c>
      <c r="J88">
        <v>0.105221272</v>
      </c>
      <c r="K88">
        <v>0.27857282900000002</v>
      </c>
      <c r="M88" t="s">
        <v>368</v>
      </c>
      <c r="N88" t="s">
        <v>708</v>
      </c>
      <c r="O88" t="s">
        <v>59</v>
      </c>
      <c r="P88" t="s">
        <v>135</v>
      </c>
      <c r="Q88">
        <v>45581</v>
      </c>
      <c r="R88">
        <v>88560</v>
      </c>
      <c r="S88">
        <v>88800</v>
      </c>
      <c r="T88">
        <v>3697</v>
      </c>
      <c r="U88">
        <v>592036</v>
      </c>
      <c r="V88" s="4"/>
      <c r="W88" s="4">
        <f t="shared" si="1"/>
        <v>226638</v>
      </c>
    </row>
    <row r="89" spans="1:23" ht="19" x14ac:dyDescent="0.2">
      <c r="A89" t="s">
        <v>368</v>
      </c>
      <c r="B89" t="s">
        <v>708</v>
      </c>
      <c r="C89" t="s">
        <v>59</v>
      </c>
      <c r="D89" t="s">
        <v>136</v>
      </c>
      <c r="E89" s="3" t="s">
        <v>1980</v>
      </c>
      <c r="F89" s="3" t="s">
        <v>1981</v>
      </c>
      <c r="G89" s="3" t="s">
        <v>1982</v>
      </c>
      <c r="H89" s="3" t="s">
        <v>1983</v>
      </c>
      <c r="I89">
        <v>0.187459458</v>
      </c>
      <c r="J89">
        <v>0.231173042</v>
      </c>
      <c r="K89" s="3" t="s">
        <v>1984</v>
      </c>
      <c r="M89" t="s">
        <v>368</v>
      </c>
      <c r="N89" t="s">
        <v>708</v>
      </c>
      <c r="O89" t="s">
        <v>59</v>
      </c>
      <c r="P89" t="s">
        <v>136</v>
      </c>
      <c r="Q89">
        <v>49868</v>
      </c>
      <c r="R89">
        <v>96600</v>
      </c>
      <c r="S89">
        <v>97200</v>
      </c>
      <c r="T89">
        <v>2586</v>
      </c>
      <c r="U89">
        <v>642589</v>
      </c>
      <c r="V89" s="4"/>
      <c r="W89" s="4">
        <f t="shared" si="1"/>
        <v>246254</v>
      </c>
    </row>
    <row r="90" spans="1:23" ht="19" x14ac:dyDescent="0.2">
      <c r="A90" t="s">
        <v>368</v>
      </c>
      <c r="B90" t="s">
        <v>708</v>
      </c>
      <c r="C90" t="s">
        <v>59</v>
      </c>
      <c r="D90" t="s">
        <v>137</v>
      </c>
      <c r="E90" s="3" t="s">
        <v>1985</v>
      </c>
      <c r="F90" s="3" t="s">
        <v>1986</v>
      </c>
      <c r="G90">
        <v>58.162092630352298</v>
      </c>
      <c r="H90">
        <v>3608.3537686084001</v>
      </c>
      <c r="I90">
        <v>0.188377037</v>
      </c>
      <c r="J90">
        <v>0.114263607</v>
      </c>
      <c r="K90">
        <v>0.30264064400000001</v>
      </c>
      <c r="M90" t="s">
        <v>368</v>
      </c>
      <c r="N90" t="s">
        <v>708</v>
      </c>
      <c r="O90" t="s">
        <v>59</v>
      </c>
      <c r="P90" t="s">
        <v>137</v>
      </c>
      <c r="Q90">
        <v>49501</v>
      </c>
      <c r="R90">
        <v>96240</v>
      </c>
      <c r="S90">
        <v>96480</v>
      </c>
      <c r="T90">
        <v>4017</v>
      </c>
      <c r="U90">
        <v>643188</v>
      </c>
      <c r="V90" s="4"/>
      <c r="W90" s="4">
        <f t="shared" si="1"/>
        <v>246238</v>
      </c>
    </row>
    <row r="91" spans="1:23" ht="19" x14ac:dyDescent="0.2">
      <c r="A91" t="s">
        <v>368</v>
      </c>
      <c r="B91" t="s">
        <v>708</v>
      </c>
      <c r="C91" t="s">
        <v>59</v>
      </c>
      <c r="D91" t="s">
        <v>138</v>
      </c>
      <c r="E91" s="3" t="s">
        <v>1987</v>
      </c>
      <c r="F91" s="3" t="s">
        <v>1988</v>
      </c>
      <c r="G91" s="3" t="s">
        <v>1989</v>
      </c>
      <c r="H91" s="3" t="s">
        <v>1990</v>
      </c>
      <c r="I91">
        <v>7.7862371999999999E-2</v>
      </c>
      <c r="J91">
        <v>2.3898939000000001E-2</v>
      </c>
      <c r="K91">
        <v>0.10176131099999999</v>
      </c>
      <c r="M91" t="s">
        <v>368</v>
      </c>
      <c r="N91" t="s">
        <v>708</v>
      </c>
      <c r="O91" t="s">
        <v>59</v>
      </c>
      <c r="P91" t="s">
        <v>138</v>
      </c>
      <c r="Q91">
        <v>1323</v>
      </c>
      <c r="R91">
        <v>1584</v>
      </c>
      <c r="S91">
        <v>1632</v>
      </c>
      <c r="T91">
        <v>1677</v>
      </c>
      <c r="U91">
        <v>16248</v>
      </c>
      <c r="V91" s="4"/>
      <c r="W91" s="4">
        <f t="shared" si="1"/>
        <v>6216</v>
      </c>
    </row>
    <row r="92" spans="1:23" ht="19" x14ac:dyDescent="0.2">
      <c r="A92" t="s">
        <v>368</v>
      </c>
      <c r="B92" t="s">
        <v>708</v>
      </c>
      <c r="C92" t="s">
        <v>59</v>
      </c>
      <c r="D92" t="s">
        <v>139</v>
      </c>
      <c r="E92" s="3" t="s">
        <v>1991</v>
      </c>
      <c r="F92" s="3" t="s">
        <v>1992</v>
      </c>
      <c r="G92" s="3" t="s">
        <v>1993</v>
      </c>
      <c r="H92" s="3" t="s">
        <v>1994</v>
      </c>
      <c r="I92">
        <v>0.105049882</v>
      </c>
      <c r="J92">
        <v>3.3140770999999999E-2</v>
      </c>
      <c r="K92">
        <v>0.138190653</v>
      </c>
      <c r="M92" t="s">
        <v>368</v>
      </c>
      <c r="N92" t="s">
        <v>708</v>
      </c>
      <c r="O92" t="s">
        <v>59</v>
      </c>
      <c r="P92" t="s">
        <v>139</v>
      </c>
      <c r="Q92">
        <v>14224</v>
      </c>
      <c r="R92">
        <v>26280</v>
      </c>
      <c r="S92">
        <v>26640</v>
      </c>
      <c r="T92">
        <v>2060</v>
      </c>
      <c r="U92">
        <v>181444</v>
      </c>
      <c r="V92" s="4"/>
      <c r="W92" s="4">
        <f t="shared" si="1"/>
        <v>69204</v>
      </c>
    </row>
    <row r="93" spans="1:23" ht="19" x14ac:dyDescent="0.2">
      <c r="A93" t="s">
        <v>368</v>
      </c>
      <c r="B93" t="s">
        <v>708</v>
      </c>
      <c r="C93" t="s">
        <v>59</v>
      </c>
      <c r="D93" t="s">
        <v>140</v>
      </c>
      <c r="E93">
        <v>927.51841293647897</v>
      </c>
      <c r="F93" s="3" t="s">
        <v>1995</v>
      </c>
      <c r="G93" s="3" t="s">
        <v>1996</v>
      </c>
      <c r="H93" s="3" t="s">
        <v>1997</v>
      </c>
      <c r="I93">
        <v>0.11249864</v>
      </c>
      <c r="J93">
        <v>2.6077809E-2</v>
      </c>
      <c r="K93">
        <v>0.13857644899999999</v>
      </c>
      <c r="M93" t="s">
        <v>368</v>
      </c>
      <c r="N93" t="s">
        <v>708</v>
      </c>
      <c r="O93" t="s">
        <v>59</v>
      </c>
      <c r="P93" t="s">
        <v>140</v>
      </c>
      <c r="Q93">
        <v>14609</v>
      </c>
      <c r="R93">
        <v>27744</v>
      </c>
      <c r="S93">
        <v>27840</v>
      </c>
      <c r="T93">
        <v>2318</v>
      </c>
      <c r="U93">
        <v>190486</v>
      </c>
      <c r="V93" s="4"/>
      <c r="W93" s="4">
        <f t="shared" si="1"/>
        <v>72511</v>
      </c>
    </row>
    <row r="94" spans="1:23" ht="19" x14ac:dyDescent="0.2">
      <c r="A94" t="s">
        <v>368</v>
      </c>
      <c r="B94" t="s">
        <v>708</v>
      </c>
      <c r="C94" t="s">
        <v>59</v>
      </c>
      <c r="D94" t="s">
        <v>141</v>
      </c>
      <c r="E94" s="3" t="s">
        <v>1998</v>
      </c>
      <c r="F94" s="3" t="s">
        <v>1999</v>
      </c>
      <c r="G94" s="3" t="s">
        <v>2000</v>
      </c>
      <c r="H94" s="3" t="s">
        <v>2001</v>
      </c>
      <c r="I94">
        <v>9.0002764999999998E-2</v>
      </c>
      <c r="J94">
        <v>1.8150941E-2</v>
      </c>
      <c r="K94">
        <v>0.108153706</v>
      </c>
      <c r="M94" t="s">
        <v>368</v>
      </c>
      <c r="N94" t="s">
        <v>708</v>
      </c>
      <c r="O94" t="s">
        <v>59</v>
      </c>
      <c r="P94" t="s">
        <v>141</v>
      </c>
      <c r="Q94">
        <v>4420</v>
      </c>
      <c r="R94">
        <v>7128</v>
      </c>
      <c r="S94">
        <v>7344</v>
      </c>
      <c r="T94">
        <v>1945</v>
      </c>
      <c r="U94">
        <v>51543</v>
      </c>
      <c r="V94" s="4"/>
      <c r="W94" s="4">
        <f t="shared" si="1"/>
        <v>20837</v>
      </c>
    </row>
    <row r="95" spans="1:23" ht="19" x14ac:dyDescent="0.2">
      <c r="A95" t="s">
        <v>368</v>
      </c>
      <c r="B95" t="s">
        <v>708</v>
      </c>
      <c r="C95" t="s">
        <v>59</v>
      </c>
      <c r="D95" t="s">
        <v>142</v>
      </c>
      <c r="E95" s="3" t="s">
        <v>2002</v>
      </c>
      <c r="F95" s="3" t="s">
        <v>2003</v>
      </c>
      <c r="G95" s="3" t="s">
        <v>2004</v>
      </c>
      <c r="H95" s="3" t="s">
        <v>2005</v>
      </c>
      <c r="I95">
        <v>0.225940736</v>
      </c>
      <c r="J95">
        <v>0.13686932600000001</v>
      </c>
      <c r="K95">
        <v>0.36281006199999999</v>
      </c>
      <c r="M95" t="s">
        <v>368</v>
      </c>
      <c r="N95" t="s">
        <v>708</v>
      </c>
      <c r="O95" t="s">
        <v>59</v>
      </c>
      <c r="P95" t="s">
        <v>142</v>
      </c>
      <c r="Q95">
        <v>59301</v>
      </c>
      <c r="R95">
        <v>115440</v>
      </c>
      <c r="S95">
        <v>115680</v>
      </c>
      <c r="T95">
        <v>4817</v>
      </c>
      <c r="U95">
        <v>771068</v>
      </c>
      <c r="V95" s="4"/>
      <c r="W95" s="4">
        <f t="shared" si="1"/>
        <v>295238</v>
      </c>
    </row>
    <row r="96" spans="1:23" ht="19" x14ac:dyDescent="0.2">
      <c r="A96" t="s">
        <v>368</v>
      </c>
      <c r="B96" t="s">
        <v>708</v>
      </c>
      <c r="C96" t="s">
        <v>59</v>
      </c>
      <c r="D96" t="s">
        <v>143</v>
      </c>
      <c r="E96" s="3" t="s">
        <v>2006</v>
      </c>
      <c r="F96" s="3" t="s">
        <v>2007</v>
      </c>
      <c r="G96" s="3" t="s">
        <v>2008</v>
      </c>
      <c r="H96" s="3" t="s">
        <v>2009</v>
      </c>
      <c r="I96">
        <v>0.116580221</v>
      </c>
      <c r="J96">
        <v>3.6540347000000001E-2</v>
      </c>
      <c r="K96">
        <v>0.15312056800000001</v>
      </c>
      <c r="M96" t="s">
        <v>368</v>
      </c>
      <c r="N96" t="s">
        <v>708</v>
      </c>
      <c r="O96" t="s">
        <v>59</v>
      </c>
      <c r="P96" t="s">
        <v>143</v>
      </c>
      <c r="Q96">
        <v>15720</v>
      </c>
      <c r="R96">
        <v>29160</v>
      </c>
      <c r="S96">
        <v>29520</v>
      </c>
      <c r="T96">
        <v>2284</v>
      </c>
      <c r="U96">
        <v>200976</v>
      </c>
      <c r="V96" s="4"/>
      <c r="W96" s="4">
        <f t="shared" si="1"/>
        <v>76684</v>
      </c>
    </row>
    <row r="97" spans="1:23" ht="19" x14ac:dyDescent="0.2">
      <c r="A97" t="s">
        <v>368</v>
      </c>
      <c r="B97" t="s">
        <v>708</v>
      </c>
      <c r="C97" t="s">
        <v>59</v>
      </c>
      <c r="D97" t="s">
        <v>144</v>
      </c>
      <c r="E97" s="3" t="s">
        <v>2010</v>
      </c>
      <c r="F97">
        <v>178.96693732057301</v>
      </c>
      <c r="G97" s="3" t="s">
        <v>2011</v>
      </c>
      <c r="H97" s="3" t="s">
        <v>2012</v>
      </c>
      <c r="I97">
        <v>0.11660479</v>
      </c>
      <c r="J97">
        <v>2.9421441E-2</v>
      </c>
      <c r="K97">
        <v>0.14602623100000001</v>
      </c>
      <c r="M97" t="s">
        <v>368</v>
      </c>
      <c r="N97" t="s">
        <v>708</v>
      </c>
      <c r="O97" t="s">
        <v>59</v>
      </c>
      <c r="P97" t="s">
        <v>144</v>
      </c>
      <c r="Q97">
        <v>15383</v>
      </c>
      <c r="R97">
        <v>28920</v>
      </c>
      <c r="S97">
        <v>29040</v>
      </c>
      <c r="T97">
        <v>2900</v>
      </c>
      <c r="U97">
        <v>200213</v>
      </c>
      <c r="V97" s="4"/>
      <c r="W97" s="4">
        <f t="shared" si="1"/>
        <v>76243</v>
      </c>
    </row>
    <row r="98" spans="1:23" ht="19" x14ac:dyDescent="0.2">
      <c r="A98" t="s">
        <v>368</v>
      </c>
      <c r="B98" t="s">
        <v>708</v>
      </c>
      <c r="C98" t="s">
        <v>59</v>
      </c>
      <c r="D98" t="s">
        <v>145</v>
      </c>
      <c r="E98">
        <v>273.857731372118</v>
      </c>
      <c r="F98" s="3" t="s">
        <v>2013</v>
      </c>
      <c r="G98" s="3" t="s">
        <v>2014</v>
      </c>
      <c r="H98" s="3" t="s">
        <v>2015</v>
      </c>
      <c r="I98">
        <v>9.3344403000000006E-2</v>
      </c>
      <c r="J98">
        <v>1.811511E-2</v>
      </c>
      <c r="K98" s="3" t="s">
        <v>2016</v>
      </c>
      <c r="M98" t="s">
        <v>368</v>
      </c>
      <c r="N98" t="s">
        <v>708</v>
      </c>
      <c r="O98" t="s">
        <v>59</v>
      </c>
      <c r="P98" t="s">
        <v>145</v>
      </c>
      <c r="Q98">
        <v>4511</v>
      </c>
      <c r="R98">
        <v>7350</v>
      </c>
      <c r="S98">
        <v>7500</v>
      </c>
      <c r="T98">
        <v>2279</v>
      </c>
      <c r="U98">
        <v>53574</v>
      </c>
      <c r="V98" s="4"/>
      <c r="W98" s="4">
        <f t="shared" si="1"/>
        <v>21640</v>
      </c>
    </row>
    <row r="99" spans="1:23" ht="19" x14ac:dyDescent="0.2">
      <c r="A99" t="s">
        <v>368</v>
      </c>
      <c r="B99" t="s">
        <v>708</v>
      </c>
      <c r="C99" t="s">
        <v>59</v>
      </c>
      <c r="D99" t="s">
        <v>146</v>
      </c>
      <c r="E99" s="3" t="s">
        <v>2017</v>
      </c>
      <c r="F99" s="3" t="s">
        <v>2018</v>
      </c>
      <c r="G99" s="3" t="s">
        <v>2019</v>
      </c>
      <c r="H99" s="3" t="s">
        <v>2020</v>
      </c>
      <c r="I99">
        <v>0.23981049300000001</v>
      </c>
      <c r="J99">
        <v>0.16585889300000001</v>
      </c>
      <c r="K99">
        <v>0.40566938600000002</v>
      </c>
      <c r="M99" t="s">
        <v>368</v>
      </c>
      <c r="N99" t="s">
        <v>708</v>
      </c>
      <c r="O99" t="s">
        <v>59</v>
      </c>
      <c r="P99" t="s">
        <v>146</v>
      </c>
      <c r="Q99">
        <v>62027</v>
      </c>
      <c r="R99">
        <v>120300</v>
      </c>
      <c r="S99">
        <v>120600</v>
      </c>
      <c r="T99">
        <v>5623</v>
      </c>
      <c r="U99">
        <v>805683</v>
      </c>
      <c r="V99" s="4"/>
      <c r="W99" s="4">
        <f t="shared" si="1"/>
        <v>308550</v>
      </c>
    </row>
    <row r="100" spans="1:23" ht="19" x14ac:dyDescent="0.2">
      <c r="A100" t="s">
        <v>368</v>
      </c>
      <c r="B100" t="s">
        <v>708</v>
      </c>
      <c r="C100" t="s">
        <v>59</v>
      </c>
      <c r="D100" t="s">
        <v>147</v>
      </c>
      <c r="E100" s="3" t="s">
        <v>2021</v>
      </c>
      <c r="F100" s="3" t="s">
        <v>2022</v>
      </c>
      <c r="G100" s="3" t="s">
        <v>2023</v>
      </c>
      <c r="H100" s="3" t="s">
        <v>2024</v>
      </c>
      <c r="I100">
        <v>0.12209487199999999</v>
      </c>
      <c r="J100">
        <v>3.3664057999999997E-2</v>
      </c>
      <c r="K100">
        <v>0.15575892999999999</v>
      </c>
      <c r="M100" t="s">
        <v>368</v>
      </c>
      <c r="N100" t="s">
        <v>708</v>
      </c>
      <c r="O100" t="s">
        <v>59</v>
      </c>
      <c r="P100" t="s">
        <v>147</v>
      </c>
      <c r="Q100">
        <v>16128</v>
      </c>
      <c r="R100">
        <v>30150</v>
      </c>
      <c r="S100">
        <v>30300</v>
      </c>
      <c r="T100">
        <v>3226</v>
      </c>
      <c r="U100">
        <v>209465</v>
      </c>
      <c r="V100" s="4"/>
      <c r="W100" s="4">
        <f t="shared" si="1"/>
        <v>79804</v>
      </c>
    </row>
    <row r="101" spans="1:23" ht="19" x14ac:dyDescent="0.2">
      <c r="A101" t="s">
        <v>368</v>
      </c>
      <c r="B101" t="s">
        <v>708</v>
      </c>
      <c r="C101" t="s">
        <v>59</v>
      </c>
      <c r="D101" t="s">
        <v>148</v>
      </c>
      <c r="E101" s="3" t="s">
        <v>2025</v>
      </c>
      <c r="F101" s="3" t="s">
        <v>2026</v>
      </c>
      <c r="G101" s="3" t="s">
        <v>2027</v>
      </c>
      <c r="H101" s="3" t="s">
        <v>2028</v>
      </c>
      <c r="I101">
        <v>0.50986172900000004</v>
      </c>
      <c r="J101">
        <v>0.44189753300000001</v>
      </c>
      <c r="K101">
        <v>0.95175926200000005</v>
      </c>
      <c r="M101" t="s">
        <v>368</v>
      </c>
      <c r="N101" t="s">
        <v>708</v>
      </c>
      <c r="O101" t="s">
        <v>59</v>
      </c>
      <c r="P101" t="s">
        <v>148</v>
      </c>
      <c r="Q101">
        <v>168206</v>
      </c>
      <c r="R101">
        <v>332064</v>
      </c>
      <c r="S101">
        <v>332352</v>
      </c>
      <c r="T101">
        <v>6923</v>
      </c>
      <c r="U101">
        <v>2273496</v>
      </c>
      <c r="V101" s="4"/>
      <c r="W101" s="4">
        <f t="shared" si="1"/>
        <v>839545</v>
      </c>
    </row>
    <row r="102" spans="1:23" ht="19" x14ac:dyDescent="0.2">
      <c r="A102" t="s">
        <v>368</v>
      </c>
      <c r="B102" t="s">
        <v>708</v>
      </c>
      <c r="C102" t="s">
        <v>59</v>
      </c>
      <c r="D102" t="s">
        <v>149</v>
      </c>
      <c r="E102" s="3" t="s">
        <v>2029</v>
      </c>
      <c r="F102" s="3" t="s">
        <v>2030</v>
      </c>
      <c r="G102" s="3" t="s">
        <v>2031</v>
      </c>
      <c r="H102" s="3" t="s">
        <v>2032</v>
      </c>
      <c r="I102">
        <v>0.49910627099999999</v>
      </c>
      <c r="J102">
        <v>0.47855848699999998</v>
      </c>
      <c r="K102">
        <v>0.97766475799999997</v>
      </c>
      <c r="M102" t="s">
        <v>368</v>
      </c>
      <c r="N102" t="s">
        <v>708</v>
      </c>
      <c r="O102" t="s">
        <v>59</v>
      </c>
      <c r="P102" t="s">
        <v>149</v>
      </c>
      <c r="Q102">
        <v>168931</v>
      </c>
      <c r="R102">
        <v>332928</v>
      </c>
      <c r="S102">
        <v>334080</v>
      </c>
      <c r="T102">
        <v>2897</v>
      </c>
      <c r="U102">
        <v>2269821</v>
      </c>
      <c r="V102" s="4"/>
      <c r="W102" s="4">
        <f t="shared" si="1"/>
        <v>838836</v>
      </c>
    </row>
    <row r="103" spans="1:23" ht="19" x14ac:dyDescent="0.2">
      <c r="A103" t="s">
        <v>368</v>
      </c>
      <c r="B103" t="s">
        <v>708</v>
      </c>
      <c r="C103" t="s">
        <v>59</v>
      </c>
      <c r="D103" t="s">
        <v>150</v>
      </c>
      <c r="E103" s="3" t="s">
        <v>2033</v>
      </c>
      <c r="F103" s="3" t="s">
        <v>2034</v>
      </c>
      <c r="G103">
        <v>77.047734521329403</v>
      </c>
      <c r="H103" s="3" t="s">
        <v>2035</v>
      </c>
      <c r="I103">
        <v>0.24766591900000001</v>
      </c>
      <c r="J103">
        <v>0.13663294100000001</v>
      </c>
      <c r="K103">
        <v>0.38429886000000002</v>
      </c>
      <c r="M103" t="s">
        <v>368</v>
      </c>
      <c r="N103" t="s">
        <v>708</v>
      </c>
      <c r="O103" t="s">
        <v>59</v>
      </c>
      <c r="P103" t="s">
        <v>150</v>
      </c>
      <c r="Q103">
        <v>64101</v>
      </c>
      <c r="R103">
        <v>124632</v>
      </c>
      <c r="S103">
        <v>124848</v>
      </c>
      <c r="T103">
        <v>5777</v>
      </c>
      <c r="U103">
        <v>834332</v>
      </c>
      <c r="V103" s="4"/>
      <c r="W103" s="4">
        <f t="shared" si="1"/>
        <v>319358</v>
      </c>
    </row>
    <row r="104" spans="1:23" ht="19" x14ac:dyDescent="0.2">
      <c r="A104" t="s">
        <v>368</v>
      </c>
      <c r="B104" t="s">
        <v>708</v>
      </c>
      <c r="C104" t="s">
        <v>59</v>
      </c>
      <c r="D104" t="s">
        <v>151</v>
      </c>
      <c r="E104" s="3" t="s">
        <v>2036</v>
      </c>
      <c r="F104" s="3" t="s">
        <v>2037</v>
      </c>
      <c r="G104" s="3" t="s">
        <v>2038</v>
      </c>
      <c r="H104">
        <v>4527.5814565164701</v>
      </c>
      <c r="I104">
        <v>0.242890368</v>
      </c>
      <c r="J104">
        <v>0.33952699800000002</v>
      </c>
      <c r="K104">
        <v>0.58241736600000005</v>
      </c>
      <c r="M104" t="s">
        <v>368</v>
      </c>
      <c r="N104" t="s">
        <v>708</v>
      </c>
      <c r="O104" t="s">
        <v>59</v>
      </c>
      <c r="P104" t="s">
        <v>151</v>
      </c>
      <c r="Q104">
        <v>64613</v>
      </c>
      <c r="R104">
        <v>125280</v>
      </c>
      <c r="S104">
        <v>126144</v>
      </c>
      <c r="T104">
        <v>2621</v>
      </c>
      <c r="U104">
        <v>831197</v>
      </c>
      <c r="V104" s="4"/>
      <c r="W104" s="4">
        <f t="shared" si="1"/>
        <v>318658</v>
      </c>
    </row>
    <row r="105" spans="1:23" ht="19" x14ac:dyDescent="0.2">
      <c r="A105" t="s">
        <v>368</v>
      </c>
      <c r="B105" t="s">
        <v>708</v>
      </c>
      <c r="C105" t="s">
        <v>59</v>
      </c>
      <c r="D105" t="s">
        <v>152</v>
      </c>
      <c r="E105" s="3" t="s">
        <v>2039</v>
      </c>
      <c r="F105" s="3" t="s">
        <v>2040</v>
      </c>
      <c r="G105" s="3" t="s">
        <v>2041</v>
      </c>
      <c r="H105" s="3" t="s">
        <v>2042</v>
      </c>
      <c r="I105">
        <v>0.12616875799999999</v>
      </c>
      <c r="J105">
        <v>3.0395632999999998E-2</v>
      </c>
      <c r="K105">
        <v>0.156564391</v>
      </c>
      <c r="M105" t="s">
        <v>368</v>
      </c>
      <c r="N105" t="s">
        <v>708</v>
      </c>
      <c r="O105" t="s">
        <v>59</v>
      </c>
      <c r="P105" t="s">
        <v>152</v>
      </c>
      <c r="Q105">
        <v>16655</v>
      </c>
      <c r="R105">
        <v>31212</v>
      </c>
      <c r="S105">
        <v>31320</v>
      </c>
      <c r="T105">
        <v>3476</v>
      </c>
      <c r="U105">
        <v>217202</v>
      </c>
      <c r="V105" s="4"/>
      <c r="W105" s="4">
        <f t="shared" si="1"/>
        <v>82663</v>
      </c>
    </row>
    <row r="106" spans="1:23" ht="19" x14ac:dyDescent="0.2">
      <c r="A106" t="s">
        <v>368</v>
      </c>
      <c r="B106" t="s">
        <v>708</v>
      </c>
      <c r="C106" t="s">
        <v>59</v>
      </c>
      <c r="D106" t="s">
        <v>153</v>
      </c>
      <c r="E106" s="3" t="s">
        <v>2043</v>
      </c>
      <c r="F106" s="3" t="s">
        <v>2044</v>
      </c>
      <c r="G106" s="3" t="s">
        <v>2045</v>
      </c>
      <c r="H106" s="3" t="s">
        <v>2046</v>
      </c>
      <c r="I106">
        <v>0.12652999600000001</v>
      </c>
      <c r="J106">
        <v>3.9221605E-2</v>
      </c>
      <c r="K106">
        <v>0.165751601</v>
      </c>
      <c r="M106" t="s">
        <v>368</v>
      </c>
      <c r="N106" t="s">
        <v>708</v>
      </c>
      <c r="O106" t="s">
        <v>59</v>
      </c>
      <c r="P106" t="s">
        <v>153</v>
      </c>
      <c r="Q106">
        <v>16996</v>
      </c>
      <c r="R106">
        <v>31536</v>
      </c>
      <c r="S106">
        <v>31968</v>
      </c>
      <c r="T106">
        <v>2207</v>
      </c>
      <c r="U106">
        <v>216672</v>
      </c>
      <c r="V106" s="4"/>
      <c r="W106" s="4">
        <f t="shared" si="1"/>
        <v>82707</v>
      </c>
    </row>
    <row r="107" spans="1:23" ht="19" x14ac:dyDescent="0.2">
      <c r="A107" t="s">
        <v>368</v>
      </c>
      <c r="B107" t="s">
        <v>708</v>
      </c>
      <c r="C107" t="s">
        <v>59</v>
      </c>
      <c r="D107" t="s">
        <v>154</v>
      </c>
      <c r="E107" s="3" t="s">
        <v>2047</v>
      </c>
      <c r="F107" s="3" t="s">
        <v>2048</v>
      </c>
      <c r="G107" s="3" t="s">
        <v>2049</v>
      </c>
      <c r="H107" s="3" t="s">
        <v>2050</v>
      </c>
      <c r="I107">
        <v>0.10846755600000001</v>
      </c>
      <c r="J107">
        <v>2.0825209000000001E-2</v>
      </c>
      <c r="K107">
        <v>0.129292765</v>
      </c>
      <c r="M107" t="s">
        <v>368</v>
      </c>
      <c r="N107" t="s">
        <v>708</v>
      </c>
      <c r="O107" t="s">
        <v>59</v>
      </c>
      <c r="P107" t="s">
        <v>154</v>
      </c>
      <c r="Q107">
        <v>5240</v>
      </c>
      <c r="R107">
        <v>8526</v>
      </c>
      <c r="S107">
        <v>8700</v>
      </c>
      <c r="T107">
        <v>2675</v>
      </c>
      <c r="U107">
        <v>62219</v>
      </c>
      <c r="V107" s="4"/>
      <c r="W107" s="4">
        <f t="shared" si="1"/>
        <v>25141</v>
      </c>
    </row>
    <row r="108" spans="1:23" ht="19" x14ac:dyDescent="0.2">
      <c r="A108" t="s">
        <v>368</v>
      </c>
      <c r="B108" t="s">
        <v>708</v>
      </c>
      <c r="C108" t="s">
        <v>59</v>
      </c>
      <c r="D108" t="s">
        <v>155</v>
      </c>
      <c r="E108" s="3" t="s">
        <v>2051</v>
      </c>
      <c r="F108" s="3" t="s">
        <v>2052</v>
      </c>
      <c r="G108" s="3" t="s">
        <v>2053</v>
      </c>
      <c r="H108" s="3" t="s">
        <v>2054</v>
      </c>
      <c r="I108">
        <v>0.55540818400000003</v>
      </c>
      <c r="J108">
        <v>0.506254914</v>
      </c>
      <c r="K108">
        <v>1.0616630979999999</v>
      </c>
      <c r="M108" t="s">
        <v>368</v>
      </c>
      <c r="N108" t="s">
        <v>708</v>
      </c>
      <c r="O108" t="s">
        <v>59</v>
      </c>
      <c r="P108" t="s">
        <v>155</v>
      </c>
      <c r="Q108">
        <v>186702</v>
      </c>
      <c r="R108">
        <v>368960</v>
      </c>
      <c r="S108">
        <v>369280</v>
      </c>
      <c r="T108">
        <v>6923</v>
      </c>
      <c r="U108">
        <v>2522808</v>
      </c>
      <c r="V108" s="4"/>
      <c r="W108" s="4">
        <f t="shared" si="1"/>
        <v>931865</v>
      </c>
    </row>
    <row r="109" spans="1:23" ht="19" x14ac:dyDescent="0.2">
      <c r="A109" t="s">
        <v>368</v>
      </c>
      <c r="B109" t="s">
        <v>708</v>
      </c>
      <c r="C109" t="s">
        <v>59</v>
      </c>
      <c r="D109" t="s">
        <v>156</v>
      </c>
      <c r="E109" s="3" t="s">
        <v>2055</v>
      </c>
      <c r="F109" s="3" t="s">
        <v>2056</v>
      </c>
      <c r="G109" s="3" t="s">
        <v>2057</v>
      </c>
      <c r="H109" s="3" t="s">
        <v>2058</v>
      </c>
      <c r="I109">
        <v>0.11211665899999999</v>
      </c>
      <c r="J109">
        <v>2.1495182000000002E-2</v>
      </c>
      <c r="K109">
        <v>0.13361184100000001</v>
      </c>
      <c r="M109" t="s">
        <v>368</v>
      </c>
      <c r="N109" t="s">
        <v>708</v>
      </c>
      <c r="O109" t="s">
        <v>59</v>
      </c>
      <c r="P109" t="s">
        <v>156</v>
      </c>
      <c r="Q109">
        <v>5395</v>
      </c>
      <c r="R109">
        <v>8820</v>
      </c>
      <c r="S109">
        <v>9000</v>
      </c>
      <c r="T109">
        <v>2675</v>
      </c>
      <c r="U109">
        <v>64014</v>
      </c>
      <c r="V109" s="4"/>
      <c r="W109" s="4">
        <f t="shared" si="1"/>
        <v>25890</v>
      </c>
    </row>
    <row r="110" spans="1:23" ht="19" x14ac:dyDescent="0.2">
      <c r="A110" t="s">
        <v>368</v>
      </c>
      <c r="B110" t="s">
        <v>708</v>
      </c>
      <c r="C110" t="s">
        <v>59</v>
      </c>
      <c r="D110" t="s">
        <v>157</v>
      </c>
      <c r="E110" s="3" t="s">
        <v>2059</v>
      </c>
      <c r="F110" s="3" t="s">
        <v>2060</v>
      </c>
      <c r="G110" s="3" t="s">
        <v>2061</v>
      </c>
      <c r="H110" s="3" t="s">
        <v>2062</v>
      </c>
      <c r="I110">
        <v>0.28723013200000003</v>
      </c>
      <c r="J110">
        <v>0.377052104</v>
      </c>
      <c r="K110">
        <v>0.66428223600000003</v>
      </c>
      <c r="M110" t="s">
        <v>368</v>
      </c>
      <c r="N110" t="s">
        <v>708</v>
      </c>
      <c r="O110" t="s">
        <v>59</v>
      </c>
      <c r="P110" t="s">
        <v>157</v>
      </c>
      <c r="Q110">
        <v>76701</v>
      </c>
      <c r="R110">
        <v>148608</v>
      </c>
      <c r="S110">
        <v>149760</v>
      </c>
      <c r="T110">
        <v>2592</v>
      </c>
      <c r="U110">
        <v>984938</v>
      </c>
      <c r="V110" s="4"/>
      <c r="W110" s="4">
        <f t="shared" si="1"/>
        <v>377661</v>
      </c>
    </row>
    <row r="111" spans="1:23" ht="19" x14ac:dyDescent="0.2">
      <c r="A111" t="s">
        <v>368</v>
      </c>
      <c r="B111" t="s">
        <v>708</v>
      </c>
      <c r="C111" t="s">
        <v>59</v>
      </c>
      <c r="D111" t="s">
        <v>158</v>
      </c>
      <c r="E111" s="3" t="s">
        <v>2063</v>
      </c>
      <c r="F111" s="3" t="s">
        <v>2064</v>
      </c>
      <c r="G111" s="3" t="s">
        <v>2065</v>
      </c>
      <c r="H111">
        <v>5466.4633769009797</v>
      </c>
      <c r="I111">
        <v>0.29060401499999999</v>
      </c>
      <c r="J111">
        <v>0.15129187999999999</v>
      </c>
      <c r="K111">
        <v>0.44189589499999998</v>
      </c>
      <c r="M111" t="s">
        <v>368</v>
      </c>
      <c r="N111" t="s">
        <v>708</v>
      </c>
      <c r="O111" t="s">
        <v>59</v>
      </c>
      <c r="P111" t="s">
        <v>158</v>
      </c>
      <c r="Q111">
        <v>75279</v>
      </c>
      <c r="R111">
        <v>147648</v>
      </c>
      <c r="S111">
        <v>147840</v>
      </c>
      <c r="T111">
        <v>4619</v>
      </c>
      <c r="U111">
        <v>980340</v>
      </c>
      <c r="V111" s="4"/>
      <c r="W111" s="4">
        <f t="shared" si="1"/>
        <v>375386</v>
      </c>
    </row>
    <row r="112" spans="1:23" ht="19" x14ac:dyDescent="0.2">
      <c r="A112" t="s">
        <v>368</v>
      </c>
      <c r="B112" t="s">
        <v>708</v>
      </c>
      <c r="C112" t="s">
        <v>59</v>
      </c>
      <c r="D112" t="s">
        <v>159</v>
      </c>
      <c r="E112" s="3" t="s">
        <v>2066</v>
      </c>
      <c r="F112" s="3" t="s">
        <v>2067</v>
      </c>
      <c r="G112" s="3" t="s">
        <v>2068</v>
      </c>
      <c r="H112" s="3" t="s">
        <v>2069</v>
      </c>
      <c r="I112">
        <v>0.14948531400000001</v>
      </c>
      <c r="J112">
        <v>4.8961004000000002E-2</v>
      </c>
      <c r="K112">
        <v>0.19844631800000001</v>
      </c>
      <c r="M112" t="s">
        <v>368</v>
      </c>
      <c r="N112" t="s">
        <v>708</v>
      </c>
      <c r="O112" t="s">
        <v>59</v>
      </c>
      <c r="P112" t="s">
        <v>159</v>
      </c>
      <c r="Q112">
        <v>20239</v>
      </c>
      <c r="R112">
        <v>37440</v>
      </c>
      <c r="S112">
        <v>38016</v>
      </c>
      <c r="T112">
        <v>2491</v>
      </c>
      <c r="U112">
        <v>257149</v>
      </c>
      <c r="V112" s="4"/>
      <c r="W112" s="4">
        <f t="shared" si="1"/>
        <v>98186</v>
      </c>
    </row>
    <row r="113" spans="1:23" ht="19" x14ac:dyDescent="0.2">
      <c r="A113" t="s">
        <v>368</v>
      </c>
      <c r="B113" t="s">
        <v>708</v>
      </c>
      <c r="C113" t="s">
        <v>59</v>
      </c>
      <c r="D113" t="s">
        <v>160</v>
      </c>
      <c r="E113" s="3" t="s">
        <v>2070</v>
      </c>
      <c r="F113" s="3" t="s">
        <v>2071</v>
      </c>
      <c r="G113" s="3" t="s">
        <v>2072</v>
      </c>
      <c r="H113" s="3" t="s">
        <v>2073</v>
      </c>
      <c r="I113">
        <v>0.14988126299999999</v>
      </c>
      <c r="J113">
        <v>3.4605368999999997E-2</v>
      </c>
      <c r="K113" s="3" t="s">
        <v>2074</v>
      </c>
      <c r="M113" t="s">
        <v>368</v>
      </c>
      <c r="N113" t="s">
        <v>708</v>
      </c>
      <c r="O113" t="s">
        <v>59</v>
      </c>
      <c r="P113" t="s">
        <v>160</v>
      </c>
      <c r="Q113">
        <v>19409</v>
      </c>
      <c r="R113">
        <v>36960</v>
      </c>
      <c r="S113">
        <v>37056</v>
      </c>
      <c r="T113">
        <v>3086</v>
      </c>
      <c r="U113">
        <v>253414</v>
      </c>
      <c r="V113" s="4"/>
      <c r="W113" s="4">
        <f t="shared" si="1"/>
        <v>96511</v>
      </c>
    </row>
    <row r="114" spans="1:23" ht="19" x14ac:dyDescent="0.2">
      <c r="A114" t="s">
        <v>368</v>
      </c>
      <c r="B114" t="s">
        <v>708</v>
      </c>
      <c r="C114" t="s">
        <v>59</v>
      </c>
      <c r="D114" t="s">
        <v>161</v>
      </c>
      <c r="E114">
        <v>348.99334423243999</v>
      </c>
      <c r="F114" s="3" t="s">
        <v>2075</v>
      </c>
      <c r="G114" s="3" t="s">
        <v>2076</v>
      </c>
      <c r="H114">
        <v>525.29786314283103</v>
      </c>
      <c r="I114">
        <v>0.118489105</v>
      </c>
      <c r="J114">
        <v>2.493691E-2</v>
      </c>
      <c r="K114">
        <v>0.14342601499999999</v>
      </c>
      <c r="M114" t="s">
        <v>368</v>
      </c>
      <c r="N114" t="s">
        <v>708</v>
      </c>
      <c r="O114" t="s">
        <v>59</v>
      </c>
      <c r="P114" t="s">
        <v>161</v>
      </c>
      <c r="Q114">
        <v>5488</v>
      </c>
      <c r="R114">
        <v>9288</v>
      </c>
      <c r="S114">
        <v>9360</v>
      </c>
      <c r="T114">
        <v>2851</v>
      </c>
      <c r="U114">
        <v>66560</v>
      </c>
      <c r="V114" s="4"/>
      <c r="W114" s="4">
        <f t="shared" si="1"/>
        <v>26987</v>
      </c>
    </row>
    <row r="115" spans="1:23" ht="19" x14ac:dyDescent="0.2">
      <c r="A115" t="s">
        <v>368</v>
      </c>
      <c r="B115" t="s">
        <v>708</v>
      </c>
      <c r="C115" t="s">
        <v>59</v>
      </c>
      <c r="D115" t="s">
        <v>162</v>
      </c>
      <c r="E115">
        <v>352.16158721596003</v>
      </c>
      <c r="F115" s="3" t="s">
        <v>2077</v>
      </c>
      <c r="G115" s="3" t="s">
        <v>2078</v>
      </c>
      <c r="H115" s="3" t="s">
        <v>2079</v>
      </c>
      <c r="I115">
        <v>0.12671306700000001</v>
      </c>
      <c r="J115">
        <v>2.442534E-2</v>
      </c>
      <c r="K115">
        <v>0.151138407</v>
      </c>
      <c r="M115" t="s">
        <v>368</v>
      </c>
      <c r="N115" t="s">
        <v>708</v>
      </c>
      <c r="O115" t="s">
        <v>59</v>
      </c>
      <c r="P115" t="s">
        <v>162</v>
      </c>
      <c r="Q115">
        <v>6043</v>
      </c>
      <c r="R115">
        <v>9996</v>
      </c>
      <c r="S115">
        <v>10200</v>
      </c>
      <c r="T115">
        <v>2774</v>
      </c>
      <c r="U115">
        <v>71568</v>
      </c>
      <c r="V115" s="4"/>
      <c r="W115" s="4">
        <f t="shared" si="1"/>
        <v>29013</v>
      </c>
    </row>
    <row r="116" spans="1:23" ht="19" x14ac:dyDescent="0.2">
      <c r="A116" t="s">
        <v>368</v>
      </c>
      <c r="B116" t="s">
        <v>708</v>
      </c>
      <c r="C116" t="s">
        <v>59</v>
      </c>
      <c r="D116" t="s">
        <v>163</v>
      </c>
      <c r="E116" s="3" t="s">
        <v>2080</v>
      </c>
      <c r="F116" s="3" t="s">
        <v>2081</v>
      </c>
      <c r="G116" s="3" t="s">
        <v>2082</v>
      </c>
      <c r="H116" s="3" t="s">
        <v>2083</v>
      </c>
      <c r="I116">
        <v>0.64786715100000003</v>
      </c>
      <c r="J116">
        <v>0.59090428500000003</v>
      </c>
      <c r="K116">
        <v>1.2387714359999999</v>
      </c>
      <c r="M116" t="s">
        <v>368</v>
      </c>
      <c r="N116" t="s">
        <v>708</v>
      </c>
      <c r="O116" t="s">
        <v>59</v>
      </c>
      <c r="P116" t="s">
        <v>163</v>
      </c>
      <c r="Q116">
        <v>217710</v>
      </c>
      <c r="R116">
        <v>430400</v>
      </c>
      <c r="S116">
        <v>430720</v>
      </c>
      <c r="T116">
        <v>8075</v>
      </c>
      <c r="U116">
        <v>2942424</v>
      </c>
      <c r="V116" s="4"/>
      <c r="W116" s="4">
        <f t="shared" si="1"/>
        <v>1086905</v>
      </c>
    </row>
    <row r="117" spans="1:23" ht="19" x14ac:dyDescent="0.2">
      <c r="A117" t="s">
        <v>368</v>
      </c>
      <c r="B117" t="s">
        <v>708</v>
      </c>
      <c r="C117" t="s">
        <v>59</v>
      </c>
      <c r="D117" t="s">
        <v>164</v>
      </c>
      <c r="E117" s="3" t="s">
        <v>2084</v>
      </c>
      <c r="F117" s="3" t="s">
        <v>2085</v>
      </c>
      <c r="G117" s="3" t="s">
        <v>2086</v>
      </c>
      <c r="H117">
        <v>566.63295254111301</v>
      </c>
      <c r="I117">
        <v>0.13401127099999999</v>
      </c>
      <c r="J117">
        <v>2.5808372E-2</v>
      </c>
      <c r="K117" s="3" t="s">
        <v>2087</v>
      </c>
      <c r="M117" t="s">
        <v>368</v>
      </c>
      <c r="N117" t="s">
        <v>708</v>
      </c>
      <c r="O117" t="s">
        <v>59</v>
      </c>
      <c r="P117" t="s">
        <v>164</v>
      </c>
      <c r="Q117">
        <v>6380</v>
      </c>
      <c r="R117">
        <v>10584</v>
      </c>
      <c r="S117">
        <v>10800</v>
      </c>
      <c r="T117">
        <v>2873</v>
      </c>
      <c r="U117">
        <v>75527</v>
      </c>
      <c r="V117" s="4"/>
      <c r="W117" s="4">
        <f t="shared" si="1"/>
        <v>30637</v>
      </c>
    </row>
    <row r="118" spans="1:23" ht="19" x14ac:dyDescent="0.2">
      <c r="A118" t="s">
        <v>368</v>
      </c>
      <c r="B118" t="s">
        <v>708</v>
      </c>
      <c r="C118" t="s">
        <v>59</v>
      </c>
      <c r="D118" t="s">
        <v>165</v>
      </c>
      <c r="E118" s="3" t="s">
        <v>2088</v>
      </c>
      <c r="F118" s="3" t="s">
        <v>2089</v>
      </c>
      <c r="G118" s="3" t="s">
        <v>2090</v>
      </c>
      <c r="H118" s="3" t="s">
        <v>2091</v>
      </c>
      <c r="I118">
        <v>0.13321640800000001</v>
      </c>
      <c r="J118">
        <v>2.9912431E-2</v>
      </c>
      <c r="K118">
        <v>0.163128839</v>
      </c>
      <c r="M118" t="s">
        <v>368</v>
      </c>
      <c r="N118" t="s">
        <v>708</v>
      </c>
      <c r="O118" t="s">
        <v>59</v>
      </c>
      <c r="P118" t="s">
        <v>165</v>
      </c>
      <c r="Q118">
        <v>6152</v>
      </c>
      <c r="R118">
        <v>10440</v>
      </c>
      <c r="S118">
        <v>10512</v>
      </c>
      <c r="T118">
        <v>3203</v>
      </c>
      <c r="U118">
        <v>74704</v>
      </c>
      <c r="V118" s="4"/>
      <c r="W118" s="4">
        <f t="shared" si="1"/>
        <v>30307</v>
      </c>
    </row>
    <row r="119" spans="1:23" ht="19" x14ac:dyDescent="0.2">
      <c r="A119" t="s">
        <v>368</v>
      </c>
      <c r="B119" t="s">
        <v>708</v>
      </c>
      <c r="C119" t="s">
        <v>59</v>
      </c>
      <c r="D119" t="s">
        <v>166</v>
      </c>
      <c r="E119" s="3" t="s">
        <v>2092</v>
      </c>
      <c r="F119" s="3" t="s">
        <v>2093</v>
      </c>
      <c r="G119" s="3" t="s">
        <v>2094</v>
      </c>
      <c r="H119" s="3" t="s">
        <v>2095</v>
      </c>
      <c r="I119">
        <v>0.74268164199999998</v>
      </c>
      <c r="J119">
        <v>0.71126886700000003</v>
      </c>
      <c r="K119">
        <v>1.453950509</v>
      </c>
      <c r="M119" t="s">
        <v>368</v>
      </c>
      <c r="N119" t="s">
        <v>708</v>
      </c>
      <c r="O119" t="s">
        <v>59</v>
      </c>
      <c r="P119" t="s">
        <v>166</v>
      </c>
      <c r="Q119">
        <v>250641</v>
      </c>
      <c r="R119">
        <v>496320</v>
      </c>
      <c r="S119">
        <v>497024</v>
      </c>
      <c r="T119">
        <v>5646</v>
      </c>
      <c r="U119">
        <v>3379187</v>
      </c>
      <c r="V119" s="4"/>
      <c r="W119" s="4">
        <f t="shared" si="1"/>
        <v>1249631</v>
      </c>
    </row>
    <row r="120" spans="1:23" ht="19" x14ac:dyDescent="0.2">
      <c r="A120" t="s">
        <v>368</v>
      </c>
      <c r="B120" t="s">
        <v>708</v>
      </c>
      <c r="C120" t="s">
        <v>59</v>
      </c>
      <c r="D120" t="s">
        <v>167</v>
      </c>
      <c r="E120" s="3" t="s">
        <v>2096</v>
      </c>
      <c r="F120" s="3" t="s">
        <v>2097</v>
      </c>
      <c r="G120" s="3" t="s">
        <v>2098</v>
      </c>
      <c r="H120" s="3" t="s">
        <v>2099</v>
      </c>
      <c r="I120">
        <v>0.360247814</v>
      </c>
      <c r="J120">
        <v>0.39893676099999997</v>
      </c>
      <c r="K120" s="3" t="s">
        <v>2100</v>
      </c>
      <c r="M120" t="s">
        <v>368</v>
      </c>
      <c r="N120" t="s">
        <v>708</v>
      </c>
      <c r="O120" t="s">
        <v>59</v>
      </c>
      <c r="P120" t="s">
        <v>167</v>
      </c>
      <c r="Q120">
        <v>95421</v>
      </c>
      <c r="R120">
        <v>186384</v>
      </c>
      <c r="S120">
        <v>186912</v>
      </c>
      <c r="T120">
        <v>5658</v>
      </c>
      <c r="U120">
        <v>1237263</v>
      </c>
      <c r="V120" s="4"/>
      <c r="W120" s="4">
        <f t="shared" si="1"/>
        <v>474375</v>
      </c>
    </row>
    <row r="121" spans="1:23" ht="19" x14ac:dyDescent="0.2">
      <c r="A121" t="s">
        <v>368</v>
      </c>
      <c r="B121" t="s">
        <v>708</v>
      </c>
      <c r="C121" t="s">
        <v>59</v>
      </c>
      <c r="D121" t="s">
        <v>168</v>
      </c>
      <c r="E121" s="3" t="s">
        <v>2101</v>
      </c>
      <c r="F121" s="3" t="s">
        <v>2102</v>
      </c>
      <c r="G121" s="3" t="s">
        <v>2103</v>
      </c>
      <c r="H121" s="3" t="s">
        <v>2104</v>
      </c>
      <c r="I121">
        <v>0.18798257900000001</v>
      </c>
      <c r="J121">
        <v>5.3476678999999999E-2</v>
      </c>
      <c r="K121">
        <v>0.24145925800000001</v>
      </c>
      <c r="M121" t="s">
        <v>368</v>
      </c>
      <c r="N121" t="s">
        <v>708</v>
      </c>
      <c r="O121" t="s">
        <v>59</v>
      </c>
      <c r="P121" t="s">
        <v>168</v>
      </c>
      <c r="Q121">
        <v>24762</v>
      </c>
      <c r="R121">
        <v>46728</v>
      </c>
      <c r="S121">
        <v>46992</v>
      </c>
      <c r="T121">
        <v>3907</v>
      </c>
      <c r="U121">
        <v>320421</v>
      </c>
      <c r="V121" s="4"/>
      <c r="W121" s="4">
        <f t="shared" si="1"/>
        <v>122389</v>
      </c>
    </row>
    <row r="122" spans="1:23" ht="19" x14ac:dyDescent="0.2">
      <c r="A122" t="s">
        <v>368</v>
      </c>
      <c r="B122" t="s">
        <v>708</v>
      </c>
      <c r="C122" t="s">
        <v>59</v>
      </c>
      <c r="D122" t="s">
        <v>169</v>
      </c>
      <c r="E122" s="3" t="s">
        <v>2105</v>
      </c>
      <c r="F122" s="3" t="s">
        <v>2106</v>
      </c>
      <c r="G122" s="3" t="s">
        <v>2107</v>
      </c>
      <c r="H122" s="3" t="s">
        <v>2108</v>
      </c>
      <c r="I122">
        <v>0.15405027600000001</v>
      </c>
      <c r="J122">
        <v>6.2424593E-2</v>
      </c>
      <c r="K122" s="3" t="s">
        <v>2109</v>
      </c>
      <c r="M122" t="s">
        <v>368</v>
      </c>
      <c r="N122" t="s">
        <v>708</v>
      </c>
      <c r="O122" t="s">
        <v>59</v>
      </c>
      <c r="P122" t="s">
        <v>169</v>
      </c>
      <c r="Q122">
        <v>2491</v>
      </c>
      <c r="R122">
        <v>3120</v>
      </c>
      <c r="S122">
        <v>3168</v>
      </c>
      <c r="T122">
        <v>3277</v>
      </c>
      <c r="U122">
        <v>31064</v>
      </c>
      <c r="V122" s="4"/>
      <c r="W122" s="4">
        <f t="shared" si="1"/>
        <v>12056</v>
      </c>
    </row>
    <row r="123" spans="1:23" ht="19" x14ac:dyDescent="0.2">
      <c r="A123" t="s">
        <v>368</v>
      </c>
      <c r="B123" t="s">
        <v>708</v>
      </c>
      <c r="C123" t="s">
        <v>59</v>
      </c>
      <c r="D123" t="s">
        <v>170</v>
      </c>
      <c r="E123" s="3" t="s">
        <v>2110</v>
      </c>
      <c r="F123" s="3" t="s">
        <v>2111</v>
      </c>
      <c r="G123" s="3" t="s">
        <v>2112</v>
      </c>
      <c r="H123">
        <v>694.90600643413404</v>
      </c>
      <c r="I123">
        <v>0.16373083299999999</v>
      </c>
      <c r="J123">
        <v>3.1448724999999997E-2</v>
      </c>
      <c r="K123" s="3" t="s">
        <v>2113</v>
      </c>
      <c r="M123" t="s">
        <v>368</v>
      </c>
      <c r="N123" t="s">
        <v>708</v>
      </c>
      <c r="O123" t="s">
        <v>59</v>
      </c>
      <c r="P123" t="s">
        <v>170</v>
      </c>
      <c r="Q123">
        <v>7811</v>
      </c>
      <c r="R123">
        <v>12936</v>
      </c>
      <c r="S123">
        <v>13200</v>
      </c>
      <c r="T123">
        <v>3566</v>
      </c>
      <c r="U123">
        <v>92453</v>
      </c>
      <c r="V123" s="4"/>
      <c r="W123" s="4">
        <f t="shared" si="1"/>
        <v>37513</v>
      </c>
    </row>
    <row r="124" spans="1:23" ht="19" x14ac:dyDescent="0.2">
      <c r="A124" t="s">
        <v>368</v>
      </c>
      <c r="B124" t="s">
        <v>708</v>
      </c>
      <c r="C124" t="s">
        <v>59</v>
      </c>
      <c r="D124" t="s">
        <v>171</v>
      </c>
      <c r="E124" s="3" t="s">
        <v>2114</v>
      </c>
      <c r="F124" s="3" t="s">
        <v>2115</v>
      </c>
      <c r="G124" s="3" t="s">
        <v>2116</v>
      </c>
      <c r="H124" s="3" t="s">
        <v>2117</v>
      </c>
      <c r="I124">
        <v>0.43173609200000002</v>
      </c>
      <c r="J124">
        <v>0.29692900799999999</v>
      </c>
      <c r="K124">
        <v>0.72866509999999995</v>
      </c>
      <c r="M124" t="s">
        <v>368</v>
      </c>
      <c r="N124" t="s">
        <v>708</v>
      </c>
      <c r="O124" t="s">
        <v>59</v>
      </c>
      <c r="P124" t="s">
        <v>171</v>
      </c>
      <c r="Q124">
        <v>113109</v>
      </c>
      <c r="R124">
        <v>221472</v>
      </c>
      <c r="S124">
        <v>221760</v>
      </c>
      <c r="T124">
        <v>7697</v>
      </c>
      <c r="U124">
        <v>1471725</v>
      </c>
      <c r="V124" s="4"/>
      <c r="W124" s="4">
        <f t="shared" si="1"/>
        <v>564038</v>
      </c>
    </row>
    <row r="125" spans="1:23" ht="19" x14ac:dyDescent="0.2">
      <c r="A125" t="s">
        <v>368</v>
      </c>
      <c r="B125" t="s">
        <v>708</v>
      </c>
      <c r="C125" t="s">
        <v>59</v>
      </c>
      <c r="D125" t="s">
        <v>172</v>
      </c>
      <c r="E125" s="3" t="s">
        <v>2118</v>
      </c>
      <c r="F125" s="3" t="s">
        <v>2119</v>
      </c>
      <c r="G125" s="3" t="s">
        <v>2120</v>
      </c>
      <c r="H125" s="3" t="s">
        <v>2121</v>
      </c>
      <c r="I125">
        <v>0.177398319</v>
      </c>
      <c r="J125">
        <v>4.0087879E-2</v>
      </c>
      <c r="K125">
        <v>0.21748619799999999</v>
      </c>
      <c r="M125" t="s">
        <v>368</v>
      </c>
      <c r="N125" t="s">
        <v>708</v>
      </c>
      <c r="O125" t="s">
        <v>59</v>
      </c>
      <c r="P125" t="s">
        <v>172</v>
      </c>
      <c r="Q125">
        <v>8144</v>
      </c>
      <c r="R125">
        <v>13896</v>
      </c>
      <c r="S125">
        <v>13968</v>
      </c>
      <c r="T125">
        <v>4259</v>
      </c>
      <c r="U125">
        <v>99136</v>
      </c>
      <c r="V125" s="4"/>
      <c r="W125" s="4">
        <f t="shared" si="1"/>
        <v>40267</v>
      </c>
    </row>
    <row r="126" spans="1:23" ht="19" x14ac:dyDescent="0.2">
      <c r="A126" t="s">
        <v>368</v>
      </c>
      <c r="B126" t="s">
        <v>708</v>
      </c>
      <c r="C126" t="s">
        <v>59</v>
      </c>
      <c r="D126" t="s">
        <v>173</v>
      </c>
      <c r="E126" s="3" t="s">
        <v>2122</v>
      </c>
      <c r="F126" s="3" t="s">
        <v>2123</v>
      </c>
      <c r="G126" s="3" t="s">
        <v>2124</v>
      </c>
      <c r="H126" s="3" t="s">
        <v>2125</v>
      </c>
      <c r="I126">
        <v>0.178327241</v>
      </c>
      <c r="J126">
        <v>3.4378213999999997E-2</v>
      </c>
      <c r="K126">
        <v>0.21270545499999999</v>
      </c>
      <c r="M126" t="s">
        <v>368</v>
      </c>
      <c r="N126" t="s">
        <v>708</v>
      </c>
      <c r="O126" t="s">
        <v>59</v>
      </c>
      <c r="P126" t="s">
        <v>173</v>
      </c>
      <c r="Q126">
        <v>8486</v>
      </c>
      <c r="R126">
        <v>14112</v>
      </c>
      <c r="S126">
        <v>14400</v>
      </c>
      <c r="T126">
        <v>3764</v>
      </c>
      <c r="U126">
        <v>100370</v>
      </c>
      <c r="V126" s="4"/>
      <c r="W126" s="4">
        <f t="shared" si="1"/>
        <v>40762</v>
      </c>
    </row>
    <row r="127" spans="1:23" ht="19" x14ac:dyDescent="0.2">
      <c r="A127" t="s">
        <v>368</v>
      </c>
      <c r="B127" t="s">
        <v>708</v>
      </c>
      <c r="C127" t="s">
        <v>59</v>
      </c>
      <c r="D127" t="s">
        <v>174</v>
      </c>
      <c r="E127" s="3" t="s">
        <v>2126</v>
      </c>
      <c r="F127" s="3" t="s">
        <v>2127</v>
      </c>
      <c r="G127" s="3" t="s">
        <v>2128</v>
      </c>
      <c r="H127" s="3" t="s">
        <v>2129</v>
      </c>
      <c r="I127">
        <v>0.921517331</v>
      </c>
      <c r="J127">
        <v>0.899894733</v>
      </c>
      <c r="K127">
        <v>1.821412064</v>
      </c>
      <c r="M127" t="s">
        <v>368</v>
      </c>
      <c r="N127" t="s">
        <v>708</v>
      </c>
      <c r="O127" t="s">
        <v>59</v>
      </c>
      <c r="P127" t="s">
        <v>174</v>
      </c>
      <c r="Q127">
        <v>312184</v>
      </c>
      <c r="R127">
        <v>616320</v>
      </c>
      <c r="S127">
        <v>618240</v>
      </c>
      <c r="T127">
        <v>4503</v>
      </c>
      <c r="U127">
        <v>4195634</v>
      </c>
      <c r="V127" s="4"/>
      <c r="W127" s="4">
        <f t="shared" si="1"/>
        <v>1551247</v>
      </c>
    </row>
    <row r="128" spans="1:23" ht="19" x14ac:dyDescent="0.2">
      <c r="A128" t="s">
        <v>368</v>
      </c>
      <c r="B128" t="s">
        <v>708</v>
      </c>
      <c r="C128" t="s">
        <v>59</v>
      </c>
      <c r="D128" t="s">
        <v>175</v>
      </c>
      <c r="E128" s="3" t="s">
        <v>2130</v>
      </c>
      <c r="F128" s="3" t="s">
        <v>2131</v>
      </c>
      <c r="G128" s="3" t="s">
        <v>2132</v>
      </c>
      <c r="H128" s="3" t="s">
        <v>2133</v>
      </c>
      <c r="I128">
        <v>0.92524405200000004</v>
      </c>
      <c r="J128">
        <v>0.84372523899999996</v>
      </c>
      <c r="K128" s="3" t="s">
        <v>2134</v>
      </c>
      <c r="M128" t="s">
        <v>368</v>
      </c>
      <c r="N128" t="s">
        <v>708</v>
      </c>
      <c r="O128" t="s">
        <v>59</v>
      </c>
      <c r="P128" t="s">
        <v>175</v>
      </c>
      <c r="Q128">
        <v>310734</v>
      </c>
      <c r="R128">
        <v>614720</v>
      </c>
      <c r="S128">
        <v>615040</v>
      </c>
      <c r="T128">
        <v>11531</v>
      </c>
      <c r="U128">
        <v>4201272</v>
      </c>
      <c r="V128" s="4"/>
      <c r="W128" s="4">
        <f t="shared" si="1"/>
        <v>1552025</v>
      </c>
    </row>
    <row r="129" spans="1:23" ht="19" x14ac:dyDescent="0.2">
      <c r="A129" t="s">
        <v>368</v>
      </c>
      <c r="B129" t="s">
        <v>708</v>
      </c>
      <c r="C129" t="s">
        <v>59</v>
      </c>
      <c r="D129" t="s">
        <v>174</v>
      </c>
      <c r="E129" s="3" t="s">
        <v>2126</v>
      </c>
      <c r="F129" s="3" t="s">
        <v>2127</v>
      </c>
      <c r="G129" s="3" t="s">
        <v>2128</v>
      </c>
      <c r="H129" s="3" t="s">
        <v>2129</v>
      </c>
      <c r="I129">
        <v>0.921517331</v>
      </c>
      <c r="J129">
        <v>0.899894733</v>
      </c>
      <c r="K129">
        <v>1.821412064</v>
      </c>
      <c r="M129" t="s">
        <v>368</v>
      </c>
      <c r="N129" t="s">
        <v>708</v>
      </c>
      <c r="O129" t="s">
        <v>59</v>
      </c>
      <c r="P129" t="s">
        <v>174</v>
      </c>
      <c r="Q129">
        <v>312184</v>
      </c>
      <c r="R129">
        <v>616320</v>
      </c>
      <c r="S129">
        <v>618240</v>
      </c>
      <c r="T129">
        <v>4503</v>
      </c>
      <c r="U129">
        <v>4195634</v>
      </c>
      <c r="V129" s="4"/>
      <c r="W129" s="4">
        <f t="shared" si="1"/>
        <v>1551247</v>
      </c>
    </row>
    <row r="130" spans="1:23" ht="19" x14ac:dyDescent="0.2">
      <c r="A130" t="s">
        <v>368</v>
      </c>
      <c r="B130" t="s">
        <v>708</v>
      </c>
      <c r="C130" t="s">
        <v>59</v>
      </c>
      <c r="D130" t="s">
        <v>175</v>
      </c>
      <c r="E130" s="3" t="s">
        <v>2130</v>
      </c>
      <c r="F130" s="3" t="s">
        <v>2131</v>
      </c>
      <c r="G130" s="3" t="s">
        <v>2132</v>
      </c>
      <c r="H130" s="3" t="s">
        <v>2133</v>
      </c>
      <c r="I130">
        <v>0.92524405200000004</v>
      </c>
      <c r="J130">
        <v>0.84372523899999996</v>
      </c>
      <c r="K130" s="3" t="s">
        <v>2134</v>
      </c>
      <c r="M130" t="s">
        <v>368</v>
      </c>
      <c r="N130" t="s">
        <v>708</v>
      </c>
      <c r="O130" t="s">
        <v>59</v>
      </c>
      <c r="P130" t="s">
        <v>175</v>
      </c>
      <c r="Q130">
        <v>310734</v>
      </c>
      <c r="R130">
        <v>614720</v>
      </c>
      <c r="S130">
        <v>615040</v>
      </c>
      <c r="T130">
        <v>11531</v>
      </c>
      <c r="U130">
        <v>4201272</v>
      </c>
      <c r="V130" s="4"/>
      <c r="W130" s="4">
        <f t="shared" si="1"/>
        <v>1552025</v>
      </c>
    </row>
    <row r="131" spans="1:23" ht="19" x14ac:dyDescent="0.2">
      <c r="A131" t="s">
        <v>368</v>
      </c>
      <c r="B131" t="s">
        <v>708</v>
      </c>
      <c r="C131" t="s">
        <v>59</v>
      </c>
      <c r="D131" t="s">
        <v>176</v>
      </c>
      <c r="E131" s="3" t="s">
        <v>2135</v>
      </c>
      <c r="F131" s="3" t="s">
        <v>2136</v>
      </c>
      <c r="G131" s="3" t="s">
        <v>2137</v>
      </c>
      <c r="H131" s="3" t="s">
        <v>2138</v>
      </c>
      <c r="I131">
        <v>0.44710394599999997</v>
      </c>
      <c r="J131">
        <v>0.65037525500000004</v>
      </c>
      <c r="K131">
        <v>1.0974792010000001</v>
      </c>
      <c r="M131" t="s">
        <v>368</v>
      </c>
      <c r="N131" t="s">
        <v>708</v>
      </c>
      <c r="O131" t="s">
        <v>59</v>
      </c>
      <c r="P131" t="s">
        <v>176</v>
      </c>
      <c r="Q131">
        <v>119240</v>
      </c>
      <c r="R131">
        <v>231840</v>
      </c>
      <c r="S131">
        <v>233280</v>
      </c>
      <c r="T131">
        <v>4524</v>
      </c>
      <c r="U131">
        <v>1535146</v>
      </c>
      <c r="V131" s="4"/>
      <c r="W131" s="4">
        <f t="shared" si="1"/>
        <v>588884</v>
      </c>
    </row>
    <row r="132" spans="1:23" ht="19" x14ac:dyDescent="0.2">
      <c r="A132" t="s">
        <v>368</v>
      </c>
      <c r="B132" t="s">
        <v>708</v>
      </c>
      <c r="C132" t="s">
        <v>59</v>
      </c>
      <c r="D132" t="s">
        <v>177</v>
      </c>
      <c r="E132" s="3" t="s">
        <v>2139</v>
      </c>
      <c r="F132" s="3" t="s">
        <v>2140</v>
      </c>
      <c r="G132" s="3" t="s">
        <v>2141</v>
      </c>
      <c r="H132" s="3" t="s">
        <v>2142</v>
      </c>
      <c r="I132">
        <v>0.233150572</v>
      </c>
      <c r="J132">
        <v>7.3253155E-2</v>
      </c>
      <c r="K132">
        <v>0.30640372700000001</v>
      </c>
      <c r="M132" t="s">
        <v>368</v>
      </c>
      <c r="N132" t="s">
        <v>708</v>
      </c>
      <c r="O132" t="s">
        <v>59</v>
      </c>
      <c r="P132" t="s">
        <v>177</v>
      </c>
      <c r="Q132">
        <v>31258</v>
      </c>
      <c r="R132">
        <v>58320</v>
      </c>
      <c r="S132">
        <v>59040</v>
      </c>
      <c r="T132">
        <v>3914</v>
      </c>
      <c r="U132">
        <v>399061</v>
      </c>
      <c r="V132" s="4"/>
      <c r="W132" s="4">
        <f t="shared" ref="W132:W195" si="2">SUM(Q132:T132)</f>
        <v>152532</v>
      </c>
    </row>
    <row r="133" spans="1:23" ht="19" x14ac:dyDescent="0.2">
      <c r="A133" t="s">
        <v>368</v>
      </c>
      <c r="B133" t="s">
        <v>708</v>
      </c>
      <c r="C133" t="s">
        <v>59</v>
      </c>
      <c r="D133" t="s">
        <v>178</v>
      </c>
      <c r="E133" s="3" t="s">
        <v>2143</v>
      </c>
      <c r="F133" s="3" t="s">
        <v>2144</v>
      </c>
      <c r="G133" s="3" t="s">
        <v>2145</v>
      </c>
      <c r="H133" s="3" t="s">
        <v>2146</v>
      </c>
      <c r="I133">
        <v>0.48282371800000001</v>
      </c>
      <c r="J133">
        <v>0.45310685499999998</v>
      </c>
      <c r="K133">
        <v>0.93593057300000004</v>
      </c>
      <c r="M133" t="s">
        <v>368</v>
      </c>
      <c r="N133" t="s">
        <v>708</v>
      </c>
      <c r="O133" t="s">
        <v>59</v>
      </c>
      <c r="P133" t="s">
        <v>178</v>
      </c>
      <c r="Q133">
        <v>127031</v>
      </c>
      <c r="R133">
        <v>249264</v>
      </c>
      <c r="S133">
        <v>249696</v>
      </c>
      <c r="T133">
        <v>6932</v>
      </c>
      <c r="U133">
        <v>1650694</v>
      </c>
      <c r="V133" s="4"/>
      <c r="W133" s="4">
        <f t="shared" si="2"/>
        <v>632923</v>
      </c>
    </row>
    <row r="134" spans="1:23" ht="19" x14ac:dyDescent="0.2">
      <c r="A134" t="s">
        <v>368</v>
      </c>
      <c r="B134" t="s">
        <v>708</v>
      </c>
      <c r="C134" t="s">
        <v>59</v>
      </c>
      <c r="D134" t="s">
        <v>179</v>
      </c>
      <c r="E134" s="3" t="s">
        <v>2147</v>
      </c>
      <c r="F134" s="3" t="s">
        <v>2148</v>
      </c>
      <c r="G134" s="3" t="s">
        <v>2149</v>
      </c>
      <c r="H134" s="3" t="s">
        <v>2150</v>
      </c>
      <c r="I134">
        <v>0.25232764400000002</v>
      </c>
      <c r="J134">
        <v>7.3793207999999999E-2</v>
      </c>
      <c r="K134">
        <v>0.32612085200000002</v>
      </c>
      <c r="M134" t="s">
        <v>368</v>
      </c>
      <c r="N134" t="s">
        <v>708</v>
      </c>
      <c r="O134" t="s">
        <v>59</v>
      </c>
      <c r="P134" t="s">
        <v>179</v>
      </c>
      <c r="Q134">
        <v>32861</v>
      </c>
      <c r="R134">
        <v>62424</v>
      </c>
      <c r="S134">
        <v>62640</v>
      </c>
      <c r="T134">
        <v>5213</v>
      </c>
      <c r="U134">
        <v>427016</v>
      </c>
      <c r="V134" s="4"/>
      <c r="W134" s="4">
        <f t="shared" si="2"/>
        <v>163138</v>
      </c>
    </row>
    <row r="135" spans="1:23" ht="19" x14ac:dyDescent="0.2">
      <c r="A135" t="s">
        <v>368</v>
      </c>
      <c r="B135" t="s">
        <v>708</v>
      </c>
      <c r="C135" t="s">
        <v>59</v>
      </c>
      <c r="D135" t="s">
        <v>180</v>
      </c>
      <c r="E135" s="3" t="s">
        <v>2151</v>
      </c>
      <c r="F135" s="3" t="s">
        <v>2152</v>
      </c>
      <c r="G135" s="3" t="s">
        <v>2153</v>
      </c>
      <c r="H135" s="3" t="s">
        <v>2154</v>
      </c>
      <c r="I135">
        <v>0.22734580300000001</v>
      </c>
      <c r="J135">
        <v>4.3385436999999999E-2</v>
      </c>
      <c r="K135" s="3" t="s">
        <v>2155</v>
      </c>
      <c r="M135" t="s">
        <v>368</v>
      </c>
      <c r="N135" t="s">
        <v>708</v>
      </c>
      <c r="O135" t="s">
        <v>59</v>
      </c>
      <c r="P135" t="s">
        <v>180</v>
      </c>
      <c r="Q135">
        <v>10883</v>
      </c>
      <c r="R135">
        <v>17934</v>
      </c>
      <c r="S135">
        <v>18300</v>
      </c>
      <c r="T135">
        <v>5150</v>
      </c>
      <c r="U135">
        <v>128832</v>
      </c>
      <c r="V135" s="4"/>
      <c r="W135" s="4">
        <f t="shared" si="2"/>
        <v>52267</v>
      </c>
    </row>
    <row r="136" spans="1:23" ht="19" x14ac:dyDescent="0.2">
      <c r="A136" t="s">
        <v>368</v>
      </c>
      <c r="B136" t="s">
        <v>708</v>
      </c>
      <c r="C136" t="s">
        <v>59</v>
      </c>
      <c r="D136" t="s">
        <v>181</v>
      </c>
      <c r="E136" s="3" t="s">
        <v>2156</v>
      </c>
      <c r="F136" s="3" t="s">
        <v>2157</v>
      </c>
      <c r="G136" s="3" t="s">
        <v>2158</v>
      </c>
      <c r="H136" s="3" t="s">
        <v>2159</v>
      </c>
      <c r="I136">
        <v>1.182607607</v>
      </c>
      <c r="J136">
        <v>1.1465675900000001</v>
      </c>
      <c r="K136">
        <v>2.3291751970000001</v>
      </c>
      <c r="M136" t="s">
        <v>368</v>
      </c>
      <c r="N136" t="s">
        <v>708</v>
      </c>
      <c r="O136" t="s">
        <v>59</v>
      </c>
      <c r="P136" t="s">
        <v>181</v>
      </c>
      <c r="Q136">
        <v>398679</v>
      </c>
      <c r="R136">
        <v>788480</v>
      </c>
      <c r="S136">
        <v>790528</v>
      </c>
      <c r="T136">
        <v>5399</v>
      </c>
      <c r="U136">
        <v>5363968</v>
      </c>
      <c r="V136" s="4"/>
      <c r="W136" s="4">
        <f t="shared" si="2"/>
        <v>1983086</v>
      </c>
    </row>
    <row r="137" spans="1:23" ht="19" x14ac:dyDescent="0.2">
      <c r="A137" t="s">
        <v>368</v>
      </c>
      <c r="B137" t="s">
        <v>708</v>
      </c>
      <c r="C137" t="s">
        <v>59</v>
      </c>
      <c r="D137" t="s">
        <v>182</v>
      </c>
      <c r="E137" s="3" t="s">
        <v>2160</v>
      </c>
      <c r="F137" s="3" t="s">
        <v>2161</v>
      </c>
      <c r="G137" s="3" t="s">
        <v>2162</v>
      </c>
      <c r="H137" s="3" t="s">
        <v>2163</v>
      </c>
      <c r="I137">
        <v>0.62768381299999998</v>
      </c>
      <c r="J137">
        <v>0.48397475600000001</v>
      </c>
      <c r="K137">
        <v>1.111658569</v>
      </c>
      <c r="M137" t="s">
        <v>368</v>
      </c>
      <c r="N137" t="s">
        <v>708</v>
      </c>
      <c r="O137" t="s">
        <v>59</v>
      </c>
      <c r="P137" t="s">
        <v>182</v>
      </c>
      <c r="Q137">
        <v>165339</v>
      </c>
      <c r="R137">
        <v>322896</v>
      </c>
      <c r="S137">
        <v>323232</v>
      </c>
      <c r="T137">
        <v>13463</v>
      </c>
      <c r="U137">
        <v>2152229</v>
      </c>
      <c r="V137" s="4"/>
      <c r="W137" s="4">
        <f t="shared" si="2"/>
        <v>824930</v>
      </c>
    </row>
    <row r="138" spans="1:23" ht="19" x14ac:dyDescent="0.2">
      <c r="A138" t="s">
        <v>368</v>
      </c>
      <c r="B138" t="s">
        <v>708</v>
      </c>
      <c r="C138" t="s">
        <v>59</v>
      </c>
      <c r="D138" t="s">
        <v>183</v>
      </c>
      <c r="E138" s="3" t="s">
        <v>2164</v>
      </c>
      <c r="F138" s="3" t="s">
        <v>2165</v>
      </c>
      <c r="G138" s="3" t="s">
        <v>2166</v>
      </c>
      <c r="H138" s="3" t="s">
        <v>2167</v>
      </c>
      <c r="I138">
        <v>0.62637303200000005</v>
      </c>
      <c r="J138">
        <v>0.87053176399999999</v>
      </c>
      <c r="K138">
        <v>1.4969047959999999</v>
      </c>
      <c r="M138" t="s">
        <v>368</v>
      </c>
      <c r="N138" t="s">
        <v>708</v>
      </c>
      <c r="O138" t="s">
        <v>59</v>
      </c>
      <c r="P138" t="s">
        <v>183</v>
      </c>
      <c r="Q138">
        <v>165218</v>
      </c>
      <c r="R138">
        <v>323640</v>
      </c>
      <c r="S138">
        <v>324336</v>
      </c>
      <c r="T138">
        <v>9312</v>
      </c>
      <c r="U138">
        <v>2144014</v>
      </c>
      <c r="V138" s="4"/>
      <c r="W138" s="4">
        <f t="shared" si="2"/>
        <v>822506</v>
      </c>
    </row>
    <row r="139" spans="1:23" ht="19" x14ac:dyDescent="0.2">
      <c r="A139" t="s">
        <v>368</v>
      </c>
      <c r="B139" t="s">
        <v>708</v>
      </c>
      <c r="C139" t="s">
        <v>59</v>
      </c>
      <c r="D139" t="s">
        <v>184</v>
      </c>
      <c r="E139" s="3" t="s">
        <v>2168</v>
      </c>
      <c r="F139" s="3" t="s">
        <v>2169</v>
      </c>
      <c r="G139" s="3" t="s">
        <v>2170</v>
      </c>
      <c r="H139" s="3" t="s">
        <v>2171</v>
      </c>
      <c r="I139">
        <v>0.64429395899999997</v>
      </c>
      <c r="J139">
        <v>0.91253726400000001</v>
      </c>
      <c r="K139">
        <v>1.5568312230000001</v>
      </c>
      <c r="M139" t="s">
        <v>368</v>
      </c>
      <c r="N139" t="s">
        <v>708</v>
      </c>
      <c r="O139" t="s">
        <v>59</v>
      </c>
      <c r="P139" t="s">
        <v>184</v>
      </c>
      <c r="Q139">
        <v>170824</v>
      </c>
      <c r="R139">
        <v>333504</v>
      </c>
      <c r="S139">
        <v>335232</v>
      </c>
      <c r="T139">
        <v>5807</v>
      </c>
      <c r="U139">
        <v>2203023</v>
      </c>
      <c r="V139" s="4"/>
      <c r="W139" s="4">
        <f t="shared" si="2"/>
        <v>845367</v>
      </c>
    </row>
    <row r="140" spans="1:23" ht="19" x14ac:dyDescent="0.2">
      <c r="A140" t="s">
        <v>368</v>
      </c>
      <c r="B140" t="s">
        <v>708</v>
      </c>
      <c r="C140" t="s">
        <v>59</v>
      </c>
      <c r="D140" t="s">
        <v>185</v>
      </c>
      <c r="E140" s="3" t="s">
        <v>2172</v>
      </c>
      <c r="F140" s="3" t="s">
        <v>2173</v>
      </c>
      <c r="G140" s="3" t="s">
        <v>2174</v>
      </c>
      <c r="H140" s="3" t="s">
        <v>2175</v>
      </c>
      <c r="I140">
        <v>0.64727065299999997</v>
      </c>
      <c r="J140">
        <v>0.44502311500000002</v>
      </c>
      <c r="K140">
        <v>1.092293768</v>
      </c>
      <c r="M140" t="s">
        <v>368</v>
      </c>
      <c r="N140" t="s">
        <v>708</v>
      </c>
      <c r="O140" t="s">
        <v>59</v>
      </c>
      <c r="P140" t="s">
        <v>185</v>
      </c>
      <c r="Q140">
        <v>169365</v>
      </c>
      <c r="R140">
        <v>332064</v>
      </c>
      <c r="S140">
        <v>332352</v>
      </c>
      <c r="T140">
        <v>11537</v>
      </c>
      <c r="U140">
        <v>2205357</v>
      </c>
      <c r="V140" s="4"/>
      <c r="W140" s="4">
        <f t="shared" si="2"/>
        <v>845318</v>
      </c>
    </row>
    <row r="141" spans="1:23" ht="19" x14ac:dyDescent="0.2">
      <c r="A141" t="s">
        <v>368</v>
      </c>
      <c r="B141" t="s">
        <v>708</v>
      </c>
      <c r="C141" t="s">
        <v>59</v>
      </c>
      <c r="D141" t="s">
        <v>186</v>
      </c>
      <c r="E141" s="3" t="s">
        <v>2176</v>
      </c>
      <c r="F141" s="3" t="s">
        <v>2177</v>
      </c>
      <c r="G141" s="3" t="s">
        <v>2178</v>
      </c>
      <c r="H141" s="3" t="s">
        <v>2179</v>
      </c>
      <c r="I141">
        <v>0.26748592599999998</v>
      </c>
      <c r="J141">
        <v>5.1301368999999999E-2</v>
      </c>
      <c r="K141" s="3" t="s">
        <v>2180</v>
      </c>
      <c r="M141" t="s">
        <v>368</v>
      </c>
      <c r="N141" t="s">
        <v>708</v>
      </c>
      <c r="O141" t="s">
        <v>59</v>
      </c>
      <c r="P141" t="s">
        <v>186</v>
      </c>
      <c r="Q141">
        <v>12698</v>
      </c>
      <c r="R141">
        <v>21168</v>
      </c>
      <c r="S141">
        <v>21600</v>
      </c>
      <c r="T141">
        <v>5546</v>
      </c>
      <c r="U141">
        <v>150104</v>
      </c>
      <c r="V141" s="4"/>
      <c r="W141" s="4">
        <f t="shared" si="2"/>
        <v>61012</v>
      </c>
    </row>
    <row r="142" spans="1:23" ht="19" x14ac:dyDescent="0.2">
      <c r="A142" t="s">
        <v>368</v>
      </c>
      <c r="B142" t="s">
        <v>708</v>
      </c>
      <c r="C142" t="s">
        <v>59</v>
      </c>
      <c r="D142" t="s">
        <v>187</v>
      </c>
      <c r="E142" s="3" t="s">
        <v>2181</v>
      </c>
      <c r="F142" s="3" t="s">
        <v>2182</v>
      </c>
      <c r="G142" s="3" t="s">
        <v>2183</v>
      </c>
      <c r="H142" s="3" t="s">
        <v>2184</v>
      </c>
      <c r="I142">
        <v>0.26576214100000001</v>
      </c>
      <c r="J142">
        <v>6.1659273000000001E-2</v>
      </c>
      <c r="K142">
        <v>0.32742141400000002</v>
      </c>
      <c r="M142" t="s">
        <v>368</v>
      </c>
      <c r="N142" t="s">
        <v>708</v>
      </c>
      <c r="O142" t="s">
        <v>59</v>
      </c>
      <c r="P142" t="s">
        <v>187</v>
      </c>
      <c r="Q142">
        <v>12128</v>
      </c>
      <c r="R142">
        <v>20808</v>
      </c>
      <c r="S142">
        <v>20880</v>
      </c>
      <c r="T142">
        <v>6371</v>
      </c>
      <c r="U142">
        <v>148000</v>
      </c>
      <c r="V142" s="4"/>
      <c r="W142" s="4">
        <f t="shared" si="2"/>
        <v>60187</v>
      </c>
    </row>
    <row r="143" spans="1:23" ht="19" x14ac:dyDescent="0.2">
      <c r="A143" t="s">
        <v>368</v>
      </c>
      <c r="B143" t="s">
        <v>708</v>
      </c>
      <c r="C143" t="s">
        <v>59</v>
      </c>
      <c r="D143" t="s">
        <v>188</v>
      </c>
      <c r="E143" s="3" t="s">
        <v>2185</v>
      </c>
      <c r="F143" s="3" t="s">
        <v>2186</v>
      </c>
      <c r="G143">
        <v>527.63905841857195</v>
      </c>
      <c r="H143" s="3" t="s">
        <v>2187</v>
      </c>
      <c r="I143">
        <v>1.44182542</v>
      </c>
      <c r="J143">
        <v>1.364075216</v>
      </c>
      <c r="K143">
        <v>2.8059006360000001</v>
      </c>
      <c r="M143" t="s">
        <v>368</v>
      </c>
      <c r="N143" t="s">
        <v>708</v>
      </c>
      <c r="O143" t="s">
        <v>59</v>
      </c>
      <c r="P143" t="s">
        <v>188</v>
      </c>
      <c r="Q143">
        <v>481682</v>
      </c>
      <c r="R143">
        <v>953552</v>
      </c>
      <c r="S143">
        <v>954528</v>
      </c>
      <c r="T143">
        <v>13687</v>
      </c>
      <c r="U143">
        <v>6501574</v>
      </c>
      <c r="V143" s="4"/>
      <c r="W143" s="4">
        <f t="shared" si="2"/>
        <v>2403449</v>
      </c>
    </row>
    <row r="144" spans="1:23" ht="19" x14ac:dyDescent="0.2">
      <c r="A144" t="s">
        <v>368</v>
      </c>
      <c r="B144" t="s">
        <v>708</v>
      </c>
      <c r="C144" t="s">
        <v>59</v>
      </c>
      <c r="D144" t="s">
        <v>189</v>
      </c>
      <c r="E144" s="3" t="s">
        <v>2188</v>
      </c>
      <c r="F144" s="3" t="s">
        <v>2189</v>
      </c>
      <c r="G144" s="3" t="s">
        <v>2190</v>
      </c>
      <c r="H144" s="3" t="s">
        <v>2191</v>
      </c>
      <c r="I144">
        <v>0.696319621</v>
      </c>
      <c r="J144">
        <v>1.0053320530000001</v>
      </c>
      <c r="K144">
        <v>1.7016516740000001</v>
      </c>
      <c r="M144" t="s">
        <v>368</v>
      </c>
      <c r="N144" t="s">
        <v>708</v>
      </c>
      <c r="O144" t="s">
        <v>59</v>
      </c>
      <c r="P144" t="s">
        <v>189</v>
      </c>
      <c r="Q144">
        <v>183040</v>
      </c>
      <c r="R144">
        <v>357948</v>
      </c>
      <c r="S144">
        <v>358680</v>
      </c>
      <c r="T144">
        <v>11750</v>
      </c>
      <c r="U144">
        <v>2375960</v>
      </c>
      <c r="V144" s="4"/>
      <c r="W144" s="4">
        <f t="shared" si="2"/>
        <v>911418</v>
      </c>
    </row>
    <row r="145" spans="1:23" ht="19" x14ac:dyDescent="0.2">
      <c r="A145" t="s">
        <v>368</v>
      </c>
      <c r="B145" t="s">
        <v>708</v>
      </c>
      <c r="C145" t="s">
        <v>59</v>
      </c>
      <c r="D145" t="s">
        <v>190</v>
      </c>
      <c r="E145" s="3" t="s">
        <v>2192</v>
      </c>
      <c r="F145" s="3" t="s">
        <v>2193</v>
      </c>
      <c r="G145" s="3" t="s">
        <v>2194</v>
      </c>
      <c r="H145" s="3" t="s">
        <v>2195</v>
      </c>
      <c r="I145">
        <v>0.36007167600000001</v>
      </c>
      <c r="J145">
        <v>0.10883733399999999</v>
      </c>
      <c r="K145">
        <v>0.46890901000000001</v>
      </c>
      <c r="M145" t="s">
        <v>368</v>
      </c>
      <c r="N145" t="s">
        <v>708</v>
      </c>
      <c r="O145" t="s">
        <v>59</v>
      </c>
      <c r="P145" t="s">
        <v>190</v>
      </c>
      <c r="Q145">
        <v>47382</v>
      </c>
      <c r="R145">
        <v>89670</v>
      </c>
      <c r="S145">
        <v>90036</v>
      </c>
      <c r="T145">
        <v>7858</v>
      </c>
      <c r="U145">
        <v>614452</v>
      </c>
      <c r="V145" s="4"/>
      <c r="W145" s="4">
        <f t="shared" si="2"/>
        <v>234946</v>
      </c>
    </row>
    <row r="146" spans="1:23" ht="19" x14ac:dyDescent="0.2">
      <c r="A146" t="s">
        <v>368</v>
      </c>
      <c r="B146" t="s">
        <v>708</v>
      </c>
      <c r="C146" t="s">
        <v>59</v>
      </c>
      <c r="D146" t="s">
        <v>191</v>
      </c>
      <c r="E146" s="3" t="s">
        <v>2196</v>
      </c>
      <c r="F146" s="3" t="s">
        <v>2197</v>
      </c>
      <c r="G146" s="3" t="s">
        <v>2198</v>
      </c>
      <c r="H146" s="3" t="s">
        <v>2199</v>
      </c>
      <c r="I146">
        <v>0.31141987300000001</v>
      </c>
      <c r="J146">
        <v>9.2812069999999997E-2</v>
      </c>
      <c r="K146">
        <v>0.40423194299999998</v>
      </c>
      <c r="M146" t="s">
        <v>368</v>
      </c>
      <c r="N146" t="s">
        <v>708</v>
      </c>
      <c r="O146" t="s">
        <v>59</v>
      </c>
      <c r="P146" t="s">
        <v>191</v>
      </c>
      <c r="Q146">
        <v>5229</v>
      </c>
      <c r="R146">
        <v>6336</v>
      </c>
      <c r="S146">
        <v>6528</v>
      </c>
      <c r="T146">
        <v>6568</v>
      </c>
      <c r="U146">
        <v>63801</v>
      </c>
      <c r="V146" s="4"/>
      <c r="W146" s="4">
        <f t="shared" si="2"/>
        <v>24661</v>
      </c>
    </row>
    <row r="147" spans="1:23" ht="19" x14ac:dyDescent="0.2">
      <c r="A147" t="s">
        <v>368</v>
      </c>
      <c r="B147" t="s">
        <v>708</v>
      </c>
      <c r="C147" t="s">
        <v>59</v>
      </c>
      <c r="D147" t="s">
        <v>192</v>
      </c>
      <c r="E147" s="3" t="s">
        <v>2200</v>
      </c>
      <c r="F147" s="3" t="s">
        <v>2201</v>
      </c>
      <c r="G147" s="3" t="s">
        <v>2202</v>
      </c>
      <c r="H147" s="3" t="s">
        <v>2203</v>
      </c>
      <c r="I147">
        <v>0.87497219400000004</v>
      </c>
      <c r="J147">
        <v>1.2327306010000001</v>
      </c>
      <c r="K147" s="3" t="s">
        <v>2204</v>
      </c>
      <c r="M147" t="s">
        <v>368</v>
      </c>
      <c r="N147" t="s">
        <v>708</v>
      </c>
      <c r="O147" t="s">
        <v>59</v>
      </c>
      <c r="P147" t="s">
        <v>192</v>
      </c>
      <c r="Q147">
        <v>231887</v>
      </c>
      <c r="R147">
        <v>453600</v>
      </c>
      <c r="S147">
        <v>455616</v>
      </c>
      <c r="T147">
        <v>8120</v>
      </c>
      <c r="U147">
        <v>2994415</v>
      </c>
      <c r="V147" s="4"/>
      <c r="W147" s="4">
        <f t="shared" si="2"/>
        <v>1149223</v>
      </c>
    </row>
    <row r="148" spans="1:23" ht="19" x14ac:dyDescent="0.2">
      <c r="A148" t="s">
        <v>368</v>
      </c>
      <c r="B148" t="s">
        <v>708</v>
      </c>
      <c r="C148" t="s">
        <v>59</v>
      </c>
      <c r="D148" t="s">
        <v>193</v>
      </c>
      <c r="E148" s="3" t="s">
        <v>2205</v>
      </c>
      <c r="F148" s="3" t="s">
        <v>2206</v>
      </c>
      <c r="G148">
        <v>673.99586051968595</v>
      </c>
      <c r="H148" s="3" t="s">
        <v>2207</v>
      </c>
      <c r="I148">
        <v>1.8504782340000001</v>
      </c>
      <c r="J148">
        <v>1.732912499</v>
      </c>
      <c r="K148">
        <v>3.5833907329999999</v>
      </c>
      <c r="M148" t="s">
        <v>368</v>
      </c>
      <c r="N148" t="s">
        <v>708</v>
      </c>
      <c r="O148" t="s">
        <v>59</v>
      </c>
      <c r="P148" t="s">
        <v>193</v>
      </c>
      <c r="Q148">
        <v>618574</v>
      </c>
      <c r="R148">
        <v>1229440</v>
      </c>
      <c r="S148">
        <v>1230080</v>
      </c>
      <c r="T148">
        <v>11531</v>
      </c>
      <c r="U148">
        <v>8353272</v>
      </c>
      <c r="V148" s="4"/>
      <c r="W148" s="4">
        <f t="shared" si="2"/>
        <v>3089625</v>
      </c>
    </row>
    <row r="149" spans="1:23" ht="19" x14ac:dyDescent="0.2">
      <c r="A149" t="s">
        <v>368</v>
      </c>
      <c r="B149" t="s">
        <v>708</v>
      </c>
      <c r="C149" t="s">
        <v>59</v>
      </c>
      <c r="D149" t="s">
        <v>194</v>
      </c>
      <c r="E149" s="3" t="s">
        <v>2208</v>
      </c>
      <c r="F149" s="3" t="s">
        <v>2209</v>
      </c>
      <c r="G149" s="3" t="s">
        <v>2210</v>
      </c>
      <c r="H149" s="3" t="s">
        <v>2211</v>
      </c>
      <c r="I149">
        <v>0.46712487400000002</v>
      </c>
      <c r="J149">
        <v>0.14139201900000001</v>
      </c>
      <c r="K149">
        <v>0.608516893</v>
      </c>
      <c r="M149" t="s">
        <v>368</v>
      </c>
      <c r="N149" t="s">
        <v>708</v>
      </c>
      <c r="O149" t="s">
        <v>59</v>
      </c>
      <c r="P149" t="s">
        <v>194</v>
      </c>
      <c r="Q149">
        <v>7839</v>
      </c>
      <c r="R149">
        <v>9504</v>
      </c>
      <c r="S149">
        <v>9792</v>
      </c>
      <c r="T149">
        <v>9851</v>
      </c>
      <c r="U149">
        <v>95586</v>
      </c>
      <c r="V149" s="4"/>
      <c r="W149" s="4">
        <f t="shared" si="2"/>
        <v>36986</v>
      </c>
    </row>
    <row r="150" spans="1:23" ht="19" x14ac:dyDescent="0.2">
      <c r="A150" t="s">
        <v>368</v>
      </c>
      <c r="B150" t="s">
        <v>708</v>
      </c>
      <c r="C150" t="s">
        <v>59</v>
      </c>
      <c r="D150" t="s">
        <v>195</v>
      </c>
      <c r="E150" s="3" t="s">
        <v>2212</v>
      </c>
      <c r="F150" s="3" t="s">
        <v>2213</v>
      </c>
      <c r="G150" s="3" t="s">
        <v>2214</v>
      </c>
      <c r="H150" s="3" t="s">
        <v>2215</v>
      </c>
      <c r="I150">
        <v>2.4568529190000001</v>
      </c>
      <c r="J150">
        <v>2.3672682420000002</v>
      </c>
      <c r="K150" s="3" t="s">
        <v>2216</v>
      </c>
      <c r="M150" t="s">
        <v>368</v>
      </c>
      <c r="N150" t="s">
        <v>708</v>
      </c>
      <c r="O150" t="s">
        <v>59</v>
      </c>
      <c r="P150" t="s">
        <v>195</v>
      </c>
      <c r="Q150">
        <v>826905</v>
      </c>
      <c r="R150">
        <v>1640960</v>
      </c>
      <c r="S150">
        <v>1643520</v>
      </c>
      <c r="T150">
        <v>10266</v>
      </c>
      <c r="U150">
        <v>11143833</v>
      </c>
      <c r="V150" s="4"/>
      <c r="W150" s="4">
        <f t="shared" si="2"/>
        <v>4121651</v>
      </c>
    </row>
    <row r="151" spans="1:23" ht="19" x14ac:dyDescent="0.2">
      <c r="A151" t="s">
        <v>368</v>
      </c>
      <c r="B151" t="s">
        <v>708</v>
      </c>
      <c r="C151" t="s">
        <v>59</v>
      </c>
      <c r="D151" t="s">
        <v>196</v>
      </c>
      <c r="E151" s="3" t="s">
        <v>2217</v>
      </c>
      <c r="F151" s="3" t="s">
        <v>2218</v>
      </c>
      <c r="G151" s="3" t="s">
        <v>2219</v>
      </c>
      <c r="H151" s="3" t="s">
        <v>2220</v>
      </c>
      <c r="I151">
        <v>2.8521219339999999</v>
      </c>
      <c r="J151">
        <v>2.7517749199999999</v>
      </c>
      <c r="K151">
        <v>5.6038968540000003</v>
      </c>
      <c r="M151" t="s">
        <v>368</v>
      </c>
      <c r="N151" t="s">
        <v>708</v>
      </c>
      <c r="O151" t="s">
        <v>59</v>
      </c>
      <c r="P151" t="s">
        <v>196</v>
      </c>
      <c r="Q151">
        <v>957639</v>
      </c>
      <c r="R151">
        <v>1902592</v>
      </c>
      <c r="S151">
        <v>1904640</v>
      </c>
      <c r="T151">
        <v>13015</v>
      </c>
      <c r="U151">
        <v>12918768</v>
      </c>
      <c r="V151" s="4"/>
      <c r="W151" s="4">
        <f t="shared" si="2"/>
        <v>4777886</v>
      </c>
    </row>
    <row r="152" spans="1:23" ht="19" x14ac:dyDescent="0.2">
      <c r="A152" t="s">
        <v>368</v>
      </c>
      <c r="B152" t="s">
        <v>708</v>
      </c>
      <c r="C152" t="s">
        <v>59</v>
      </c>
      <c r="D152" t="s">
        <v>197</v>
      </c>
      <c r="E152" s="3" t="s">
        <v>2221</v>
      </c>
      <c r="F152" s="3" t="s">
        <v>2222</v>
      </c>
      <c r="G152" s="3" t="s">
        <v>2223</v>
      </c>
      <c r="H152" s="3" t="s">
        <v>2224</v>
      </c>
      <c r="I152">
        <v>1.4385631670000001</v>
      </c>
      <c r="J152">
        <v>1.857777013</v>
      </c>
      <c r="K152">
        <v>3.2963401800000001</v>
      </c>
      <c r="M152" t="s">
        <v>368</v>
      </c>
      <c r="N152" t="s">
        <v>708</v>
      </c>
      <c r="O152" t="s">
        <v>59</v>
      </c>
      <c r="P152" t="s">
        <v>197</v>
      </c>
      <c r="Q152">
        <v>377730</v>
      </c>
      <c r="R152">
        <v>744480</v>
      </c>
      <c r="S152">
        <v>745536</v>
      </c>
      <c r="T152">
        <v>15523</v>
      </c>
      <c r="U152">
        <v>4905708</v>
      </c>
      <c r="V152" s="4"/>
      <c r="W152" s="4">
        <f t="shared" si="2"/>
        <v>1883269</v>
      </c>
    </row>
    <row r="153" spans="1:23" ht="19" x14ac:dyDescent="0.2">
      <c r="A153" t="s">
        <v>368</v>
      </c>
      <c r="B153" t="s">
        <v>708</v>
      </c>
      <c r="C153" t="s">
        <v>59</v>
      </c>
      <c r="D153" t="s">
        <v>198</v>
      </c>
      <c r="E153">
        <v>5985.70128204301</v>
      </c>
      <c r="F153" s="3" t="s">
        <v>2225</v>
      </c>
      <c r="G153" s="3" t="s">
        <v>2226</v>
      </c>
      <c r="H153" s="3" t="s">
        <v>2227</v>
      </c>
      <c r="I153">
        <v>0.74621409500000002</v>
      </c>
      <c r="J153">
        <v>0.22188725200000001</v>
      </c>
      <c r="K153" s="3" t="s">
        <v>2228</v>
      </c>
      <c r="M153" t="s">
        <v>368</v>
      </c>
      <c r="N153" t="s">
        <v>708</v>
      </c>
      <c r="O153" t="s">
        <v>59</v>
      </c>
      <c r="P153" t="s">
        <v>198</v>
      </c>
      <c r="Q153">
        <v>97198</v>
      </c>
      <c r="R153">
        <v>186384</v>
      </c>
      <c r="S153">
        <v>186912</v>
      </c>
      <c r="T153">
        <v>12728</v>
      </c>
      <c r="U153">
        <v>1261751</v>
      </c>
      <c r="V153" s="4"/>
      <c r="W153" s="4">
        <f t="shared" si="2"/>
        <v>483222</v>
      </c>
    </row>
    <row r="154" spans="1:23" ht="19" x14ac:dyDescent="0.2">
      <c r="A154" t="s">
        <v>368</v>
      </c>
      <c r="B154" t="s">
        <v>708</v>
      </c>
      <c r="C154" t="s">
        <v>59</v>
      </c>
      <c r="D154" t="s">
        <v>199</v>
      </c>
      <c r="E154" s="3" t="s">
        <v>2229</v>
      </c>
      <c r="F154" s="3" t="s">
        <v>2230</v>
      </c>
      <c r="G154">
        <v>1111.66707938537</v>
      </c>
      <c r="H154" s="3" t="s">
        <v>2231</v>
      </c>
      <c r="I154">
        <v>3.1467421099999999</v>
      </c>
      <c r="J154">
        <v>3.089324875</v>
      </c>
      <c r="K154">
        <v>6.2360669849999999</v>
      </c>
      <c r="M154" t="s">
        <v>368</v>
      </c>
      <c r="N154" t="s">
        <v>708</v>
      </c>
      <c r="O154" t="s">
        <v>59</v>
      </c>
      <c r="P154" t="s">
        <v>199</v>
      </c>
      <c r="Q154">
        <v>1056279</v>
      </c>
      <c r="R154">
        <v>2099200</v>
      </c>
      <c r="S154">
        <v>2101248</v>
      </c>
      <c r="T154">
        <v>14359</v>
      </c>
      <c r="U154">
        <v>14251968</v>
      </c>
      <c r="V154" s="4"/>
      <c r="W154" s="4">
        <f t="shared" si="2"/>
        <v>5271086</v>
      </c>
    </row>
    <row r="155" spans="1:23" ht="19" x14ac:dyDescent="0.2">
      <c r="A155" t="s">
        <v>368</v>
      </c>
      <c r="B155" t="s">
        <v>708</v>
      </c>
      <c r="C155" t="s">
        <v>59</v>
      </c>
      <c r="D155" t="s">
        <v>200</v>
      </c>
      <c r="E155" s="3" t="s">
        <v>2232</v>
      </c>
      <c r="F155" s="3" t="s">
        <v>2233</v>
      </c>
      <c r="G155" s="3" t="s">
        <v>2234</v>
      </c>
      <c r="H155" s="3" t="s">
        <v>2235</v>
      </c>
      <c r="I155">
        <v>1.5176862630000001</v>
      </c>
      <c r="J155">
        <v>2.3097825730000001</v>
      </c>
      <c r="K155" s="3" t="s">
        <v>2236</v>
      </c>
      <c r="M155" t="s">
        <v>368</v>
      </c>
      <c r="N155" t="s">
        <v>708</v>
      </c>
      <c r="O155" t="s">
        <v>59</v>
      </c>
      <c r="P155" t="s">
        <v>200</v>
      </c>
      <c r="Q155">
        <v>399651</v>
      </c>
      <c r="R155">
        <v>787968</v>
      </c>
      <c r="S155">
        <v>789504</v>
      </c>
      <c r="T155">
        <v>13353</v>
      </c>
      <c r="U155">
        <v>5184376</v>
      </c>
      <c r="V155" s="4"/>
      <c r="W155" s="4">
        <f t="shared" si="2"/>
        <v>1990476</v>
      </c>
    </row>
    <row r="156" spans="1:23" ht="19" x14ac:dyDescent="0.2">
      <c r="A156" t="s">
        <v>368</v>
      </c>
      <c r="B156" t="s">
        <v>708</v>
      </c>
      <c r="C156" t="s">
        <v>59</v>
      </c>
      <c r="D156" t="s">
        <v>201</v>
      </c>
      <c r="E156">
        <v>6291.8424373492599</v>
      </c>
      <c r="F156" s="3" t="s">
        <v>2237</v>
      </c>
      <c r="G156" s="3" t="s">
        <v>2238</v>
      </c>
      <c r="H156" s="3" t="s">
        <v>2239</v>
      </c>
      <c r="I156">
        <v>0.78910896399999997</v>
      </c>
      <c r="J156">
        <v>0.24437660899999999</v>
      </c>
      <c r="K156" s="3" t="s">
        <v>2240</v>
      </c>
      <c r="M156" t="s">
        <v>368</v>
      </c>
      <c r="N156" t="s">
        <v>708</v>
      </c>
      <c r="O156" t="s">
        <v>59</v>
      </c>
      <c r="P156" t="s">
        <v>201</v>
      </c>
      <c r="Q156">
        <v>103099</v>
      </c>
      <c r="R156">
        <v>197376</v>
      </c>
      <c r="S156">
        <v>198144</v>
      </c>
      <c r="T156">
        <v>12877</v>
      </c>
      <c r="U156">
        <v>1335283</v>
      </c>
      <c r="V156" s="4"/>
      <c r="W156" s="4">
        <f t="shared" si="2"/>
        <v>511496</v>
      </c>
    </row>
    <row r="157" spans="1:23" ht="19" x14ac:dyDescent="0.2">
      <c r="A157" t="s">
        <v>368</v>
      </c>
      <c r="B157" t="s">
        <v>708</v>
      </c>
      <c r="C157" t="s">
        <v>59</v>
      </c>
      <c r="D157" t="s">
        <v>202</v>
      </c>
      <c r="E157" s="3" t="s">
        <v>2241</v>
      </c>
      <c r="F157" s="3" t="s">
        <v>2242</v>
      </c>
      <c r="G157" s="3" t="s">
        <v>2243</v>
      </c>
      <c r="H157" s="3" t="s">
        <v>2244</v>
      </c>
      <c r="I157">
        <v>0.62818238999999998</v>
      </c>
      <c r="J157">
        <v>0.13035854499999999</v>
      </c>
      <c r="K157">
        <v>0.75854093499999997</v>
      </c>
      <c r="M157" t="s">
        <v>368</v>
      </c>
      <c r="N157" t="s">
        <v>708</v>
      </c>
      <c r="O157" t="s">
        <v>59</v>
      </c>
      <c r="P157" t="s">
        <v>202</v>
      </c>
      <c r="Q157">
        <v>28587</v>
      </c>
      <c r="R157">
        <v>49536</v>
      </c>
      <c r="S157">
        <v>49920</v>
      </c>
      <c r="T157">
        <v>12693</v>
      </c>
      <c r="U157">
        <v>345018</v>
      </c>
      <c r="V157" s="4"/>
      <c r="W157" s="4">
        <f t="shared" si="2"/>
        <v>140736</v>
      </c>
    </row>
    <row r="158" spans="1:23" ht="19" x14ac:dyDescent="0.2">
      <c r="A158" t="s">
        <v>368</v>
      </c>
      <c r="B158" t="s">
        <v>708</v>
      </c>
      <c r="C158" t="s">
        <v>59</v>
      </c>
      <c r="D158" t="s">
        <v>203</v>
      </c>
      <c r="E158" s="3" t="s">
        <v>2245</v>
      </c>
      <c r="F158" s="3" t="s">
        <v>2246</v>
      </c>
      <c r="G158" s="3" t="s">
        <v>2247</v>
      </c>
      <c r="H158" s="3" t="s">
        <v>2248</v>
      </c>
      <c r="I158">
        <v>0.61617148899999996</v>
      </c>
      <c r="J158">
        <v>0.24940891700000001</v>
      </c>
      <c r="K158">
        <v>0.86558040599999997</v>
      </c>
      <c r="M158" t="s">
        <v>368</v>
      </c>
      <c r="N158" t="s">
        <v>708</v>
      </c>
      <c r="O158" t="s">
        <v>59</v>
      </c>
      <c r="P158" t="s">
        <v>203</v>
      </c>
      <c r="Q158">
        <v>9869</v>
      </c>
      <c r="R158">
        <v>12480</v>
      </c>
      <c r="S158">
        <v>12672</v>
      </c>
      <c r="T158">
        <v>12840</v>
      </c>
      <c r="U158">
        <v>122617</v>
      </c>
      <c r="V158" s="4"/>
      <c r="W158" s="4">
        <f t="shared" si="2"/>
        <v>47861</v>
      </c>
    </row>
    <row r="159" spans="1:23" ht="19" x14ac:dyDescent="0.2">
      <c r="A159" t="s">
        <v>368</v>
      </c>
      <c r="B159" t="s">
        <v>708</v>
      </c>
      <c r="C159" t="s">
        <v>59</v>
      </c>
      <c r="D159" t="s">
        <v>204</v>
      </c>
      <c r="E159" s="3" t="s">
        <v>2249</v>
      </c>
      <c r="F159" s="3" t="s">
        <v>2250</v>
      </c>
      <c r="G159" s="3" t="s">
        <v>2251</v>
      </c>
      <c r="H159" s="3" t="s">
        <v>2252</v>
      </c>
      <c r="I159">
        <v>4.3252228109999997</v>
      </c>
      <c r="J159">
        <v>4.1679442959999999</v>
      </c>
      <c r="K159">
        <v>8.4931671069999997</v>
      </c>
      <c r="M159" t="s">
        <v>368</v>
      </c>
      <c r="N159" t="s">
        <v>708</v>
      </c>
      <c r="O159" t="s">
        <v>59</v>
      </c>
      <c r="P159" t="s">
        <v>204</v>
      </c>
      <c r="Q159">
        <v>1450839</v>
      </c>
      <c r="R159">
        <v>2885632</v>
      </c>
      <c r="S159">
        <v>2887680</v>
      </c>
      <c r="T159">
        <v>19735</v>
      </c>
      <c r="U159">
        <v>19584768</v>
      </c>
      <c r="V159" s="4"/>
      <c r="W159" s="4">
        <f t="shared" si="2"/>
        <v>7243886</v>
      </c>
    </row>
    <row r="160" spans="1:23" ht="19" x14ac:dyDescent="0.2">
      <c r="A160" t="s">
        <v>368</v>
      </c>
      <c r="B160" t="s">
        <v>708</v>
      </c>
      <c r="C160" t="s">
        <v>59</v>
      </c>
      <c r="D160" t="s">
        <v>205</v>
      </c>
      <c r="E160" s="3" t="s">
        <v>2253</v>
      </c>
      <c r="F160" s="3" t="s">
        <v>2254</v>
      </c>
      <c r="G160" s="3" t="s">
        <v>2255</v>
      </c>
      <c r="H160" s="3" t="s">
        <v>2256</v>
      </c>
      <c r="I160">
        <v>2.7607439120000001</v>
      </c>
      <c r="J160">
        <v>4.0215503249999998</v>
      </c>
      <c r="K160">
        <v>6.7822942370000003</v>
      </c>
      <c r="M160" t="s">
        <v>368</v>
      </c>
      <c r="N160" t="s">
        <v>708</v>
      </c>
      <c r="O160" t="s">
        <v>59</v>
      </c>
      <c r="P160" t="s">
        <v>205</v>
      </c>
      <c r="Q160">
        <v>725214</v>
      </c>
      <c r="R160">
        <v>1430328</v>
      </c>
      <c r="S160">
        <v>1431792</v>
      </c>
      <c r="T160">
        <v>31282</v>
      </c>
      <c r="U160">
        <v>9424490</v>
      </c>
      <c r="V160" s="4"/>
      <c r="W160" s="4">
        <f t="shared" si="2"/>
        <v>3618616</v>
      </c>
    </row>
    <row r="161" spans="1:23" ht="19" x14ac:dyDescent="0.2">
      <c r="A161" t="s">
        <v>368</v>
      </c>
      <c r="B161" t="s">
        <v>708</v>
      </c>
      <c r="C161" t="s">
        <v>59</v>
      </c>
      <c r="D161" t="s">
        <v>206</v>
      </c>
      <c r="E161" s="3" t="s">
        <v>2257</v>
      </c>
      <c r="F161" s="3" t="s">
        <v>2258</v>
      </c>
      <c r="G161" s="3" t="s">
        <v>2259</v>
      </c>
      <c r="H161" s="3" t="s">
        <v>2260</v>
      </c>
      <c r="I161">
        <v>1.4323794649999999</v>
      </c>
      <c r="J161">
        <v>0.439041444</v>
      </c>
      <c r="K161" s="3" t="s">
        <v>2261</v>
      </c>
      <c r="M161" t="s">
        <v>368</v>
      </c>
      <c r="N161" t="s">
        <v>708</v>
      </c>
      <c r="O161" t="s">
        <v>59</v>
      </c>
      <c r="P161" t="s">
        <v>206</v>
      </c>
      <c r="Q161">
        <v>186480</v>
      </c>
      <c r="R161">
        <v>357948</v>
      </c>
      <c r="S161">
        <v>358680</v>
      </c>
      <c r="T161">
        <v>25456</v>
      </c>
      <c r="U161">
        <v>2423589</v>
      </c>
      <c r="V161" s="4"/>
      <c r="W161" s="4">
        <f t="shared" si="2"/>
        <v>928564</v>
      </c>
    </row>
    <row r="162" spans="1:23" ht="19" x14ac:dyDescent="0.2">
      <c r="A162" t="s">
        <v>368</v>
      </c>
      <c r="B162" t="s">
        <v>708</v>
      </c>
      <c r="C162" t="s">
        <v>59</v>
      </c>
      <c r="D162" t="s">
        <v>207</v>
      </c>
      <c r="E162" s="3" t="s">
        <v>2262</v>
      </c>
      <c r="F162" s="3" t="s">
        <v>2263</v>
      </c>
      <c r="G162" s="3" t="s">
        <v>2264</v>
      </c>
      <c r="H162" s="3" t="s">
        <v>2265</v>
      </c>
      <c r="I162">
        <v>6.2893573140000001</v>
      </c>
      <c r="J162">
        <v>6.2792286050000001</v>
      </c>
      <c r="K162">
        <v>12.568585919</v>
      </c>
      <c r="M162" t="s">
        <v>368</v>
      </c>
      <c r="N162" t="s">
        <v>708</v>
      </c>
      <c r="O162" t="s">
        <v>59</v>
      </c>
      <c r="P162" t="s">
        <v>207</v>
      </c>
      <c r="Q162">
        <v>2108439</v>
      </c>
      <c r="R162">
        <v>4196352</v>
      </c>
      <c r="S162">
        <v>4198400</v>
      </c>
      <c r="T162">
        <v>28695</v>
      </c>
      <c r="U162">
        <v>28472768</v>
      </c>
      <c r="V162" s="4"/>
      <c r="W162" s="4">
        <f t="shared" si="2"/>
        <v>10531886</v>
      </c>
    </row>
    <row r="163" spans="1:23" ht="19" x14ac:dyDescent="0.2">
      <c r="A163" t="s">
        <v>368</v>
      </c>
      <c r="B163" t="s">
        <v>708</v>
      </c>
      <c r="C163" t="s">
        <v>59</v>
      </c>
      <c r="D163" t="s">
        <v>208</v>
      </c>
      <c r="E163" s="3" t="s">
        <v>2266</v>
      </c>
      <c r="F163" s="3" t="s">
        <v>2267</v>
      </c>
      <c r="G163" s="3" t="s">
        <v>2268</v>
      </c>
      <c r="H163" s="3" t="s">
        <v>2269</v>
      </c>
      <c r="I163">
        <v>11.968302408</v>
      </c>
      <c r="J163">
        <v>11.548162672</v>
      </c>
      <c r="K163">
        <v>23.51646508</v>
      </c>
      <c r="M163" t="s">
        <v>368</v>
      </c>
      <c r="N163" t="s">
        <v>708</v>
      </c>
      <c r="O163" t="s">
        <v>59</v>
      </c>
      <c r="P163" t="s">
        <v>208</v>
      </c>
      <c r="Q163">
        <v>4018613</v>
      </c>
      <c r="R163">
        <v>7999488</v>
      </c>
      <c r="S163">
        <v>8003584</v>
      </c>
      <c r="T163">
        <v>50793</v>
      </c>
      <c r="U163">
        <v>54258380</v>
      </c>
      <c r="V163" s="4"/>
      <c r="W163" s="4">
        <f t="shared" si="2"/>
        <v>20072478</v>
      </c>
    </row>
    <row r="164" spans="1:23" ht="19" x14ac:dyDescent="0.2">
      <c r="A164" t="s">
        <v>368</v>
      </c>
      <c r="B164" t="s">
        <v>708</v>
      </c>
      <c r="C164" t="s">
        <v>59</v>
      </c>
      <c r="D164" t="s">
        <v>209</v>
      </c>
      <c r="E164" s="3" t="s">
        <v>2270</v>
      </c>
      <c r="F164" s="3" t="s">
        <v>2271</v>
      </c>
      <c r="G164" s="3" t="s">
        <v>2272</v>
      </c>
      <c r="H164" s="3" t="s">
        <v>2273</v>
      </c>
      <c r="I164">
        <v>4.5080550000000004E-3</v>
      </c>
      <c r="J164">
        <v>7.5035100000000001E-4</v>
      </c>
      <c r="K164">
        <v>5.2584060000000002E-3</v>
      </c>
      <c r="M164" t="s">
        <v>368</v>
      </c>
      <c r="N164" t="s">
        <v>708</v>
      </c>
      <c r="O164" t="s">
        <v>59</v>
      </c>
      <c r="P164" t="s">
        <v>209</v>
      </c>
      <c r="Q164">
        <v>1139</v>
      </c>
      <c r="R164">
        <v>1958</v>
      </c>
      <c r="S164">
        <v>2036</v>
      </c>
      <c r="T164">
        <v>79</v>
      </c>
      <c r="U164">
        <v>41706</v>
      </c>
      <c r="V164" s="4"/>
      <c r="W164" s="4">
        <f t="shared" si="2"/>
        <v>5212</v>
      </c>
    </row>
    <row r="165" spans="1:23" ht="19" x14ac:dyDescent="0.2">
      <c r="A165" t="s">
        <v>368</v>
      </c>
      <c r="B165" t="s">
        <v>708</v>
      </c>
      <c r="C165" t="s">
        <v>59</v>
      </c>
      <c r="D165" t="s">
        <v>210</v>
      </c>
      <c r="E165" s="3" t="s">
        <v>2274</v>
      </c>
      <c r="F165" s="3" t="s">
        <v>2275</v>
      </c>
      <c r="G165" s="3" t="s">
        <v>2276</v>
      </c>
      <c r="H165" s="3" t="s">
        <v>2277</v>
      </c>
      <c r="I165">
        <v>3.0948999999999998E-3</v>
      </c>
      <c r="J165">
        <v>4.9029599999999998E-4</v>
      </c>
      <c r="K165">
        <v>3.5851959999999902E-3</v>
      </c>
      <c r="M165" t="s">
        <v>368</v>
      </c>
      <c r="N165" t="s">
        <v>708</v>
      </c>
      <c r="O165" t="s">
        <v>59</v>
      </c>
      <c r="P165" t="s">
        <v>210</v>
      </c>
      <c r="Q165">
        <v>356</v>
      </c>
      <c r="R165">
        <v>528</v>
      </c>
      <c r="S165">
        <v>558</v>
      </c>
      <c r="T165">
        <v>84</v>
      </c>
      <c r="U165">
        <v>11747</v>
      </c>
      <c r="V165" s="4"/>
      <c r="W165" s="4">
        <f t="shared" si="2"/>
        <v>1526</v>
      </c>
    </row>
    <row r="166" spans="1:23" ht="19" x14ac:dyDescent="0.2">
      <c r="A166" t="s">
        <v>368</v>
      </c>
      <c r="B166" t="s">
        <v>708</v>
      </c>
      <c r="C166" t="s">
        <v>59</v>
      </c>
      <c r="D166" t="s">
        <v>211</v>
      </c>
      <c r="E166" s="3" t="s">
        <v>2278</v>
      </c>
      <c r="F166" s="3" t="s">
        <v>2279</v>
      </c>
      <c r="G166" s="3" t="s">
        <v>2280</v>
      </c>
      <c r="H166" s="3" t="s">
        <v>2281</v>
      </c>
      <c r="I166">
        <v>4.5433369999999997E-3</v>
      </c>
      <c r="J166">
        <v>8.02855E-4</v>
      </c>
      <c r="K166">
        <v>5.3461919999999996E-3</v>
      </c>
      <c r="M166" t="s">
        <v>368</v>
      </c>
      <c r="N166" t="s">
        <v>708</v>
      </c>
      <c r="O166" t="s">
        <v>59</v>
      </c>
      <c r="P166" t="s">
        <v>211</v>
      </c>
      <c r="Q166">
        <v>248</v>
      </c>
      <c r="R166">
        <v>284</v>
      </c>
      <c r="S166">
        <v>306</v>
      </c>
      <c r="T166">
        <v>124</v>
      </c>
      <c r="U166">
        <v>6332</v>
      </c>
      <c r="V166" s="4"/>
      <c r="W166" s="4">
        <f t="shared" si="2"/>
        <v>962</v>
      </c>
    </row>
    <row r="167" spans="1:23" ht="19" x14ac:dyDescent="0.2">
      <c r="A167" t="s">
        <v>368</v>
      </c>
      <c r="B167" t="s">
        <v>708</v>
      </c>
      <c r="C167" t="s">
        <v>59</v>
      </c>
      <c r="D167" t="s">
        <v>212</v>
      </c>
      <c r="E167" s="3" t="s">
        <v>2282</v>
      </c>
      <c r="F167" s="3" t="s">
        <v>2283</v>
      </c>
      <c r="G167" s="3" t="s">
        <v>2284</v>
      </c>
      <c r="H167" s="3" t="s">
        <v>2285</v>
      </c>
      <c r="I167">
        <v>8.0165940000000002E-3</v>
      </c>
      <c r="J167">
        <v>9.1873900000000001E-4</v>
      </c>
      <c r="K167">
        <v>8.9353330000000002E-3</v>
      </c>
      <c r="M167" t="s">
        <v>368</v>
      </c>
      <c r="N167" t="s">
        <v>708</v>
      </c>
      <c r="O167" t="s">
        <v>59</v>
      </c>
      <c r="P167" t="s">
        <v>212</v>
      </c>
      <c r="Q167">
        <v>1997</v>
      </c>
      <c r="R167">
        <v>3786</v>
      </c>
      <c r="S167">
        <v>3784</v>
      </c>
      <c r="T167">
        <v>207</v>
      </c>
      <c r="U167">
        <v>71304</v>
      </c>
      <c r="V167" s="4"/>
      <c r="W167" s="4">
        <f t="shared" si="2"/>
        <v>9774</v>
      </c>
    </row>
    <row r="168" spans="1:23" ht="19" x14ac:dyDescent="0.2">
      <c r="A168" t="s">
        <v>368</v>
      </c>
      <c r="B168" t="s">
        <v>708</v>
      </c>
      <c r="C168" t="s">
        <v>59</v>
      </c>
      <c r="D168" t="s">
        <v>213</v>
      </c>
      <c r="E168" s="3" t="s">
        <v>2286</v>
      </c>
      <c r="F168" s="3" t="s">
        <v>2287</v>
      </c>
      <c r="G168" s="3" t="s">
        <v>2288</v>
      </c>
      <c r="H168" s="3" t="s">
        <v>2289</v>
      </c>
      <c r="I168">
        <v>9.184579E-3</v>
      </c>
      <c r="J168">
        <v>1.485994E-3</v>
      </c>
      <c r="K168">
        <v>1.0670572999999999E-2</v>
      </c>
      <c r="M168" t="s">
        <v>368</v>
      </c>
      <c r="N168" t="s">
        <v>708</v>
      </c>
      <c r="O168" t="s">
        <v>59</v>
      </c>
      <c r="P168" t="s">
        <v>213</v>
      </c>
      <c r="Q168">
        <v>2276</v>
      </c>
      <c r="R168">
        <v>3917</v>
      </c>
      <c r="S168">
        <v>4072</v>
      </c>
      <c r="T168">
        <v>160</v>
      </c>
      <c r="U168">
        <v>84600</v>
      </c>
      <c r="V168" s="4"/>
      <c r="W168" s="4">
        <f t="shared" si="2"/>
        <v>10425</v>
      </c>
    </row>
    <row r="169" spans="1:23" ht="19" x14ac:dyDescent="0.2">
      <c r="A169" t="s">
        <v>368</v>
      </c>
      <c r="B169" t="s">
        <v>708</v>
      </c>
      <c r="C169" t="s">
        <v>59</v>
      </c>
      <c r="D169" t="s">
        <v>214</v>
      </c>
      <c r="E169" s="3" t="s">
        <v>2290</v>
      </c>
      <c r="F169" s="3" t="s">
        <v>2291</v>
      </c>
      <c r="G169" s="3" t="s">
        <v>2292</v>
      </c>
      <c r="H169" s="3" t="s">
        <v>2293</v>
      </c>
      <c r="I169">
        <v>8.3438880000000007E-3</v>
      </c>
      <c r="J169">
        <v>1.099706E-3</v>
      </c>
      <c r="K169">
        <v>9.4435939999999996E-3</v>
      </c>
      <c r="M169" t="s">
        <v>368</v>
      </c>
      <c r="N169" t="s">
        <v>708</v>
      </c>
      <c r="O169" t="s">
        <v>59</v>
      </c>
      <c r="P169" t="s">
        <v>214</v>
      </c>
      <c r="Q169">
        <v>2075</v>
      </c>
      <c r="R169">
        <v>3816</v>
      </c>
      <c r="S169">
        <v>3880</v>
      </c>
      <c r="T169">
        <v>135</v>
      </c>
      <c r="U169">
        <v>77604</v>
      </c>
      <c r="V169" s="4"/>
      <c r="W169" s="4">
        <f t="shared" si="2"/>
        <v>9906</v>
      </c>
    </row>
    <row r="170" spans="1:23" ht="19" x14ac:dyDescent="0.2">
      <c r="A170" t="s">
        <v>368</v>
      </c>
      <c r="B170" t="s">
        <v>708</v>
      </c>
      <c r="C170" t="s">
        <v>59</v>
      </c>
      <c r="D170" t="s">
        <v>215</v>
      </c>
      <c r="E170" s="3" t="s">
        <v>2294</v>
      </c>
      <c r="F170" s="3" t="s">
        <v>2295</v>
      </c>
      <c r="G170" s="3" t="s">
        <v>2296</v>
      </c>
      <c r="H170" s="3" t="s">
        <v>2297</v>
      </c>
      <c r="I170">
        <v>4.3517490000000002E-3</v>
      </c>
      <c r="J170">
        <v>6.7694499999999998E-4</v>
      </c>
      <c r="K170">
        <v>5.0286940000000002E-3</v>
      </c>
      <c r="M170" t="s">
        <v>368</v>
      </c>
      <c r="N170" t="s">
        <v>708</v>
      </c>
      <c r="O170" t="s">
        <v>59</v>
      </c>
      <c r="P170" t="s">
        <v>215</v>
      </c>
      <c r="Q170">
        <v>544</v>
      </c>
      <c r="R170">
        <v>974</v>
      </c>
      <c r="S170">
        <v>970</v>
      </c>
      <c r="T170">
        <v>119</v>
      </c>
      <c r="U170">
        <v>19119</v>
      </c>
      <c r="V170" s="4"/>
      <c r="W170" s="4">
        <f t="shared" si="2"/>
        <v>2607</v>
      </c>
    </row>
    <row r="171" spans="1:23" ht="19" x14ac:dyDescent="0.2">
      <c r="A171" t="s">
        <v>368</v>
      </c>
      <c r="B171" t="s">
        <v>708</v>
      </c>
      <c r="C171" t="s">
        <v>59</v>
      </c>
      <c r="D171" t="s">
        <v>216</v>
      </c>
      <c r="E171" s="3" t="s">
        <v>2298</v>
      </c>
      <c r="F171">
        <v>8.5714938385146002</v>
      </c>
      <c r="G171" s="3" t="s">
        <v>2299</v>
      </c>
      <c r="H171" s="3" t="s">
        <v>2300</v>
      </c>
      <c r="I171">
        <v>5.7015529999999998E-3</v>
      </c>
      <c r="J171">
        <v>9.4092299999999998E-4</v>
      </c>
      <c r="K171">
        <v>6.6424759999999996E-3</v>
      </c>
      <c r="M171" t="s">
        <v>368</v>
      </c>
      <c r="N171" t="s">
        <v>708</v>
      </c>
      <c r="O171" t="s">
        <v>59</v>
      </c>
      <c r="P171" t="s">
        <v>216</v>
      </c>
      <c r="Q171">
        <v>695</v>
      </c>
      <c r="R171">
        <v>1045</v>
      </c>
      <c r="S171">
        <v>1114</v>
      </c>
      <c r="T171">
        <v>125</v>
      </c>
      <c r="U171">
        <v>22625</v>
      </c>
      <c r="V171" s="4"/>
      <c r="W171" s="4">
        <f t="shared" si="2"/>
        <v>2979</v>
      </c>
    </row>
    <row r="172" spans="1:23" ht="19" x14ac:dyDescent="0.2">
      <c r="A172" t="s">
        <v>368</v>
      </c>
      <c r="B172" t="s">
        <v>708</v>
      </c>
      <c r="C172" t="s">
        <v>59</v>
      </c>
      <c r="D172" t="s">
        <v>217</v>
      </c>
      <c r="E172" s="3" t="s">
        <v>2301</v>
      </c>
      <c r="F172" s="3" t="s">
        <v>2302</v>
      </c>
      <c r="G172" s="3" t="s">
        <v>2303</v>
      </c>
      <c r="H172" s="3" t="s">
        <v>2304</v>
      </c>
      <c r="I172">
        <v>4.9331840000000002E-3</v>
      </c>
      <c r="J172">
        <v>7.2956400000000004E-4</v>
      </c>
      <c r="K172">
        <v>5.6627479999999996E-3</v>
      </c>
      <c r="M172" t="s">
        <v>368</v>
      </c>
      <c r="N172" t="s">
        <v>708</v>
      </c>
      <c r="O172" t="s">
        <v>59</v>
      </c>
      <c r="P172" t="s">
        <v>217</v>
      </c>
      <c r="Q172">
        <v>598</v>
      </c>
      <c r="R172">
        <v>1000</v>
      </c>
      <c r="S172">
        <v>1018</v>
      </c>
      <c r="T172">
        <v>132</v>
      </c>
      <c r="U172">
        <v>20093</v>
      </c>
      <c r="V172" s="4"/>
      <c r="W172" s="4">
        <f t="shared" si="2"/>
        <v>2748</v>
      </c>
    </row>
    <row r="173" spans="1:23" ht="19" x14ac:dyDescent="0.2">
      <c r="A173" t="s">
        <v>368</v>
      </c>
      <c r="B173" t="s">
        <v>708</v>
      </c>
      <c r="C173" t="s">
        <v>59</v>
      </c>
      <c r="D173" t="s">
        <v>218</v>
      </c>
      <c r="E173" s="3" t="s">
        <v>2305</v>
      </c>
      <c r="F173" s="3" t="s">
        <v>2306</v>
      </c>
      <c r="G173" s="3" t="s">
        <v>2307</v>
      </c>
      <c r="H173" s="3" t="s">
        <v>2308</v>
      </c>
      <c r="I173">
        <v>3.7999829999999998E-3</v>
      </c>
      <c r="J173">
        <v>7.2616800000000002E-4</v>
      </c>
      <c r="K173">
        <v>4.526151E-3</v>
      </c>
      <c r="M173" t="s">
        <v>368</v>
      </c>
      <c r="N173" t="s">
        <v>708</v>
      </c>
      <c r="O173" t="s">
        <v>59</v>
      </c>
      <c r="P173" t="s">
        <v>218</v>
      </c>
      <c r="Q173">
        <v>176</v>
      </c>
      <c r="R173">
        <v>269</v>
      </c>
      <c r="S173">
        <v>256</v>
      </c>
      <c r="T173">
        <v>112</v>
      </c>
      <c r="U173">
        <v>5334</v>
      </c>
      <c r="V173" s="4"/>
      <c r="W173" s="4">
        <f t="shared" si="2"/>
        <v>813</v>
      </c>
    </row>
    <row r="174" spans="1:23" ht="19" x14ac:dyDescent="0.2">
      <c r="A174" t="s">
        <v>368</v>
      </c>
      <c r="B174" t="s">
        <v>708</v>
      </c>
      <c r="C174" t="s">
        <v>59</v>
      </c>
      <c r="D174" t="s">
        <v>219</v>
      </c>
      <c r="E174" s="3" t="s">
        <v>2309</v>
      </c>
      <c r="F174" s="3" t="s">
        <v>2310</v>
      </c>
      <c r="G174" s="3" t="s">
        <v>2311</v>
      </c>
      <c r="H174" s="3" t="s">
        <v>2312</v>
      </c>
      <c r="I174">
        <v>5.3944550000000003E-3</v>
      </c>
      <c r="J174">
        <v>8.4690500000000001E-4</v>
      </c>
      <c r="K174">
        <v>6.2413599999999996E-3</v>
      </c>
      <c r="M174" t="s">
        <v>368</v>
      </c>
      <c r="N174" t="s">
        <v>708</v>
      </c>
      <c r="O174" t="s">
        <v>59</v>
      </c>
      <c r="P174" t="s">
        <v>219</v>
      </c>
      <c r="Q174">
        <v>265</v>
      </c>
      <c r="R174">
        <v>306</v>
      </c>
      <c r="S174">
        <v>328</v>
      </c>
      <c r="T174">
        <v>136</v>
      </c>
      <c r="U174">
        <v>6968</v>
      </c>
      <c r="V174" s="4"/>
      <c r="W174" s="4">
        <f t="shared" si="2"/>
        <v>1035</v>
      </c>
    </row>
    <row r="175" spans="1:23" ht="19" x14ac:dyDescent="0.2">
      <c r="A175" t="s">
        <v>368</v>
      </c>
      <c r="B175" t="s">
        <v>708</v>
      </c>
      <c r="C175" t="s">
        <v>59</v>
      </c>
      <c r="D175" t="s">
        <v>220</v>
      </c>
      <c r="E175" s="3" t="s">
        <v>2313</v>
      </c>
      <c r="F175" s="3" t="s">
        <v>2314</v>
      </c>
      <c r="G175" s="3" t="s">
        <v>2315</v>
      </c>
      <c r="H175" s="3" t="s">
        <v>2316</v>
      </c>
      <c r="I175">
        <v>4.6287089999999999E-3</v>
      </c>
      <c r="J175">
        <v>7.1130499999999997E-4</v>
      </c>
      <c r="K175">
        <v>5.3400139999999997E-3</v>
      </c>
      <c r="M175" t="s">
        <v>368</v>
      </c>
      <c r="N175" t="s">
        <v>708</v>
      </c>
      <c r="O175" t="s">
        <v>59</v>
      </c>
      <c r="P175" t="s">
        <v>220</v>
      </c>
      <c r="Q175">
        <v>202</v>
      </c>
      <c r="R175">
        <v>279</v>
      </c>
      <c r="S175">
        <v>280</v>
      </c>
      <c r="T175">
        <v>109</v>
      </c>
      <c r="U175">
        <v>5924</v>
      </c>
      <c r="V175" s="4"/>
      <c r="W175" s="4">
        <f t="shared" si="2"/>
        <v>870</v>
      </c>
    </row>
    <row r="176" spans="1:23" ht="19" x14ac:dyDescent="0.2">
      <c r="A176" t="s">
        <v>368</v>
      </c>
      <c r="B176" t="s">
        <v>708</v>
      </c>
      <c r="C176" t="s">
        <v>59</v>
      </c>
      <c r="D176" t="s">
        <v>221</v>
      </c>
      <c r="E176" s="3" t="s">
        <v>2317</v>
      </c>
      <c r="F176" s="3" t="s">
        <v>2318</v>
      </c>
      <c r="G176" s="3" t="s">
        <v>2319</v>
      </c>
      <c r="H176" s="3" t="s">
        <v>2320</v>
      </c>
      <c r="I176">
        <v>8.6265960000000003E-3</v>
      </c>
      <c r="J176">
        <v>1.262635E-3</v>
      </c>
      <c r="K176">
        <v>9.8892310000000001E-3</v>
      </c>
      <c r="M176" t="s">
        <v>368</v>
      </c>
      <c r="N176" t="s">
        <v>708</v>
      </c>
      <c r="O176" t="s">
        <v>59</v>
      </c>
      <c r="P176" t="s">
        <v>221</v>
      </c>
      <c r="Q176">
        <v>2153</v>
      </c>
      <c r="R176">
        <v>3860</v>
      </c>
      <c r="S176">
        <v>3972</v>
      </c>
      <c r="T176">
        <v>103</v>
      </c>
      <c r="U176">
        <v>80198</v>
      </c>
      <c r="V176" s="4"/>
      <c r="W176" s="4">
        <f t="shared" si="2"/>
        <v>10088</v>
      </c>
    </row>
    <row r="177" spans="1:23" ht="19" x14ac:dyDescent="0.2">
      <c r="A177" t="s">
        <v>368</v>
      </c>
      <c r="B177" t="s">
        <v>708</v>
      </c>
      <c r="C177" t="s">
        <v>59</v>
      </c>
      <c r="D177" t="s">
        <v>222</v>
      </c>
      <c r="E177" s="3" t="s">
        <v>2321</v>
      </c>
      <c r="F177" s="3" t="s">
        <v>2322</v>
      </c>
      <c r="G177">
        <v>0.99659830863986698</v>
      </c>
      <c r="H177">
        <v>48.111791589430403</v>
      </c>
      <c r="I177">
        <v>4.9616019999999999E-3</v>
      </c>
      <c r="J177">
        <v>8.1017399999999999E-4</v>
      </c>
      <c r="K177">
        <v>5.7717760000000002E-3</v>
      </c>
      <c r="M177" t="s">
        <v>368</v>
      </c>
      <c r="N177" t="s">
        <v>708</v>
      </c>
      <c r="O177" t="s">
        <v>59</v>
      </c>
      <c r="P177" t="s">
        <v>222</v>
      </c>
      <c r="Q177">
        <v>642</v>
      </c>
      <c r="R177">
        <v>1022</v>
      </c>
      <c r="S177">
        <v>1062</v>
      </c>
      <c r="T177">
        <v>129</v>
      </c>
      <c r="U177">
        <v>20881</v>
      </c>
      <c r="V177" s="4"/>
      <c r="W177" s="4">
        <f t="shared" si="2"/>
        <v>2855</v>
      </c>
    </row>
    <row r="178" spans="1:23" ht="19" x14ac:dyDescent="0.2">
      <c r="A178" t="s">
        <v>368</v>
      </c>
      <c r="B178" t="s">
        <v>708</v>
      </c>
      <c r="C178" t="s">
        <v>59</v>
      </c>
      <c r="D178" t="s">
        <v>223</v>
      </c>
      <c r="E178" s="3" t="s">
        <v>2323</v>
      </c>
      <c r="F178" s="3" t="s">
        <v>2324</v>
      </c>
      <c r="G178" s="3" t="s">
        <v>2325</v>
      </c>
      <c r="H178" s="3" t="s">
        <v>2326</v>
      </c>
      <c r="I178">
        <v>1.1322652000000001E-2</v>
      </c>
      <c r="J178">
        <v>1.634747E-3</v>
      </c>
      <c r="K178" s="3" t="s">
        <v>2327</v>
      </c>
      <c r="M178" t="s">
        <v>368</v>
      </c>
      <c r="N178" t="s">
        <v>708</v>
      </c>
      <c r="O178" t="s">
        <v>59</v>
      </c>
      <c r="P178" t="s">
        <v>223</v>
      </c>
      <c r="Q178">
        <v>2913</v>
      </c>
      <c r="R178">
        <v>5306</v>
      </c>
      <c r="S178">
        <v>5440</v>
      </c>
      <c r="T178">
        <v>111</v>
      </c>
      <c r="U178">
        <v>107196</v>
      </c>
      <c r="V178" s="4"/>
      <c r="W178" s="4">
        <f t="shared" si="2"/>
        <v>13770</v>
      </c>
    </row>
    <row r="179" spans="1:23" ht="19" x14ac:dyDescent="0.2">
      <c r="A179" t="s">
        <v>368</v>
      </c>
      <c r="B179" t="s">
        <v>708</v>
      </c>
      <c r="C179" t="s">
        <v>59</v>
      </c>
      <c r="D179" t="s">
        <v>224</v>
      </c>
      <c r="E179" s="3" t="s">
        <v>2328</v>
      </c>
      <c r="F179" s="3" t="s">
        <v>2329</v>
      </c>
      <c r="G179" s="3" t="s">
        <v>2330</v>
      </c>
      <c r="H179" s="3" t="s">
        <v>2331</v>
      </c>
      <c r="I179">
        <v>7.0043930000000003E-3</v>
      </c>
      <c r="J179">
        <v>1.041391E-3</v>
      </c>
      <c r="K179">
        <v>8.0457840000000003E-3</v>
      </c>
      <c r="M179" t="s">
        <v>368</v>
      </c>
      <c r="N179" t="s">
        <v>708</v>
      </c>
      <c r="O179" t="s">
        <v>59</v>
      </c>
      <c r="P179" t="s">
        <v>224</v>
      </c>
      <c r="Q179">
        <v>853</v>
      </c>
      <c r="R179">
        <v>1398</v>
      </c>
      <c r="S179">
        <v>1440</v>
      </c>
      <c r="T179">
        <v>169</v>
      </c>
      <c r="U179">
        <v>28520</v>
      </c>
      <c r="V179" s="4"/>
      <c r="W179" s="4">
        <f t="shared" si="2"/>
        <v>3860</v>
      </c>
    </row>
    <row r="180" spans="1:23" ht="19" x14ac:dyDescent="0.2">
      <c r="A180" t="s">
        <v>368</v>
      </c>
      <c r="B180" t="s">
        <v>708</v>
      </c>
      <c r="C180" t="s">
        <v>59</v>
      </c>
      <c r="D180" t="s">
        <v>225</v>
      </c>
      <c r="E180" s="3" t="s">
        <v>2332</v>
      </c>
      <c r="F180" s="3" t="s">
        <v>2333</v>
      </c>
      <c r="G180" s="3" t="s">
        <v>2334</v>
      </c>
      <c r="H180" s="3" t="s">
        <v>2335</v>
      </c>
      <c r="I180">
        <v>7.2209630000000004E-3</v>
      </c>
      <c r="J180">
        <v>1.0288020000000001E-3</v>
      </c>
      <c r="K180">
        <v>8.2497649999999992E-3</v>
      </c>
      <c r="M180" t="s">
        <v>368</v>
      </c>
      <c r="N180" t="s">
        <v>708</v>
      </c>
      <c r="O180" t="s">
        <v>59</v>
      </c>
      <c r="P180" t="s">
        <v>225</v>
      </c>
      <c r="Q180">
        <v>910</v>
      </c>
      <c r="R180">
        <v>1627</v>
      </c>
      <c r="S180">
        <v>1616</v>
      </c>
      <c r="T180">
        <v>216</v>
      </c>
      <c r="U180">
        <v>31176</v>
      </c>
      <c r="V180" s="4"/>
      <c r="W180" s="4">
        <f t="shared" si="2"/>
        <v>4369</v>
      </c>
    </row>
    <row r="181" spans="1:23" ht="19" x14ac:dyDescent="0.2">
      <c r="A181" t="s">
        <v>368</v>
      </c>
      <c r="B181" t="s">
        <v>708</v>
      </c>
      <c r="C181" t="s">
        <v>59</v>
      </c>
      <c r="D181" t="s">
        <v>226</v>
      </c>
      <c r="E181" s="3" t="s">
        <v>2336</v>
      </c>
      <c r="F181" s="3" t="s">
        <v>2337</v>
      </c>
      <c r="G181" s="3" t="s">
        <v>2338</v>
      </c>
      <c r="H181" s="3" t="s">
        <v>2339</v>
      </c>
      <c r="I181">
        <v>6.8453580000000002E-3</v>
      </c>
      <c r="J181">
        <v>1.5631449999999999E-3</v>
      </c>
      <c r="K181">
        <v>8.4085029999999995E-3</v>
      </c>
      <c r="M181" t="s">
        <v>368</v>
      </c>
      <c r="N181" t="s">
        <v>708</v>
      </c>
      <c r="O181" t="s">
        <v>59</v>
      </c>
      <c r="P181" t="s">
        <v>226</v>
      </c>
      <c r="Q181">
        <v>151</v>
      </c>
      <c r="R181">
        <v>152</v>
      </c>
      <c r="S181">
        <v>136</v>
      </c>
      <c r="T181">
        <v>170</v>
      </c>
      <c r="U181">
        <v>3480</v>
      </c>
      <c r="V181" s="4"/>
      <c r="W181" s="4">
        <f t="shared" si="2"/>
        <v>609</v>
      </c>
    </row>
    <row r="182" spans="1:23" ht="19" x14ac:dyDescent="0.2">
      <c r="A182" t="s">
        <v>368</v>
      </c>
      <c r="B182" t="s">
        <v>708</v>
      </c>
      <c r="C182" t="s">
        <v>59</v>
      </c>
      <c r="D182" t="s">
        <v>227</v>
      </c>
      <c r="E182" s="3" t="s">
        <v>2340</v>
      </c>
      <c r="F182" s="3" t="s">
        <v>507</v>
      </c>
      <c r="G182" s="3" t="s">
        <v>2341</v>
      </c>
      <c r="H182" s="3" t="s">
        <v>2342</v>
      </c>
      <c r="I182">
        <v>9.2411400000000001E-3</v>
      </c>
      <c r="J182">
        <v>1.3001239999999999E-3</v>
      </c>
      <c r="K182">
        <v>1.0541264E-2</v>
      </c>
      <c r="M182" t="s">
        <v>368</v>
      </c>
      <c r="N182" t="s">
        <v>708</v>
      </c>
      <c r="O182" t="s">
        <v>59</v>
      </c>
      <c r="P182" t="s">
        <v>227</v>
      </c>
      <c r="Q182">
        <v>417</v>
      </c>
      <c r="R182">
        <v>531</v>
      </c>
      <c r="S182">
        <v>546</v>
      </c>
      <c r="T182">
        <v>230</v>
      </c>
      <c r="U182">
        <v>11639</v>
      </c>
      <c r="V182" s="4"/>
      <c r="W182" s="4">
        <f t="shared" si="2"/>
        <v>1724</v>
      </c>
    </row>
    <row r="183" spans="1:23" ht="19" x14ac:dyDescent="0.2">
      <c r="A183" t="s">
        <v>368</v>
      </c>
      <c r="B183" t="s">
        <v>708</v>
      </c>
      <c r="C183" t="s">
        <v>59</v>
      </c>
      <c r="D183" t="s">
        <v>228</v>
      </c>
      <c r="E183" s="3" t="s">
        <v>2343</v>
      </c>
      <c r="F183" s="3" t="s">
        <v>2344</v>
      </c>
      <c r="G183" s="3" t="s">
        <v>2345</v>
      </c>
      <c r="H183" s="3" t="s">
        <v>2346</v>
      </c>
      <c r="I183">
        <v>9.6153880000000008E-3</v>
      </c>
      <c r="J183">
        <v>1.211583E-3</v>
      </c>
      <c r="K183" s="3" t="s">
        <v>2347</v>
      </c>
      <c r="M183" t="s">
        <v>368</v>
      </c>
      <c r="N183" t="s">
        <v>708</v>
      </c>
      <c r="O183" t="s">
        <v>59</v>
      </c>
      <c r="P183" t="s">
        <v>228</v>
      </c>
      <c r="Q183">
        <v>1086</v>
      </c>
      <c r="R183">
        <v>1949</v>
      </c>
      <c r="S183">
        <v>1940</v>
      </c>
      <c r="T183">
        <v>240</v>
      </c>
      <c r="U183">
        <v>38658</v>
      </c>
      <c r="V183" s="4"/>
      <c r="W183" s="4">
        <f t="shared" si="2"/>
        <v>5215</v>
      </c>
    </row>
    <row r="184" spans="1:23" ht="19" x14ac:dyDescent="0.2">
      <c r="A184" t="s">
        <v>368</v>
      </c>
      <c r="B184" t="s">
        <v>708</v>
      </c>
      <c r="C184" t="s">
        <v>59</v>
      </c>
      <c r="D184" t="s">
        <v>229</v>
      </c>
      <c r="E184" s="3" t="s">
        <v>2348</v>
      </c>
      <c r="F184" s="3" t="s">
        <v>2349</v>
      </c>
      <c r="G184" s="3" t="s">
        <v>2350</v>
      </c>
      <c r="H184" s="3" t="s">
        <v>2351</v>
      </c>
      <c r="I184">
        <v>7.9443099999999996E-3</v>
      </c>
      <c r="J184">
        <v>1.204435E-3</v>
      </c>
      <c r="K184">
        <v>9.1487449999999998E-3</v>
      </c>
      <c r="M184" t="s">
        <v>368</v>
      </c>
      <c r="N184" t="s">
        <v>708</v>
      </c>
      <c r="O184" t="s">
        <v>59</v>
      </c>
      <c r="P184" t="s">
        <v>229</v>
      </c>
      <c r="Q184">
        <v>334</v>
      </c>
      <c r="R184">
        <v>526</v>
      </c>
      <c r="S184">
        <v>510</v>
      </c>
      <c r="T184">
        <v>177</v>
      </c>
      <c r="U184">
        <v>10423</v>
      </c>
      <c r="V184" s="4"/>
      <c r="W184" s="4">
        <f t="shared" si="2"/>
        <v>1547</v>
      </c>
    </row>
    <row r="185" spans="1:23" ht="19" x14ac:dyDescent="0.2">
      <c r="A185" t="s">
        <v>368</v>
      </c>
      <c r="B185" t="s">
        <v>708</v>
      </c>
      <c r="C185" t="s">
        <v>59</v>
      </c>
      <c r="D185" t="s">
        <v>230</v>
      </c>
      <c r="E185" s="3" t="s">
        <v>2352</v>
      </c>
      <c r="F185" s="3" t="s">
        <v>2353</v>
      </c>
      <c r="G185" s="3" t="s">
        <v>2354</v>
      </c>
      <c r="H185">
        <v>312.40118135299002</v>
      </c>
      <c r="I185">
        <v>1.5628899000000002E-2</v>
      </c>
      <c r="J185">
        <v>1.6973940000000001E-3</v>
      </c>
      <c r="K185" s="3" t="s">
        <v>2355</v>
      </c>
      <c r="M185" t="s">
        <v>368</v>
      </c>
      <c r="N185" t="s">
        <v>708</v>
      </c>
      <c r="O185" t="s">
        <v>59</v>
      </c>
      <c r="P185" t="s">
        <v>230</v>
      </c>
      <c r="Q185">
        <v>3914</v>
      </c>
      <c r="R185">
        <v>7539</v>
      </c>
      <c r="S185">
        <v>7536</v>
      </c>
      <c r="T185">
        <v>291</v>
      </c>
      <c r="U185">
        <v>141738</v>
      </c>
      <c r="V185" s="4"/>
      <c r="W185" s="4">
        <f t="shared" si="2"/>
        <v>19280</v>
      </c>
    </row>
    <row r="186" spans="1:23" ht="19" x14ac:dyDescent="0.2">
      <c r="A186" t="s">
        <v>368</v>
      </c>
      <c r="B186" t="s">
        <v>708</v>
      </c>
      <c r="C186" t="s">
        <v>59</v>
      </c>
      <c r="D186" t="s">
        <v>231</v>
      </c>
      <c r="E186" s="3" t="s">
        <v>2356</v>
      </c>
      <c r="F186" s="3" t="s">
        <v>2357</v>
      </c>
      <c r="G186" s="3" t="s">
        <v>2358</v>
      </c>
      <c r="H186" s="3" t="s">
        <v>2359</v>
      </c>
      <c r="I186">
        <v>1.6752883999999999E-2</v>
      </c>
      <c r="J186">
        <v>2.4952429999999999E-3</v>
      </c>
      <c r="K186">
        <v>1.9248127E-2</v>
      </c>
      <c r="M186" t="s">
        <v>368</v>
      </c>
      <c r="N186" t="s">
        <v>708</v>
      </c>
      <c r="O186" t="s">
        <v>59</v>
      </c>
      <c r="P186" t="s">
        <v>231</v>
      </c>
      <c r="Q186">
        <v>4300</v>
      </c>
      <c r="R186">
        <v>7717</v>
      </c>
      <c r="S186">
        <v>7944</v>
      </c>
      <c r="T186">
        <v>192</v>
      </c>
      <c r="U186">
        <v>156776</v>
      </c>
      <c r="V186" s="4"/>
      <c r="W186" s="4">
        <f t="shared" si="2"/>
        <v>20153</v>
      </c>
    </row>
    <row r="187" spans="1:23" ht="19" x14ac:dyDescent="0.2">
      <c r="A187" t="s">
        <v>368</v>
      </c>
      <c r="B187" t="s">
        <v>708</v>
      </c>
      <c r="C187" t="s">
        <v>59</v>
      </c>
      <c r="D187" t="s">
        <v>232</v>
      </c>
      <c r="E187" s="3" t="s">
        <v>2360</v>
      </c>
      <c r="F187" s="3" t="s">
        <v>648</v>
      </c>
      <c r="G187" s="3" t="s">
        <v>2361</v>
      </c>
      <c r="H187" s="3" t="s">
        <v>2362</v>
      </c>
      <c r="I187">
        <v>8.7264709999999995E-3</v>
      </c>
      <c r="J187">
        <v>1.1943209999999999E-3</v>
      </c>
      <c r="K187">
        <v>9.9207919999999995E-3</v>
      </c>
      <c r="M187" t="s">
        <v>368</v>
      </c>
      <c r="N187" t="s">
        <v>708</v>
      </c>
      <c r="O187" t="s">
        <v>59</v>
      </c>
      <c r="P187" t="s">
        <v>232</v>
      </c>
      <c r="Q187">
        <v>1071</v>
      </c>
      <c r="R187">
        <v>1951</v>
      </c>
      <c r="S187">
        <v>1918</v>
      </c>
      <c r="T187">
        <v>280</v>
      </c>
      <c r="U187">
        <v>37003</v>
      </c>
      <c r="V187" s="4"/>
      <c r="W187" s="4">
        <f t="shared" si="2"/>
        <v>5220</v>
      </c>
    </row>
    <row r="188" spans="1:23" ht="19" x14ac:dyDescent="0.2">
      <c r="A188" t="s">
        <v>368</v>
      </c>
      <c r="B188" t="s">
        <v>708</v>
      </c>
      <c r="C188" t="s">
        <v>59</v>
      </c>
      <c r="D188" t="s">
        <v>233</v>
      </c>
      <c r="E188" s="3" t="s">
        <v>2363</v>
      </c>
      <c r="F188" s="3" t="s">
        <v>2364</v>
      </c>
      <c r="G188">
        <v>1.8979439378849099</v>
      </c>
      <c r="H188" s="3" t="s">
        <v>2365</v>
      </c>
      <c r="I188">
        <v>1.0557351E-2</v>
      </c>
      <c r="J188">
        <v>1.571766E-3</v>
      </c>
      <c r="K188">
        <v>1.2129117E-2</v>
      </c>
      <c r="M188" t="s">
        <v>368</v>
      </c>
      <c r="N188" t="s">
        <v>708</v>
      </c>
      <c r="O188" t="s">
        <v>59</v>
      </c>
      <c r="P188" t="s">
        <v>233</v>
      </c>
      <c r="Q188">
        <v>1277</v>
      </c>
      <c r="R188">
        <v>2043</v>
      </c>
      <c r="S188">
        <v>2122</v>
      </c>
      <c r="T188">
        <v>255</v>
      </c>
      <c r="U188">
        <v>42609</v>
      </c>
      <c r="V188" s="4"/>
      <c r="W188" s="4">
        <f t="shared" si="2"/>
        <v>5697</v>
      </c>
    </row>
    <row r="189" spans="1:23" ht="19" x14ac:dyDescent="0.2">
      <c r="A189" t="s">
        <v>368</v>
      </c>
      <c r="B189" t="s">
        <v>708</v>
      </c>
      <c r="C189" t="s">
        <v>59</v>
      </c>
      <c r="D189" t="s">
        <v>234</v>
      </c>
      <c r="E189" s="3" t="s">
        <v>2366</v>
      </c>
      <c r="F189" s="3" t="s">
        <v>2367</v>
      </c>
      <c r="G189" s="3" t="s">
        <v>2368</v>
      </c>
      <c r="H189" s="3" t="s">
        <v>2369</v>
      </c>
      <c r="I189">
        <v>8.2584579999999998E-3</v>
      </c>
      <c r="J189">
        <v>1.249411E-3</v>
      </c>
      <c r="K189">
        <v>9.5078690000000004E-3</v>
      </c>
      <c r="M189" t="s">
        <v>368</v>
      </c>
      <c r="N189" t="s">
        <v>708</v>
      </c>
      <c r="O189" t="s">
        <v>59</v>
      </c>
      <c r="P189" t="s">
        <v>234</v>
      </c>
      <c r="Q189">
        <v>331</v>
      </c>
      <c r="R189">
        <v>531</v>
      </c>
      <c r="S189">
        <v>498</v>
      </c>
      <c r="T189">
        <v>217</v>
      </c>
      <c r="U189">
        <v>10583</v>
      </c>
      <c r="V189" s="4"/>
      <c r="W189" s="4">
        <f t="shared" si="2"/>
        <v>1577</v>
      </c>
    </row>
    <row r="190" spans="1:23" ht="19" x14ac:dyDescent="0.2">
      <c r="A190" t="s">
        <v>368</v>
      </c>
      <c r="B190" t="s">
        <v>708</v>
      </c>
      <c r="C190" t="s">
        <v>59</v>
      </c>
      <c r="D190" t="s">
        <v>235</v>
      </c>
      <c r="E190" s="3" t="s">
        <v>2370</v>
      </c>
      <c r="F190" s="3" t="s">
        <v>2371</v>
      </c>
      <c r="G190" s="3" t="s">
        <v>2372</v>
      </c>
      <c r="H190" s="3" t="s">
        <v>2373</v>
      </c>
      <c r="I190">
        <v>1.0153179999999999E-2</v>
      </c>
      <c r="J190">
        <v>1.4176270000000001E-3</v>
      </c>
      <c r="K190" s="3" t="s">
        <v>2374</v>
      </c>
      <c r="M190" t="s">
        <v>368</v>
      </c>
      <c r="N190" t="s">
        <v>708</v>
      </c>
      <c r="O190" t="s">
        <v>59</v>
      </c>
      <c r="P190" t="s">
        <v>235</v>
      </c>
      <c r="Q190">
        <v>460</v>
      </c>
      <c r="R190">
        <v>585</v>
      </c>
      <c r="S190">
        <v>600</v>
      </c>
      <c r="T190">
        <v>259</v>
      </c>
      <c r="U190">
        <v>12816</v>
      </c>
      <c r="V190" s="4"/>
      <c r="W190" s="4">
        <f t="shared" si="2"/>
        <v>1904</v>
      </c>
    </row>
    <row r="191" spans="1:23" ht="19" x14ac:dyDescent="0.2">
      <c r="A191" t="s">
        <v>368</v>
      </c>
      <c r="B191" t="s">
        <v>708</v>
      </c>
      <c r="C191" t="s">
        <v>59</v>
      </c>
      <c r="D191" t="s">
        <v>236</v>
      </c>
      <c r="E191" s="3" t="s">
        <v>2375</v>
      </c>
      <c r="F191" s="3" t="s">
        <v>2376</v>
      </c>
      <c r="G191" s="3" t="s">
        <v>2377</v>
      </c>
      <c r="H191">
        <v>96.942032022135606</v>
      </c>
      <c r="I191">
        <v>1.0872866E-2</v>
      </c>
      <c r="J191">
        <v>1.5336390000000001E-3</v>
      </c>
      <c r="K191">
        <v>1.2406505E-2</v>
      </c>
      <c r="M191" t="s">
        <v>368</v>
      </c>
      <c r="N191" t="s">
        <v>708</v>
      </c>
      <c r="O191" t="s">
        <v>59</v>
      </c>
      <c r="P191" t="s">
        <v>236</v>
      </c>
      <c r="Q191">
        <v>1275</v>
      </c>
      <c r="R191">
        <v>2096</v>
      </c>
      <c r="S191">
        <v>2160</v>
      </c>
      <c r="T191">
        <v>246</v>
      </c>
      <c r="U191">
        <v>43766</v>
      </c>
      <c r="V191" s="4"/>
      <c r="W191" s="4">
        <f t="shared" si="2"/>
        <v>5777</v>
      </c>
    </row>
    <row r="192" spans="1:23" ht="19" x14ac:dyDescent="0.2">
      <c r="A192" t="s">
        <v>368</v>
      </c>
      <c r="B192" t="s">
        <v>708</v>
      </c>
      <c r="C192" t="s">
        <v>59</v>
      </c>
      <c r="D192" t="s">
        <v>237</v>
      </c>
      <c r="E192" s="3" t="s">
        <v>2378</v>
      </c>
      <c r="F192" s="3" t="s">
        <v>2379</v>
      </c>
      <c r="G192" s="3" t="s">
        <v>2380</v>
      </c>
      <c r="H192" s="3" t="s">
        <v>2381</v>
      </c>
      <c r="I192">
        <v>1.7284337E-2</v>
      </c>
      <c r="J192">
        <v>2.328199E-3</v>
      </c>
      <c r="K192">
        <v>1.9612536E-2</v>
      </c>
      <c r="M192" t="s">
        <v>368</v>
      </c>
      <c r="N192" t="s">
        <v>708</v>
      </c>
      <c r="O192" t="s">
        <v>59</v>
      </c>
      <c r="P192" t="s">
        <v>237</v>
      </c>
      <c r="Q192">
        <v>4471</v>
      </c>
      <c r="R192">
        <v>8260</v>
      </c>
      <c r="S192">
        <v>8400</v>
      </c>
      <c r="T192">
        <v>252</v>
      </c>
      <c r="U192">
        <v>164426</v>
      </c>
      <c r="V192" s="4"/>
      <c r="W192" s="4">
        <f t="shared" si="2"/>
        <v>21383</v>
      </c>
    </row>
    <row r="193" spans="1:23" ht="19" x14ac:dyDescent="0.2">
      <c r="A193" t="s">
        <v>368</v>
      </c>
      <c r="B193" t="s">
        <v>708</v>
      </c>
      <c r="C193" t="s">
        <v>59</v>
      </c>
      <c r="D193" t="s">
        <v>238</v>
      </c>
      <c r="E193" s="3" t="s">
        <v>2382</v>
      </c>
      <c r="F193" s="3" t="s">
        <v>2383</v>
      </c>
      <c r="G193" s="3" t="s">
        <v>2384</v>
      </c>
      <c r="H193">
        <v>99.372783941882005</v>
      </c>
      <c r="I193">
        <v>1.0435366E-2</v>
      </c>
      <c r="J193">
        <v>1.477435E-3</v>
      </c>
      <c r="K193">
        <v>1.1912801000000001E-2</v>
      </c>
      <c r="M193" t="s">
        <v>368</v>
      </c>
      <c r="N193" t="s">
        <v>708</v>
      </c>
      <c r="O193" t="s">
        <v>59</v>
      </c>
      <c r="P193" t="s">
        <v>238</v>
      </c>
      <c r="Q193">
        <v>1278</v>
      </c>
      <c r="R193">
        <v>2159</v>
      </c>
      <c r="S193">
        <v>2200</v>
      </c>
      <c r="T193">
        <v>258</v>
      </c>
      <c r="U193">
        <v>43420</v>
      </c>
      <c r="V193" s="4"/>
      <c r="W193" s="4">
        <f t="shared" si="2"/>
        <v>5895</v>
      </c>
    </row>
    <row r="194" spans="1:23" ht="19" x14ac:dyDescent="0.2">
      <c r="A194" t="s">
        <v>368</v>
      </c>
      <c r="B194" t="s">
        <v>708</v>
      </c>
      <c r="C194" t="s">
        <v>59</v>
      </c>
      <c r="D194" t="s">
        <v>239</v>
      </c>
      <c r="E194" s="3" t="s">
        <v>2385</v>
      </c>
      <c r="F194" s="3" t="s">
        <v>2386</v>
      </c>
      <c r="G194" s="3" t="s">
        <v>2387</v>
      </c>
      <c r="H194" s="3" t="s">
        <v>2388</v>
      </c>
      <c r="I194">
        <v>1.0975568999999999E-2</v>
      </c>
      <c r="J194">
        <v>1.51563E-3</v>
      </c>
      <c r="K194">
        <v>1.2491199E-2</v>
      </c>
      <c r="M194" t="s">
        <v>368</v>
      </c>
      <c r="N194" t="s">
        <v>708</v>
      </c>
      <c r="O194" t="s">
        <v>59</v>
      </c>
      <c r="P194" t="s">
        <v>239</v>
      </c>
      <c r="Q194">
        <v>489</v>
      </c>
      <c r="R194">
        <v>675</v>
      </c>
      <c r="S194">
        <v>674</v>
      </c>
      <c r="T194">
        <v>278</v>
      </c>
      <c r="U194">
        <v>14163</v>
      </c>
      <c r="V194" s="4"/>
      <c r="W194" s="4">
        <f t="shared" si="2"/>
        <v>2116</v>
      </c>
    </row>
    <row r="195" spans="1:23" ht="19" x14ac:dyDescent="0.2">
      <c r="A195" t="s">
        <v>368</v>
      </c>
      <c r="B195" t="s">
        <v>708</v>
      </c>
      <c r="C195" t="s">
        <v>59</v>
      </c>
      <c r="D195" t="s">
        <v>240</v>
      </c>
      <c r="E195" s="3" t="s">
        <v>2389</v>
      </c>
      <c r="F195" s="3" t="s">
        <v>2390</v>
      </c>
      <c r="G195" s="3" t="s">
        <v>2391</v>
      </c>
      <c r="H195" s="3" t="s">
        <v>2392</v>
      </c>
      <c r="I195">
        <v>1.1453671E-2</v>
      </c>
      <c r="J195">
        <v>1.4504819999999999E-3</v>
      </c>
      <c r="K195">
        <v>1.2904153E-2</v>
      </c>
      <c r="M195" t="s">
        <v>368</v>
      </c>
      <c r="N195" t="s">
        <v>708</v>
      </c>
      <c r="O195" t="s">
        <v>59</v>
      </c>
      <c r="P195" t="s">
        <v>240</v>
      </c>
      <c r="Q195">
        <v>1328</v>
      </c>
      <c r="R195">
        <v>2421</v>
      </c>
      <c r="S195">
        <v>2400</v>
      </c>
      <c r="T195">
        <v>288</v>
      </c>
      <c r="U195">
        <v>47004</v>
      </c>
      <c r="V195" s="4"/>
      <c r="W195" s="4">
        <f t="shared" si="2"/>
        <v>6437</v>
      </c>
    </row>
    <row r="196" spans="1:23" ht="19" x14ac:dyDescent="0.2">
      <c r="A196" t="s">
        <v>368</v>
      </c>
      <c r="B196" t="s">
        <v>708</v>
      </c>
      <c r="C196" t="s">
        <v>59</v>
      </c>
      <c r="D196" t="s">
        <v>241</v>
      </c>
      <c r="E196" s="3" t="s">
        <v>2393</v>
      </c>
      <c r="F196" s="3" t="s">
        <v>2394</v>
      </c>
      <c r="G196" s="3" t="s">
        <v>2395</v>
      </c>
      <c r="H196" s="3" t="s">
        <v>2396</v>
      </c>
      <c r="I196">
        <v>1.2291585000000001E-2</v>
      </c>
      <c r="J196">
        <v>1.6441279999999999E-3</v>
      </c>
      <c r="K196">
        <v>1.3935713000000001E-2</v>
      </c>
      <c r="M196" t="s">
        <v>368</v>
      </c>
      <c r="N196" t="s">
        <v>708</v>
      </c>
      <c r="O196" t="s">
        <v>59</v>
      </c>
      <c r="P196" t="s">
        <v>241</v>
      </c>
      <c r="Q196">
        <v>532</v>
      </c>
      <c r="R196">
        <v>709</v>
      </c>
      <c r="S196">
        <v>720</v>
      </c>
      <c r="T196">
        <v>291</v>
      </c>
      <c r="U196">
        <v>15280</v>
      </c>
      <c r="V196" s="4"/>
      <c r="W196" s="4">
        <f t="shared" ref="W196:W259" si="3">SUM(Q196:T196)</f>
        <v>2252</v>
      </c>
    </row>
    <row r="197" spans="1:23" ht="19" x14ac:dyDescent="0.2">
      <c r="A197" t="s">
        <v>368</v>
      </c>
      <c r="B197" t="s">
        <v>708</v>
      </c>
      <c r="C197" t="s">
        <v>59</v>
      </c>
      <c r="D197" t="s">
        <v>242</v>
      </c>
      <c r="E197" s="3" t="s">
        <v>2397</v>
      </c>
      <c r="F197" s="3" t="s">
        <v>2398</v>
      </c>
      <c r="G197">
        <v>9.5744949898549496</v>
      </c>
      <c r="H197" s="3" t="s">
        <v>2399</v>
      </c>
      <c r="I197">
        <v>2.0136319E-2</v>
      </c>
      <c r="J197">
        <v>2.2919279999999999E-3</v>
      </c>
      <c r="K197">
        <v>2.2428246999999998E-2</v>
      </c>
      <c r="M197" t="s">
        <v>368</v>
      </c>
      <c r="N197" t="s">
        <v>708</v>
      </c>
      <c r="O197" t="s">
        <v>59</v>
      </c>
      <c r="P197" t="s">
        <v>242</v>
      </c>
      <c r="Q197">
        <v>5369</v>
      </c>
      <c r="R197">
        <v>10402</v>
      </c>
      <c r="S197">
        <v>10400</v>
      </c>
      <c r="T197">
        <v>335</v>
      </c>
      <c r="U197">
        <v>194444</v>
      </c>
      <c r="V197" s="4"/>
      <c r="W197" s="4">
        <f t="shared" si="3"/>
        <v>26506</v>
      </c>
    </row>
    <row r="198" spans="1:23" ht="19" x14ac:dyDescent="0.2">
      <c r="A198" t="s">
        <v>368</v>
      </c>
      <c r="B198" t="s">
        <v>708</v>
      </c>
      <c r="C198" t="s">
        <v>59</v>
      </c>
      <c r="D198" t="s">
        <v>243</v>
      </c>
      <c r="E198" s="3" t="s">
        <v>2400</v>
      </c>
      <c r="F198" s="3" t="s">
        <v>2401</v>
      </c>
      <c r="G198" s="3" t="s">
        <v>2402</v>
      </c>
      <c r="H198" s="3" t="s">
        <v>2403</v>
      </c>
      <c r="I198">
        <v>2.2457092000000001E-2</v>
      </c>
      <c r="J198">
        <v>3.2287750000000001E-3</v>
      </c>
      <c r="K198">
        <v>2.5685867000000001E-2</v>
      </c>
      <c r="M198" t="s">
        <v>368</v>
      </c>
      <c r="N198" t="s">
        <v>708</v>
      </c>
      <c r="O198" t="s">
        <v>59</v>
      </c>
      <c r="P198" t="s">
        <v>243</v>
      </c>
      <c r="Q198">
        <v>5822</v>
      </c>
      <c r="R198">
        <v>10611</v>
      </c>
      <c r="S198">
        <v>10880</v>
      </c>
      <c r="T198">
        <v>216</v>
      </c>
      <c r="U198">
        <v>212984</v>
      </c>
      <c r="V198" s="4"/>
      <c r="W198" s="4">
        <f t="shared" si="3"/>
        <v>27529</v>
      </c>
    </row>
    <row r="199" spans="1:23" ht="19" x14ac:dyDescent="0.2">
      <c r="A199" t="s">
        <v>368</v>
      </c>
      <c r="B199" t="s">
        <v>708</v>
      </c>
      <c r="C199" t="s">
        <v>59</v>
      </c>
      <c r="D199" t="s">
        <v>244</v>
      </c>
      <c r="E199" s="3" t="s">
        <v>2404</v>
      </c>
      <c r="F199">
        <v>18.509370940072198</v>
      </c>
      <c r="G199" s="3" t="s">
        <v>2405</v>
      </c>
      <c r="H199" s="3" t="s">
        <v>2406</v>
      </c>
      <c r="I199">
        <v>1.2185076E-2</v>
      </c>
      <c r="J199">
        <v>1.5791830000000001E-3</v>
      </c>
      <c r="K199">
        <v>1.3764258999999999E-2</v>
      </c>
      <c r="M199" t="s">
        <v>368</v>
      </c>
      <c r="N199" t="s">
        <v>708</v>
      </c>
      <c r="O199" t="s">
        <v>59</v>
      </c>
      <c r="P199" t="s">
        <v>244</v>
      </c>
      <c r="Q199">
        <v>1455</v>
      </c>
      <c r="R199">
        <v>2684</v>
      </c>
      <c r="S199">
        <v>2640</v>
      </c>
      <c r="T199">
        <v>348</v>
      </c>
      <c r="U199">
        <v>51546</v>
      </c>
      <c r="V199" s="4"/>
      <c r="W199" s="4">
        <f t="shared" si="3"/>
        <v>7127</v>
      </c>
    </row>
    <row r="200" spans="1:23" ht="19" x14ac:dyDescent="0.2">
      <c r="A200" t="s">
        <v>368</v>
      </c>
      <c r="B200" t="s">
        <v>708</v>
      </c>
      <c r="C200" t="s">
        <v>59</v>
      </c>
      <c r="D200" t="s">
        <v>245</v>
      </c>
      <c r="E200" s="3" t="s">
        <v>2407</v>
      </c>
      <c r="F200" s="3" t="s">
        <v>2408</v>
      </c>
      <c r="G200" s="3" t="s">
        <v>2409</v>
      </c>
      <c r="H200" s="3" t="s">
        <v>2410</v>
      </c>
      <c r="I200">
        <v>1.3879687999999999E-2</v>
      </c>
      <c r="J200">
        <v>2.022865E-3</v>
      </c>
      <c r="K200">
        <v>1.5902553E-2</v>
      </c>
      <c r="M200" t="s">
        <v>368</v>
      </c>
      <c r="N200" t="s">
        <v>708</v>
      </c>
      <c r="O200" t="s">
        <v>59</v>
      </c>
      <c r="P200" t="s">
        <v>245</v>
      </c>
      <c r="Q200">
        <v>1688</v>
      </c>
      <c r="R200">
        <v>2785</v>
      </c>
      <c r="S200">
        <v>2880</v>
      </c>
      <c r="T200">
        <v>287</v>
      </c>
      <c r="U200">
        <v>56930</v>
      </c>
      <c r="V200" s="4"/>
      <c r="W200" s="4">
        <f t="shared" si="3"/>
        <v>7640</v>
      </c>
    </row>
    <row r="201" spans="1:23" ht="19" x14ac:dyDescent="0.2">
      <c r="A201" t="s">
        <v>368</v>
      </c>
      <c r="B201" t="s">
        <v>708</v>
      </c>
      <c r="C201" t="s">
        <v>59</v>
      </c>
      <c r="D201" t="s">
        <v>246</v>
      </c>
      <c r="E201" s="3" t="s">
        <v>2411</v>
      </c>
      <c r="F201" s="3" t="s">
        <v>2412</v>
      </c>
      <c r="G201" s="3" t="s">
        <v>2413</v>
      </c>
      <c r="H201">
        <v>47.653447836637497</v>
      </c>
      <c r="I201">
        <v>9.9980759999999998E-3</v>
      </c>
      <c r="J201">
        <v>1.6227559999999999E-3</v>
      </c>
      <c r="K201">
        <v>1.1620831999999999E-2</v>
      </c>
      <c r="M201" t="s">
        <v>368</v>
      </c>
      <c r="N201" t="s">
        <v>708</v>
      </c>
      <c r="O201" t="s">
        <v>59</v>
      </c>
      <c r="P201" t="s">
        <v>246</v>
      </c>
      <c r="Q201">
        <v>435</v>
      </c>
      <c r="R201">
        <v>720</v>
      </c>
      <c r="S201">
        <v>680</v>
      </c>
      <c r="T201">
        <v>257</v>
      </c>
      <c r="U201">
        <v>13754</v>
      </c>
      <c r="V201" s="4"/>
      <c r="W201" s="4">
        <f t="shared" si="3"/>
        <v>2092</v>
      </c>
    </row>
    <row r="202" spans="1:23" ht="19" x14ac:dyDescent="0.2">
      <c r="A202" t="s">
        <v>368</v>
      </c>
      <c r="B202" t="s">
        <v>708</v>
      </c>
      <c r="C202" t="s">
        <v>59</v>
      </c>
      <c r="D202" t="s">
        <v>247</v>
      </c>
      <c r="E202" s="3" t="s">
        <v>2414</v>
      </c>
      <c r="F202" s="3" t="s">
        <v>2415</v>
      </c>
      <c r="G202" s="3" t="s">
        <v>2416</v>
      </c>
      <c r="H202" s="3" t="s">
        <v>2417</v>
      </c>
      <c r="I202">
        <v>1.3339169E-2</v>
      </c>
      <c r="J202">
        <v>1.793783E-3</v>
      </c>
      <c r="K202">
        <v>1.5132952E-2</v>
      </c>
      <c r="M202" t="s">
        <v>368</v>
      </c>
      <c r="N202" t="s">
        <v>708</v>
      </c>
      <c r="O202" t="s">
        <v>59</v>
      </c>
      <c r="P202" t="s">
        <v>247</v>
      </c>
      <c r="Q202">
        <v>589</v>
      </c>
      <c r="R202">
        <v>786</v>
      </c>
      <c r="S202">
        <v>800</v>
      </c>
      <c r="T202">
        <v>316</v>
      </c>
      <c r="U202">
        <v>16820</v>
      </c>
      <c r="V202" s="4"/>
      <c r="W202" s="4">
        <f t="shared" si="3"/>
        <v>2491</v>
      </c>
    </row>
    <row r="203" spans="1:23" ht="19" x14ac:dyDescent="0.2">
      <c r="A203" t="s">
        <v>368</v>
      </c>
      <c r="B203" t="s">
        <v>708</v>
      </c>
      <c r="C203" t="s">
        <v>59</v>
      </c>
      <c r="D203" t="s">
        <v>248</v>
      </c>
      <c r="E203" s="3" t="s">
        <v>2418</v>
      </c>
      <c r="F203" s="3" t="s">
        <v>2419</v>
      </c>
      <c r="G203" s="3" t="s">
        <v>2420</v>
      </c>
      <c r="H203" s="3" t="s">
        <v>2421</v>
      </c>
      <c r="I203">
        <v>2.2010337000000001E-2</v>
      </c>
      <c r="J203">
        <v>2.4826620000000001E-3</v>
      </c>
      <c r="K203">
        <v>2.4492999000000001E-2</v>
      </c>
      <c r="M203" t="s">
        <v>368</v>
      </c>
      <c r="N203" t="s">
        <v>708</v>
      </c>
      <c r="O203" t="s">
        <v>59</v>
      </c>
      <c r="P203" t="s">
        <v>248</v>
      </c>
      <c r="Q203">
        <v>5802</v>
      </c>
      <c r="R203">
        <v>11229</v>
      </c>
      <c r="S203">
        <v>11252</v>
      </c>
      <c r="T203">
        <v>299</v>
      </c>
      <c r="U203">
        <v>209352</v>
      </c>
      <c r="V203" s="4"/>
      <c r="W203" s="4">
        <f t="shared" si="3"/>
        <v>28582</v>
      </c>
    </row>
    <row r="204" spans="1:23" ht="19" x14ac:dyDescent="0.2">
      <c r="A204" t="s">
        <v>368</v>
      </c>
      <c r="B204" t="s">
        <v>708</v>
      </c>
      <c r="C204" t="s">
        <v>59</v>
      </c>
      <c r="D204" t="s">
        <v>249</v>
      </c>
      <c r="E204" s="3" t="s">
        <v>2422</v>
      </c>
      <c r="F204" s="3" t="s">
        <v>2423</v>
      </c>
      <c r="G204" s="3" t="s">
        <v>2424</v>
      </c>
      <c r="H204" s="3" t="s">
        <v>2425</v>
      </c>
      <c r="I204">
        <v>1.5797506999999999E-2</v>
      </c>
      <c r="J204">
        <v>2.046352E-3</v>
      </c>
      <c r="K204">
        <v>1.7843859E-2</v>
      </c>
      <c r="M204" t="s">
        <v>368</v>
      </c>
      <c r="N204" t="s">
        <v>708</v>
      </c>
      <c r="O204" t="s">
        <v>59</v>
      </c>
      <c r="P204" t="s">
        <v>249</v>
      </c>
      <c r="Q204">
        <v>1776</v>
      </c>
      <c r="R204">
        <v>2992</v>
      </c>
      <c r="S204">
        <v>3054</v>
      </c>
      <c r="T204">
        <v>355</v>
      </c>
      <c r="U204">
        <v>62161</v>
      </c>
      <c r="V204" s="4"/>
      <c r="W204" s="4">
        <f t="shared" si="3"/>
        <v>8177</v>
      </c>
    </row>
    <row r="205" spans="1:23" ht="19" x14ac:dyDescent="0.2">
      <c r="A205" t="s">
        <v>368</v>
      </c>
      <c r="B205" t="s">
        <v>708</v>
      </c>
      <c r="C205" t="s">
        <v>59</v>
      </c>
      <c r="D205" t="s">
        <v>250</v>
      </c>
      <c r="E205" s="3" t="s">
        <v>2426</v>
      </c>
      <c r="F205" s="3" t="s">
        <v>2427</v>
      </c>
      <c r="G205" s="3" t="s">
        <v>2428</v>
      </c>
      <c r="H205" s="3" t="s">
        <v>2429</v>
      </c>
      <c r="I205">
        <v>1.3093789E-2</v>
      </c>
      <c r="J205">
        <v>1.6911020000000001E-3</v>
      </c>
      <c r="K205">
        <v>1.4784891E-2</v>
      </c>
      <c r="M205" t="s">
        <v>368</v>
      </c>
      <c r="N205" t="s">
        <v>708</v>
      </c>
      <c r="O205" t="s">
        <v>59</v>
      </c>
      <c r="P205" t="s">
        <v>250</v>
      </c>
      <c r="Q205">
        <v>1568</v>
      </c>
      <c r="R205">
        <v>2892</v>
      </c>
      <c r="S205">
        <v>2862</v>
      </c>
      <c r="T205">
        <v>324</v>
      </c>
      <c r="U205">
        <v>55067</v>
      </c>
      <c r="V205" s="4"/>
      <c r="W205" s="4">
        <f t="shared" si="3"/>
        <v>7646</v>
      </c>
    </row>
    <row r="206" spans="1:23" ht="19" x14ac:dyDescent="0.2">
      <c r="A206" t="s">
        <v>368</v>
      </c>
      <c r="B206" t="s">
        <v>708</v>
      </c>
      <c r="C206" t="s">
        <v>59</v>
      </c>
      <c r="D206" t="s">
        <v>251</v>
      </c>
      <c r="E206" s="3" t="s">
        <v>2430</v>
      </c>
      <c r="F206" s="3" t="s">
        <v>506</v>
      </c>
      <c r="G206" s="3" t="s">
        <v>2431</v>
      </c>
      <c r="H206" s="3" t="s">
        <v>2432</v>
      </c>
      <c r="I206">
        <v>1.1616593E-2</v>
      </c>
      <c r="J206">
        <v>1.697947E-3</v>
      </c>
      <c r="K206">
        <v>1.331454E-2</v>
      </c>
      <c r="M206" t="s">
        <v>368</v>
      </c>
      <c r="N206" t="s">
        <v>708</v>
      </c>
      <c r="O206" t="s">
        <v>59</v>
      </c>
      <c r="P206" t="s">
        <v>251</v>
      </c>
      <c r="Q206">
        <v>468</v>
      </c>
      <c r="R206">
        <v>775</v>
      </c>
      <c r="S206">
        <v>740</v>
      </c>
      <c r="T206">
        <v>253</v>
      </c>
      <c r="U206">
        <v>15086</v>
      </c>
      <c r="V206" s="4"/>
      <c r="W206" s="4">
        <f t="shared" si="3"/>
        <v>2236</v>
      </c>
    </row>
    <row r="207" spans="1:23" ht="19" x14ac:dyDescent="0.2">
      <c r="A207" t="s">
        <v>368</v>
      </c>
      <c r="B207" t="s">
        <v>708</v>
      </c>
      <c r="C207" t="s">
        <v>59</v>
      </c>
      <c r="D207" t="s">
        <v>252</v>
      </c>
      <c r="E207" s="3" t="s">
        <v>2433</v>
      </c>
      <c r="F207" s="3" t="s">
        <v>2434</v>
      </c>
      <c r="G207" s="3" t="s">
        <v>2435</v>
      </c>
      <c r="H207" s="3" t="s">
        <v>2436</v>
      </c>
      <c r="I207">
        <v>1.6523722000000001E-2</v>
      </c>
      <c r="J207">
        <v>2.2254010000000001E-3</v>
      </c>
      <c r="K207">
        <v>1.8749122999999999E-2</v>
      </c>
      <c r="M207" t="s">
        <v>368</v>
      </c>
      <c r="N207" t="s">
        <v>708</v>
      </c>
      <c r="O207" t="s">
        <v>59</v>
      </c>
      <c r="P207" t="s">
        <v>252</v>
      </c>
      <c r="Q207">
        <v>728</v>
      </c>
      <c r="R207">
        <v>1016</v>
      </c>
      <c r="S207">
        <v>1022</v>
      </c>
      <c r="T207">
        <v>385</v>
      </c>
      <c r="U207">
        <v>21179</v>
      </c>
      <c r="V207" s="4"/>
      <c r="W207" s="4">
        <f t="shared" si="3"/>
        <v>3151</v>
      </c>
    </row>
    <row r="208" spans="1:23" ht="19" x14ac:dyDescent="0.2">
      <c r="A208" t="s">
        <v>368</v>
      </c>
      <c r="B208" t="s">
        <v>708</v>
      </c>
      <c r="C208" t="s">
        <v>59</v>
      </c>
      <c r="D208" t="s">
        <v>253</v>
      </c>
      <c r="E208" s="3" t="s">
        <v>2437</v>
      </c>
      <c r="F208" s="3" t="s">
        <v>2438</v>
      </c>
      <c r="G208" s="3" t="s">
        <v>2439</v>
      </c>
      <c r="H208" s="3" t="s">
        <v>2440</v>
      </c>
      <c r="I208">
        <v>1.3768369000000001E-2</v>
      </c>
      <c r="J208">
        <v>2.0282429999999999E-3</v>
      </c>
      <c r="K208">
        <v>1.5796612000000002E-2</v>
      </c>
      <c r="M208" t="s">
        <v>368</v>
      </c>
      <c r="N208" t="s">
        <v>708</v>
      </c>
      <c r="O208" t="s">
        <v>59</v>
      </c>
      <c r="P208" t="s">
        <v>253</v>
      </c>
      <c r="Q208">
        <v>556</v>
      </c>
      <c r="R208">
        <v>940</v>
      </c>
      <c r="S208">
        <v>894</v>
      </c>
      <c r="T208">
        <v>297</v>
      </c>
      <c r="U208">
        <v>18067</v>
      </c>
      <c r="V208" s="4"/>
      <c r="W208" s="4">
        <f t="shared" si="3"/>
        <v>2687</v>
      </c>
    </row>
    <row r="209" spans="1:23" ht="19" x14ac:dyDescent="0.2">
      <c r="A209" t="s">
        <v>368</v>
      </c>
      <c r="B209" t="s">
        <v>708</v>
      </c>
      <c r="C209" t="s">
        <v>59</v>
      </c>
      <c r="D209" t="s">
        <v>252</v>
      </c>
      <c r="E209" s="3" t="s">
        <v>2433</v>
      </c>
      <c r="F209" s="3" t="s">
        <v>2434</v>
      </c>
      <c r="G209" s="3" t="s">
        <v>2435</v>
      </c>
      <c r="H209" s="3" t="s">
        <v>2436</v>
      </c>
      <c r="I209">
        <v>1.6523722000000001E-2</v>
      </c>
      <c r="J209">
        <v>2.2254010000000001E-3</v>
      </c>
      <c r="K209">
        <v>1.8749122999999999E-2</v>
      </c>
      <c r="M209" t="s">
        <v>368</v>
      </c>
      <c r="N209" t="s">
        <v>708</v>
      </c>
      <c r="O209" t="s">
        <v>59</v>
      </c>
      <c r="P209" t="s">
        <v>252</v>
      </c>
      <c r="Q209">
        <v>728</v>
      </c>
      <c r="R209">
        <v>1016</v>
      </c>
      <c r="S209">
        <v>1022</v>
      </c>
      <c r="T209">
        <v>385</v>
      </c>
      <c r="U209">
        <v>21179</v>
      </c>
      <c r="V209" s="4"/>
      <c r="W209" s="4">
        <f t="shared" si="3"/>
        <v>3151</v>
      </c>
    </row>
    <row r="210" spans="1:23" ht="19" x14ac:dyDescent="0.2">
      <c r="A210" t="s">
        <v>368</v>
      </c>
      <c r="B210" t="s">
        <v>708</v>
      </c>
      <c r="C210" t="s">
        <v>59</v>
      </c>
      <c r="D210" t="s">
        <v>254</v>
      </c>
      <c r="E210" s="3" t="s">
        <v>2441</v>
      </c>
      <c r="F210" s="3" t="s">
        <v>2442</v>
      </c>
      <c r="G210" s="3" t="s">
        <v>2443</v>
      </c>
      <c r="H210">
        <v>68.313176078455797</v>
      </c>
      <c r="I210">
        <v>1.6744017E-2</v>
      </c>
      <c r="J210">
        <v>2.2830429999999998E-3</v>
      </c>
      <c r="K210">
        <v>1.9027059999999998E-2</v>
      </c>
      <c r="M210" t="s">
        <v>368</v>
      </c>
      <c r="N210" t="s">
        <v>708</v>
      </c>
      <c r="O210" t="s">
        <v>59</v>
      </c>
      <c r="P210" t="s">
        <v>254</v>
      </c>
      <c r="Q210">
        <v>746</v>
      </c>
      <c r="R210">
        <v>1051</v>
      </c>
      <c r="S210">
        <v>1056</v>
      </c>
      <c r="T210">
        <v>389</v>
      </c>
      <c r="U210">
        <v>21720</v>
      </c>
      <c r="V210" s="4"/>
      <c r="W210" s="4">
        <f t="shared" si="3"/>
        <v>3242</v>
      </c>
    </row>
    <row r="211" spans="1:23" ht="19" x14ac:dyDescent="0.2">
      <c r="A211" t="s">
        <v>368</v>
      </c>
      <c r="B211" t="s">
        <v>708</v>
      </c>
      <c r="C211" t="s">
        <v>59</v>
      </c>
      <c r="D211" t="s">
        <v>255</v>
      </c>
      <c r="E211" s="3" t="s">
        <v>2444</v>
      </c>
      <c r="F211" s="3" t="s">
        <v>2445</v>
      </c>
      <c r="G211" s="3" t="s">
        <v>2446</v>
      </c>
      <c r="H211" s="3" t="s">
        <v>2447</v>
      </c>
      <c r="I211">
        <v>1.8009338999999999E-2</v>
      </c>
      <c r="J211">
        <v>2.2806760000000001E-3</v>
      </c>
      <c r="K211" s="3" t="s">
        <v>2448</v>
      </c>
      <c r="M211" t="s">
        <v>368</v>
      </c>
      <c r="N211" t="s">
        <v>708</v>
      </c>
      <c r="O211" t="s">
        <v>59</v>
      </c>
      <c r="P211" t="s">
        <v>255</v>
      </c>
      <c r="Q211">
        <v>2135</v>
      </c>
      <c r="R211">
        <v>3868</v>
      </c>
      <c r="S211">
        <v>3880</v>
      </c>
      <c r="T211">
        <v>353</v>
      </c>
      <c r="U211">
        <v>75584</v>
      </c>
      <c r="V211" s="4"/>
      <c r="W211" s="4">
        <f t="shared" si="3"/>
        <v>10236</v>
      </c>
    </row>
    <row r="212" spans="1:23" ht="19" x14ac:dyDescent="0.2">
      <c r="A212" t="s">
        <v>368</v>
      </c>
      <c r="B212" t="s">
        <v>708</v>
      </c>
      <c r="C212" t="s">
        <v>59</v>
      </c>
      <c r="D212" t="s">
        <v>256</v>
      </c>
      <c r="E212" s="3" t="s">
        <v>2449</v>
      </c>
      <c r="F212" s="3" t="s">
        <v>2450</v>
      </c>
      <c r="G212" s="3" t="s">
        <v>2451</v>
      </c>
      <c r="H212" s="3" t="s">
        <v>2452</v>
      </c>
      <c r="I212">
        <v>1.7586113E-2</v>
      </c>
      <c r="J212">
        <v>2.3855360000000002E-3</v>
      </c>
      <c r="K212">
        <v>1.9971649000000001E-2</v>
      </c>
      <c r="M212" t="s">
        <v>368</v>
      </c>
      <c r="N212" t="s">
        <v>708</v>
      </c>
      <c r="O212" t="s">
        <v>59</v>
      </c>
      <c r="P212" t="s">
        <v>256</v>
      </c>
      <c r="Q212">
        <v>791</v>
      </c>
      <c r="R212">
        <v>1105</v>
      </c>
      <c r="S212">
        <v>1114</v>
      </c>
      <c r="T212">
        <v>410</v>
      </c>
      <c r="U212">
        <v>22881</v>
      </c>
      <c r="V212" s="4"/>
      <c r="W212" s="4">
        <f t="shared" si="3"/>
        <v>3420</v>
      </c>
    </row>
    <row r="213" spans="1:23" ht="19" x14ac:dyDescent="0.2">
      <c r="A213" t="s">
        <v>368</v>
      </c>
      <c r="B213" t="s">
        <v>708</v>
      </c>
      <c r="C213" t="s">
        <v>59</v>
      </c>
      <c r="D213" t="s">
        <v>257</v>
      </c>
      <c r="E213" s="3" t="s">
        <v>2453</v>
      </c>
      <c r="F213" s="3" t="s">
        <v>2454</v>
      </c>
      <c r="G213" s="3" t="s">
        <v>2455</v>
      </c>
      <c r="H213" s="3" t="s">
        <v>2456</v>
      </c>
      <c r="I213">
        <v>1.5697939000000001E-2</v>
      </c>
      <c r="J213">
        <v>2.127192E-3</v>
      </c>
      <c r="K213">
        <v>1.7825131000000001E-2</v>
      </c>
      <c r="M213" t="s">
        <v>368</v>
      </c>
      <c r="N213" t="s">
        <v>708</v>
      </c>
      <c r="O213" t="s">
        <v>59</v>
      </c>
      <c r="P213" t="s">
        <v>257</v>
      </c>
      <c r="Q213">
        <v>663</v>
      </c>
      <c r="R213">
        <v>1049</v>
      </c>
      <c r="S213">
        <v>1018</v>
      </c>
      <c r="T213">
        <v>348</v>
      </c>
      <c r="U213">
        <v>20629</v>
      </c>
      <c r="V213" s="4"/>
      <c r="W213" s="4">
        <f t="shared" si="3"/>
        <v>3078</v>
      </c>
    </row>
    <row r="214" spans="1:23" ht="19" x14ac:dyDescent="0.2">
      <c r="A214" t="s">
        <v>368</v>
      </c>
      <c r="B214" t="s">
        <v>708</v>
      </c>
      <c r="C214" t="s">
        <v>59</v>
      </c>
      <c r="D214" t="s">
        <v>258</v>
      </c>
      <c r="E214" s="3" t="s">
        <v>2457</v>
      </c>
      <c r="F214" s="3" t="s">
        <v>2458</v>
      </c>
      <c r="G214" s="3" t="s">
        <v>2459</v>
      </c>
      <c r="H214" s="3" t="s">
        <v>2460</v>
      </c>
      <c r="I214">
        <v>1.4383376999999999E-2</v>
      </c>
      <c r="J214">
        <v>2.8145319999999998E-3</v>
      </c>
      <c r="K214" s="3" t="s">
        <v>2461</v>
      </c>
      <c r="M214" t="s">
        <v>368</v>
      </c>
      <c r="N214" t="s">
        <v>708</v>
      </c>
      <c r="O214" t="s">
        <v>59</v>
      </c>
      <c r="P214" t="s">
        <v>258</v>
      </c>
      <c r="Q214">
        <v>284</v>
      </c>
      <c r="R214">
        <v>325</v>
      </c>
      <c r="S214">
        <v>280</v>
      </c>
      <c r="T214">
        <v>338</v>
      </c>
      <c r="U214">
        <v>6906</v>
      </c>
      <c r="V214" s="4"/>
      <c r="W214" s="4">
        <f t="shared" si="3"/>
        <v>1227</v>
      </c>
    </row>
    <row r="215" spans="1:23" ht="19" x14ac:dyDescent="0.2">
      <c r="A215" t="s">
        <v>368</v>
      </c>
      <c r="B215" t="s">
        <v>708</v>
      </c>
      <c r="C215" t="s">
        <v>59</v>
      </c>
      <c r="D215" t="s">
        <v>259</v>
      </c>
      <c r="E215" s="3" t="s">
        <v>2462</v>
      </c>
      <c r="F215" s="3" t="s">
        <v>2463</v>
      </c>
      <c r="G215" s="3" t="s">
        <v>2464</v>
      </c>
      <c r="H215" s="3" t="s">
        <v>2465</v>
      </c>
      <c r="I215">
        <v>1.6588188E-2</v>
      </c>
      <c r="J215">
        <v>2.1957890000000001E-3</v>
      </c>
      <c r="K215">
        <v>1.8783977E-2</v>
      </c>
      <c r="M215" t="s">
        <v>368</v>
      </c>
      <c r="N215" t="s">
        <v>708</v>
      </c>
      <c r="O215" t="s">
        <v>59</v>
      </c>
      <c r="P215" t="s">
        <v>259</v>
      </c>
      <c r="Q215">
        <v>2103</v>
      </c>
      <c r="R215">
        <v>3870</v>
      </c>
      <c r="S215">
        <v>3836</v>
      </c>
      <c r="T215">
        <v>425</v>
      </c>
      <c r="U215">
        <v>73006</v>
      </c>
      <c r="V215" s="4"/>
      <c r="W215" s="4">
        <f t="shared" si="3"/>
        <v>10234</v>
      </c>
    </row>
    <row r="216" spans="1:23" ht="19" x14ac:dyDescent="0.2">
      <c r="A216" t="s">
        <v>368</v>
      </c>
      <c r="B216" t="s">
        <v>708</v>
      </c>
      <c r="C216" t="s">
        <v>59</v>
      </c>
      <c r="D216" t="s">
        <v>260</v>
      </c>
      <c r="E216" s="3" t="s">
        <v>2466</v>
      </c>
      <c r="F216" s="3" t="s">
        <v>642</v>
      </c>
      <c r="G216" s="3" t="s">
        <v>2467</v>
      </c>
      <c r="H216">
        <v>67.609694919415901</v>
      </c>
      <c r="I216">
        <v>1.5568287E-2</v>
      </c>
      <c r="J216">
        <v>2.1247560000000002E-3</v>
      </c>
      <c r="K216">
        <v>1.7693042999999999E-2</v>
      </c>
      <c r="M216" t="s">
        <v>368</v>
      </c>
      <c r="N216" t="s">
        <v>708</v>
      </c>
      <c r="O216" t="s">
        <v>59</v>
      </c>
      <c r="P216" t="s">
        <v>260</v>
      </c>
      <c r="Q216">
        <v>645</v>
      </c>
      <c r="R216">
        <v>1051</v>
      </c>
      <c r="S216">
        <v>994</v>
      </c>
      <c r="T216">
        <v>391</v>
      </c>
      <c r="U216">
        <v>20477</v>
      </c>
      <c r="V216" s="4"/>
      <c r="W216" s="4">
        <f t="shared" si="3"/>
        <v>3081</v>
      </c>
    </row>
    <row r="217" spans="1:23" ht="19" x14ac:dyDescent="0.2">
      <c r="A217" t="s">
        <v>368</v>
      </c>
      <c r="B217" t="s">
        <v>708</v>
      </c>
      <c r="C217" t="s">
        <v>59</v>
      </c>
      <c r="D217" t="s">
        <v>261</v>
      </c>
      <c r="E217" s="3" t="s">
        <v>2468</v>
      </c>
      <c r="F217" s="3" t="s">
        <v>2469</v>
      </c>
      <c r="G217" s="3" t="s">
        <v>2470</v>
      </c>
      <c r="H217" s="3" t="s">
        <v>2471</v>
      </c>
      <c r="I217">
        <v>2.1498402999999999E-2</v>
      </c>
      <c r="J217">
        <v>3.0039569999999998E-3</v>
      </c>
      <c r="K217">
        <v>2.4502360000000001E-2</v>
      </c>
      <c r="M217" t="s">
        <v>368</v>
      </c>
      <c r="N217" t="s">
        <v>708</v>
      </c>
      <c r="O217" t="s">
        <v>59</v>
      </c>
      <c r="P217" t="s">
        <v>261</v>
      </c>
      <c r="Q217">
        <v>2542</v>
      </c>
      <c r="R217">
        <v>4187</v>
      </c>
      <c r="S217">
        <v>4320</v>
      </c>
      <c r="T217">
        <v>470</v>
      </c>
      <c r="U217">
        <v>86436</v>
      </c>
      <c r="V217" s="4"/>
      <c r="W217" s="4">
        <f t="shared" si="3"/>
        <v>11519</v>
      </c>
    </row>
    <row r="218" spans="1:23" ht="19" x14ac:dyDescent="0.2">
      <c r="A218" t="s">
        <v>368</v>
      </c>
      <c r="B218" t="s">
        <v>708</v>
      </c>
      <c r="C218" t="s">
        <v>59</v>
      </c>
      <c r="D218" t="s">
        <v>262</v>
      </c>
      <c r="E218" s="3" t="s">
        <v>2472</v>
      </c>
      <c r="F218" s="3" t="s">
        <v>2473</v>
      </c>
      <c r="G218" s="3" t="s">
        <v>2474</v>
      </c>
      <c r="H218" s="3" t="s">
        <v>2475</v>
      </c>
      <c r="I218">
        <v>1.6506488E-2</v>
      </c>
      <c r="J218">
        <v>2.2632910000000002E-3</v>
      </c>
      <c r="K218">
        <v>1.8769779E-2</v>
      </c>
      <c r="M218" t="s">
        <v>368</v>
      </c>
      <c r="N218" t="s">
        <v>708</v>
      </c>
      <c r="O218" t="s">
        <v>59</v>
      </c>
      <c r="P218" t="s">
        <v>262</v>
      </c>
      <c r="Q218">
        <v>2124</v>
      </c>
      <c r="R218">
        <v>3993</v>
      </c>
      <c r="S218">
        <v>3920</v>
      </c>
      <c r="T218">
        <v>464</v>
      </c>
      <c r="U218">
        <v>73700</v>
      </c>
      <c r="V218" s="4"/>
      <c r="W218" s="4">
        <f t="shared" si="3"/>
        <v>10501</v>
      </c>
    </row>
    <row r="219" spans="1:23" ht="19" x14ac:dyDescent="0.2">
      <c r="A219" t="s">
        <v>368</v>
      </c>
      <c r="B219" t="s">
        <v>708</v>
      </c>
      <c r="C219" t="s">
        <v>59</v>
      </c>
      <c r="D219" t="s">
        <v>263</v>
      </c>
      <c r="E219" s="3" t="s">
        <v>2476</v>
      </c>
      <c r="F219">
        <v>56.941727442400797</v>
      </c>
      <c r="G219" s="3" t="s">
        <v>2477</v>
      </c>
      <c r="H219" s="3" t="s">
        <v>2478</v>
      </c>
      <c r="I219">
        <v>3.0788422999999999E-2</v>
      </c>
      <c r="J219">
        <v>3.4367E-3</v>
      </c>
      <c r="K219" s="3" t="s">
        <v>2479</v>
      </c>
      <c r="M219" t="s">
        <v>368</v>
      </c>
      <c r="N219" t="s">
        <v>708</v>
      </c>
      <c r="O219" t="s">
        <v>59</v>
      </c>
      <c r="P219" t="s">
        <v>263</v>
      </c>
      <c r="Q219">
        <v>8304</v>
      </c>
      <c r="R219">
        <v>16197</v>
      </c>
      <c r="S219">
        <v>16200</v>
      </c>
      <c r="T219">
        <v>395</v>
      </c>
      <c r="U219">
        <v>298114</v>
      </c>
      <c r="V219" s="4"/>
      <c r="W219" s="4">
        <f t="shared" si="3"/>
        <v>41096</v>
      </c>
    </row>
    <row r="220" spans="1:23" ht="19" x14ac:dyDescent="0.2">
      <c r="A220" t="s">
        <v>368</v>
      </c>
      <c r="B220" t="s">
        <v>708</v>
      </c>
      <c r="C220" t="s">
        <v>59</v>
      </c>
      <c r="D220" t="s">
        <v>264</v>
      </c>
      <c r="E220" s="3" t="s">
        <v>2480</v>
      </c>
      <c r="F220" s="3" t="s">
        <v>2481</v>
      </c>
      <c r="G220" s="3" t="s">
        <v>2482</v>
      </c>
      <c r="H220" s="3" t="s">
        <v>2483</v>
      </c>
      <c r="I220">
        <v>3.4380461000000001E-2</v>
      </c>
      <c r="J220">
        <v>4.6084489999999997E-3</v>
      </c>
      <c r="K220">
        <v>3.8988910000000002E-2</v>
      </c>
      <c r="M220" t="s">
        <v>368</v>
      </c>
      <c r="N220" t="s">
        <v>708</v>
      </c>
      <c r="O220" t="s">
        <v>59</v>
      </c>
      <c r="P220" t="s">
        <v>264</v>
      </c>
      <c r="Q220">
        <v>8906</v>
      </c>
      <c r="R220">
        <v>16491</v>
      </c>
      <c r="S220">
        <v>16800</v>
      </c>
      <c r="T220">
        <v>381</v>
      </c>
      <c r="U220">
        <v>326882</v>
      </c>
      <c r="V220" s="4"/>
      <c r="W220" s="4">
        <f t="shared" si="3"/>
        <v>42578</v>
      </c>
    </row>
    <row r="221" spans="1:23" ht="19" x14ac:dyDescent="0.2">
      <c r="A221" t="s">
        <v>368</v>
      </c>
      <c r="B221" t="s">
        <v>708</v>
      </c>
      <c r="C221" t="s">
        <v>59</v>
      </c>
      <c r="D221" t="s">
        <v>265</v>
      </c>
      <c r="E221" s="3" t="s">
        <v>2484</v>
      </c>
      <c r="F221" s="3" t="s">
        <v>2485</v>
      </c>
      <c r="G221" s="3" t="s">
        <v>2486</v>
      </c>
      <c r="H221" s="3" t="s">
        <v>2487</v>
      </c>
      <c r="I221">
        <v>1.8298433999999999E-2</v>
      </c>
      <c r="J221">
        <v>2.3320469999999999E-3</v>
      </c>
      <c r="K221">
        <v>2.0630480999999999E-2</v>
      </c>
      <c r="M221" t="s">
        <v>368</v>
      </c>
      <c r="N221" t="s">
        <v>708</v>
      </c>
      <c r="O221" t="s">
        <v>59</v>
      </c>
      <c r="P221" t="s">
        <v>265</v>
      </c>
      <c r="Q221">
        <v>2216</v>
      </c>
      <c r="R221">
        <v>4155</v>
      </c>
      <c r="S221">
        <v>4100</v>
      </c>
      <c r="T221">
        <v>432</v>
      </c>
      <c r="U221">
        <v>78920</v>
      </c>
      <c r="V221" s="4"/>
      <c r="W221" s="4">
        <f t="shared" si="3"/>
        <v>10903</v>
      </c>
    </row>
    <row r="222" spans="1:23" ht="19" x14ac:dyDescent="0.2">
      <c r="A222" t="s">
        <v>368</v>
      </c>
      <c r="B222" t="s">
        <v>708</v>
      </c>
      <c r="C222" t="s">
        <v>59</v>
      </c>
      <c r="D222" t="s">
        <v>266</v>
      </c>
      <c r="E222" s="3" t="s">
        <v>2488</v>
      </c>
      <c r="F222" s="3" t="s">
        <v>2489</v>
      </c>
      <c r="G222" s="3" t="s">
        <v>2490</v>
      </c>
      <c r="H222" s="3" t="s">
        <v>2491</v>
      </c>
      <c r="I222">
        <v>2.1418176000000001E-2</v>
      </c>
      <c r="J222">
        <v>2.883315E-3</v>
      </c>
      <c r="K222">
        <v>2.4301491000000001E-2</v>
      </c>
      <c r="M222" t="s">
        <v>368</v>
      </c>
      <c r="N222" t="s">
        <v>708</v>
      </c>
      <c r="O222" t="s">
        <v>59</v>
      </c>
      <c r="P222" t="s">
        <v>266</v>
      </c>
      <c r="Q222">
        <v>2542</v>
      </c>
      <c r="R222">
        <v>4311</v>
      </c>
      <c r="S222">
        <v>4400</v>
      </c>
      <c r="T222">
        <v>481</v>
      </c>
      <c r="U222">
        <v>87442</v>
      </c>
      <c r="V222" s="4"/>
      <c r="W222" s="4">
        <f t="shared" si="3"/>
        <v>11734</v>
      </c>
    </row>
    <row r="223" spans="1:23" ht="19" x14ac:dyDescent="0.2">
      <c r="A223" t="s">
        <v>368</v>
      </c>
      <c r="B223" t="s">
        <v>708</v>
      </c>
      <c r="C223" t="s">
        <v>59</v>
      </c>
      <c r="D223" t="s">
        <v>267</v>
      </c>
      <c r="E223" s="3" t="s">
        <v>2492</v>
      </c>
      <c r="F223" s="3" t="s">
        <v>2493</v>
      </c>
      <c r="G223" s="3" t="s">
        <v>2494</v>
      </c>
      <c r="H223" s="3" t="s">
        <v>2495</v>
      </c>
      <c r="I223">
        <v>1.7557120999999998E-2</v>
      </c>
      <c r="J223">
        <v>2.3441339999999999E-3</v>
      </c>
      <c r="K223">
        <v>1.9901255E-2</v>
      </c>
      <c r="M223" t="s">
        <v>368</v>
      </c>
      <c r="N223" t="s">
        <v>708</v>
      </c>
      <c r="O223" t="s">
        <v>59</v>
      </c>
      <c r="P223" t="s">
        <v>267</v>
      </c>
      <c r="Q223">
        <v>674</v>
      </c>
      <c r="R223">
        <v>1130</v>
      </c>
      <c r="S223">
        <v>1050</v>
      </c>
      <c r="T223">
        <v>442</v>
      </c>
      <c r="U223">
        <v>22147</v>
      </c>
      <c r="V223" s="4"/>
      <c r="W223" s="4">
        <f t="shared" si="3"/>
        <v>3296</v>
      </c>
    </row>
    <row r="224" spans="1:23" ht="19" x14ac:dyDescent="0.2">
      <c r="A224" t="s">
        <v>368</v>
      </c>
      <c r="B224" t="s">
        <v>708</v>
      </c>
      <c r="C224" t="s">
        <v>59</v>
      </c>
      <c r="D224" t="s">
        <v>268</v>
      </c>
      <c r="E224" s="3" t="s">
        <v>2496</v>
      </c>
      <c r="F224" s="3" t="s">
        <v>2497</v>
      </c>
      <c r="G224" s="3" t="s">
        <v>2498</v>
      </c>
      <c r="H224" s="3" t="s">
        <v>2499</v>
      </c>
      <c r="I224">
        <v>1.9325882999999999E-2</v>
      </c>
      <c r="J224">
        <v>2.5744050000000001E-3</v>
      </c>
      <c r="K224" s="3" t="s">
        <v>2500</v>
      </c>
      <c r="M224" t="s">
        <v>368</v>
      </c>
      <c r="N224" t="s">
        <v>708</v>
      </c>
      <c r="O224" t="s">
        <v>59</v>
      </c>
      <c r="P224" t="s">
        <v>268</v>
      </c>
      <c r="Q224">
        <v>856</v>
      </c>
      <c r="R224">
        <v>1201</v>
      </c>
      <c r="S224">
        <v>1200</v>
      </c>
      <c r="T224">
        <v>471</v>
      </c>
      <c r="U224">
        <v>24924</v>
      </c>
      <c r="V224" s="4"/>
      <c r="W224" s="4">
        <f t="shared" si="3"/>
        <v>3728</v>
      </c>
    </row>
    <row r="225" spans="1:23" ht="19" x14ac:dyDescent="0.2">
      <c r="A225" t="s">
        <v>368</v>
      </c>
      <c r="B225" t="s">
        <v>708</v>
      </c>
      <c r="C225" t="s">
        <v>59</v>
      </c>
      <c r="D225" t="s">
        <v>269</v>
      </c>
      <c r="E225" s="3" t="s">
        <v>2501</v>
      </c>
      <c r="F225" s="3" t="s">
        <v>2502</v>
      </c>
      <c r="G225" s="3" t="s">
        <v>2503</v>
      </c>
      <c r="H225" s="3" t="s">
        <v>2504</v>
      </c>
      <c r="I225">
        <v>3.5330507999999997E-2</v>
      </c>
      <c r="J225">
        <v>4.239044E-3</v>
      </c>
      <c r="K225" s="3" t="s">
        <v>2505</v>
      </c>
      <c r="M225" t="s">
        <v>368</v>
      </c>
      <c r="N225" t="s">
        <v>708</v>
      </c>
      <c r="O225" t="s">
        <v>59</v>
      </c>
      <c r="P225" t="s">
        <v>269</v>
      </c>
      <c r="Q225">
        <v>8967</v>
      </c>
      <c r="R225">
        <v>16963</v>
      </c>
      <c r="S225">
        <v>17166</v>
      </c>
      <c r="T225">
        <v>352</v>
      </c>
      <c r="U225">
        <v>331001</v>
      </c>
      <c r="V225" s="4"/>
      <c r="W225" s="4">
        <f t="shared" si="3"/>
        <v>43448</v>
      </c>
    </row>
    <row r="226" spans="1:23" ht="19" x14ac:dyDescent="0.2">
      <c r="A226" t="s">
        <v>368</v>
      </c>
      <c r="B226" t="s">
        <v>708</v>
      </c>
      <c r="C226" t="s">
        <v>59</v>
      </c>
      <c r="D226" t="s">
        <v>270</v>
      </c>
      <c r="E226" s="3" t="s">
        <v>2506</v>
      </c>
      <c r="F226" s="3" t="s">
        <v>2507</v>
      </c>
      <c r="G226" s="3" t="s">
        <v>2508</v>
      </c>
      <c r="H226" s="3" t="s">
        <v>2509</v>
      </c>
      <c r="I226">
        <v>2.1626922999999999E-2</v>
      </c>
      <c r="J226">
        <v>2.697568E-3</v>
      </c>
      <c r="K226">
        <v>2.4324491E-2</v>
      </c>
      <c r="M226" t="s">
        <v>368</v>
      </c>
      <c r="N226" t="s">
        <v>708</v>
      </c>
      <c r="O226" t="s">
        <v>59</v>
      </c>
      <c r="P226" t="s">
        <v>270</v>
      </c>
      <c r="Q226">
        <v>2496</v>
      </c>
      <c r="R226">
        <v>4403</v>
      </c>
      <c r="S226">
        <v>4436</v>
      </c>
      <c r="T226">
        <v>471</v>
      </c>
      <c r="U226">
        <v>87996</v>
      </c>
      <c r="V226" s="4"/>
      <c r="W226" s="4">
        <f t="shared" si="3"/>
        <v>11806</v>
      </c>
    </row>
    <row r="227" spans="1:23" ht="19" x14ac:dyDescent="0.2">
      <c r="A227" t="s">
        <v>368</v>
      </c>
      <c r="B227" t="s">
        <v>708</v>
      </c>
      <c r="C227" t="s">
        <v>59</v>
      </c>
      <c r="D227" t="s">
        <v>271</v>
      </c>
      <c r="E227" s="3" t="s">
        <v>2510</v>
      </c>
      <c r="F227" s="3" t="s">
        <v>2511</v>
      </c>
      <c r="G227" s="3" t="s">
        <v>2512</v>
      </c>
      <c r="H227" s="3" t="s">
        <v>2513</v>
      </c>
      <c r="I227">
        <v>1.9471656E-2</v>
      </c>
      <c r="J227">
        <v>2.5499870000000001E-3</v>
      </c>
      <c r="K227">
        <v>2.2021643E-2</v>
      </c>
      <c r="M227" t="s">
        <v>368</v>
      </c>
      <c r="N227" t="s">
        <v>708</v>
      </c>
      <c r="O227" t="s">
        <v>59</v>
      </c>
      <c r="P227" t="s">
        <v>271</v>
      </c>
      <c r="Q227">
        <v>778</v>
      </c>
      <c r="R227">
        <v>1291</v>
      </c>
      <c r="S227">
        <v>1232</v>
      </c>
      <c r="T227">
        <v>423</v>
      </c>
      <c r="U227">
        <v>25108</v>
      </c>
      <c r="V227" s="4"/>
      <c r="W227" s="4">
        <f t="shared" si="3"/>
        <v>3724</v>
      </c>
    </row>
    <row r="228" spans="1:23" ht="19" x14ac:dyDescent="0.2">
      <c r="A228" t="s">
        <v>368</v>
      </c>
      <c r="B228" t="s">
        <v>708</v>
      </c>
      <c r="C228" t="s">
        <v>59</v>
      </c>
      <c r="D228" t="s">
        <v>272</v>
      </c>
      <c r="E228" s="3" t="s">
        <v>2514</v>
      </c>
      <c r="F228" s="3" t="s">
        <v>2515</v>
      </c>
      <c r="G228" s="3" t="s">
        <v>2516</v>
      </c>
      <c r="H228" s="3" t="s">
        <v>2517</v>
      </c>
      <c r="I228">
        <v>2.411897E-2</v>
      </c>
      <c r="J228">
        <v>3.0293669999999998E-3</v>
      </c>
      <c r="K228">
        <v>2.7148337000000002E-2</v>
      </c>
      <c r="M228" t="s">
        <v>368</v>
      </c>
      <c r="N228" t="s">
        <v>708</v>
      </c>
      <c r="O228" t="s">
        <v>59</v>
      </c>
      <c r="P228" t="s">
        <v>272</v>
      </c>
      <c r="Q228">
        <v>1022</v>
      </c>
      <c r="R228">
        <v>1419</v>
      </c>
      <c r="S228">
        <v>1416</v>
      </c>
      <c r="T228">
        <v>582</v>
      </c>
      <c r="U228">
        <v>29992</v>
      </c>
      <c r="V228" s="4"/>
      <c r="W228" s="4">
        <f t="shared" si="3"/>
        <v>4439</v>
      </c>
    </row>
    <row r="229" spans="1:23" ht="19" x14ac:dyDescent="0.2">
      <c r="A229" t="s">
        <v>368</v>
      </c>
      <c r="B229" t="s">
        <v>708</v>
      </c>
      <c r="C229" t="s">
        <v>59</v>
      </c>
      <c r="D229" t="s">
        <v>273</v>
      </c>
      <c r="E229" s="3" t="s">
        <v>2518</v>
      </c>
      <c r="F229" s="3" t="s">
        <v>2519</v>
      </c>
      <c r="G229" s="3" t="s">
        <v>2520</v>
      </c>
      <c r="H229" s="3" t="s">
        <v>2521</v>
      </c>
      <c r="I229">
        <v>2.2219899000000001E-2</v>
      </c>
      <c r="J229">
        <v>2.8019199999999998E-3</v>
      </c>
      <c r="K229">
        <v>2.5021819000000001E-2</v>
      </c>
      <c r="M229" t="s">
        <v>368</v>
      </c>
      <c r="N229" t="s">
        <v>708</v>
      </c>
      <c r="O229" t="s">
        <v>59</v>
      </c>
      <c r="P229" t="s">
        <v>273</v>
      </c>
      <c r="Q229">
        <v>2699</v>
      </c>
      <c r="R229">
        <v>5082</v>
      </c>
      <c r="S229">
        <v>5044</v>
      </c>
      <c r="T229">
        <v>420</v>
      </c>
      <c r="U229">
        <v>96204</v>
      </c>
      <c r="V229" s="4"/>
      <c r="W229" s="4">
        <f t="shared" si="3"/>
        <v>13245</v>
      </c>
    </row>
    <row r="230" spans="1:23" ht="19" x14ac:dyDescent="0.2">
      <c r="A230" t="s">
        <v>368</v>
      </c>
      <c r="B230" t="s">
        <v>708</v>
      </c>
      <c r="C230" t="s">
        <v>59</v>
      </c>
      <c r="D230" t="s">
        <v>274</v>
      </c>
      <c r="E230" s="3" t="s">
        <v>2522</v>
      </c>
      <c r="F230" s="3" t="s">
        <v>2523</v>
      </c>
      <c r="G230">
        <v>4.6651361377111504</v>
      </c>
      <c r="H230" s="3" t="s">
        <v>2524</v>
      </c>
      <c r="I230">
        <v>2.2866673000000001E-2</v>
      </c>
      <c r="J230">
        <v>2.9269399999999998E-3</v>
      </c>
      <c r="K230">
        <v>2.5793613E-2</v>
      </c>
      <c r="M230" t="s">
        <v>368</v>
      </c>
      <c r="N230" t="s">
        <v>708</v>
      </c>
      <c r="O230" t="s">
        <v>59</v>
      </c>
      <c r="P230" t="s">
        <v>274</v>
      </c>
      <c r="Q230">
        <v>2855</v>
      </c>
      <c r="R230">
        <v>5320</v>
      </c>
      <c r="S230">
        <v>5280</v>
      </c>
      <c r="T230">
        <v>497</v>
      </c>
      <c r="U230">
        <v>99628</v>
      </c>
      <c r="V230" s="4"/>
      <c r="W230" s="4">
        <f t="shared" si="3"/>
        <v>13952</v>
      </c>
    </row>
    <row r="231" spans="1:23" ht="19" x14ac:dyDescent="0.2">
      <c r="A231" t="s">
        <v>368</v>
      </c>
      <c r="B231" t="s">
        <v>708</v>
      </c>
      <c r="C231" t="s">
        <v>59</v>
      </c>
      <c r="D231" t="s">
        <v>275</v>
      </c>
      <c r="E231" s="3" t="s">
        <v>2525</v>
      </c>
      <c r="F231" s="3" t="s">
        <v>2526</v>
      </c>
      <c r="G231" s="3" t="s">
        <v>2527</v>
      </c>
      <c r="H231" s="3" t="s">
        <v>2528</v>
      </c>
      <c r="I231">
        <v>2.0699644E-2</v>
      </c>
      <c r="J231">
        <v>2.793696E-3</v>
      </c>
      <c r="K231">
        <v>2.3493340000000001E-2</v>
      </c>
      <c r="M231" t="s">
        <v>368</v>
      </c>
      <c r="N231" t="s">
        <v>708</v>
      </c>
      <c r="O231" t="s">
        <v>59</v>
      </c>
      <c r="P231" t="s">
        <v>275</v>
      </c>
      <c r="Q231">
        <v>848</v>
      </c>
      <c r="R231">
        <v>1425</v>
      </c>
      <c r="S231">
        <v>1360</v>
      </c>
      <c r="T231">
        <v>447</v>
      </c>
      <c r="U231">
        <v>27328</v>
      </c>
      <c r="V231" s="4"/>
      <c r="W231" s="4">
        <f t="shared" si="3"/>
        <v>4080</v>
      </c>
    </row>
    <row r="232" spans="1:23" ht="19" x14ac:dyDescent="0.2">
      <c r="A232" t="s">
        <v>368</v>
      </c>
      <c r="B232" t="s">
        <v>708</v>
      </c>
      <c r="C232" t="s">
        <v>59</v>
      </c>
      <c r="D232" t="s">
        <v>276</v>
      </c>
      <c r="E232" s="3" t="s">
        <v>2529</v>
      </c>
      <c r="F232" s="3" t="s">
        <v>2530</v>
      </c>
      <c r="G232" s="3" t="s">
        <v>2531</v>
      </c>
      <c r="H232" s="3" t="s">
        <v>2532</v>
      </c>
      <c r="I232">
        <v>4.3506107000000002E-2</v>
      </c>
      <c r="J232">
        <v>4.9216119999999997E-3</v>
      </c>
      <c r="K232">
        <v>4.8427719000000001E-2</v>
      </c>
      <c r="M232" t="s">
        <v>368</v>
      </c>
      <c r="N232" t="s">
        <v>708</v>
      </c>
      <c r="O232" t="s">
        <v>59</v>
      </c>
      <c r="P232" t="s">
        <v>276</v>
      </c>
      <c r="Q232">
        <v>11362</v>
      </c>
      <c r="R232">
        <v>21884</v>
      </c>
      <c r="S232">
        <v>21994</v>
      </c>
      <c r="T232">
        <v>500</v>
      </c>
      <c r="U232">
        <v>413029</v>
      </c>
      <c r="V232" s="4"/>
      <c r="W232" s="4">
        <f t="shared" si="3"/>
        <v>55740</v>
      </c>
    </row>
    <row r="233" spans="1:23" ht="19" x14ac:dyDescent="0.2">
      <c r="A233" t="s">
        <v>368</v>
      </c>
      <c r="B233" t="s">
        <v>708</v>
      </c>
      <c r="C233" t="s">
        <v>59</v>
      </c>
      <c r="D233" t="s">
        <v>277</v>
      </c>
      <c r="E233">
        <v>203.66602776838201</v>
      </c>
      <c r="F233" s="3" t="s">
        <v>2533</v>
      </c>
      <c r="G233" s="3" t="s">
        <v>2534</v>
      </c>
      <c r="H233" s="3" t="s">
        <v>2535</v>
      </c>
      <c r="I233">
        <v>2.5498076000000001E-2</v>
      </c>
      <c r="J233">
        <v>3.1711450000000002E-3</v>
      </c>
      <c r="K233">
        <v>2.8669221000000002E-2</v>
      </c>
      <c r="M233" t="s">
        <v>368</v>
      </c>
      <c r="N233" t="s">
        <v>708</v>
      </c>
      <c r="O233" t="s">
        <v>59</v>
      </c>
      <c r="P233" t="s">
        <v>277</v>
      </c>
      <c r="Q233">
        <v>3074</v>
      </c>
      <c r="R233">
        <v>5631</v>
      </c>
      <c r="S233">
        <v>5616</v>
      </c>
      <c r="T233">
        <v>546</v>
      </c>
      <c r="U233">
        <v>109056</v>
      </c>
      <c r="V233" s="4"/>
      <c r="W233" s="4">
        <f t="shared" si="3"/>
        <v>14867</v>
      </c>
    </row>
    <row r="234" spans="1:23" ht="19" x14ac:dyDescent="0.2">
      <c r="A234" t="s">
        <v>368</v>
      </c>
      <c r="B234" t="s">
        <v>708</v>
      </c>
      <c r="C234" t="s">
        <v>59</v>
      </c>
      <c r="D234" t="s">
        <v>278</v>
      </c>
      <c r="E234" s="3" t="s">
        <v>2536</v>
      </c>
      <c r="F234" s="3" t="s">
        <v>2537</v>
      </c>
      <c r="G234" s="3" t="s">
        <v>2538</v>
      </c>
      <c r="H234" s="3" t="s">
        <v>2539</v>
      </c>
      <c r="I234">
        <v>2.2692950999999999E-2</v>
      </c>
      <c r="J234">
        <v>2.9280999999999999E-3</v>
      </c>
      <c r="K234">
        <v>2.5621050999999999E-2</v>
      </c>
      <c r="M234" t="s">
        <v>368</v>
      </c>
      <c r="N234" t="s">
        <v>708</v>
      </c>
      <c r="O234" t="s">
        <v>59</v>
      </c>
      <c r="P234" t="s">
        <v>278</v>
      </c>
      <c r="Q234">
        <v>950</v>
      </c>
      <c r="R234">
        <v>1530</v>
      </c>
      <c r="S234">
        <v>1462</v>
      </c>
      <c r="T234">
        <v>546</v>
      </c>
      <c r="U234">
        <v>29863</v>
      </c>
      <c r="V234" s="4"/>
      <c r="W234" s="4">
        <f t="shared" si="3"/>
        <v>4488</v>
      </c>
    </row>
    <row r="235" spans="1:23" ht="19" x14ac:dyDescent="0.2">
      <c r="A235" t="s">
        <v>368</v>
      </c>
      <c r="B235" t="s">
        <v>708</v>
      </c>
      <c r="C235" t="s">
        <v>59</v>
      </c>
      <c r="D235" t="s">
        <v>279</v>
      </c>
      <c r="E235" s="3" t="s">
        <v>2540</v>
      </c>
      <c r="F235" s="3" t="s">
        <v>2541</v>
      </c>
      <c r="G235" s="3" t="s">
        <v>2542</v>
      </c>
      <c r="H235" s="3" t="s">
        <v>2543</v>
      </c>
      <c r="I235">
        <v>4.7365806000000003E-2</v>
      </c>
      <c r="J235">
        <v>6.4342870000000003E-3</v>
      </c>
      <c r="K235">
        <v>5.3800093E-2</v>
      </c>
      <c r="M235" t="s">
        <v>368</v>
      </c>
      <c r="N235" t="s">
        <v>708</v>
      </c>
      <c r="O235" t="s">
        <v>59</v>
      </c>
      <c r="P235" t="s">
        <v>279</v>
      </c>
      <c r="Q235">
        <v>12346</v>
      </c>
      <c r="R235">
        <v>22811</v>
      </c>
      <c r="S235">
        <v>23272</v>
      </c>
      <c r="T235">
        <v>482</v>
      </c>
      <c r="U235">
        <v>449896</v>
      </c>
      <c r="V235" s="4"/>
      <c r="W235" s="4">
        <f t="shared" si="3"/>
        <v>58911</v>
      </c>
    </row>
    <row r="236" spans="1:23" ht="19" x14ac:dyDescent="0.2">
      <c r="A236" t="s">
        <v>368</v>
      </c>
      <c r="B236" t="s">
        <v>708</v>
      </c>
      <c r="C236" t="s">
        <v>59</v>
      </c>
      <c r="D236" t="s">
        <v>280</v>
      </c>
      <c r="E236" s="3" t="s">
        <v>2544</v>
      </c>
      <c r="F236">
        <v>79.503682042871205</v>
      </c>
      <c r="G236" s="3" t="s">
        <v>2545</v>
      </c>
      <c r="H236" s="3" t="s">
        <v>2546</v>
      </c>
      <c r="I236">
        <v>4.3236990000000003E-2</v>
      </c>
      <c r="J236">
        <v>4.5785230000000001E-3</v>
      </c>
      <c r="K236" s="3" t="s">
        <v>2547</v>
      </c>
      <c r="M236" t="s">
        <v>368</v>
      </c>
      <c r="N236" t="s">
        <v>708</v>
      </c>
      <c r="O236" t="s">
        <v>59</v>
      </c>
      <c r="P236" t="s">
        <v>280</v>
      </c>
      <c r="Q236">
        <v>11400</v>
      </c>
      <c r="R236">
        <v>22357</v>
      </c>
      <c r="S236">
        <v>22312</v>
      </c>
      <c r="T236">
        <v>571</v>
      </c>
      <c r="U236">
        <v>412110</v>
      </c>
      <c r="V236" s="4"/>
      <c r="W236" s="4">
        <f t="shared" si="3"/>
        <v>56640</v>
      </c>
    </row>
    <row r="237" spans="1:23" ht="19" x14ac:dyDescent="0.2">
      <c r="A237" t="s">
        <v>368</v>
      </c>
      <c r="B237" t="s">
        <v>708</v>
      </c>
      <c r="C237" t="s">
        <v>59</v>
      </c>
      <c r="D237" t="s">
        <v>281</v>
      </c>
      <c r="E237" s="3" t="s">
        <v>2548</v>
      </c>
      <c r="F237" s="3" t="s">
        <v>2549</v>
      </c>
      <c r="G237" s="3" t="s">
        <v>2550</v>
      </c>
      <c r="H237" s="3" t="s">
        <v>2551</v>
      </c>
      <c r="I237">
        <v>3.0014427999999999E-2</v>
      </c>
      <c r="J237">
        <v>4.0170300000000004E-3</v>
      </c>
      <c r="K237">
        <v>3.4031458000000001E-2</v>
      </c>
      <c r="M237" t="s">
        <v>368</v>
      </c>
      <c r="N237" t="s">
        <v>708</v>
      </c>
      <c r="O237" t="s">
        <v>59</v>
      </c>
      <c r="P237" t="s">
        <v>281</v>
      </c>
      <c r="Q237">
        <v>3522</v>
      </c>
      <c r="R237">
        <v>5960</v>
      </c>
      <c r="S237">
        <v>6106</v>
      </c>
      <c r="T237">
        <v>615</v>
      </c>
      <c r="U237">
        <v>121683</v>
      </c>
      <c r="V237" s="4"/>
      <c r="W237" s="4">
        <f t="shared" si="3"/>
        <v>16203</v>
      </c>
    </row>
    <row r="238" spans="1:23" ht="19" x14ac:dyDescent="0.2">
      <c r="A238" t="s">
        <v>368</v>
      </c>
      <c r="B238" t="s">
        <v>708</v>
      </c>
      <c r="C238" t="s">
        <v>59</v>
      </c>
      <c r="D238" t="s">
        <v>282</v>
      </c>
      <c r="E238" s="3" t="s">
        <v>2552</v>
      </c>
      <c r="F238" s="3" t="s">
        <v>2553</v>
      </c>
      <c r="G238" s="3" t="s">
        <v>2554</v>
      </c>
      <c r="H238" s="3" t="s">
        <v>2555</v>
      </c>
      <c r="I238">
        <v>2.2184452E-2</v>
      </c>
      <c r="J238">
        <v>3.9339860000000004E-3</v>
      </c>
      <c r="K238">
        <v>2.6118438000000001E-2</v>
      </c>
      <c r="M238" t="s">
        <v>368</v>
      </c>
      <c r="N238" t="s">
        <v>708</v>
      </c>
      <c r="O238" t="s">
        <v>59</v>
      </c>
      <c r="P238" t="s">
        <v>282</v>
      </c>
      <c r="Q238">
        <v>427</v>
      </c>
      <c r="R238">
        <v>489</v>
      </c>
      <c r="S238">
        <v>418</v>
      </c>
      <c r="T238">
        <v>520</v>
      </c>
      <c r="U238">
        <v>10397</v>
      </c>
      <c r="V238" s="4"/>
      <c r="W238" s="4">
        <f t="shared" si="3"/>
        <v>1854</v>
      </c>
    </row>
    <row r="239" spans="1:23" ht="19" x14ac:dyDescent="0.2">
      <c r="A239" t="s">
        <v>368</v>
      </c>
      <c r="B239" t="s">
        <v>708</v>
      </c>
      <c r="C239" t="s">
        <v>59</v>
      </c>
      <c r="D239" t="s">
        <v>283</v>
      </c>
      <c r="E239">
        <v>223.173202747213</v>
      </c>
      <c r="F239" s="3" t="s">
        <v>2556</v>
      </c>
      <c r="G239" s="3" t="s">
        <v>2557</v>
      </c>
      <c r="H239">
        <v>271.62887688194002</v>
      </c>
      <c r="I239">
        <v>2.8435485E-2</v>
      </c>
      <c r="J239">
        <v>3.689604E-3</v>
      </c>
      <c r="K239">
        <v>3.2125089000000003E-2</v>
      </c>
      <c r="M239" t="s">
        <v>368</v>
      </c>
      <c r="N239" t="s">
        <v>708</v>
      </c>
      <c r="O239" t="s">
        <v>59</v>
      </c>
      <c r="P239" t="s">
        <v>283</v>
      </c>
      <c r="Q239">
        <v>3477</v>
      </c>
      <c r="R239">
        <v>6210</v>
      </c>
      <c r="S239">
        <v>6256</v>
      </c>
      <c r="T239">
        <v>584</v>
      </c>
      <c r="U239">
        <v>121070</v>
      </c>
      <c r="V239" s="4"/>
      <c r="W239" s="4">
        <f t="shared" si="3"/>
        <v>16527</v>
      </c>
    </row>
    <row r="240" spans="1:23" ht="19" x14ac:dyDescent="0.2">
      <c r="A240" t="s">
        <v>368</v>
      </c>
      <c r="B240" t="s">
        <v>708</v>
      </c>
      <c r="C240" t="s">
        <v>59</v>
      </c>
      <c r="D240" t="s">
        <v>284</v>
      </c>
      <c r="E240" s="3" t="s">
        <v>2558</v>
      </c>
      <c r="F240" s="3" t="s">
        <v>2559</v>
      </c>
      <c r="G240" s="3" t="s">
        <v>2560</v>
      </c>
      <c r="H240" s="3" t="s">
        <v>2561</v>
      </c>
      <c r="I240">
        <v>2.7046756000000002E-2</v>
      </c>
      <c r="J240">
        <v>3.305414E-3</v>
      </c>
      <c r="K240">
        <v>3.0352170000000001E-2</v>
      </c>
      <c r="M240" t="s">
        <v>368</v>
      </c>
      <c r="N240" t="s">
        <v>708</v>
      </c>
      <c r="O240" t="s">
        <v>59</v>
      </c>
      <c r="P240" t="s">
        <v>284</v>
      </c>
      <c r="Q240">
        <v>3264</v>
      </c>
      <c r="R240">
        <v>6113</v>
      </c>
      <c r="S240">
        <v>6048</v>
      </c>
      <c r="T240">
        <v>597</v>
      </c>
      <c r="U240">
        <v>115566</v>
      </c>
      <c r="V240" s="4"/>
      <c r="W240" s="4">
        <f t="shared" si="3"/>
        <v>16022</v>
      </c>
    </row>
    <row r="241" spans="1:23" ht="19" x14ac:dyDescent="0.2">
      <c r="A241" t="s">
        <v>368</v>
      </c>
      <c r="B241" t="s">
        <v>708</v>
      </c>
      <c r="C241" t="s">
        <v>59</v>
      </c>
      <c r="D241" t="s">
        <v>285</v>
      </c>
      <c r="E241" s="3" t="s">
        <v>2562</v>
      </c>
      <c r="F241" s="3" t="s">
        <v>2563</v>
      </c>
      <c r="G241" s="3" t="s">
        <v>2564</v>
      </c>
      <c r="H241" s="3" t="s">
        <v>2565</v>
      </c>
      <c r="I241">
        <v>3.2850787999999999E-2</v>
      </c>
      <c r="J241">
        <v>4.0000410000000002E-3</v>
      </c>
      <c r="K241">
        <v>3.6850829000000002E-2</v>
      </c>
      <c r="M241" t="s">
        <v>368</v>
      </c>
      <c r="N241" t="s">
        <v>708</v>
      </c>
      <c r="O241" t="s">
        <v>59</v>
      </c>
      <c r="P241" t="s">
        <v>285</v>
      </c>
      <c r="Q241">
        <v>3802</v>
      </c>
      <c r="R241">
        <v>6771</v>
      </c>
      <c r="S241">
        <v>6800</v>
      </c>
      <c r="T241">
        <v>721</v>
      </c>
      <c r="U241">
        <v>134746</v>
      </c>
      <c r="V241" s="4"/>
      <c r="W241" s="4">
        <f t="shared" si="3"/>
        <v>18094</v>
      </c>
    </row>
    <row r="242" spans="1:23" ht="19" x14ac:dyDescent="0.2">
      <c r="A242" t="s">
        <v>368</v>
      </c>
      <c r="B242" t="s">
        <v>708</v>
      </c>
      <c r="C242" t="s">
        <v>59</v>
      </c>
      <c r="D242" t="s">
        <v>286</v>
      </c>
      <c r="E242" s="3" t="s">
        <v>2566</v>
      </c>
      <c r="F242" s="3" t="s">
        <v>2567</v>
      </c>
      <c r="G242" s="3" t="s">
        <v>2568</v>
      </c>
      <c r="H242">
        <v>292.21542977860997</v>
      </c>
      <c r="I242">
        <v>2.9216715000000001E-2</v>
      </c>
      <c r="J242">
        <v>3.557433E-3</v>
      </c>
      <c r="K242">
        <v>3.2774148000000003E-2</v>
      </c>
      <c r="M242" t="s">
        <v>368</v>
      </c>
      <c r="N242" t="s">
        <v>708</v>
      </c>
      <c r="O242" t="s">
        <v>59</v>
      </c>
      <c r="P242" t="s">
        <v>286</v>
      </c>
      <c r="Q242">
        <v>3529</v>
      </c>
      <c r="R242">
        <v>6634</v>
      </c>
      <c r="S242">
        <v>6560</v>
      </c>
      <c r="T242">
        <v>633</v>
      </c>
      <c r="U242">
        <v>125200</v>
      </c>
      <c r="V242" s="4"/>
      <c r="W242" s="4">
        <f t="shared" si="3"/>
        <v>17356</v>
      </c>
    </row>
    <row r="243" spans="1:23" ht="19" x14ac:dyDescent="0.2">
      <c r="A243" t="s">
        <v>368</v>
      </c>
      <c r="B243" t="s">
        <v>708</v>
      </c>
      <c r="C243" t="s">
        <v>59</v>
      </c>
      <c r="D243" t="s">
        <v>287</v>
      </c>
      <c r="E243" s="3" t="s">
        <v>2569</v>
      </c>
      <c r="F243" s="3" t="s">
        <v>2570</v>
      </c>
      <c r="G243" s="3" t="s">
        <v>2571</v>
      </c>
      <c r="H243" s="3" t="s">
        <v>2572</v>
      </c>
      <c r="I243">
        <v>1.8747551000000001E-2</v>
      </c>
      <c r="J243">
        <v>6.6971629999999999E-3</v>
      </c>
      <c r="K243">
        <v>2.5444714E-2</v>
      </c>
      <c r="M243" t="s">
        <v>368</v>
      </c>
      <c r="N243" t="s">
        <v>708</v>
      </c>
      <c r="O243" t="s">
        <v>59</v>
      </c>
      <c r="P243" t="s">
        <v>287</v>
      </c>
      <c r="Q243">
        <v>404</v>
      </c>
      <c r="R243">
        <v>344</v>
      </c>
      <c r="S243">
        <v>272</v>
      </c>
      <c r="T243">
        <v>578</v>
      </c>
      <c r="U243">
        <v>8312</v>
      </c>
      <c r="V243" s="4"/>
      <c r="W243" s="4">
        <f t="shared" si="3"/>
        <v>1598</v>
      </c>
    </row>
    <row r="244" spans="1:23" ht="19" x14ac:dyDescent="0.2">
      <c r="A244" t="s">
        <v>368</v>
      </c>
      <c r="B244" t="s">
        <v>708</v>
      </c>
      <c r="C244" t="s">
        <v>59</v>
      </c>
      <c r="D244" t="s">
        <v>288</v>
      </c>
      <c r="E244" s="3" t="s">
        <v>2573</v>
      </c>
      <c r="F244" s="3" t="s">
        <v>2574</v>
      </c>
      <c r="G244" s="3" t="s">
        <v>2575</v>
      </c>
      <c r="H244" s="3" t="s">
        <v>2576</v>
      </c>
      <c r="I244">
        <v>3.2900324000000002E-2</v>
      </c>
      <c r="J244">
        <v>3.9406600000000003E-3</v>
      </c>
      <c r="K244">
        <v>3.6840984E-2</v>
      </c>
      <c r="M244" t="s">
        <v>368</v>
      </c>
      <c r="N244" t="s">
        <v>708</v>
      </c>
      <c r="O244" t="s">
        <v>59</v>
      </c>
      <c r="P244" t="s">
        <v>288</v>
      </c>
      <c r="Q244">
        <v>1333</v>
      </c>
      <c r="R244">
        <v>2014</v>
      </c>
      <c r="S244">
        <v>1968</v>
      </c>
      <c r="T244">
        <v>741</v>
      </c>
      <c r="U244">
        <v>41038</v>
      </c>
      <c r="V244" s="4"/>
      <c r="W244" s="4">
        <f t="shared" si="3"/>
        <v>6056</v>
      </c>
    </row>
    <row r="245" spans="1:23" ht="19" x14ac:dyDescent="0.2">
      <c r="A245" t="s">
        <v>368</v>
      </c>
      <c r="B245" t="s">
        <v>708</v>
      </c>
      <c r="C245" t="s">
        <v>59</v>
      </c>
      <c r="D245" t="s">
        <v>289</v>
      </c>
      <c r="E245" s="3" t="s">
        <v>2577</v>
      </c>
      <c r="F245" s="3" t="s">
        <v>2578</v>
      </c>
      <c r="G245" s="3" t="s">
        <v>2579</v>
      </c>
      <c r="H245" s="3" t="s">
        <v>2580</v>
      </c>
      <c r="I245">
        <v>2.8452312E-2</v>
      </c>
      <c r="J245">
        <v>3.9910529999999996E-3</v>
      </c>
      <c r="K245">
        <v>3.2443365000000002E-2</v>
      </c>
      <c r="M245" t="s">
        <v>368</v>
      </c>
      <c r="N245" t="s">
        <v>708</v>
      </c>
      <c r="O245" t="s">
        <v>59</v>
      </c>
      <c r="P245" t="s">
        <v>289</v>
      </c>
      <c r="Q245">
        <v>1150</v>
      </c>
      <c r="R245">
        <v>2021</v>
      </c>
      <c r="S245">
        <v>1908</v>
      </c>
      <c r="T245">
        <v>602</v>
      </c>
      <c r="U245">
        <v>37956</v>
      </c>
      <c r="V245" s="4"/>
      <c r="W245" s="4">
        <f t="shared" si="3"/>
        <v>5681</v>
      </c>
    </row>
    <row r="246" spans="1:23" ht="19" x14ac:dyDescent="0.2">
      <c r="A246" t="s">
        <v>368</v>
      </c>
      <c r="B246" t="s">
        <v>708</v>
      </c>
      <c r="C246" t="s">
        <v>59</v>
      </c>
      <c r="D246" t="s">
        <v>290</v>
      </c>
      <c r="E246" s="3" t="s">
        <v>2581</v>
      </c>
      <c r="F246" s="3" t="s">
        <v>2582</v>
      </c>
      <c r="G246" s="3" t="s">
        <v>2583</v>
      </c>
      <c r="H246" s="3" t="s">
        <v>2584</v>
      </c>
      <c r="I246">
        <v>3.3236723000000003E-2</v>
      </c>
      <c r="J246">
        <v>5.7108039999999999E-3</v>
      </c>
      <c r="K246">
        <v>3.8947527000000003E-2</v>
      </c>
      <c r="M246" t="s">
        <v>368</v>
      </c>
      <c r="N246" t="s">
        <v>708</v>
      </c>
      <c r="O246" t="s">
        <v>59</v>
      </c>
      <c r="P246" t="s">
        <v>290</v>
      </c>
      <c r="Q246">
        <v>680</v>
      </c>
      <c r="R246">
        <v>692</v>
      </c>
      <c r="S246">
        <v>606</v>
      </c>
      <c r="T246">
        <v>814</v>
      </c>
      <c r="U246">
        <v>15677</v>
      </c>
      <c r="V246" s="4"/>
      <c r="W246" s="4">
        <f t="shared" si="3"/>
        <v>2792</v>
      </c>
    </row>
    <row r="247" spans="1:23" ht="19" x14ac:dyDescent="0.2">
      <c r="A247" t="s">
        <v>368</v>
      </c>
      <c r="B247" t="s">
        <v>708</v>
      </c>
      <c r="C247" t="s">
        <v>59</v>
      </c>
      <c r="D247" t="s">
        <v>291</v>
      </c>
      <c r="E247" s="3" t="s">
        <v>2585</v>
      </c>
      <c r="F247" s="3" t="s">
        <v>2586</v>
      </c>
      <c r="G247" s="3" t="s">
        <v>2587</v>
      </c>
      <c r="H247" s="3" t="s">
        <v>2588</v>
      </c>
      <c r="I247">
        <v>3.5120905000000001E-2</v>
      </c>
      <c r="J247">
        <v>4.1868690000000002E-3</v>
      </c>
      <c r="K247" s="3" t="s">
        <v>2589</v>
      </c>
      <c r="M247" t="s">
        <v>368</v>
      </c>
      <c r="N247" t="s">
        <v>708</v>
      </c>
      <c r="O247" t="s">
        <v>59</v>
      </c>
      <c r="P247" t="s">
        <v>291</v>
      </c>
      <c r="Q247">
        <v>4201</v>
      </c>
      <c r="R247">
        <v>7946</v>
      </c>
      <c r="S247">
        <v>7840</v>
      </c>
      <c r="T247">
        <v>761</v>
      </c>
      <c r="U247">
        <v>149968</v>
      </c>
      <c r="V247" s="4"/>
      <c r="W247" s="4">
        <f t="shared" si="3"/>
        <v>20748</v>
      </c>
    </row>
    <row r="248" spans="1:23" ht="19" x14ac:dyDescent="0.2">
      <c r="A248" t="s">
        <v>368</v>
      </c>
      <c r="B248" t="s">
        <v>708</v>
      </c>
      <c r="C248" t="s">
        <v>59</v>
      </c>
      <c r="D248" t="s">
        <v>292</v>
      </c>
      <c r="E248" s="3" t="s">
        <v>2590</v>
      </c>
      <c r="F248" s="3" t="s">
        <v>2591</v>
      </c>
      <c r="G248" s="3" t="s">
        <v>2592</v>
      </c>
      <c r="H248" s="3" t="s">
        <v>2593</v>
      </c>
      <c r="I248">
        <v>3.4563965000000002E-2</v>
      </c>
      <c r="J248">
        <v>4.2601749999999997E-3</v>
      </c>
      <c r="K248">
        <v>3.882414E-2</v>
      </c>
      <c r="M248" t="s">
        <v>368</v>
      </c>
      <c r="N248" t="s">
        <v>708</v>
      </c>
      <c r="O248" t="s">
        <v>59</v>
      </c>
      <c r="P248" t="s">
        <v>292</v>
      </c>
      <c r="Q248">
        <v>1437</v>
      </c>
      <c r="R248">
        <v>2214</v>
      </c>
      <c r="S248">
        <v>2160</v>
      </c>
      <c r="T248">
        <v>773</v>
      </c>
      <c r="U248">
        <v>44286</v>
      </c>
      <c r="V248" s="4"/>
      <c r="W248" s="4">
        <f t="shared" si="3"/>
        <v>6584</v>
      </c>
    </row>
    <row r="249" spans="1:23" ht="19" x14ac:dyDescent="0.2">
      <c r="A249" t="s">
        <v>368</v>
      </c>
      <c r="B249" t="s">
        <v>708</v>
      </c>
      <c r="C249" t="s">
        <v>59</v>
      </c>
      <c r="D249" t="s">
        <v>293</v>
      </c>
      <c r="E249" s="3" t="s">
        <v>2594</v>
      </c>
      <c r="F249" s="3" t="s">
        <v>2595</v>
      </c>
      <c r="G249" s="3" t="s">
        <v>2428</v>
      </c>
      <c r="H249" s="3" t="s">
        <v>2596</v>
      </c>
      <c r="I249">
        <v>2.9693043999999998E-2</v>
      </c>
      <c r="J249">
        <v>4.0140610000000002E-3</v>
      </c>
      <c r="K249">
        <v>3.3707105000000001E-2</v>
      </c>
      <c r="M249" t="s">
        <v>368</v>
      </c>
      <c r="N249" t="s">
        <v>708</v>
      </c>
      <c r="O249" t="s">
        <v>59</v>
      </c>
      <c r="P249" t="s">
        <v>293</v>
      </c>
      <c r="Q249">
        <v>1214</v>
      </c>
      <c r="R249">
        <v>2111</v>
      </c>
      <c r="S249">
        <v>2000</v>
      </c>
      <c r="T249">
        <v>631</v>
      </c>
      <c r="U249">
        <v>39740</v>
      </c>
      <c r="V249" s="4"/>
      <c r="W249" s="4">
        <f t="shared" si="3"/>
        <v>5956</v>
      </c>
    </row>
    <row r="250" spans="1:23" ht="19" x14ac:dyDescent="0.2">
      <c r="A250" t="s">
        <v>368</v>
      </c>
      <c r="B250" t="s">
        <v>708</v>
      </c>
      <c r="C250" t="s">
        <v>59</v>
      </c>
      <c r="D250" t="s">
        <v>294</v>
      </c>
      <c r="E250" s="3" t="s">
        <v>2597</v>
      </c>
      <c r="F250" s="3" t="s">
        <v>2598</v>
      </c>
      <c r="G250" s="3" t="s">
        <v>2599</v>
      </c>
      <c r="H250" s="3" t="s">
        <v>2600</v>
      </c>
      <c r="I250">
        <v>3.0517829999999999E-2</v>
      </c>
      <c r="J250">
        <v>5.3170020000000004E-3</v>
      </c>
      <c r="K250">
        <v>3.5834831999999997E-2</v>
      </c>
      <c r="M250" t="s">
        <v>368</v>
      </c>
      <c r="N250" t="s">
        <v>708</v>
      </c>
      <c r="O250" t="s">
        <v>59</v>
      </c>
      <c r="P250" t="s">
        <v>294</v>
      </c>
      <c r="Q250">
        <v>590</v>
      </c>
      <c r="R250">
        <v>677</v>
      </c>
      <c r="S250">
        <v>580</v>
      </c>
      <c r="T250">
        <v>715</v>
      </c>
      <c r="U250">
        <v>14336</v>
      </c>
      <c r="V250" s="4"/>
      <c r="W250" s="4">
        <f t="shared" si="3"/>
        <v>2562</v>
      </c>
    </row>
    <row r="251" spans="1:23" ht="19" x14ac:dyDescent="0.2">
      <c r="A251" t="s">
        <v>368</v>
      </c>
      <c r="B251" t="s">
        <v>708</v>
      </c>
      <c r="C251" t="s">
        <v>59</v>
      </c>
      <c r="D251" t="s">
        <v>295</v>
      </c>
      <c r="E251" s="3" t="s">
        <v>2601</v>
      </c>
      <c r="F251" s="3" t="s">
        <v>2602</v>
      </c>
      <c r="G251" s="3" t="s">
        <v>2603</v>
      </c>
      <c r="H251" s="3" t="s">
        <v>2604</v>
      </c>
      <c r="I251">
        <v>3.6252606999999999E-2</v>
      </c>
      <c r="J251">
        <v>4.3730180000000002E-3</v>
      </c>
      <c r="K251">
        <v>4.0625624999999999E-2</v>
      </c>
      <c r="M251" t="s">
        <v>368</v>
      </c>
      <c r="N251" t="s">
        <v>708</v>
      </c>
      <c r="O251" t="s">
        <v>59</v>
      </c>
      <c r="P251" t="s">
        <v>295</v>
      </c>
      <c r="Q251">
        <v>4420</v>
      </c>
      <c r="R251">
        <v>8301</v>
      </c>
      <c r="S251">
        <v>8200</v>
      </c>
      <c r="T251">
        <v>826</v>
      </c>
      <c r="U251">
        <v>157056</v>
      </c>
      <c r="V251" s="4"/>
      <c r="W251" s="4">
        <f t="shared" si="3"/>
        <v>21747</v>
      </c>
    </row>
    <row r="252" spans="1:23" ht="19" x14ac:dyDescent="0.2">
      <c r="A252" t="s">
        <v>368</v>
      </c>
      <c r="B252" t="s">
        <v>708</v>
      </c>
      <c r="C252" t="s">
        <v>59</v>
      </c>
      <c r="D252" t="s">
        <v>296</v>
      </c>
      <c r="E252" s="3" t="s">
        <v>2605</v>
      </c>
      <c r="F252" s="3" t="s">
        <v>2606</v>
      </c>
      <c r="G252" s="3" t="s">
        <v>2607</v>
      </c>
      <c r="H252" s="3" t="s">
        <v>2608</v>
      </c>
      <c r="I252">
        <v>3.2117156000000001E-2</v>
      </c>
      <c r="J252">
        <v>4.1102559999999996E-3</v>
      </c>
      <c r="K252">
        <v>3.6227412000000001E-2</v>
      </c>
      <c r="M252" t="s">
        <v>368</v>
      </c>
      <c r="N252" t="s">
        <v>708</v>
      </c>
      <c r="O252" t="s">
        <v>59</v>
      </c>
      <c r="P252" t="s">
        <v>296</v>
      </c>
      <c r="Q252">
        <v>1311</v>
      </c>
      <c r="R252">
        <v>2230</v>
      </c>
      <c r="S252">
        <v>2100</v>
      </c>
      <c r="T252">
        <v>757</v>
      </c>
      <c r="U252">
        <v>42518</v>
      </c>
      <c r="V252" s="4"/>
      <c r="W252" s="4">
        <f t="shared" si="3"/>
        <v>6398</v>
      </c>
    </row>
    <row r="253" spans="1:23" ht="19" x14ac:dyDescent="0.2">
      <c r="A253" t="s">
        <v>368</v>
      </c>
      <c r="B253" t="s">
        <v>708</v>
      </c>
      <c r="C253" t="s">
        <v>59</v>
      </c>
      <c r="D253" t="s">
        <v>297</v>
      </c>
      <c r="E253" s="3" t="s">
        <v>2609</v>
      </c>
      <c r="F253" s="3" t="s">
        <v>2610</v>
      </c>
      <c r="G253" s="3" t="s">
        <v>2611</v>
      </c>
      <c r="H253" s="3" t="s">
        <v>2612</v>
      </c>
      <c r="I253">
        <v>6.6601935000000001E-2</v>
      </c>
      <c r="J253">
        <v>6.773355E-3</v>
      </c>
      <c r="K253">
        <v>7.3375289999999996E-2</v>
      </c>
      <c r="M253" t="s">
        <v>368</v>
      </c>
      <c r="N253" t="s">
        <v>708</v>
      </c>
      <c r="O253" t="s">
        <v>59</v>
      </c>
      <c r="P253" t="s">
        <v>297</v>
      </c>
      <c r="Q253">
        <v>17026</v>
      </c>
      <c r="R253">
        <v>33464</v>
      </c>
      <c r="S253">
        <v>33466</v>
      </c>
      <c r="T253">
        <v>575</v>
      </c>
      <c r="U253">
        <v>617955</v>
      </c>
      <c r="V253" s="4"/>
      <c r="W253" s="4">
        <f t="shared" si="3"/>
        <v>84531</v>
      </c>
    </row>
    <row r="254" spans="1:23" ht="19" x14ac:dyDescent="0.2">
      <c r="A254" t="s">
        <v>368</v>
      </c>
      <c r="B254" t="s">
        <v>708</v>
      </c>
      <c r="C254" t="s">
        <v>59</v>
      </c>
      <c r="D254" t="s">
        <v>298</v>
      </c>
      <c r="E254" s="3" t="s">
        <v>2613</v>
      </c>
      <c r="F254" s="3" t="s">
        <v>2614</v>
      </c>
      <c r="G254" s="3" t="s">
        <v>2615</v>
      </c>
      <c r="H254" s="3" t="s">
        <v>2616</v>
      </c>
      <c r="I254">
        <v>6.9860670999999999E-2</v>
      </c>
      <c r="J254">
        <v>8.4609400000000001E-3</v>
      </c>
      <c r="K254">
        <v>7.8321610999999999E-2</v>
      </c>
      <c r="M254" t="s">
        <v>368</v>
      </c>
      <c r="N254" t="s">
        <v>708</v>
      </c>
      <c r="O254" t="s">
        <v>59</v>
      </c>
      <c r="P254" t="s">
        <v>298</v>
      </c>
      <c r="Q254">
        <v>17931</v>
      </c>
      <c r="R254">
        <v>33925</v>
      </c>
      <c r="S254">
        <v>34330</v>
      </c>
      <c r="T254">
        <v>706</v>
      </c>
      <c r="U254">
        <v>663163</v>
      </c>
      <c r="V254" s="4"/>
      <c r="W254" s="4">
        <f t="shared" si="3"/>
        <v>86892</v>
      </c>
    </row>
    <row r="255" spans="1:23" ht="19" x14ac:dyDescent="0.2">
      <c r="A255" t="s">
        <v>368</v>
      </c>
      <c r="B255" t="s">
        <v>708</v>
      </c>
      <c r="C255" t="s">
        <v>59</v>
      </c>
      <c r="D255" t="s">
        <v>299</v>
      </c>
      <c r="E255" s="3" t="s">
        <v>2617</v>
      </c>
      <c r="F255" s="3" t="s">
        <v>2618</v>
      </c>
      <c r="G255" s="3" t="s">
        <v>2619</v>
      </c>
      <c r="H255" s="3" t="s">
        <v>2620</v>
      </c>
      <c r="I255">
        <v>3.7054469999999999E-2</v>
      </c>
      <c r="J255">
        <v>4.4870229999999997E-3</v>
      </c>
      <c r="K255">
        <v>4.1541492999999999E-2</v>
      </c>
      <c r="M255" t="s">
        <v>368</v>
      </c>
      <c r="N255" t="s">
        <v>708</v>
      </c>
      <c r="O255" t="s">
        <v>59</v>
      </c>
      <c r="P255" t="s">
        <v>299</v>
      </c>
      <c r="Q255">
        <v>4530</v>
      </c>
      <c r="R255">
        <v>8591</v>
      </c>
      <c r="S255">
        <v>8440</v>
      </c>
      <c r="T255">
        <v>909</v>
      </c>
      <c r="U255">
        <v>161046</v>
      </c>
      <c r="V255" s="4"/>
      <c r="W255" s="4">
        <f t="shared" si="3"/>
        <v>22470</v>
      </c>
    </row>
    <row r="256" spans="1:23" ht="19" x14ac:dyDescent="0.2">
      <c r="A256" t="s">
        <v>368</v>
      </c>
      <c r="B256" t="s">
        <v>708</v>
      </c>
      <c r="C256" t="s">
        <v>59</v>
      </c>
      <c r="D256" t="s">
        <v>300</v>
      </c>
      <c r="E256" s="3" t="s">
        <v>2621</v>
      </c>
      <c r="F256" s="3" t="s">
        <v>2622</v>
      </c>
      <c r="G256" s="3" t="s">
        <v>2623</v>
      </c>
      <c r="H256" s="3" t="s">
        <v>2624</v>
      </c>
      <c r="I256">
        <v>4.2166164999999999E-2</v>
      </c>
      <c r="J256">
        <v>5.2872070000000004E-3</v>
      </c>
      <c r="K256">
        <v>4.7453372000000001E-2</v>
      </c>
      <c r="M256" t="s">
        <v>368</v>
      </c>
      <c r="N256" t="s">
        <v>708</v>
      </c>
      <c r="O256" t="s">
        <v>59</v>
      </c>
      <c r="P256" t="s">
        <v>300</v>
      </c>
      <c r="Q256">
        <v>4961</v>
      </c>
      <c r="R256">
        <v>8782</v>
      </c>
      <c r="S256">
        <v>8872</v>
      </c>
      <c r="T256">
        <v>839</v>
      </c>
      <c r="U256">
        <v>174368</v>
      </c>
      <c r="V256" s="4"/>
      <c r="W256" s="4">
        <f t="shared" si="3"/>
        <v>23454</v>
      </c>
    </row>
    <row r="257" spans="1:23" ht="19" x14ac:dyDescent="0.2">
      <c r="A257" t="s">
        <v>368</v>
      </c>
      <c r="B257" t="s">
        <v>708</v>
      </c>
      <c r="C257" t="s">
        <v>59</v>
      </c>
      <c r="D257" t="s">
        <v>301</v>
      </c>
      <c r="E257" s="3" t="s">
        <v>2625</v>
      </c>
      <c r="F257" s="3" t="s">
        <v>2626</v>
      </c>
      <c r="G257" s="3" t="s">
        <v>2627</v>
      </c>
      <c r="H257" s="3" t="s">
        <v>2628</v>
      </c>
      <c r="I257">
        <v>3.3054754999999998E-2</v>
      </c>
      <c r="J257">
        <v>4.3724439999999996E-3</v>
      </c>
      <c r="K257" s="3" t="s">
        <v>2629</v>
      </c>
      <c r="M257" t="s">
        <v>368</v>
      </c>
      <c r="N257" t="s">
        <v>708</v>
      </c>
      <c r="O257" t="s">
        <v>59</v>
      </c>
      <c r="P257" t="s">
        <v>301</v>
      </c>
      <c r="Q257">
        <v>1319</v>
      </c>
      <c r="R257">
        <v>2297</v>
      </c>
      <c r="S257">
        <v>2146</v>
      </c>
      <c r="T257">
        <v>775</v>
      </c>
      <c r="U257">
        <v>43515</v>
      </c>
      <c r="V257" s="4"/>
      <c r="W257" s="4">
        <f t="shared" si="3"/>
        <v>6537</v>
      </c>
    </row>
    <row r="258" spans="1:23" ht="19" x14ac:dyDescent="0.2">
      <c r="A258" t="s">
        <v>368</v>
      </c>
      <c r="B258" t="s">
        <v>708</v>
      </c>
      <c r="C258" t="s">
        <v>59</v>
      </c>
      <c r="D258" t="s">
        <v>302</v>
      </c>
      <c r="E258">
        <v>93.618291430175304</v>
      </c>
      <c r="F258" s="3" t="s">
        <v>2630</v>
      </c>
      <c r="G258" s="3" t="s">
        <v>2631</v>
      </c>
      <c r="H258" s="3" t="s">
        <v>2632</v>
      </c>
      <c r="I258">
        <v>3.7481487000000001E-2</v>
      </c>
      <c r="J258">
        <v>4.625947E-3</v>
      </c>
      <c r="K258">
        <v>4.2107433999999999E-2</v>
      </c>
      <c r="M258" t="s">
        <v>368</v>
      </c>
      <c r="N258" t="s">
        <v>708</v>
      </c>
      <c r="O258" t="s">
        <v>59</v>
      </c>
      <c r="P258" t="s">
        <v>302</v>
      </c>
      <c r="Q258">
        <v>1588</v>
      </c>
      <c r="R258">
        <v>2406</v>
      </c>
      <c r="S258">
        <v>2362</v>
      </c>
      <c r="T258">
        <v>844</v>
      </c>
      <c r="U258">
        <v>48311</v>
      </c>
      <c r="V258" s="4"/>
      <c r="W258" s="4">
        <f t="shared" si="3"/>
        <v>7200</v>
      </c>
    </row>
    <row r="259" spans="1:23" ht="19" x14ac:dyDescent="0.2">
      <c r="A259" t="s">
        <v>368</v>
      </c>
      <c r="B259" t="s">
        <v>708</v>
      </c>
      <c r="C259" t="s">
        <v>59</v>
      </c>
      <c r="D259" t="s">
        <v>303</v>
      </c>
      <c r="E259" s="3" t="s">
        <v>2633</v>
      </c>
      <c r="F259" s="3" t="s">
        <v>2634</v>
      </c>
      <c r="G259">
        <v>8.5778551043144304</v>
      </c>
      <c r="H259" s="3" t="s">
        <v>2635</v>
      </c>
      <c r="I259">
        <v>3.5668972E-2</v>
      </c>
      <c r="J259">
        <v>5.9968180000000001E-3</v>
      </c>
      <c r="K259">
        <v>4.1665790000000001E-2</v>
      </c>
      <c r="M259" t="s">
        <v>368</v>
      </c>
      <c r="N259" t="s">
        <v>708</v>
      </c>
      <c r="O259" t="s">
        <v>59</v>
      </c>
      <c r="P259" t="s">
        <v>303</v>
      </c>
      <c r="Q259">
        <v>686</v>
      </c>
      <c r="R259">
        <v>788</v>
      </c>
      <c r="S259">
        <v>674</v>
      </c>
      <c r="T259">
        <v>835</v>
      </c>
      <c r="U259">
        <v>16679</v>
      </c>
      <c r="V259" s="4"/>
      <c r="W259" s="4">
        <f t="shared" si="3"/>
        <v>2983</v>
      </c>
    </row>
    <row r="260" spans="1:23" ht="19" x14ac:dyDescent="0.2">
      <c r="A260" t="s">
        <v>368</v>
      </c>
      <c r="B260" t="s">
        <v>708</v>
      </c>
      <c r="C260" t="s">
        <v>59</v>
      </c>
      <c r="D260" t="s">
        <v>304</v>
      </c>
      <c r="E260" s="3" t="s">
        <v>2636</v>
      </c>
      <c r="F260" s="3" t="s">
        <v>2637</v>
      </c>
      <c r="G260" s="3" t="s">
        <v>2638</v>
      </c>
      <c r="H260" s="3" t="s">
        <v>2639</v>
      </c>
      <c r="I260">
        <v>7.0644755000000004E-2</v>
      </c>
      <c r="J260">
        <v>7.5183680000000001E-3</v>
      </c>
      <c r="K260">
        <v>7.8163123000000001E-2</v>
      </c>
      <c r="M260" t="s">
        <v>368</v>
      </c>
      <c r="N260" t="s">
        <v>708</v>
      </c>
      <c r="O260" t="s">
        <v>59</v>
      </c>
      <c r="P260" t="s">
        <v>304</v>
      </c>
      <c r="Q260">
        <v>18898</v>
      </c>
      <c r="R260">
        <v>37163</v>
      </c>
      <c r="S260">
        <v>37184</v>
      </c>
      <c r="T260">
        <v>563</v>
      </c>
      <c r="U260">
        <v>682414</v>
      </c>
      <c r="V260" s="4"/>
      <c r="W260" s="4">
        <f t="shared" ref="W260:W315" si="4">SUM(Q260:T260)</f>
        <v>93808</v>
      </c>
    </row>
    <row r="261" spans="1:23" ht="19" x14ac:dyDescent="0.2">
      <c r="A261" t="s">
        <v>368</v>
      </c>
      <c r="B261" t="s">
        <v>708</v>
      </c>
      <c r="C261" t="s">
        <v>59</v>
      </c>
      <c r="D261" t="s">
        <v>305</v>
      </c>
      <c r="E261" s="3" t="s">
        <v>2640</v>
      </c>
      <c r="F261" s="3" t="s">
        <v>2641</v>
      </c>
      <c r="G261" s="3" t="s">
        <v>2642</v>
      </c>
      <c r="H261">
        <v>94.736127981117804</v>
      </c>
      <c r="I261">
        <v>3.7261450000000002E-2</v>
      </c>
      <c r="J261">
        <v>6.2533450000000004E-3</v>
      </c>
      <c r="K261">
        <v>4.3514795000000002E-2</v>
      </c>
      <c r="M261" t="s">
        <v>368</v>
      </c>
      <c r="N261" t="s">
        <v>708</v>
      </c>
      <c r="O261" t="s">
        <v>59</v>
      </c>
      <c r="P261" t="s">
        <v>305</v>
      </c>
      <c r="Q261">
        <v>711</v>
      </c>
      <c r="R261">
        <v>816</v>
      </c>
      <c r="S261">
        <v>696</v>
      </c>
      <c r="T261">
        <v>872</v>
      </c>
      <c r="U261">
        <v>17304</v>
      </c>
      <c r="V261" s="4"/>
      <c r="W261" s="4">
        <f t="shared" si="4"/>
        <v>3095</v>
      </c>
    </row>
    <row r="262" spans="1:23" ht="19" x14ac:dyDescent="0.2">
      <c r="A262" t="s">
        <v>368</v>
      </c>
      <c r="B262" t="s">
        <v>708</v>
      </c>
      <c r="C262" t="s">
        <v>59</v>
      </c>
      <c r="D262" t="s">
        <v>306</v>
      </c>
      <c r="E262" s="3" t="s">
        <v>2643</v>
      </c>
      <c r="F262" s="3" t="s">
        <v>2644</v>
      </c>
      <c r="G262" s="3" t="s">
        <v>2645</v>
      </c>
      <c r="H262" s="3" t="s">
        <v>2646</v>
      </c>
      <c r="I262">
        <v>5.1580395000000001E-2</v>
      </c>
      <c r="J262">
        <v>6.4551219999999998E-3</v>
      </c>
      <c r="K262">
        <v>5.8035517000000002E-2</v>
      </c>
      <c r="M262" t="s">
        <v>368</v>
      </c>
      <c r="N262" t="s">
        <v>708</v>
      </c>
      <c r="O262" t="s">
        <v>59</v>
      </c>
      <c r="P262" t="s">
        <v>306</v>
      </c>
      <c r="Q262">
        <v>5979</v>
      </c>
      <c r="R262">
        <v>10460</v>
      </c>
      <c r="S262">
        <v>10600</v>
      </c>
      <c r="T262">
        <v>1038</v>
      </c>
      <c r="U262">
        <v>210378</v>
      </c>
      <c r="V262" s="4"/>
      <c r="W262" s="4">
        <f t="shared" si="4"/>
        <v>28077</v>
      </c>
    </row>
    <row r="263" spans="1:23" ht="19" x14ac:dyDescent="0.2">
      <c r="A263" t="s">
        <v>368</v>
      </c>
      <c r="B263" t="s">
        <v>708</v>
      </c>
      <c r="C263" t="s">
        <v>59</v>
      </c>
      <c r="D263" t="s">
        <v>307</v>
      </c>
      <c r="E263" s="3" t="s">
        <v>2647</v>
      </c>
      <c r="F263" s="3" t="s">
        <v>2648</v>
      </c>
      <c r="G263">
        <v>9.8543491081467707</v>
      </c>
      <c r="H263" s="3" t="s">
        <v>2649</v>
      </c>
      <c r="I263">
        <v>4.1393922E-2</v>
      </c>
      <c r="J263">
        <v>5.2686920000000002E-3</v>
      </c>
      <c r="K263">
        <v>4.6662613999999998E-2</v>
      </c>
      <c r="M263" t="s">
        <v>368</v>
      </c>
      <c r="N263" t="s">
        <v>708</v>
      </c>
      <c r="O263" t="s">
        <v>59</v>
      </c>
      <c r="P263" t="s">
        <v>307</v>
      </c>
      <c r="Q263">
        <v>5241</v>
      </c>
      <c r="R263">
        <v>10082</v>
      </c>
      <c r="S263">
        <v>9960</v>
      </c>
      <c r="T263">
        <v>756</v>
      </c>
      <c r="U263">
        <v>185586</v>
      </c>
      <c r="V263" s="4"/>
      <c r="W263" s="4">
        <f t="shared" si="4"/>
        <v>26039</v>
      </c>
    </row>
    <row r="264" spans="1:23" ht="19" x14ac:dyDescent="0.2">
      <c r="A264" t="s">
        <v>368</v>
      </c>
      <c r="B264" t="s">
        <v>708</v>
      </c>
      <c r="C264" t="s">
        <v>59</v>
      </c>
      <c r="D264" t="s">
        <v>308</v>
      </c>
      <c r="E264" s="3" t="s">
        <v>2650</v>
      </c>
      <c r="F264" s="3" t="s">
        <v>2651</v>
      </c>
      <c r="G264" s="3" t="s">
        <v>2652</v>
      </c>
      <c r="H264" s="3" t="s">
        <v>2653</v>
      </c>
      <c r="I264">
        <v>4.6085425999999999E-2</v>
      </c>
      <c r="J264">
        <v>5.6087799999999998E-3</v>
      </c>
      <c r="K264">
        <v>5.1694205999999999E-2</v>
      </c>
      <c r="M264" t="s">
        <v>368</v>
      </c>
      <c r="N264" t="s">
        <v>708</v>
      </c>
      <c r="O264" t="s">
        <v>59</v>
      </c>
      <c r="P264" t="s">
        <v>308</v>
      </c>
      <c r="Q264">
        <v>1943</v>
      </c>
      <c r="R264">
        <v>2881</v>
      </c>
      <c r="S264">
        <v>2842</v>
      </c>
      <c r="T264">
        <v>1046</v>
      </c>
      <c r="U264">
        <v>58617</v>
      </c>
      <c r="V264" s="4"/>
      <c r="W264" s="4">
        <f t="shared" si="4"/>
        <v>8712</v>
      </c>
    </row>
    <row r="265" spans="1:23" ht="19" x14ac:dyDescent="0.2">
      <c r="A265" t="s">
        <v>368</v>
      </c>
      <c r="B265" t="s">
        <v>708</v>
      </c>
      <c r="C265" t="s">
        <v>59</v>
      </c>
      <c r="D265" t="s">
        <v>309</v>
      </c>
      <c r="E265" s="3" t="s">
        <v>2654</v>
      </c>
      <c r="F265" s="3" t="s">
        <v>2655</v>
      </c>
      <c r="G265" s="3" t="s">
        <v>2656</v>
      </c>
      <c r="H265" s="3" t="s">
        <v>2657</v>
      </c>
      <c r="I265">
        <v>3.6165243E-2</v>
      </c>
      <c r="J265">
        <v>6.2890810000000002E-3</v>
      </c>
      <c r="K265">
        <v>4.2454324000000002E-2</v>
      </c>
      <c r="M265" t="s">
        <v>368</v>
      </c>
      <c r="N265" t="s">
        <v>708</v>
      </c>
      <c r="O265" t="s">
        <v>59</v>
      </c>
      <c r="P265" t="s">
        <v>309</v>
      </c>
      <c r="Q265">
        <v>1496</v>
      </c>
      <c r="R265">
        <v>2674</v>
      </c>
      <c r="S265">
        <v>2522</v>
      </c>
      <c r="T265">
        <v>758</v>
      </c>
      <c r="U265">
        <v>49443</v>
      </c>
      <c r="V265" s="4"/>
      <c r="W265" s="4">
        <f t="shared" si="4"/>
        <v>7450</v>
      </c>
    </row>
    <row r="266" spans="1:23" ht="19" x14ac:dyDescent="0.2">
      <c r="A266" t="s">
        <v>368</v>
      </c>
      <c r="B266" t="s">
        <v>708</v>
      </c>
      <c r="C266" t="s">
        <v>59</v>
      </c>
      <c r="D266" t="s">
        <v>310</v>
      </c>
      <c r="E266" s="3" t="s">
        <v>2658</v>
      </c>
      <c r="F266" s="3" t="s">
        <v>2659</v>
      </c>
      <c r="G266" s="3" t="s">
        <v>2660</v>
      </c>
      <c r="H266">
        <v>97.0847239451749</v>
      </c>
      <c r="I266">
        <v>3.4826153999999998E-2</v>
      </c>
      <c r="J266">
        <v>8.128003E-3</v>
      </c>
      <c r="K266">
        <v>4.2954157E-2</v>
      </c>
      <c r="M266" t="s">
        <v>368</v>
      </c>
      <c r="N266" t="s">
        <v>708</v>
      </c>
      <c r="O266" t="s">
        <v>59</v>
      </c>
      <c r="P266" t="s">
        <v>310</v>
      </c>
      <c r="Q266">
        <v>580</v>
      </c>
      <c r="R266">
        <v>813</v>
      </c>
      <c r="S266">
        <v>664</v>
      </c>
      <c r="T266">
        <v>754</v>
      </c>
      <c r="U266">
        <v>15626</v>
      </c>
      <c r="V266" s="4"/>
      <c r="W266" s="4">
        <f t="shared" si="4"/>
        <v>2811</v>
      </c>
    </row>
    <row r="267" spans="1:23" ht="19" x14ac:dyDescent="0.2">
      <c r="A267" t="s">
        <v>368</v>
      </c>
      <c r="B267" t="s">
        <v>708</v>
      </c>
      <c r="C267" t="s">
        <v>59</v>
      </c>
      <c r="D267" t="s">
        <v>311</v>
      </c>
      <c r="E267" s="3" t="s">
        <v>2661</v>
      </c>
      <c r="F267" s="3" t="s">
        <v>2662</v>
      </c>
      <c r="G267">
        <v>9.7450434363314091</v>
      </c>
      <c r="H267" s="3" t="s">
        <v>2663</v>
      </c>
      <c r="I267">
        <v>4.0985861999999998E-2</v>
      </c>
      <c r="J267">
        <v>6.9662150000000004E-3</v>
      </c>
      <c r="K267" s="3" t="s">
        <v>2664</v>
      </c>
      <c r="M267" t="s">
        <v>368</v>
      </c>
      <c r="N267" t="s">
        <v>708</v>
      </c>
      <c r="O267" t="s">
        <v>59</v>
      </c>
      <c r="P267" t="s">
        <v>311</v>
      </c>
      <c r="Q267">
        <v>799</v>
      </c>
      <c r="R267">
        <v>919</v>
      </c>
      <c r="S267">
        <v>790</v>
      </c>
      <c r="T267">
        <v>960</v>
      </c>
      <c r="U267">
        <v>19375</v>
      </c>
      <c r="V267" s="4"/>
      <c r="W267" s="4">
        <f t="shared" si="4"/>
        <v>3468</v>
      </c>
    </row>
    <row r="268" spans="1:23" ht="19" x14ac:dyDescent="0.2">
      <c r="A268" t="s">
        <v>368</v>
      </c>
      <c r="B268" t="s">
        <v>708</v>
      </c>
      <c r="C268" t="s">
        <v>59</v>
      </c>
      <c r="D268" t="s">
        <v>312</v>
      </c>
      <c r="E268" s="3" t="s">
        <v>2665</v>
      </c>
      <c r="F268" s="3" t="s">
        <v>2666</v>
      </c>
      <c r="G268" s="3" t="s">
        <v>2667</v>
      </c>
      <c r="H268" s="3" t="s">
        <v>2668</v>
      </c>
      <c r="I268">
        <v>8.2506147000000002E-2</v>
      </c>
      <c r="J268">
        <v>8.657194E-3</v>
      </c>
      <c r="K268">
        <v>9.1163340999999995E-2</v>
      </c>
      <c r="M268" t="s">
        <v>368</v>
      </c>
      <c r="N268" t="s">
        <v>708</v>
      </c>
      <c r="O268" t="s">
        <v>59</v>
      </c>
      <c r="P268" t="s">
        <v>312</v>
      </c>
      <c r="Q268">
        <v>21994</v>
      </c>
      <c r="R268">
        <v>43331</v>
      </c>
      <c r="S268">
        <v>43328</v>
      </c>
      <c r="T268">
        <v>659</v>
      </c>
      <c r="U268">
        <v>796510</v>
      </c>
      <c r="V268" s="4"/>
      <c r="W268" s="4">
        <f t="shared" si="4"/>
        <v>109312</v>
      </c>
    </row>
    <row r="269" spans="1:23" ht="19" x14ac:dyDescent="0.2">
      <c r="A269" t="s">
        <v>368</v>
      </c>
      <c r="B269" t="s">
        <v>708</v>
      </c>
      <c r="C269" t="s">
        <v>59</v>
      </c>
      <c r="D269" t="s">
        <v>313</v>
      </c>
      <c r="E269" s="3" t="s">
        <v>2669</v>
      </c>
      <c r="F269" s="3" t="s">
        <v>2670</v>
      </c>
      <c r="G269" s="3" t="s">
        <v>2671</v>
      </c>
      <c r="H269" s="3" t="s">
        <v>2672</v>
      </c>
      <c r="I269">
        <v>4.4715715000000003E-2</v>
      </c>
      <c r="J269">
        <v>7.4435869999999998E-3</v>
      </c>
      <c r="K269" s="3" t="s">
        <v>2673</v>
      </c>
      <c r="M269" t="s">
        <v>368</v>
      </c>
      <c r="N269" t="s">
        <v>708</v>
      </c>
      <c r="O269" t="s">
        <v>59</v>
      </c>
      <c r="P269" t="s">
        <v>313</v>
      </c>
      <c r="Q269">
        <v>853</v>
      </c>
      <c r="R269">
        <v>980</v>
      </c>
      <c r="S269">
        <v>836</v>
      </c>
      <c r="T269">
        <v>1046</v>
      </c>
      <c r="U269">
        <v>20754</v>
      </c>
      <c r="V269" s="4"/>
      <c r="W269" s="4">
        <f t="shared" si="4"/>
        <v>3715</v>
      </c>
    </row>
    <row r="270" spans="1:23" ht="19" x14ac:dyDescent="0.2">
      <c r="A270" t="s">
        <v>368</v>
      </c>
      <c r="B270" t="s">
        <v>708</v>
      </c>
      <c r="C270" t="s">
        <v>59</v>
      </c>
      <c r="D270" t="s">
        <v>314</v>
      </c>
      <c r="E270" s="3" t="s">
        <v>2674</v>
      </c>
      <c r="F270" s="3" t="s">
        <v>2675</v>
      </c>
      <c r="G270" s="3" t="s">
        <v>2676</v>
      </c>
      <c r="H270" s="3" t="s">
        <v>2677</v>
      </c>
      <c r="I270">
        <v>3.9659793999999998E-2</v>
      </c>
      <c r="J270">
        <v>1.0054235E-2</v>
      </c>
      <c r="K270">
        <v>4.9714029E-2</v>
      </c>
      <c r="M270" t="s">
        <v>368</v>
      </c>
      <c r="N270" t="s">
        <v>708</v>
      </c>
      <c r="O270" t="s">
        <v>59</v>
      </c>
      <c r="P270" t="s">
        <v>314</v>
      </c>
      <c r="Q270">
        <v>643</v>
      </c>
      <c r="R270">
        <v>914</v>
      </c>
      <c r="S270">
        <v>740</v>
      </c>
      <c r="T270">
        <v>854</v>
      </c>
      <c r="U270">
        <v>17502</v>
      </c>
      <c r="V270" s="4"/>
      <c r="W270" s="4">
        <f t="shared" si="4"/>
        <v>3151</v>
      </c>
    </row>
    <row r="271" spans="1:23" ht="19" x14ac:dyDescent="0.2">
      <c r="A271" t="s">
        <v>368</v>
      </c>
      <c r="B271" t="s">
        <v>708</v>
      </c>
      <c r="C271" t="s">
        <v>59</v>
      </c>
      <c r="D271" t="s">
        <v>315</v>
      </c>
      <c r="E271" s="3" t="s">
        <v>2678</v>
      </c>
      <c r="F271" s="3" t="s">
        <v>2679</v>
      </c>
      <c r="G271" s="3" t="s">
        <v>2680</v>
      </c>
      <c r="H271" s="3" t="s">
        <v>2681</v>
      </c>
      <c r="I271">
        <v>9.7357363000000002E-2</v>
      </c>
      <c r="J271">
        <v>1.0493476999999999E-2</v>
      </c>
      <c r="K271">
        <v>0.10785084</v>
      </c>
      <c r="M271" t="s">
        <v>368</v>
      </c>
      <c r="N271" t="s">
        <v>708</v>
      </c>
      <c r="O271" t="s">
        <v>59</v>
      </c>
      <c r="P271" t="s">
        <v>315</v>
      </c>
      <c r="Q271">
        <v>25760</v>
      </c>
      <c r="R271">
        <v>50174</v>
      </c>
      <c r="S271">
        <v>50266</v>
      </c>
      <c r="T271">
        <v>1057</v>
      </c>
      <c r="U271">
        <v>932035</v>
      </c>
      <c r="V271" s="4"/>
      <c r="W271" s="4">
        <f t="shared" si="4"/>
        <v>127257</v>
      </c>
    </row>
    <row r="272" spans="1:23" ht="19" x14ac:dyDescent="0.2">
      <c r="A272" t="s">
        <v>368</v>
      </c>
      <c r="B272" t="s">
        <v>708</v>
      </c>
      <c r="C272" t="s">
        <v>59</v>
      </c>
      <c r="D272" t="s">
        <v>316</v>
      </c>
      <c r="E272" s="3" t="s">
        <v>2682</v>
      </c>
      <c r="F272" s="3" t="s">
        <v>2683</v>
      </c>
      <c r="G272" s="3" t="s">
        <v>2684</v>
      </c>
      <c r="H272">
        <v>557.33469447919299</v>
      </c>
      <c r="I272">
        <v>5.6011269000000002E-2</v>
      </c>
      <c r="J272">
        <v>6.6879050000000001E-3</v>
      </c>
      <c r="K272">
        <v>6.2699173999999996E-2</v>
      </c>
      <c r="M272" t="s">
        <v>368</v>
      </c>
      <c r="N272" t="s">
        <v>708</v>
      </c>
      <c r="O272" t="s">
        <v>59</v>
      </c>
      <c r="P272" t="s">
        <v>316</v>
      </c>
      <c r="Q272">
        <v>6849</v>
      </c>
      <c r="R272">
        <v>12842</v>
      </c>
      <c r="S272">
        <v>12744</v>
      </c>
      <c r="T272">
        <v>1128</v>
      </c>
      <c r="U272">
        <v>242282</v>
      </c>
      <c r="V272" s="4"/>
      <c r="W272" s="4">
        <f t="shared" si="4"/>
        <v>33563</v>
      </c>
    </row>
    <row r="273" spans="1:23" ht="19" x14ac:dyDescent="0.2">
      <c r="A273" t="s">
        <v>368</v>
      </c>
      <c r="B273" t="s">
        <v>708</v>
      </c>
      <c r="C273" t="s">
        <v>59</v>
      </c>
      <c r="D273" t="s">
        <v>317</v>
      </c>
      <c r="E273" s="3" t="s">
        <v>2685</v>
      </c>
      <c r="F273" s="3" t="s">
        <v>2686</v>
      </c>
      <c r="G273" s="3" t="s">
        <v>2687</v>
      </c>
      <c r="H273" s="3" t="s">
        <v>2688</v>
      </c>
      <c r="I273">
        <v>5.0333864999999998E-2</v>
      </c>
      <c r="J273">
        <v>6.074795E-3</v>
      </c>
      <c r="K273">
        <v>5.6408659999999999E-2</v>
      </c>
      <c r="M273" t="s">
        <v>368</v>
      </c>
      <c r="N273" t="s">
        <v>708</v>
      </c>
      <c r="O273" t="s">
        <v>59</v>
      </c>
      <c r="P273" t="s">
        <v>317</v>
      </c>
      <c r="Q273">
        <v>2028</v>
      </c>
      <c r="R273">
        <v>3442</v>
      </c>
      <c r="S273">
        <v>3274</v>
      </c>
      <c r="T273">
        <v>1081</v>
      </c>
      <c r="U273">
        <v>65849</v>
      </c>
      <c r="V273" s="4"/>
      <c r="W273" s="4">
        <f t="shared" si="4"/>
        <v>9825</v>
      </c>
    </row>
    <row r="274" spans="1:23" ht="19" x14ac:dyDescent="0.2">
      <c r="A274" t="s">
        <v>368</v>
      </c>
      <c r="B274" t="s">
        <v>708</v>
      </c>
      <c r="C274" t="s">
        <v>59</v>
      </c>
      <c r="D274" t="s">
        <v>318</v>
      </c>
      <c r="E274" s="3" t="s">
        <v>2689</v>
      </c>
      <c r="F274" s="3" t="s">
        <v>2690</v>
      </c>
      <c r="G274" s="3" t="s">
        <v>2691</v>
      </c>
      <c r="H274" s="3" t="s">
        <v>2692</v>
      </c>
      <c r="I274">
        <v>3.5163750000000001E-2</v>
      </c>
      <c r="J274">
        <v>1.2716516000000001E-2</v>
      </c>
      <c r="K274" s="3" t="s">
        <v>2693</v>
      </c>
      <c r="M274" t="s">
        <v>368</v>
      </c>
      <c r="N274" t="s">
        <v>708</v>
      </c>
      <c r="O274" t="s">
        <v>59</v>
      </c>
      <c r="P274" t="s">
        <v>318</v>
      </c>
      <c r="Q274">
        <v>608</v>
      </c>
      <c r="R274">
        <v>650</v>
      </c>
      <c r="S274">
        <v>476</v>
      </c>
      <c r="T274">
        <v>986</v>
      </c>
      <c r="U274">
        <v>13718</v>
      </c>
      <c r="V274" s="4"/>
      <c r="W274" s="4">
        <f t="shared" si="4"/>
        <v>2720</v>
      </c>
    </row>
    <row r="275" spans="1:23" ht="19" x14ac:dyDescent="0.2">
      <c r="A275" t="s">
        <v>368</v>
      </c>
      <c r="B275" t="s">
        <v>708</v>
      </c>
      <c r="C275" t="s">
        <v>59</v>
      </c>
      <c r="D275" t="s">
        <v>319</v>
      </c>
      <c r="E275" s="3" t="s">
        <v>2694</v>
      </c>
      <c r="F275" s="3" t="s">
        <v>2695</v>
      </c>
      <c r="G275" s="3" t="s">
        <v>2696</v>
      </c>
      <c r="H275">
        <v>133.36306437850001</v>
      </c>
      <c r="I275">
        <v>5.2333009E-2</v>
      </c>
      <c r="J275">
        <v>8.9782990000000003E-3</v>
      </c>
      <c r="K275">
        <v>6.1311308000000002E-2</v>
      </c>
      <c r="M275" t="s">
        <v>368</v>
      </c>
      <c r="N275" t="s">
        <v>708</v>
      </c>
      <c r="O275" t="s">
        <v>59</v>
      </c>
      <c r="P275" t="s">
        <v>319</v>
      </c>
      <c r="Q275">
        <v>1029</v>
      </c>
      <c r="R275">
        <v>1185</v>
      </c>
      <c r="S275">
        <v>1022</v>
      </c>
      <c r="T275">
        <v>1226</v>
      </c>
      <c r="U275">
        <v>24903</v>
      </c>
      <c r="V275" s="4"/>
      <c r="W275" s="4">
        <f t="shared" si="4"/>
        <v>4462</v>
      </c>
    </row>
    <row r="276" spans="1:23" ht="19" x14ac:dyDescent="0.2">
      <c r="A276" t="s">
        <v>368</v>
      </c>
      <c r="B276" t="s">
        <v>708</v>
      </c>
      <c r="C276" t="s">
        <v>59</v>
      </c>
      <c r="D276" t="s">
        <v>320</v>
      </c>
      <c r="E276" s="3" t="s">
        <v>2697</v>
      </c>
      <c r="F276">
        <v>97.4170065351895</v>
      </c>
      <c r="G276" s="3" t="s">
        <v>2698</v>
      </c>
      <c r="H276" s="3" t="s">
        <v>2699</v>
      </c>
      <c r="I276">
        <v>6.3331867999999999E-2</v>
      </c>
      <c r="J276">
        <v>7.6294969999999998E-3</v>
      </c>
      <c r="K276">
        <v>7.0961364999999998E-2</v>
      </c>
      <c r="M276" t="s">
        <v>368</v>
      </c>
      <c r="N276" t="s">
        <v>708</v>
      </c>
      <c r="O276" t="s">
        <v>59</v>
      </c>
      <c r="P276" t="s">
        <v>320</v>
      </c>
      <c r="Q276">
        <v>7867</v>
      </c>
      <c r="R276">
        <v>15129</v>
      </c>
      <c r="S276">
        <v>14938</v>
      </c>
      <c r="T276">
        <v>1165</v>
      </c>
      <c r="U276">
        <v>280489</v>
      </c>
      <c r="V276" s="4"/>
      <c r="W276" s="4">
        <f t="shared" si="4"/>
        <v>39099</v>
      </c>
    </row>
    <row r="277" spans="1:23" ht="19" x14ac:dyDescent="0.2">
      <c r="A277" t="s">
        <v>368</v>
      </c>
      <c r="B277" t="s">
        <v>708</v>
      </c>
      <c r="C277" t="s">
        <v>59</v>
      </c>
      <c r="D277" t="s">
        <v>321</v>
      </c>
      <c r="E277" s="3" t="s">
        <v>2700</v>
      </c>
      <c r="F277" s="3" t="s">
        <v>2701</v>
      </c>
      <c r="G277" s="3" t="s">
        <v>2702</v>
      </c>
      <c r="H277" s="3" t="s">
        <v>2703</v>
      </c>
      <c r="I277">
        <v>5.024708E-2</v>
      </c>
      <c r="J277">
        <v>1.3342912E-2</v>
      </c>
      <c r="K277">
        <v>6.3589991999999998E-2</v>
      </c>
      <c r="M277" t="s">
        <v>368</v>
      </c>
      <c r="N277" t="s">
        <v>708</v>
      </c>
      <c r="O277" t="s">
        <v>59</v>
      </c>
      <c r="P277" t="s">
        <v>321</v>
      </c>
      <c r="Q277">
        <v>811</v>
      </c>
      <c r="R277">
        <v>1197</v>
      </c>
      <c r="S277">
        <v>970</v>
      </c>
      <c r="T277">
        <v>1066</v>
      </c>
      <c r="U277">
        <v>22409</v>
      </c>
      <c r="V277" s="4"/>
      <c r="W277" s="4">
        <f t="shared" si="4"/>
        <v>4044</v>
      </c>
    </row>
    <row r="278" spans="1:23" ht="19" x14ac:dyDescent="0.2">
      <c r="A278" t="s">
        <v>368</v>
      </c>
      <c r="B278" t="s">
        <v>708</v>
      </c>
      <c r="C278" t="s">
        <v>59</v>
      </c>
      <c r="D278" t="s">
        <v>322</v>
      </c>
      <c r="E278" s="3" t="s">
        <v>2704</v>
      </c>
      <c r="F278" s="3" t="s">
        <v>2705</v>
      </c>
      <c r="G278" s="3" t="s">
        <v>2706</v>
      </c>
      <c r="H278" s="3" t="s">
        <v>2707</v>
      </c>
      <c r="I278">
        <v>5.9257690000000002E-2</v>
      </c>
      <c r="J278">
        <v>9.7031099999999992E-3</v>
      </c>
      <c r="K278">
        <v>6.8960800000000003E-2</v>
      </c>
      <c r="M278" t="s">
        <v>368</v>
      </c>
      <c r="N278" t="s">
        <v>708</v>
      </c>
      <c r="O278" t="s">
        <v>59</v>
      </c>
      <c r="P278" t="s">
        <v>322</v>
      </c>
      <c r="Q278">
        <v>1134</v>
      </c>
      <c r="R278">
        <v>1304</v>
      </c>
      <c r="S278">
        <v>1114</v>
      </c>
      <c r="T278">
        <v>1386</v>
      </c>
      <c r="U278">
        <v>27559</v>
      </c>
      <c r="V278" s="4"/>
      <c r="W278" s="4">
        <f t="shared" si="4"/>
        <v>4938</v>
      </c>
    </row>
    <row r="279" spans="1:23" ht="19" x14ac:dyDescent="0.2">
      <c r="A279" t="s">
        <v>368</v>
      </c>
      <c r="B279" t="s">
        <v>708</v>
      </c>
      <c r="C279" t="s">
        <v>59</v>
      </c>
      <c r="D279" t="s">
        <v>323</v>
      </c>
      <c r="E279" s="3" t="s">
        <v>2708</v>
      </c>
      <c r="F279" s="3" t="s">
        <v>2709</v>
      </c>
      <c r="G279" s="3" t="s">
        <v>2710</v>
      </c>
      <c r="H279" s="3" t="s">
        <v>2711</v>
      </c>
      <c r="I279">
        <v>0.12719351300000001</v>
      </c>
      <c r="J279">
        <v>1.5178741000000001E-2</v>
      </c>
      <c r="K279">
        <v>0.142372254</v>
      </c>
      <c r="M279" t="s">
        <v>368</v>
      </c>
      <c r="N279" t="s">
        <v>708</v>
      </c>
      <c r="O279" t="s">
        <v>59</v>
      </c>
      <c r="P279" t="s">
        <v>323</v>
      </c>
      <c r="Q279">
        <v>32943</v>
      </c>
      <c r="R279">
        <v>62676</v>
      </c>
      <c r="S279">
        <v>63360</v>
      </c>
      <c r="T279">
        <v>1136</v>
      </c>
      <c r="U279">
        <v>1213106</v>
      </c>
      <c r="V279" s="4"/>
      <c r="W279" s="4">
        <f t="shared" si="4"/>
        <v>160115</v>
      </c>
    </row>
    <row r="280" spans="1:23" ht="19" x14ac:dyDescent="0.2">
      <c r="A280" t="s">
        <v>368</v>
      </c>
      <c r="B280" t="s">
        <v>708</v>
      </c>
      <c r="C280" t="s">
        <v>59</v>
      </c>
      <c r="D280" t="s">
        <v>324</v>
      </c>
      <c r="E280" s="3" t="s">
        <v>2712</v>
      </c>
      <c r="F280" s="3" t="s">
        <v>2713</v>
      </c>
      <c r="G280" s="3" t="s">
        <v>2714</v>
      </c>
      <c r="H280" s="3" t="s">
        <v>2715</v>
      </c>
      <c r="I280">
        <v>0.116841933</v>
      </c>
      <c r="J280">
        <v>1.2069329E-2</v>
      </c>
      <c r="K280">
        <v>0.128911262</v>
      </c>
      <c r="M280" t="s">
        <v>368</v>
      </c>
      <c r="N280" t="s">
        <v>708</v>
      </c>
      <c r="O280" t="s">
        <v>59</v>
      </c>
      <c r="P280" t="s">
        <v>324</v>
      </c>
      <c r="Q280">
        <v>31275</v>
      </c>
      <c r="R280">
        <v>61828</v>
      </c>
      <c r="S280">
        <v>61760</v>
      </c>
      <c r="T280">
        <v>919</v>
      </c>
      <c r="U280">
        <v>1129712</v>
      </c>
      <c r="V280" s="4"/>
      <c r="W280" s="4">
        <f t="shared" si="4"/>
        <v>155782</v>
      </c>
    </row>
    <row r="281" spans="1:23" ht="19" x14ac:dyDescent="0.2">
      <c r="A281" t="s">
        <v>368</v>
      </c>
      <c r="B281" t="s">
        <v>708</v>
      </c>
      <c r="C281" t="s">
        <v>59</v>
      </c>
      <c r="D281" t="s">
        <v>323</v>
      </c>
      <c r="E281" s="3" t="s">
        <v>2708</v>
      </c>
      <c r="F281" s="3" t="s">
        <v>2709</v>
      </c>
      <c r="G281" s="3" t="s">
        <v>2710</v>
      </c>
      <c r="H281" s="3" t="s">
        <v>2711</v>
      </c>
      <c r="I281">
        <v>0.12719351300000001</v>
      </c>
      <c r="J281">
        <v>1.5178741000000001E-2</v>
      </c>
      <c r="K281">
        <v>0.142372254</v>
      </c>
      <c r="M281" t="s">
        <v>368</v>
      </c>
      <c r="N281" t="s">
        <v>708</v>
      </c>
      <c r="O281" t="s">
        <v>59</v>
      </c>
      <c r="P281" t="s">
        <v>323</v>
      </c>
      <c r="Q281">
        <v>32943</v>
      </c>
      <c r="R281">
        <v>62676</v>
      </c>
      <c r="S281">
        <v>63360</v>
      </c>
      <c r="T281">
        <v>1136</v>
      </c>
      <c r="U281">
        <v>1213106</v>
      </c>
      <c r="V281" s="4"/>
      <c r="W281" s="4">
        <f t="shared" si="4"/>
        <v>160115</v>
      </c>
    </row>
    <row r="282" spans="1:23" ht="19" x14ac:dyDescent="0.2">
      <c r="A282" t="s">
        <v>368</v>
      </c>
      <c r="B282" t="s">
        <v>708</v>
      </c>
      <c r="C282" t="s">
        <v>59</v>
      </c>
      <c r="D282" t="s">
        <v>324</v>
      </c>
      <c r="E282" s="3" t="s">
        <v>2712</v>
      </c>
      <c r="F282" s="3" t="s">
        <v>2713</v>
      </c>
      <c r="G282" s="3" t="s">
        <v>2714</v>
      </c>
      <c r="H282" s="3" t="s">
        <v>2715</v>
      </c>
      <c r="I282">
        <v>0.116841933</v>
      </c>
      <c r="J282">
        <v>1.2069329E-2</v>
      </c>
      <c r="K282">
        <v>0.128911262</v>
      </c>
      <c r="M282" t="s">
        <v>368</v>
      </c>
      <c r="N282" t="s">
        <v>708</v>
      </c>
      <c r="O282" t="s">
        <v>59</v>
      </c>
      <c r="P282" t="s">
        <v>324</v>
      </c>
      <c r="Q282">
        <v>31275</v>
      </c>
      <c r="R282">
        <v>61828</v>
      </c>
      <c r="S282">
        <v>61760</v>
      </c>
      <c r="T282">
        <v>919</v>
      </c>
      <c r="U282">
        <v>1129712</v>
      </c>
      <c r="V282" s="4"/>
      <c r="W282" s="4">
        <f t="shared" si="4"/>
        <v>155782</v>
      </c>
    </row>
    <row r="283" spans="1:23" ht="19" x14ac:dyDescent="0.2">
      <c r="A283" t="s">
        <v>368</v>
      </c>
      <c r="B283" t="s">
        <v>708</v>
      </c>
      <c r="C283" t="s">
        <v>59</v>
      </c>
      <c r="D283" t="s">
        <v>325</v>
      </c>
      <c r="E283" s="3" t="s">
        <v>2716</v>
      </c>
      <c r="F283" s="3" t="s">
        <v>2717</v>
      </c>
      <c r="G283" s="3" t="s">
        <v>2718</v>
      </c>
      <c r="H283" s="3" t="s">
        <v>2719</v>
      </c>
      <c r="I283">
        <v>7.7155924000000001E-2</v>
      </c>
      <c r="J283">
        <v>9.4383780000000007E-3</v>
      </c>
      <c r="K283">
        <v>8.6594301999999998E-2</v>
      </c>
      <c r="M283" t="s">
        <v>368</v>
      </c>
      <c r="N283" t="s">
        <v>708</v>
      </c>
      <c r="O283" t="s">
        <v>59</v>
      </c>
      <c r="P283" t="s">
        <v>325</v>
      </c>
      <c r="Q283">
        <v>9065</v>
      </c>
      <c r="R283">
        <v>16202</v>
      </c>
      <c r="S283">
        <v>16320</v>
      </c>
      <c r="T283">
        <v>1525</v>
      </c>
      <c r="U283">
        <v>320008</v>
      </c>
      <c r="V283" s="4"/>
      <c r="W283" s="4">
        <f t="shared" si="4"/>
        <v>43112</v>
      </c>
    </row>
    <row r="284" spans="1:23" ht="19" x14ac:dyDescent="0.2">
      <c r="A284" t="s">
        <v>368</v>
      </c>
      <c r="B284" t="s">
        <v>708</v>
      </c>
      <c r="C284" t="s">
        <v>59</v>
      </c>
      <c r="D284" t="s">
        <v>326</v>
      </c>
      <c r="E284" s="3" t="s">
        <v>2720</v>
      </c>
      <c r="F284">
        <v>99.151262215205605</v>
      </c>
      <c r="G284" s="3" t="s">
        <v>2721</v>
      </c>
      <c r="H284" s="3" t="s">
        <v>2722</v>
      </c>
      <c r="I284">
        <v>7.2863223000000005E-2</v>
      </c>
      <c r="J284">
        <v>8.1763089999999997E-3</v>
      </c>
      <c r="K284">
        <v>8.1039531999999997E-2</v>
      </c>
      <c r="M284" t="s">
        <v>368</v>
      </c>
      <c r="N284" t="s">
        <v>708</v>
      </c>
      <c r="O284" t="s">
        <v>59</v>
      </c>
      <c r="P284" t="s">
        <v>326</v>
      </c>
      <c r="Q284">
        <v>2892</v>
      </c>
      <c r="R284">
        <v>4449</v>
      </c>
      <c r="S284">
        <v>4320</v>
      </c>
      <c r="T284">
        <v>1628</v>
      </c>
      <c r="U284">
        <v>90186</v>
      </c>
      <c r="V284" s="4"/>
      <c r="W284" s="4">
        <f t="shared" si="4"/>
        <v>13289</v>
      </c>
    </row>
    <row r="285" spans="1:23" ht="19" x14ac:dyDescent="0.2">
      <c r="A285" t="s">
        <v>368</v>
      </c>
      <c r="B285" t="s">
        <v>708</v>
      </c>
      <c r="C285" t="s">
        <v>59</v>
      </c>
      <c r="D285" t="s">
        <v>327</v>
      </c>
      <c r="E285" s="3" t="s">
        <v>2723</v>
      </c>
      <c r="F285" s="3" t="s">
        <v>2724</v>
      </c>
      <c r="G285" s="3" t="s">
        <v>2725</v>
      </c>
      <c r="H285" s="3" t="s">
        <v>2726</v>
      </c>
      <c r="I285">
        <v>7.1555240000000006E-2</v>
      </c>
      <c r="J285">
        <v>8.5558709999999996E-3</v>
      </c>
      <c r="K285">
        <v>8.0111110999999999E-2</v>
      </c>
      <c r="M285" t="s">
        <v>368</v>
      </c>
      <c r="N285" t="s">
        <v>708</v>
      </c>
      <c r="O285" t="s">
        <v>59</v>
      </c>
      <c r="P285" t="s">
        <v>327</v>
      </c>
      <c r="Q285">
        <v>8960</v>
      </c>
      <c r="R285">
        <v>17088</v>
      </c>
      <c r="S285">
        <v>16878</v>
      </c>
      <c r="T285">
        <v>1443</v>
      </c>
      <c r="U285">
        <v>316145</v>
      </c>
      <c r="V285" s="4"/>
      <c r="W285" s="4">
        <f t="shared" si="4"/>
        <v>44369</v>
      </c>
    </row>
    <row r="286" spans="1:23" ht="19" x14ac:dyDescent="0.2">
      <c r="A286" t="s">
        <v>368</v>
      </c>
      <c r="B286" t="s">
        <v>708</v>
      </c>
      <c r="C286" t="s">
        <v>59</v>
      </c>
      <c r="D286" t="s">
        <v>328</v>
      </c>
      <c r="E286" s="3" t="s">
        <v>2727</v>
      </c>
      <c r="F286" s="3" t="s">
        <v>2728</v>
      </c>
      <c r="G286">
        <v>5.0643159608755797</v>
      </c>
      <c r="H286" s="3" t="s">
        <v>2729</v>
      </c>
      <c r="I286">
        <v>6.2889498000000002E-2</v>
      </c>
      <c r="J286">
        <v>7.9734179999999995E-3</v>
      </c>
      <c r="K286">
        <v>7.0862915999999998E-2</v>
      </c>
      <c r="M286" t="s">
        <v>368</v>
      </c>
      <c r="N286" t="s">
        <v>708</v>
      </c>
      <c r="O286" t="s">
        <v>59</v>
      </c>
      <c r="P286" t="s">
        <v>328</v>
      </c>
      <c r="Q286">
        <v>2577</v>
      </c>
      <c r="R286">
        <v>4540</v>
      </c>
      <c r="S286">
        <v>4292</v>
      </c>
      <c r="T286">
        <v>1327</v>
      </c>
      <c r="U286">
        <v>84740</v>
      </c>
      <c r="V286" s="4"/>
      <c r="W286" s="4">
        <f t="shared" si="4"/>
        <v>12736</v>
      </c>
    </row>
    <row r="287" spans="1:23" ht="19" x14ac:dyDescent="0.2">
      <c r="A287" t="s">
        <v>368</v>
      </c>
      <c r="B287" t="s">
        <v>708</v>
      </c>
      <c r="C287" t="s">
        <v>59</v>
      </c>
      <c r="D287" t="s">
        <v>329</v>
      </c>
      <c r="E287" s="3" t="s">
        <v>2730</v>
      </c>
      <c r="F287" s="3" t="s">
        <v>2731</v>
      </c>
      <c r="G287" s="3" t="s">
        <v>2732</v>
      </c>
      <c r="H287" s="3" t="s">
        <v>2733</v>
      </c>
      <c r="I287">
        <v>7.5580356000000001E-2</v>
      </c>
      <c r="J287">
        <v>1.2125692E-2</v>
      </c>
      <c r="K287">
        <v>8.7706047999999995E-2</v>
      </c>
      <c r="M287" t="s">
        <v>368</v>
      </c>
      <c r="N287" t="s">
        <v>708</v>
      </c>
      <c r="O287" t="s">
        <v>59</v>
      </c>
      <c r="P287" t="s">
        <v>329</v>
      </c>
      <c r="Q287">
        <v>1442</v>
      </c>
      <c r="R287">
        <v>1659</v>
      </c>
      <c r="S287">
        <v>1416</v>
      </c>
      <c r="T287">
        <v>1767</v>
      </c>
      <c r="U287">
        <v>35050</v>
      </c>
      <c r="V287" s="4"/>
      <c r="W287" s="4">
        <f t="shared" si="4"/>
        <v>6284</v>
      </c>
    </row>
    <row r="288" spans="1:23" ht="19" x14ac:dyDescent="0.2">
      <c r="A288" t="s">
        <v>368</v>
      </c>
      <c r="B288" t="s">
        <v>708</v>
      </c>
      <c r="C288" t="s">
        <v>59</v>
      </c>
      <c r="D288" t="s">
        <v>330</v>
      </c>
      <c r="E288" s="3" t="s">
        <v>2734</v>
      </c>
      <c r="F288" s="3" t="s">
        <v>2735</v>
      </c>
      <c r="G288" s="3" t="s">
        <v>2736</v>
      </c>
      <c r="H288" s="3" t="s">
        <v>2737</v>
      </c>
      <c r="I288">
        <v>0.16257115699999999</v>
      </c>
      <c r="J288">
        <v>1.8558135E-2</v>
      </c>
      <c r="K288">
        <v>0.181129292</v>
      </c>
      <c r="M288" t="s">
        <v>368</v>
      </c>
      <c r="N288" t="s">
        <v>708</v>
      </c>
      <c r="O288" t="s">
        <v>59</v>
      </c>
      <c r="P288" t="s">
        <v>330</v>
      </c>
      <c r="Q288">
        <v>41781</v>
      </c>
      <c r="R288">
        <v>80048</v>
      </c>
      <c r="S288">
        <v>80692</v>
      </c>
      <c r="T288">
        <v>1557</v>
      </c>
      <c r="U288">
        <v>1542906</v>
      </c>
      <c r="V288" s="4"/>
      <c r="W288" s="4">
        <f t="shared" si="4"/>
        <v>204078</v>
      </c>
    </row>
    <row r="289" spans="1:23" ht="19" x14ac:dyDescent="0.2">
      <c r="A289" t="s">
        <v>368</v>
      </c>
      <c r="B289" t="s">
        <v>708</v>
      </c>
      <c r="C289" t="s">
        <v>59</v>
      </c>
      <c r="D289" t="s">
        <v>331</v>
      </c>
      <c r="E289" s="3" t="s">
        <v>2738</v>
      </c>
      <c r="F289" s="3" t="s">
        <v>2739</v>
      </c>
      <c r="G289" s="3" t="s">
        <v>2740</v>
      </c>
      <c r="H289" s="3" t="s">
        <v>2741</v>
      </c>
      <c r="I289">
        <v>9.3444395E-2</v>
      </c>
      <c r="J289">
        <v>1.0880107E-2</v>
      </c>
      <c r="K289">
        <v>0.104324502</v>
      </c>
      <c r="M289" t="s">
        <v>368</v>
      </c>
      <c r="N289" t="s">
        <v>708</v>
      </c>
      <c r="O289" t="s">
        <v>59</v>
      </c>
      <c r="P289" t="s">
        <v>331</v>
      </c>
      <c r="Q289">
        <v>11467</v>
      </c>
      <c r="R289">
        <v>22088</v>
      </c>
      <c r="S289">
        <v>21728</v>
      </c>
      <c r="T289">
        <v>1910</v>
      </c>
      <c r="U289">
        <v>409190</v>
      </c>
      <c r="V289" s="4"/>
      <c r="W289" s="4">
        <f t="shared" si="4"/>
        <v>57193</v>
      </c>
    </row>
    <row r="290" spans="1:23" ht="19" x14ac:dyDescent="0.2">
      <c r="A290" t="s">
        <v>368</v>
      </c>
      <c r="B290" t="s">
        <v>708</v>
      </c>
      <c r="C290" t="s">
        <v>59</v>
      </c>
      <c r="D290" t="s">
        <v>332</v>
      </c>
      <c r="E290" s="3" t="s">
        <v>2742</v>
      </c>
      <c r="F290" s="3" t="s">
        <v>2743</v>
      </c>
      <c r="G290" s="3" t="s">
        <v>2744</v>
      </c>
      <c r="H290" s="3" t="s">
        <v>2745</v>
      </c>
      <c r="I290">
        <v>9.6263428999999998E-2</v>
      </c>
      <c r="J290">
        <v>1.1135169E-2</v>
      </c>
      <c r="K290">
        <v>0.107398598</v>
      </c>
      <c r="M290" t="s">
        <v>368</v>
      </c>
      <c r="N290" t="s">
        <v>708</v>
      </c>
      <c r="O290" t="s">
        <v>59</v>
      </c>
      <c r="P290" t="s">
        <v>332</v>
      </c>
      <c r="Q290">
        <v>11746</v>
      </c>
      <c r="R290">
        <v>22244</v>
      </c>
      <c r="S290">
        <v>21994</v>
      </c>
      <c r="T290">
        <v>1970</v>
      </c>
      <c r="U290">
        <v>418385</v>
      </c>
      <c r="V290" s="4"/>
      <c r="W290" s="4">
        <f t="shared" si="4"/>
        <v>57954</v>
      </c>
    </row>
    <row r="291" spans="1:23" ht="19" x14ac:dyDescent="0.2">
      <c r="A291" t="s">
        <v>368</v>
      </c>
      <c r="B291" t="s">
        <v>708</v>
      </c>
      <c r="C291" t="s">
        <v>59</v>
      </c>
      <c r="D291" t="s">
        <v>333</v>
      </c>
      <c r="E291" s="3" t="s">
        <v>2746</v>
      </c>
      <c r="F291" s="3" t="s">
        <v>2747</v>
      </c>
      <c r="G291" s="3" t="s">
        <v>2748</v>
      </c>
      <c r="H291" s="3" t="s">
        <v>2749</v>
      </c>
      <c r="I291">
        <v>0.107060514</v>
      </c>
      <c r="J291">
        <v>1.2971082E-2</v>
      </c>
      <c r="K291" s="3" t="s">
        <v>2750</v>
      </c>
      <c r="M291" t="s">
        <v>368</v>
      </c>
      <c r="N291" t="s">
        <v>708</v>
      </c>
      <c r="O291" t="s">
        <v>59</v>
      </c>
      <c r="P291" t="s">
        <v>333</v>
      </c>
      <c r="Q291">
        <v>12785</v>
      </c>
      <c r="R291">
        <v>23194</v>
      </c>
      <c r="S291">
        <v>23272</v>
      </c>
      <c r="T291">
        <v>2084</v>
      </c>
      <c r="U291">
        <v>451202</v>
      </c>
      <c r="V291" s="4"/>
      <c r="W291" s="4">
        <f t="shared" si="4"/>
        <v>61335</v>
      </c>
    </row>
    <row r="292" spans="1:23" ht="19" x14ac:dyDescent="0.2">
      <c r="A292" t="s">
        <v>368</v>
      </c>
      <c r="B292" t="s">
        <v>708</v>
      </c>
      <c r="C292" t="s">
        <v>59</v>
      </c>
      <c r="D292" t="s">
        <v>334</v>
      </c>
      <c r="E292" s="3" t="s">
        <v>2751</v>
      </c>
      <c r="F292" s="3" t="s">
        <v>2752</v>
      </c>
      <c r="G292" s="3" t="s">
        <v>2753</v>
      </c>
      <c r="H292" s="3" t="s">
        <v>2754</v>
      </c>
      <c r="I292">
        <v>9.1000563000000007E-2</v>
      </c>
      <c r="J292">
        <v>1.1582799E-2</v>
      </c>
      <c r="K292" s="3" t="s">
        <v>2755</v>
      </c>
      <c r="M292" t="s">
        <v>368</v>
      </c>
      <c r="N292" t="s">
        <v>708</v>
      </c>
      <c r="O292" t="s">
        <v>59</v>
      </c>
      <c r="P292" t="s">
        <v>334</v>
      </c>
      <c r="Q292">
        <v>11673</v>
      </c>
      <c r="R292">
        <v>22622</v>
      </c>
      <c r="S292">
        <v>22312</v>
      </c>
      <c r="T292">
        <v>1641</v>
      </c>
      <c r="U292">
        <v>412644</v>
      </c>
      <c r="V292" s="4"/>
      <c r="W292" s="4">
        <f t="shared" si="4"/>
        <v>58248</v>
      </c>
    </row>
    <row r="293" spans="1:23" ht="19" x14ac:dyDescent="0.2">
      <c r="A293" t="s">
        <v>368</v>
      </c>
      <c r="B293" t="s">
        <v>708</v>
      </c>
      <c r="C293" t="s">
        <v>59</v>
      </c>
      <c r="D293" t="s">
        <v>335</v>
      </c>
      <c r="E293" s="3" t="s">
        <v>2756</v>
      </c>
      <c r="F293" s="3" t="s">
        <v>2757</v>
      </c>
      <c r="G293" s="3" t="s">
        <v>2758</v>
      </c>
      <c r="H293" s="3" t="s">
        <v>2759</v>
      </c>
      <c r="I293">
        <v>8.9064876000000001E-2</v>
      </c>
      <c r="J293">
        <v>1.4311169E-2</v>
      </c>
      <c r="K293">
        <v>0.103376045</v>
      </c>
      <c r="M293" t="s">
        <v>368</v>
      </c>
      <c r="N293" t="s">
        <v>708</v>
      </c>
      <c r="O293" t="s">
        <v>59</v>
      </c>
      <c r="P293" t="s">
        <v>335</v>
      </c>
      <c r="Q293">
        <v>1701</v>
      </c>
      <c r="R293">
        <v>1958</v>
      </c>
      <c r="S293">
        <v>1672</v>
      </c>
      <c r="T293">
        <v>2082</v>
      </c>
      <c r="U293">
        <v>41332</v>
      </c>
      <c r="V293" s="4"/>
      <c r="W293" s="4">
        <f t="shared" si="4"/>
        <v>7413</v>
      </c>
    </row>
    <row r="294" spans="1:23" ht="19" x14ac:dyDescent="0.2">
      <c r="A294" t="s">
        <v>368</v>
      </c>
      <c r="B294" t="s">
        <v>708</v>
      </c>
      <c r="C294" t="s">
        <v>59</v>
      </c>
      <c r="D294" t="s">
        <v>336</v>
      </c>
      <c r="E294" s="3" t="s">
        <v>2760</v>
      </c>
      <c r="F294" s="3" t="s">
        <v>2761</v>
      </c>
      <c r="G294" s="3" t="s">
        <v>2762</v>
      </c>
      <c r="H294" s="3" t="s">
        <v>2763</v>
      </c>
      <c r="I294">
        <v>7.8208484999999994E-2</v>
      </c>
      <c r="J294">
        <v>2.2616647E-2</v>
      </c>
      <c r="K294">
        <v>0.100825132</v>
      </c>
      <c r="M294" t="s">
        <v>368</v>
      </c>
      <c r="N294" t="s">
        <v>708</v>
      </c>
      <c r="O294" t="s">
        <v>59</v>
      </c>
      <c r="P294" t="s">
        <v>336</v>
      </c>
      <c r="Q294">
        <v>1186</v>
      </c>
      <c r="R294">
        <v>1803</v>
      </c>
      <c r="S294">
        <v>1432</v>
      </c>
      <c r="T294">
        <v>1642</v>
      </c>
      <c r="U294">
        <v>33542</v>
      </c>
      <c r="V294" s="4"/>
      <c r="W294" s="4">
        <f t="shared" si="4"/>
        <v>6063</v>
      </c>
    </row>
    <row r="295" spans="1:23" ht="19" x14ac:dyDescent="0.2">
      <c r="A295" t="s">
        <v>368</v>
      </c>
      <c r="B295" t="s">
        <v>708</v>
      </c>
      <c r="C295" t="s">
        <v>59</v>
      </c>
      <c r="D295" t="s">
        <v>337</v>
      </c>
      <c r="E295" s="3" t="s">
        <v>2764</v>
      </c>
      <c r="F295" s="3" t="s">
        <v>2765</v>
      </c>
      <c r="G295" s="3" t="s">
        <v>2766</v>
      </c>
      <c r="H295" s="3" t="s">
        <v>2767</v>
      </c>
      <c r="I295">
        <v>0.18472330100000001</v>
      </c>
      <c r="J295">
        <v>1.9333043000000001E-2</v>
      </c>
      <c r="K295">
        <v>0.204056344</v>
      </c>
      <c r="M295" t="s">
        <v>368</v>
      </c>
      <c r="N295" t="s">
        <v>708</v>
      </c>
      <c r="O295" t="s">
        <v>59</v>
      </c>
      <c r="P295" t="s">
        <v>337</v>
      </c>
      <c r="Q295">
        <v>49089</v>
      </c>
      <c r="R295">
        <v>96211</v>
      </c>
      <c r="S295">
        <v>96234</v>
      </c>
      <c r="T295">
        <v>1882</v>
      </c>
      <c r="U295">
        <v>1771255</v>
      </c>
      <c r="V295" s="4"/>
      <c r="W295" s="4">
        <f t="shared" si="4"/>
        <v>243416</v>
      </c>
    </row>
    <row r="296" spans="1:23" ht="19" x14ac:dyDescent="0.2">
      <c r="A296" t="s">
        <v>368</v>
      </c>
      <c r="B296" t="s">
        <v>708</v>
      </c>
      <c r="C296" t="s">
        <v>59</v>
      </c>
      <c r="D296" t="s">
        <v>338</v>
      </c>
      <c r="E296" s="3" t="s">
        <v>2768</v>
      </c>
      <c r="F296" s="3" t="s">
        <v>2769</v>
      </c>
      <c r="G296" s="3" t="s">
        <v>2770</v>
      </c>
      <c r="H296" s="3" t="s">
        <v>2771</v>
      </c>
      <c r="I296">
        <v>0.102488094</v>
      </c>
      <c r="J296">
        <v>1.2233779E-2</v>
      </c>
      <c r="K296">
        <v>0.114721873</v>
      </c>
      <c r="M296" t="s">
        <v>368</v>
      </c>
      <c r="N296" t="s">
        <v>708</v>
      </c>
      <c r="O296" t="s">
        <v>59</v>
      </c>
      <c r="P296" t="s">
        <v>338</v>
      </c>
      <c r="Q296">
        <v>12920</v>
      </c>
      <c r="R296">
        <v>24549</v>
      </c>
      <c r="S296">
        <v>24304</v>
      </c>
      <c r="T296">
        <v>1998</v>
      </c>
      <c r="U296">
        <v>456564</v>
      </c>
      <c r="V296" s="4"/>
      <c r="W296" s="4">
        <f t="shared" si="4"/>
        <v>63771</v>
      </c>
    </row>
    <row r="297" spans="1:23" ht="19" x14ac:dyDescent="0.2">
      <c r="A297" t="s">
        <v>368</v>
      </c>
      <c r="B297" t="s">
        <v>708</v>
      </c>
      <c r="C297" t="s">
        <v>59</v>
      </c>
      <c r="D297" t="s">
        <v>339</v>
      </c>
      <c r="E297" s="3" t="s">
        <v>2772</v>
      </c>
      <c r="F297" s="3" t="s">
        <v>2773</v>
      </c>
      <c r="G297" s="3" t="s">
        <v>2774</v>
      </c>
      <c r="H297" s="3" t="s">
        <v>2775</v>
      </c>
      <c r="I297">
        <v>9.3152332000000004E-2</v>
      </c>
      <c r="J297">
        <v>1.0985648000000001E-2</v>
      </c>
      <c r="K297">
        <v>0.10413798</v>
      </c>
      <c r="M297" t="s">
        <v>368</v>
      </c>
      <c r="N297" t="s">
        <v>708</v>
      </c>
      <c r="O297" t="s">
        <v>59</v>
      </c>
      <c r="P297" t="s">
        <v>339</v>
      </c>
      <c r="Q297">
        <v>3782</v>
      </c>
      <c r="R297">
        <v>6570</v>
      </c>
      <c r="S297">
        <v>6198</v>
      </c>
      <c r="T297">
        <v>2058</v>
      </c>
      <c r="U297">
        <v>123847</v>
      </c>
      <c r="V297" s="4"/>
      <c r="W297" s="4">
        <f t="shared" si="4"/>
        <v>18608</v>
      </c>
    </row>
    <row r="298" spans="1:23" ht="19" x14ac:dyDescent="0.2">
      <c r="A298" t="s">
        <v>368</v>
      </c>
      <c r="B298" t="s">
        <v>708</v>
      </c>
      <c r="C298" t="s">
        <v>59</v>
      </c>
      <c r="D298" t="s">
        <v>340</v>
      </c>
      <c r="E298" s="3" t="s">
        <v>2776</v>
      </c>
      <c r="F298" s="3" t="s">
        <v>2777</v>
      </c>
      <c r="G298" s="3" t="s">
        <v>2778</v>
      </c>
      <c r="H298" s="3" t="s">
        <v>2779</v>
      </c>
      <c r="I298">
        <v>7.3994932999999999E-2</v>
      </c>
      <c r="J298">
        <v>2.4522505999999999E-2</v>
      </c>
      <c r="K298">
        <v>9.8517438999999998E-2</v>
      </c>
      <c r="M298" t="s">
        <v>368</v>
      </c>
      <c r="N298" t="s">
        <v>708</v>
      </c>
      <c r="O298" t="s">
        <v>59</v>
      </c>
      <c r="P298" t="s">
        <v>340</v>
      </c>
      <c r="Q298">
        <v>1592</v>
      </c>
      <c r="R298">
        <v>1358</v>
      </c>
      <c r="S298">
        <v>1076</v>
      </c>
      <c r="T298">
        <v>2282</v>
      </c>
      <c r="U298">
        <v>32498</v>
      </c>
      <c r="V298" s="4"/>
      <c r="W298" s="4">
        <f t="shared" si="4"/>
        <v>6308</v>
      </c>
    </row>
    <row r="299" spans="1:23" ht="19" x14ac:dyDescent="0.2">
      <c r="A299" t="s">
        <v>368</v>
      </c>
      <c r="B299" t="s">
        <v>708</v>
      </c>
      <c r="C299" t="s">
        <v>59</v>
      </c>
      <c r="D299" t="s">
        <v>341</v>
      </c>
      <c r="E299" s="3" t="s">
        <v>2780</v>
      </c>
      <c r="F299" s="3" t="s">
        <v>2781</v>
      </c>
      <c r="G299" s="3" t="s">
        <v>2782</v>
      </c>
      <c r="H299" s="3" t="s">
        <v>2783</v>
      </c>
      <c r="I299">
        <v>0.14081861800000001</v>
      </c>
      <c r="J299">
        <v>1.7046256999999999E-2</v>
      </c>
      <c r="K299" s="3" t="s">
        <v>2784</v>
      </c>
      <c r="M299" t="s">
        <v>368</v>
      </c>
      <c r="N299" t="s">
        <v>708</v>
      </c>
      <c r="O299" t="s">
        <v>59</v>
      </c>
      <c r="P299" t="s">
        <v>341</v>
      </c>
      <c r="Q299">
        <v>17133</v>
      </c>
      <c r="R299">
        <v>31427</v>
      </c>
      <c r="S299">
        <v>31450</v>
      </c>
      <c r="T299">
        <v>2703</v>
      </c>
      <c r="U299">
        <v>603057</v>
      </c>
      <c r="V299" s="4"/>
      <c r="W299" s="4">
        <f t="shared" si="4"/>
        <v>82713</v>
      </c>
    </row>
    <row r="300" spans="1:23" ht="19" x14ac:dyDescent="0.2">
      <c r="A300" t="s">
        <v>368</v>
      </c>
      <c r="B300" t="s">
        <v>708</v>
      </c>
      <c r="C300" t="s">
        <v>59</v>
      </c>
      <c r="D300" t="s">
        <v>342</v>
      </c>
      <c r="E300" s="3" t="s">
        <v>2785</v>
      </c>
      <c r="F300" s="3" t="s">
        <v>2786</v>
      </c>
      <c r="G300" s="3" t="s">
        <v>2787</v>
      </c>
      <c r="H300" s="3" t="s">
        <v>2788</v>
      </c>
      <c r="I300">
        <v>0.232782289</v>
      </c>
      <c r="J300">
        <v>2.3861534E-2</v>
      </c>
      <c r="K300">
        <v>0.25664382299999999</v>
      </c>
      <c r="M300" t="s">
        <v>368</v>
      </c>
      <c r="N300" t="s">
        <v>708</v>
      </c>
      <c r="O300" t="s">
        <v>59</v>
      </c>
      <c r="P300" t="s">
        <v>342</v>
      </c>
      <c r="Q300">
        <v>62542</v>
      </c>
      <c r="R300">
        <v>123651</v>
      </c>
      <c r="S300">
        <v>123520</v>
      </c>
      <c r="T300">
        <v>1816</v>
      </c>
      <c r="U300">
        <v>2252824</v>
      </c>
      <c r="V300" s="4"/>
      <c r="W300" s="4">
        <f t="shared" si="4"/>
        <v>311529</v>
      </c>
    </row>
    <row r="301" spans="1:23" ht="19" x14ac:dyDescent="0.2">
      <c r="A301" t="s">
        <v>368</v>
      </c>
      <c r="B301" t="s">
        <v>708</v>
      </c>
      <c r="C301" t="s">
        <v>59</v>
      </c>
      <c r="D301" t="s">
        <v>343</v>
      </c>
      <c r="E301" s="3" t="s">
        <v>2789</v>
      </c>
      <c r="F301" s="3" t="s">
        <v>2790</v>
      </c>
      <c r="G301" s="3" t="s">
        <v>2791</v>
      </c>
      <c r="H301" s="3" t="s">
        <v>2792</v>
      </c>
      <c r="I301">
        <v>0.11114840600000001</v>
      </c>
      <c r="J301">
        <v>3.9144290999999998E-2</v>
      </c>
      <c r="K301">
        <v>0.150292697</v>
      </c>
      <c r="M301" t="s">
        <v>368</v>
      </c>
      <c r="N301" t="s">
        <v>708</v>
      </c>
      <c r="O301" t="s">
        <v>59</v>
      </c>
      <c r="P301" t="s">
        <v>343</v>
      </c>
      <c r="Q301">
        <v>2388</v>
      </c>
      <c r="R301">
        <v>2040</v>
      </c>
      <c r="S301">
        <v>1616</v>
      </c>
      <c r="T301">
        <v>3426</v>
      </c>
      <c r="U301">
        <v>48728</v>
      </c>
      <c r="V301" s="4"/>
      <c r="W301" s="4">
        <f t="shared" si="4"/>
        <v>9470</v>
      </c>
    </row>
    <row r="302" spans="1:23" ht="19" x14ac:dyDescent="0.2">
      <c r="A302" t="s">
        <v>368</v>
      </c>
      <c r="B302" t="s">
        <v>708</v>
      </c>
      <c r="C302" t="s">
        <v>59</v>
      </c>
      <c r="D302" t="s">
        <v>344</v>
      </c>
      <c r="E302" s="3" t="s">
        <v>2793</v>
      </c>
      <c r="F302" s="3" t="s">
        <v>2794</v>
      </c>
      <c r="G302" s="3" t="s">
        <v>2795</v>
      </c>
      <c r="H302" s="3" t="s">
        <v>2796</v>
      </c>
      <c r="I302">
        <v>0.32435146399999998</v>
      </c>
      <c r="J302">
        <v>3.5062840999999997E-2</v>
      </c>
      <c r="K302">
        <v>0.35941430499999999</v>
      </c>
      <c r="M302" t="s">
        <v>368</v>
      </c>
      <c r="N302" t="s">
        <v>708</v>
      </c>
      <c r="O302" t="s">
        <v>59</v>
      </c>
      <c r="P302" t="s">
        <v>344</v>
      </c>
      <c r="Q302">
        <v>85184</v>
      </c>
      <c r="R302">
        <v>165789</v>
      </c>
      <c r="S302">
        <v>166400</v>
      </c>
      <c r="T302">
        <v>2718</v>
      </c>
      <c r="U302">
        <v>3114056</v>
      </c>
      <c r="V302" s="4"/>
      <c r="W302" s="4">
        <f t="shared" si="4"/>
        <v>420091</v>
      </c>
    </row>
    <row r="303" spans="1:23" ht="19" x14ac:dyDescent="0.2">
      <c r="A303" t="s">
        <v>368</v>
      </c>
      <c r="B303" t="s">
        <v>708</v>
      </c>
      <c r="C303" t="s">
        <v>59</v>
      </c>
      <c r="D303" t="s">
        <v>345</v>
      </c>
      <c r="E303" s="3" t="s">
        <v>2797</v>
      </c>
      <c r="F303" s="3" t="s">
        <v>2798</v>
      </c>
      <c r="G303" s="3" t="s">
        <v>2799</v>
      </c>
      <c r="H303" s="3" t="s">
        <v>2800</v>
      </c>
      <c r="I303">
        <v>0.37298617000000001</v>
      </c>
      <c r="J303">
        <v>3.8692584000000002E-2</v>
      </c>
      <c r="K303">
        <v>0.41167875399999998</v>
      </c>
      <c r="M303" t="s">
        <v>368</v>
      </c>
      <c r="N303" t="s">
        <v>708</v>
      </c>
      <c r="O303" t="s">
        <v>59</v>
      </c>
      <c r="P303" t="s">
        <v>345</v>
      </c>
      <c r="Q303">
        <v>97927</v>
      </c>
      <c r="R303">
        <v>191900</v>
      </c>
      <c r="S303">
        <v>192104</v>
      </c>
      <c r="T303">
        <v>3317</v>
      </c>
      <c r="U303">
        <v>3570472</v>
      </c>
      <c r="V303" s="4"/>
      <c r="W303" s="4">
        <f t="shared" si="4"/>
        <v>485248</v>
      </c>
    </row>
    <row r="304" spans="1:23" ht="19" x14ac:dyDescent="0.2">
      <c r="A304" t="s">
        <v>368</v>
      </c>
      <c r="B304" t="s">
        <v>708</v>
      </c>
      <c r="C304" t="s">
        <v>59</v>
      </c>
      <c r="D304" t="s">
        <v>346</v>
      </c>
      <c r="E304" s="3" t="s">
        <v>2801</v>
      </c>
      <c r="F304">
        <v>327.65990389244899</v>
      </c>
      <c r="G304" s="3" t="s">
        <v>2802</v>
      </c>
      <c r="H304" s="3" t="s">
        <v>2803</v>
      </c>
      <c r="I304">
        <v>0.21300142399999999</v>
      </c>
      <c r="J304">
        <v>2.4432433999999999E-2</v>
      </c>
      <c r="K304">
        <v>0.237433858</v>
      </c>
      <c r="M304" t="s">
        <v>368</v>
      </c>
      <c r="N304" t="s">
        <v>708</v>
      </c>
      <c r="O304" t="s">
        <v>59</v>
      </c>
      <c r="P304" t="s">
        <v>346</v>
      </c>
      <c r="Q304">
        <v>26497</v>
      </c>
      <c r="R304">
        <v>50879</v>
      </c>
      <c r="S304">
        <v>50266</v>
      </c>
      <c r="T304">
        <v>3917</v>
      </c>
      <c r="U304">
        <v>943397</v>
      </c>
      <c r="V304" s="4"/>
      <c r="W304" s="4">
        <f t="shared" si="4"/>
        <v>131559</v>
      </c>
    </row>
    <row r="305" spans="1:23" ht="19" x14ac:dyDescent="0.2">
      <c r="A305" t="s">
        <v>368</v>
      </c>
      <c r="B305" t="s">
        <v>708</v>
      </c>
      <c r="C305" t="s">
        <v>59</v>
      </c>
      <c r="D305" t="s">
        <v>347</v>
      </c>
      <c r="E305" s="3" t="s">
        <v>2804</v>
      </c>
      <c r="F305" s="3" t="s">
        <v>2805</v>
      </c>
      <c r="G305" s="3" t="s">
        <v>2806</v>
      </c>
      <c r="H305" s="3" t="s">
        <v>2807</v>
      </c>
      <c r="I305">
        <v>0.185703273</v>
      </c>
      <c r="J305">
        <v>2.7012022E-2</v>
      </c>
      <c r="K305">
        <v>0.212715295</v>
      </c>
      <c r="M305" t="s">
        <v>368</v>
      </c>
      <c r="N305" t="s">
        <v>708</v>
      </c>
      <c r="O305" t="s">
        <v>59</v>
      </c>
      <c r="P305" t="s">
        <v>347</v>
      </c>
      <c r="Q305">
        <v>7585</v>
      </c>
      <c r="R305">
        <v>13514</v>
      </c>
      <c r="S305">
        <v>12744</v>
      </c>
      <c r="T305">
        <v>3896</v>
      </c>
      <c r="U305">
        <v>250824</v>
      </c>
      <c r="V305" s="4"/>
      <c r="W305" s="4">
        <f t="shared" si="4"/>
        <v>37739</v>
      </c>
    </row>
    <row r="306" spans="1:23" ht="19" x14ac:dyDescent="0.2">
      <c r="A306" t="s">
        <v>368</v>
      </c>
      <c r="B306" t="s">
        <v>708</v>
      </c>
      <c r="C306" t="s">
        <v>59</v>
      </c>
      <c r="D306" t="s">
        <v>348</v>
      </c>
      <c r="E306" s="3" t="s">
        <v>2808</v>
      </c>
      <c r="F306" s="3" t="s">
        <v>2809</v>
      </c>
      <c r="G306" s="3" t="s">
        <v>2810</v>
      </c>
      <c r="H306" s="3" t="s">
        <v>2811</v>
      </c>
      <c r="I306">
        <v>0.41115564500000001</v>
      </c>
      <c r="J306">
        <v>4.2222998999999997E-2</v>
      </c>
      <c r="K306">
        <v>0.453378644</v>
      </c>
      <c r="M306" t="s">
        <v>368</v>
      </c>
      <c r="N306" t="s">
        <v>708</v>
      </c>
      <c r="O306" t="s">
        <v>59</v>
      </c>
      <c r="P306" t="s">
        <v>348</v>
      </c>
      <c r="Q306">
        <v>107842</v>
      </c>
      <c r="R306">
        <v>211645</v>
      </c>
      <c r="S306">
        <v>211764</v>
      </c>
      <c r="T306">
        <v>3657</v>
      </c>
      <c r="U306">
        <v>3935460</v>
      </c>
      <c r="V306" s="4"/>
      <c r="W306" s="4">
        <f t="shared" si="4"/>
        <v>534908</v>
      </c>
    </row>
    <row r="307" spans="1:23" ht="19" x14ac:dyDescent="0.2">
      <c r="A307" t="s">
        <v>368</v>
      </c>
      <c r="B307" t="s">
        <v>708</v>
      </c>
      <c r="C307" t="s">
        <v>59</v>
      </c>
      <c r="D307" t="s">
        <v>349</v>
      </c>
      <c r="E307" s="3" t="s">
        <v>2812</v>
      </c>
      <c r="F307" s="3" t="s">
        <v>2813</v>
      </c>
      <c r="G307" s="3" t="s">
        <v>2814</v>
      </c>
      <c r="H307" s="3" t="s">
        <v>2815</v>
      </c>
      <c r="I307">
        <v>0.22912387000000001</v>
      </c>
      <c r="J307">
        <v>2.6395999999999999E-2</v>
      </c>
      <c r="K307">
        <v>0.25551986999999998</v>
      </c>
      <c r="M307" t="s">
        <v>368</v>
      </c>
      <c r="N307" t="s">
        <v>708</v>
      </c>
      <c r="O307" t="s">
        <v>59</v>
      </c>
      <c r="P307" t="s">
        <v>349</v>
      </c>
      <c r="Q307">
        <v>28348</v>
      </c>
      <c r="R307">
        <v>53984</v>
      </c>
      <c r="S307">
        <v>53454</v>
      </c>
      <c r="T307">
        <v>4250</v>
      </c>
      <c r="U307">
        <v>1007663</v>
      </c>
      <c r="V307" s="4"/>
      <c r="W307" s="4">
        <f t="shared" si="4"/>
        <v>140036</v>
      </c>
    </row>
    <row r="308" spans="1:23" ht="19" x14ac:dyDescent="0.2">
      <c r="A308" t="s">
        <v>368</v>
      </c>
      <c r="B308" t="s">
        <v>708</v>
      </c>
      <c r="C308" t="s">
        <v>59</v>
      </c>
      <c r="D308" t="s">
        <v>350</v>
      </c>
      <c r="E308" s="3" t="s">
        <v>2816</v>
      </c>
      <c r="F308" s="3" t="s">
        <v>2817</v>
      </c>
      <c r="G308" s="3" t="s">
        <v>2818</v>
      </c>
      <c r="H308" s="3" t="s">
        <v>2819</v>
      </c>
      <c r="I308">
        <v>0.20144478299999999</v>
      </c>
      <c r="J308">
        <v>2.3301431000000001E-2</v>
      </c>
      <c r="K308">
        <v>0.224746214</v>
      </c>
      <c r="M308" t="s">
        <v>368</v>
      </c>
      <c r="N308" t="s">
        <v>708</v>
      </c>
      <c r="O308" t="s">
        <v>59</v>
      </c>
      <c r="P308" t="s">
        <v>350</v>
      </c>
      <c r="Q308">
        <v>8222</v>
      </c>
      <c r="R308">
        <v>14389</v>
      </c>
      <c r="S308">
        <v>13620</v>
      </c>
      <c r="T308">
        <v>4262</v>
      </c>
      <c r="U308">
        <v>269628</v>
      </c>
      <c r="V308" s="4"/>
      <c r="W308" s="4">
        <f t="shared" si="4"/>
        <v>40493</v>
      </c>
    </row>
    <row r="309" spans="1:23" ht="19" x14ac:dyDescent="0.2">
      <c r="A309" t="s">
        <v>368</v>
      </c>
      <c r="B309" t="s">
        <v>708</v>
      </c>
      <c r="C309" t="s">
        <v>59</v>
      </c>
      <c r="D309" t="s">
        <v>351</v>
      </c>
      <c r="E309" s="3" t="s">
        <v>2820</v>
      </c>
      <c r="F309" s="3" t="s">
        <v>2821</v>
      </c>
      <c r="G309" s="3" t="s">
        <v>2822</v>
      </c>
      <c r="H309" s="3" t="s">
        <v>2823</v>
      </c>
      <c r="I309">
        <v>0.18910844700000001</v>
      </c>
      <c r="J309">
        <v>4.2342350000000001E-2</v>
      </c>
      <c r="K309">
        <v>0.23145079700000001</v>
      </c>
      <c r="M309" t="s">
        <v>368</v>
      </c>
      <c r="N309" t="s">
        <v>708</v>
      </c>
      <c r="O309" t="s">
        <v>59</v>
      </c>
      <c r="P309" t="s">
        <v>351</v>
      </c>
      <c r="Q309">
        <v>3096</v>
      </c>
      <c r="R309">
        <v>4348</v>
      </c>
      <c r="S309">
        <v>3534</v>
      </c>
      <c r="T309">
        <v>4090</v>
      </c>
      <c r="U309">
        <v>83429</v>
      </c>
      <c r="V309" s="4"/>
      <c r="W309" s="4">
        <f t="shared" si="4"/>
        <v>15068</v>
      </c>
    </row>
    <row r="310" spans="1:23" ht="19" x14ac:dyDescent="0.2">
      <c r="A310" t="s">
        <v>368</v>
      </c>
      <c r="B310" t="s">
        <v>708</v>
      </c>
      <c r="C310" t="s">
        <v>59</v>
      </c>
      <c r="D310" t="s">
        <v>352</v>
      </c>
      <c r="E310" s="3" t="s">
        <v>2824</v>
      </c>
      <c r="F310" s="3" t="s">
        <v>2825</v>
      </c>
      <c r="G310" s="3" t="s">
        <v>2826</v>
      </c>
      <c r="H310" s="3" t="s">
        <v>2827</v>
      </c>
      <c r="I310">
        <v>0.13998161200000001</v>
      </c>
      <c r="J310">
        <v>4.9211339999999999E-2</v>
      </c>
      <c r="K310">
        <v>0.189192952</v>
      </c>
      <c r="M310" t="s">
        <v>368</v>
      </c>
      <c r="N310" t="s">
        <v>708</v>
      </c>
      <c r="O310" t="s">
        <v>59</v>
      </c>
      <c r="P310" t="s">
        <v>352</v>
      </c>
      <c r="Q310">
        <v>2412</v>
      </c>
      <c r="R310">
        <v>2588</v>
      </c>
      <c r="S310">
        <v>1896</v>
      </c>
      <c r="T310">
        <v>3922</v>
      </c>
      <c r="U310">
        <v>54228</v>
      </c>
      <c r="V310" s="4"/>
      <c r="W310" s="4">
        <f t="shared" si="4"/>
        <v>10818</v>
      </c>
    </row>
    <row r="311" spans="1:23" ht="19" x14ac:dyDescent="0.2">
      <c r="A311" t="s">
        <v>368</v>
      </c>
      <c r="B311" t="s">
        <v>708</v>
      </c>
      <c r="C311" t="s">
        <v>59</v>
      </c>
      <c r="D311" t="s">
        <v>353</v>
      </c>
      <c r="E311" s="3" t="s">
        <v>2828</v>
      </c>
      <c r="F311" s="3" t="s">
        <v>2829</v>
      </c>
      <c r="G311" s="3" t="s">
        <v>2830</v>
      </c>
      <c r="H311" s="3" t="s">
        <v>2831</v>
      </c>
      <c r="I311">
        <v>0.55563478700000002</v>
      </c>
      <c r="J311">
        <v>5.6436720000000003E-2</v>
      </c>
      <c r="K311">
        <v>0.61207150700000001</v>
      </c>
      <c r="M311" t="s">
        <v>368</v>
      </c>
      <c r="N311" t="s">
        <v>708</v>
      </c>
      <c r="O311" t="s">
        <v>59</v>
      </c>
      <c r="P311" t="s">
        <v>353</v>
      </c>
      <c r="Q311">
        <v>147449</v>
      </c>
      <c r="R311">
        <v>290574</v>
      </c>
      <c r="S311">
        <v>290408</v>
      </c>
      <c r="T311">
        <v>4797</v>
      </c>
      <c r="U311">
        <v>5337900</v>
      </c>
      <c r="V311" s="4"/>
      <c r="W311" s="4">
        <f t="shared" si="4"/>
        <v>733228</v>
      </c>
    </row>
    <row r="312" spans="1:23" ht="19" x14ac:dyDescent="0.2">
      <c r="A312" t="s">
        <v>368</v>
      </c>
      <c r="B312" t="s">
        <v>708</v>
      </c>
      <c r="C312" t="s">
        <v>59</v>
      </c>
      <c r="D312" t="s">
        <v>354</v>
      </c>
      <c r="E312" s="3" t="s">
        <v>2832</v>
      </c>
      <c r="F312" s="3" t="s">
        <v>2833</v>
      </c>
      <c r="G312">
        <v>81.465072331151802</v>
      </c>
      <c r="H312" s="3" t="s">
        <v>2834</v>
      </c>
      <c r="I312">
        <v>0.39798703099999999</v>
      </c>
      <c r="J312">
        <v>4.6095997E-2</v>
      </c>
      <c r="K312">
        <v>0.44408302799999999</v>
      </c>
      <c r="M312" t="s">
        <v>368</v>
      </c>
      <c r="N312" t="s">
        <v>708</v>
      </c>
      <c r="O312" t="s">
        <v>59</v>
      </c>
      <c r="P312" t="s">
        <v>354</v>
      </c>
      <c r="Q312">
        <v>50538</v>
      </c>
      <c r="R312">
        <v>97612</v>
      </c>
      <c r="S312">
        <v>96234</v>
      </c>
      <c r="T312">
        <v>7546</v>
      </c>
      <c r="U312">
        <v>1789489</v>
      </c>
      <c r="V312" s="4"/>
      <c r="W312" s="4">
        <f t="shared" si="4"/>
        <v>251930</v>
      </c>
    </row>
    <row r="313" spans="1:23" ht="19" x14ac:dyDescent="0.2">
      <c r="A313" t="s">
        <v>368</v>
      </c>
      <c r="B313" t="s">
        <v>708</v>
      </c>
      <c r="C313" t="s">
        <v>59</v>
      </c>
      <c r="D313" t="s">
        <v>355</v>
      </c>
      <c r="E313" s="3" t="s">
        <v>2835</v>
      </c>
      <c r="F313" s="3" t="s">
        <v>2836</v>
      </c>
      <c r="G313" s="3" t="s">
        <v>2837</v>
      </c>
      <c r="H313" s="3" t="s">
        <v>2838</v>
      </c>
      <c r="I313">
        <v>0.34241282000000001</v>
      </c>
      <c r="J313">
        <v>7.0635787000000005E-2</v>
      </c>
      <c r="K313">
        <v>0.41304860700000001</v>
      </c>
      <c r="M313" t="s">
        <v>368</v>
      </c>
      <c r="N313" t="s">
        <v>708</v>
      </c>
      <c r="O313" t="s">
        <v>59</v>
      </c>
      <c r="P313" t="s">
        <v>355</v>
      </c>
      <c r="Q313">
        <v>14290</v>
      </c>
      <c r="R313">
        <v>25827</v>
      </c>
      <c r="S313">
        <v>24304</v>
      </c>
      <c r="T313">
        <v>7225</v>
      </c>
      <c r="U313">
        <v>473060</v>
      </c>
      <c r="V313" s="4"/>
      <c r="W313" s="4">
        <f t="shared" si="4"/>
        <v>71646</v>
      </c>
    </row>
    <row r="314" spans="1:23" ht="19" x14ac:dyDescent="0.2">
      <c r="A314" t="s">
        <v>368</v>
      </c>
      <c r="B314" t="s">
        <v>708</v>
      </c>
      <c r="C314" t="s">
        <v>59</v>
      </c>
      <c r="D314" t="s">
        <v>356</v>
      </c>
      <c r="E314" s="3" t="s">
        <v>2839</v>
      </c>
      <c r="F314" s="3" t="s">
        <v>2840</v>
      </c>
      <c r="G314" s="3" t="s">
        <v>2841</v>
      </c>
      <c r="H314" s="3" t="s">
        <v>2842</v>
      </c>
      <c r="I314">
        <v>0.79708562999999999</v>
      </c>
      <c r="J314">
        <v>8.0994053999999996E-2</v>
      </c>
      <c r="K314">
        <v>0.87807968400000003</v>
      </c>
      <c r="M314" t="s">
        <v>368</v>
      </c>
      <c r="N314" t="s">
        <v>708</v>
      </c>
      <c r="O314" t="s">
        <v>59</v>
      </c>
      <c r="P314" t="s">
        <v>356</v>
      </c>
      <c r="Q314">
        <v>213465</v>
      </c>
      <c r="R314">
        <v>422126</v>
      </c>
      <c r="S314">
        <v>421480</v>
      </c>
      <c r="T314">
        <v>6717</v>
      </c>
      <c r="U314">
        <v>7679724</v>
      </c>
      <c r="V314" s="4"/>
      <c r="W314" s="4">
        <f t="shared" si="4"/>
        <v>1063788</v>
      </c>
    </row>
    <row r="315" spans="1:23" ht="19" x14ac:dyDescent="0.2">
      <c r="A315" t="s">
        <v>368</v>
      </c>
      <c r="B315" t="s">
        <v>708</v>
      </c>
      <c r="C315" t="s">
        <v>59</v>
      </c>
      <c r="D315" t="s">
        <v>357</v>
      </c>
      <c r="E315" s="3" t="s">
        <v>2843</v>
      </c>
      <c r="F315" s="3" t="s">
        <v>2844</v>
      </c>
      <c r="G315" s="3" t="s">
        <v>2845</v>
      </c>
      <c r="H315" s="3" t="s">
        <v>2846</v>
      </c>
      <c r="I315">
        <v>1.5189466659999999</v>
      </c>
      <c r="J315">
        <v>0.15424148100000001</v>
      </c>
      <c r="K315" s="3" t="s">
        <v>2847</v>
      </c>
      <c r="M315" t="s">
        <v>368</v>
      </c>
      <c r="N315" t="s">
        <v>708</v>
      </c>
      <c r="O315" t="s">
        <v>59</v>
      </c>
      <c r="P315" t="s">
        <v>357</v>
      </c>
      <c r="Q315">
        <v>406909</v>
      </c>
      <c r="R315">
        <v>804576</v>
      </c>
      <c r="S315">
        <v>803636</v>
      </c>
      <c r="T315">
        <v>12019</v>
      </c>
      <c r="U315">
        <v>14667702</v>
      </c>
      <c r="V315" s="4"/>
      <c r="W315" s="4">
        <f t="shared" si="4"/>
        <v>2027140</v>
      </c>
    </row>
  </sheetData>
  <mergeCells count="2">
    <mergeCell ref="A1:K1"/>
    <mergeCell ref="M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9F96-B352-6D40-8DCD-69FC7AD31C8D}">
  <dimension ref="A1:K315"/>
  <sheetViews>
    <sheetView workbookViewId="0">
      <selection activeCell="N24" sqref="N24"/>
    </sheetView>
  </sheetViews>
  <sheetFormatPr baseColWidth="10" defaultRowHeight="16" x14ac:dyDescent="0.2"/>
  <sheetData>
    <row r="1" spans="1:11" ht="19" x14ac:dyDescent="0.2">
      <c r="A1" s="10" t="s">
        <v>4076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2852</v>
      </c>
      <c r="B3" t="s">
        <v>369</v>
      </c>
      <c r="C3" t="s">
        <v>42</v>
      </c>
      <c r="D3" t="s">
        <v>47</v>
      </c>
      <c r="E3" s="3" t="s">
        <v>2853</v>
      </c>
      <c r="F3" s="3" t="s">
        <v>2854</v>
      </c>
      <c r="G3" s="3" t="s">
        <v>2855</v>
      </c>
      <c r="H3" s="3" t="s">
        <v>2856</v>
      </c>
      <c r="I3">
        <v>3.7716580000000002E-3</v>
      </c>
      <c r="J3">
        <v>1.3583405999999999E-2</v>
      </c>
      <c r="K3">
        <v>1.7355064E-2</v>
      </c>
    </row>
    <row r="4" spans="1:11" x14ac:dyDescent="0.2">
      <c r="A4" t="s">
        <v>2852</v>
      </c>
      <c r="B4" t="s">
        <v>369</v>
      </c>
      <c r="C4" t="s">
        <v>48</v>
      </c>
      <c r="D4" t="s">
        <v>49</v>
      </c>
      <c r="E4" s="3" t="s">
        <v>2857</v>
      </c>
      <c r="F4" s="3" t="s">
        <v>497</v>
      </c>
      <c r="G4" s="3" t="s">
        <v>2858</v>
      </c>
      <c r="H4" s="3" t="s">
        <v>2859</v>
      </c>
      <c r="I4">
        <v>4.4470764000000003E-2</v>
      </c>
      <c r="J4">
        <v>9.9312859999999992E-3</v>
      </c>
      <c r="K4">
        <v>5.440205E-2</v>
      </c>
    </row>
    <row r="5" spans="1:11" x14ac:dyDescent="0.2">
      <c r="A5" t="s">
        <v>2852</v>
      </c>
      <c r="B5" t="s">
        <v>369</v>
      </c>
      <c r="C5" t="s">
        <v>48</v>
      </c>
      <c r="D5" t="s">
        <v>50</v>
      </c>
      <c r="E5" s="3" t="s">
        <v>2860</v>
      </c>
      <c r="F5" s="3" t="s">
        <v>498</v>
      </c>
      <c r="G5" s="3" t="s">
        <v>2861</v>
      </c>
      <c r="H5" s="3" t="s">
        <v>2862</v>
      </c>
      <c r="I5">
        <v>8.7599021999999999E-2</v>
      </c>
      <c r="J5">
        <v>1.8416571999999999E-2</v>
      </c>
      <c r="K5" s="3" t="s">
        <v>2863</v>
      </c>
    </row>
    <row r="6" spans="1:11" x14ac:dyDescent="0.2">
      <c r="A6" t="s">
        <v>2852</v>
      </c>
      <c r="B6" t="s">
        <v>369</v>
      </c>
      <c r="C6" t="s">
        <v>48</v>
      </c>
      <c r="D6" t="s">
        <v>51</v>
      </c>
      <c r="E6" s="3" t="s">
        <v>2864</v>
      </c>
      <c r="F6" s="3" t="s">
        <v>499</v>
      </c>
      <c r="G6" s="3" t="s">
        <v>2865</v>
      </c>
      <c r="H6" s="3" t="s">
        <v>2866</v>
      </c>
      <c r="I6">
        <v>8.4024319999999996E-3</v>
      </c>
      <c r="J6">
        <v>2.8473740000000002E-3</v>
      </c>
      <c r="K6">
        <v>1.1249805999999999E-2</v>
      </c>
    </row>
    <row r="7" spans="1:11" x14ac:dyDescent="0.2">
      <c r="A7" t="s">
        <v>2852</v>
      </c>
      <c r="B7" t="s">
        <v>369</v>
      </c>
      <c r="C7" t="s">
        <v>52</v>
      </c>
      <c r="D7" t="s">
        <v>53</v>
      </c>
      <c r="E7" s="3" t="s">
        <v>2867</v>
      </c>
      <c r="F7" s="3" t="s">
        <v>2868</v>
      </c>
      <c r="G7" s="3" t="s">
        <v>2869</v>
      </c>
      <c r="H7" s="3" t="s">
        <v>2870</v>
      </c>
      <c r="I7">
        <v>8.2654986E-2</v>
      </c>
      <c r="J7">
        <v>0.13115157</v>
      </c>
      <c r="K7" s="3" t="s">
        <v>2871</v>
      </c>
    </row>
    <row r="8" spans="1:11" x14ac:dyDescent="0.2">
      <c r="A8" t="s">
        <v>2852</v>
      </c>
      <c r="B8" t="s">
        <v>369</v>
      </c>
      <c r="C8" t="s">
        <v>52</v>
      </c>
      <c r="D8" t="s">
        <v>54</v>
      </c>
      <c r="E8" s="3" t="s">
        <v>2872</v>
      </c>
      <c r="F8" s="3" t="s">
        <v>2873</v>
      </c>
      <c r="G8" s="3" t="s">
        <v>2874</v>
      </c>
      <c r="H8">
        <v>679.869470851762</v>
      </c>
      <c r="I8">
        <v>0.19106988</v>
      </c>
      <c r="J8">
        <v>6.0496449000000001E-2</v>
      </c>
      <c r="K8">
        <v>0.25156632899999998</v>
      </c>
    </row>
    <row r="9" spans="1:11" x14ac:dyDescent="0.2">
      <c r="A9" t="s">
        <v>2852</v>
      </c>
      <c r="B9" t="s">
        <v>369</v>
      </c>
      <c r="C9" t="s">
        <v>52</v>
      </c>
      <c r="D9" t="s">
        <v>55</v>
      </c>
      <c r="E9" s="3" t="s">
        <v>2875</v>
      </c>
      <c r="F9" s="3" t="s">
        <v>2876</v>
      </c>
      <c r="G9" s="3" t="s">
        <v>2877</v>
      </c>
      <c r="H9" s="3" t="s">
        <v>2878</v>
      </c>
      <c r="I9">
        <v>1.275548E-2</v>
      </c>
      <c r="J9">
        <v>2.7261920000000001E-3</v>
      </c>
      <c r="K9">
        <v>1.5481672E-2</v>
      </c>
    </row>
    <row r="10" spans="1:11" x14ac:dyDescent="0.2">
      <c r="A10" t="s">
        <v>2852</v>
      </c>
      <c r="B10" t="s">
        <v>369</v>
      </c>
      <c r="C10" t="s">
        <v>52</v>
      </c>
      <c r="D10" t="s">
        <v>56</v>
      </c>
      <c r="E10" s="3" t="s">
        <v>2879</v>
      </c>
      <c r="F10" s="3" t="s">
        <v>500</v>
      </c>
      <c r="G10" s="3" t="s">
        <v>2880</v>
      </c>
      <c r="H10" s="3" t="s">
        <v>2881</v>
      </c>
      <c r="I10">
        <v>3.3567702999999997E-2</v>
      </c>
      <c r="J10">
        <v>0.12822768400000001</v>
      </c>
      <c r="K10">
        <v>0.16179538700000001</v>
      </c>
    </row>
    <row r="11" spans="1:11" x14ac:dyDescent="0.2">
      <c r="A11" t="s">
        <v>2852</v>
      </c>
      <c r="B11" t="s">
        <v>369</v>
      </c>
      <c r="C11" t="s">
        <v>57</v>
      </c>
      <c r="D11" t="s">
        <v>58</v>
      </c>
      <c r="E11" s="3" t="s">
        <v>2882</v>
      </c>
      <c r="F11" s="3" t="s">
        <v>2883</v>
      </c>
      <c r="G11" s="3" t="s">
        <v>2884</v>
      </c>
      <c r="H11" s="3" t="s">
        <v>2885</v>
      </c>
      <c r="I11">
        <v>1.427963E-3</v>
      </c>
      <c r="J11">
        <v>2.1927349999999999E-3</v>
      </c>
      <c r="K11">
        <v>3.6206979999999999E-3</v>
      </c>
    </row>
    <row r="12" spans="1:11" x14ac:dyDescent="0.2">
      <c r="A12" t="s">
        <v>2852</v>
      </c>
      <c r="B12" t="s">
        <v>369</v>
      </c>
      <c r="C12" t="s">
        <v>59</v>
      </c>
      <c r="D12" t="s">
        <v>60</v>
      </c>
      <c r="E12" s="3" t="s">
        <v>2886</v>
      </c>
      <c r="F12">
        <v>6.2870926090649197</v>
      </c>
      <c r="G12">
        <v>3.17477055692247</v>
      </c>
      <c r="H12" s="3" t="s">
        <v>2887</v>
      </c>
      <c r="I12">
        <v>4.9784640000000002E-3</v>
      </c>
      <c r="J12">
        <v>7.4545999999999998E-4</v>
      </c>
      <c r="K12">
        <v>5.723924E-3</v>
      </c>
    </row>
    <row r="13" spans="1:11" x14ac:dyDescent="0.2">
      <c r="A13" t="s">
        <v>2852</v>
      </c>
      <c r="B13" t="s">
        <v>369</v>
      </c>
      <c r="C13" t="s">
        <v>59</v>
      </c>
      <c r="D13" t="s">
        <v>61</v>
      </c>
      <c r="E13" s="3" t="s">
        <v>2888</v>
      </c>
      <c r="F13" s="3" t="s">
        <v>2889</v>
      </c>
      <c r="G13" s="3" t="s">
        <v>2890</v>
      </c>
      <c r="H13" s="3" t="s">
        <v>2891</v>
      </c>
      <c r="I13">
        <v>4.8805660000000002E-3</v>
      </c>
      <c r="J13">
        <v>6.2285300000000004E-4</v>
      </c>
      <c r="K13">
        <v>5.5034189999999998E-3</v>
      </c>
    </row>
    <row r="14" spans="1:11" x14ac:dyDescent="0.2">
      <c r="A14" t="s">
        <v>2852</v>
      </c>
      <c r="B14" t="s">
        <v>369</v>
      </c>
      <c r="C14" t="s">
        <v>59</v>
      </c>
      <c r="D14" t="s">
        <v>62</v>
      </c>
      <c r="E14" s="3" t="s">
        <v>2892</v>
      </c>
      <c r="F14" s="3" t="s">
        <v>2893</v>
      </c>
      <c r="G14" s="3" t="s">
        <v>2894</v>
      </c>
      <c r="H14" s="3" t="s">
        <v>2895</v>
      </c>
      <c r="I14">
        <v>9.2227230000000004E-3</v>
      </c>
      <c r="J14">
        <v>2.0863219999999998E-3</v>
      </c>
      <c r="K14">
        <v>1.1309045E-2</v>
      </c>
    </row>
    <row r="15" spans="1:11" x14ac:dyDescent="0.2">
      <c r="A15" t="s">
        <v>2852</v>
      </c>
      <c r="B15" t="s">
        <v>369</v>
      </c>
      <c r="C15" t="s">
        <v>59</v>
      </c>
      <c r="D15" t="s">
        <v>63</v>
      </c>
      <c r="E15" s="3" t="s">
        <v>2896</v>
      </c>
      <c r="F15" s="3" t="s">
        <v>2897</v>
      </c>
      <c r="G15" s="3" t="s">
        <v>2898</v>
      </c>
      <c r="H15" s="3" t="s">
        <v>2899</v>
      </c>
      <c r="I15">
        <v>1.0424658E-2</v>
      </c>
      <c r="J15">
        <v>1.4537619999999999E-3</v>
      </c>
      <c r="K15">
        <v>1.1878420000000001E-2</v>
      </c>
    </row>
    <row r="16" spans="1:11" x14ac:dyDescent="0.2">
      <c r="A16" t="s">
        <v>2852</v>
      </c>
      <c r="B16" t="s">
        <v>369</v>
      </c>
      <c r="C16" t="s">
        <v>59</v>
      </c>
      <c r="D16" t="s">
        <v>64</v>
      </c>
      <c r="E16" s="3" t="s">
        <v>2900</v>
      </c>
      <c r="F16" s="3" t="s">
        <v>2901</v>
      </c>
      <c r="G16" s="3" t="s">
        <v>2902</v>
      </c>
      <c r="H16" s="3" t="s">
        <v>2903</v>
      </c>
      <c r="I16">
        <v>9.9544609999999995E-3</v>
      </c>
      <c r="J16">
        <v>1.5314630000000001E-3</v>
      </c>
      <c r="K16">
        <v>1.1485924E-2</v>
      </c>
    </row>
    <row r="17" spans="1:11" x14ac:dyDescent="0.2">
      <c r="A17" t="s">
        <v>2852</v>
      </c>
      <c r="B17" t="s">
        <v>369</v>
      </c>
      <c r="C17" t="s">
        <v>59</v>
      </c>
      <c r="D17" t="s">
        <v>65</v>
      </c>
      <c r="E17" s="3" t="s">
        <v>2904</v>
      </c>
      <c r="F17" s="3" t="s">
        <v>2905</v>
      </c>
      <c r="G17" s="3" t="s">
        <v>2906</v>
      </c>
      <c r="H17" s="3" t="s">
        <v>2907</v>
      </c>
      <c r="I17">
        <v>9.9205200000000004E-3</v>
      </c>
      <c r="J17">
        <v>1.423342E-3</v>
      </c>
      <c r="K17">
        <v>1.1343862E-2</v>
      </c>
    </row>
    <row r="18" spans="1:11" x14ac:dyDescent="0.2">
      <c r="A18" t="s">
        <v>2852</v>
      </c>
      <c r="B18" t="s">
        <v>369</v>
      </c>
      <c r="C18" t="s">
        <v>59</v>
      </c>
      <c r="D18" t="s">
        <v>66</v>
      </c>
      <c r="E18" s="3" t="s">
        <v>2908</v>
      </c>
      <c r="F18" s="3" t="s">
        <v>2905</v>
      </c>
      <c r="G18" s="3" t="s">
        <v>2909</v>
      </c>
      <c r="H18" s="3" t="s">
        <v>2910</v>
      </c>
      <c r="I18">
        <v>9.9205200000000004E-3</v>
      </c>
      <c r="J18">
        <v>9.820269999999999E-4</v>
      </c>
      <c r="K18">
        <v>1.0902547E-2</v>
      </c>
    </row>
    <row r="19" spans="1:11" x14ac:dyDescent="0.2">
      <c r="A19" t="s">
        <v>2852</v>
      </c>
      <c r="B19" t="s">
        <v>369</v>
      </c>
      <c r="C19" t="s">
        <v>59</v>
      </c>
      <c r="D19" t="s">
        <v>67</v>
      </c>
      <c r="E19" s="3" t="s">
        <v>2911</v>
      </c>
      <c r="F19" s="3" t="s">
        <v>2912</v>
      </c>
      <c r="G19" s="3" t="s">
        <v>2913</v>
      </c>
      <c r="H19" s="3" t="s">
        <v>2914</v>
      </c>
      <c r="I19">
        <v>9.7586630000000008E-3</v>
      </c>
      <c r="J19">
        <v>1.331053E-3</v>
      </c>
      <c r="K19" s="3" t="s">
        <v>2915</v>
      </c>
    </row>
    <row r="20" spans="1:11" x14ac:dyDescent="0.2">
      <c r="A20" t="s">
        <v>2852</v>
      </c>
      <c r="B20" t="s">
        <v>369</v>
      </c>
      <c r="C20" t="s">
        <v>59</v>
      </c>
      <c r="D20" t="s">
        <v>68</v>
      </c>
      <c r="E20">
        <v>10.0201993648495</v>
      </c>
      <c r="F20" s="3" t="s">
        <v>2916</v>
      </c>
      <c r="G20" s="3" t="s">
        <v>2917</v>
      </c>
      <c r="H20" s="3" t="s">
        <v>2918</v>
      </c>
      <c r="I20">
        <v>9.6925669999999992E-3</v>
      </c>
      <c r="J20">
        <v>1.1308500000000001E-3</v>
      </c>
      <c r="K20" s="3" t="s">
        <v>2919</v>
      </c>
    </row>
    <row r="21" spans="1:11" x14ac:dyDescent="0.2">
      <c r="A21" t="s">
        <v>2852</v>
      </c>
      <c r="B21" t="s">
        <v>369</v>
      </c>
      <c r="C21" t="s">
        <v>59</v>
      </c>
      <c r="D21" t="s">
        <v>69</v>
      </c>
      <c r="E21" s="3" t="s">
        <v>2920</v>
      </c>
      <c r="F21" s="3" t="s">
        <v>2916</v>
      </c>
      <c r="G21" s="3" t="s">
        <v>2921</v>
      </c>
      <c r="H21" s="3" t="s">
        <v>2922</v>
      </c>
      <c r="I21">
        <v>9.6925669999999992E-3</v>
      </c>
      <c r="J21">
        <v>1.663086E-3</v>
      </c>
      <c r="K21" s="3" t="s">
        <v>2923</v>
      </c>
    </row>
    <row r="22" spans="1:11" x14ac:dyDescent="0.2">
      <c r="A22" t="s">
        <v>2852</v>
      </c>
      <c r="B22" t="s">
        <v>369</v>
      </c>
      <c r="C22" t="s">
        <v>59</v>
      </c>
      <c r="D22" t="s">
        <v>70</v>
      </c>
      <c r="E22" s="3" t="s">
        <v>2924</v>
      </c>
      <c r="F22" s="3" t="s">
        <v>2925</v>
      </c>
      <c r="G22" s="3" t="s">
        <v>2926</v>
      </c>
      <c r="H22" s="3" t="s">
        <v>2927</v>
      </c>
      <c r="I22">
        <v>9.8240440000000005E-3</v>
      </c>
      <c r="J22">
        <v>2.128876E-3</v>
      </c>
      <c r="K22">
        <v>1.1952920000000001E-2</v>
      </c>
    </row>
    <row r="23" spans="1:11" x14ac:dyDescent="0.2">
      <c r="A23" t="s">
        <v>2852</v>
      </c>
      <c r="B23" t="s">
        <v>369</v>
      </c>
      <c r="C23" t="s">
        <v>59</v>
      </c>
      <c r="D23" t="s">
        <v>71</v>
      </c>
      <c r="E23" s="3" t="s">
        <v>2928</v>
      </c>
      <c r="F23" s="3" t="s">
        <v>2912</v>
      </c>
      <c r="G23">
        <v>5.5724688406501501</v>
      </c>
      <c r="H23" s="3" t="s">
        <v>2929</v>
      </c>
      <c r="I23">
        <v>9.7586630000000008E-3</v>
      </c>
      <c r="J23">
        <v>1.9399619999999999E-3</v>
      </c>
      <c r="K23">
        <v>1.1698625000000001E-2</v>
      </c>
    </row>
    <row r="24" spans="1:11" x14ac:dyDescent="0.2">
      <c r="A24" t="s">
        <v>2852</v>
      </c>
      <c r="B24" t="s">
        <v>369</v>
      </c>
      <c r="C24" t="s">
        <v>59</v>
      </c>
      <c r="D24" t="s">
        <v>72</v>
      </c>
      <c r="E24" s="3" t="s">
        <v>2930</v>
      </c>
      <c r="F24" s="3" t="s">
        <v>2931</v>
      </c>
      <c r="G24" s="3" t="s">
        <v>2932</v>
      </c>
      <c r="H24" s="3" t="s">
        <v>2933</v>
      </c>
      <c r="I24">
        <v>9.9998380000000005E-3</v>
      </c>
      <c r="J24">
        <v>1.4815760000000001E-3</v>
      </c>
      <c r="K24">
        <v>1.1481414000000001E-2</v>
      </c>
    </row>
    <row r="25" spans="1:11" x14ac:dyDescent="0.2">
      <c r="A25" t="s">
        <v>2852</v>
      </c>
      <c r="B25" t="s">
        <v>369</v>
      </c>
      <c r="C25" t="s">
        <v>59</v>
      </c>
      <c r="D25" t="s">
        <v>73</v>
      </c>
      <c r="E25" s="3" t="s">
        <v>2934</v>
      </c>
      <c r="F25" s="3" t="s">
        <v>2935</v>
      </c>
      <c r="G25" s="3" t="s">
        <v>2936</v>
      </c>
      <c r="H25" s="3" t="s">
        <v>2937</v>
      </c>
      <c r="I25">
        <v>9.8620410000000002E-3</v>
      </c>
      <c r="J25">
        <v>1.2334780000000001E-3</v>
      </c>
      <c r="K25">
        <v>1.1095519E-2</v>
      </c>
    </row>
    <row r="26" spans="1:11" x14ac:dyDescent="0.2">
      <c r="A26" t="s">
        <v>2852</v>
      </c>
      <c r="B26" t="s">
        <v>369</v>
      </c>
      <c r="C26" t="s">
        <v>59</v>
      </c>
      <c r="D26" t="s">
        <v>74</v>
      </c>
      <c r="E26" s="3" t="s">
        <v>2938</v>
      </c>
      <c r="F26" s="3" t="s">
        <v>2939</v>
      </c>
      <c r="G26" s="3" t="s">
        <v>2940</v>
      </c>
      <c r="H26" s="3" t="s">
        <v>2941</v>
      </c>
      <c r="I26">
        <v>1.3932068000000001E-2</v>
      </c>
      <c r="J26">
        <v>2.045575E-3</v>
      </c>
      <c r="K26">
        <v>1.5977643E-2</v>
      </c>
    </row>
    <row r="27" spans="1:11" x14ac:dyDescent="0.2">
      <c r="A27" t="s">
        <v>2852</v>
      </c>
      <c r="B27" t="s">
        <v>369</v>
      </c>
      <c r="C27" t="s">
        <v>59</v>
      </c>
      <c r="D27" t="s">
        <v>75</v>
      </c>
      <c r="E27" s="3" t="s">
        <v>2942</v>
      </c>
      <c r="F27" s="3" t="s">
        <v>2943</v>
      </c>
      <c r="G27" s="3" t="s">
        <v>2944</v>
      </c>
      <c r="H27" s="3" t="s">
        <v>2945</v>
      </c>
      <c r="I27">
        <v>1.3552145999999999E-2</v>
      </c>
      <c r="J27">
        <v>1.6991479999999999E-3</v>
      </c>
      <c r="K27" s="3" t="s">
        <v>2946</v>
      </c>
    </row>
    <row r="28" spans="1:11" x14ac:dyDescent="0.2">
      <c r="A28" t="s">
        <v>2852</v>
      </c>
      <c r="B28" t="s">
        <v>369</v>
      </c>
      <c r="C28" t="s">
        <v>59</v>
      </c>
      <c r="D28" t="s">
        <v>76</v>
      </c>
      <c r="E28" s="3" t="s">
        <v>2947</v>
      </c>
      <c r="F28" s="3" t="s">
        <v>2948</v>
      </c>
      <c r="G28" s="3" t="s">
        <v>2949</v>
      </c>
      <c r="H28" s="3" t="s">
        <v>2950</v>
      </c>
      <c r="I28">
        <v>1.6184552000000001E-2</v>
      </c>
      <c r="J28">
        <v>1.732239E-3</v>
      </c>
      <c r="K28">
        <v>1.7916791000000001E-2</v>
      </c>
    </row>
    <row r="29" spans="1:11" x14ac:dyDescent="0.2">
      <c r="A29" t="s">
        <v>2852</v>
      </c>
      <c r="B29" t="s">
        <v>369</v>
      </c>
      <c r="C29" t="s">
        <v>59</v>
      </c>
      <c r="D29" t="s">
        <v>77</v>
      </c>
      <c r="E29" s="3" t="s">
        <v>2951</v>
      </c>
      <c r="F29" s="3" t="s">
        <v>2952</v>
      </c>
      <c r="G29" s="3" t="s">
        <v>2953</v>
      </c>
      <c r="H29" s="3" t="s">
        <v>2954</v>
      </c>
      <c r="I29">
        <v>1.7346335000000001E-2</v>
      </c>
      <c r="J29">
        <v>4.1788049999999998E-3</v>
      </c>
      <c r="K29">
        <v>2.1525140000000002E-2</v>
      </c>
    </row>
    <row r="30" spans="1:11" x14ac:dyDescent="0.2">
      <c r="A30" t="s">
        <v>2852</v>
      </c>
      <c r="B30" t="s">
        <v>369</v>
      </c>
      <c r="C30" t="s">
        <v>59</v>
      </c>
      <c r="D30" t="s">
        <v>78</v>
      </c>
      <c r="E30" s="3" t="s">
        <v>2955</v>
      </c>
      <c r="F30" s="3" t="s">
        <v>2956</v>
      </c>
      <c r="G30" s="3" t="s">
        <v>2957</v>
      </c>
      <c r="H30" s="3" t="s">
        <v>2958</v>
      </c>
      <c r="I30">
        <v>1.7844994999999999E-2</v>
      </c>
      <c r="J30">
        <v>3.8979990000000001E-3</v>
      </c>
      <c r="K30" s="3" t="s">
        <v>2959</v>
      </c>
    </row>
    <row r="31" spans="1:11" x14ac:dyDescent="0.2">
      <c r="A31" t="s">
        <v>2852</v>
      </c>
      <c r="B31" t="s">
        <v>369</v>
      </c>
      <c r="C31" t="s">
        <v>59</v>
      </c>
      <c r="D31" t="s">
        <v>79</v>
      </c>
      <c r="E31" s="3" t="s">
        <v>2960</v>
      </c>
      <c r="F31" s="3" t="s">
        <v>2961</v>
      </c>
      <c r="G31" s="3" t="s">
        <v>2962</v>
      </c>
      <c r="H31" s="3" t="s">
        <v>2963</v>
      </c>
      <c r="I31">
        <v>1.9316567999999999E-2</v>
      </c>
      <c r="J31">
        <v>2.1470270000000001E-3</v>
      </c>
      <c r="K31">
        <v>2.1463594999999999E-2</v>
      </c>
    </row>
    <row r="32" spans="1:11" x14ac:dyDescent="0.2">
      <c r="A32" t="s">
        <v>2852</v>
      </c>
      <c r="B32" t="s">
        <v>369</v>
      </c>
      <c r="C32" t="s">
        <v>59</v>
      </c>
      <c r="D32" t="s">
        <v>80</v>
      </c>
      <c r="E32" s="3" t="s">
        <v>2964</v>
      </c>
      <c r="F32" s="3" t="s">
        <v>2965</v>
      </c>
      <c r="G32" s="3" t="s">
        <v>2966</v>
      </c>
      <c r="H32">
        <v>46.547169664076399</v>
      </c>
      <c r="I32">
        <v>1.9382665E-2</v>
      </c>
      <c r="J32">
        <v>3.6611629999999998E-3</v>
      </c>
      <c r="K32">
        <v>2.3043827999999999E-2</v>
      </c>
    </row>
    <row r="33" spans="1:11" x14ac:dyDescent="0.2">
      <c r="A33" t="s">
        <v>2852</v>
      </c>
      <c r="B33" t="s">
        <v>369</v>
      </c>
      <c r="C33" t="s">
        <v>59</v>
      </c>
      <c r="D33" t="s">
        <v>81</v>
      </c>
      <c r="E33" s="3" t="s">
        <v>2967</v>
      </c>
      <c r="F33" s="3" t="s">
        <v>2968</v>
      </c>
      <c r="G33" s="3" t="s">
        <v>2969</v>
      </c>
      <c r="H33" s="3" t="s">
        <v>2970</v>
      </c>
      <c r="I33">
        <v>2.0662725E-2</v>
      </c>
      <c r="J33">
        <v>2.727185E-3</v>
      </c>
      <c r="K33">
        <v>2.338991E-2</v>
      </c>
    </row>
    <row r="34" spans="1:11" x14ac:dyDescent="0.2">
      <c r="A34" t="s">
        <v>2852</v>
      </c>
      <c r="B34" t="s">
        <v>369</v>
      </c>
      <c r="C34" t="s">
        <v>59</v>
      </c>
      <c r="D34" t="s">
        <v>82</v>
      </c>
      <c r="E34" s="3" t="s">
        <v>2971</v>
      </c>
      <c r="F34" s="3" t="s">
        <v>2972</v>
      </c>
      <c r="G34">
        <v>9.4328424893319607</v>
      </c>
      <c r="H34" s="3" t="s">
        <v>2973</v>
      </c>
      <c r="I34">
        <v>1.9997207999999999E-2</v>
      </c>
      <c r="J34">
        <v>3.0206260000000002E-3</v>
      </c>
      <c r="K34">
        <v>2.3017834000000001E-2</v>
      </c>
    </row>
    <row r="35" spans="1:11" x14ac:dyDescent="0.2">
      <c r="A35" t="s">
        <v>2852</v>
      </c>
      <c r="B35" t="s">
        <v>369</v>
      </c>
      <c r="C35" t="s">
        <v>59</v>
      </c>
      <c r="D35" t="s">
        <v>83</v>
      </c>
      <c r="E35" s="3" t="s">
        <v>2974</v>
      </c>
      <c r="F35" s="3" t="s">
        <v>2975</v>
      </c>
      <c r="G35" s="3" t="s">
        <v>2976</v>
      </c>
      <c r="H35" s="3" t="s">
        <v>2977</v>
      </c>
      <c r="I35">
        <v>1.9948975000000001E-2</v>
      </c>
      <c r="J35">
        <v>1.9974189999999998E-3</v>
      </c>
      <c r="K35">
        <v>2.1946394000000001E-2</v>
      </c>
    </row>
    <row r="36" spans="1:11" x14ac:dyDescent="0.2">
      <c r="A36" t="s">
        <v>2852</v>
      </c>
      <c r="B36" t="s">
        <v>369</v>
      </c>
      <c r="C36" t="s">
        <v>59</v>
      </c>
      <c r="D36" t="s">
        <v>84</v>
      </c>
      <c r="E36" s="3" t="s">
        <v>2978</v>
      </c>
      <c r="F36" s="3" t="s">
        <v>2979</v>
      </c>
      <c r="G36">
        <v>8.6545644860182502</v>
      </c>
      <c r="H36" s="3" t="s">
        <v>2980</v>
      </c>
      <c r="I36">
        <v>1.9535584000000002E-2</v>
      </c>
      <c r="J36">
        <v>2.5910709999999999E-3</v>
      </c>
      <c r="K36" s="3" t="s">
        <v>2981</v>
      </c>
    </row>
    <row r="37" spans="1:11" x14ac:dyDescent="0.2">
      <c r="A37" t="s">
        <v>2852</v>
      </c>
      <c r="B37" t="s">
        <v>369</v>
      </c>
      <c r="C37" t="s">
        <v>59</v>
      </c>
      <c r="D37" t="s">
        <v>85</v>
      </c>
      <c r="E37" s="3" t="s">
        <v>2982</v>
      </c>
      <c r="F37">
        <v>24.7558844941003</v>
      </c>
      <c r="G37" s="3" t="s">
        <v>2983</v>
      </c>
      <c r="H37" s="3" t="s">
        <v>2984</v>
      </c>
      <c r="I37">
        <v>1.9626935000000002E-2</v>
      </c>
      <c r="J37">
        <v>3.4755440000000001E-3</v>
      </c>
      <c r="K37" s="3" t="s">
        <v>2985</v>
      </c>
    </row>
    <row r="38" spans="1:11" x14ac:dyDescent="0.2">
      <c r="A38" t="s">
        <v>2852</v>
      </c>
      <c r="B38" t="s">
        <v>369</v>
      </c>
      <c r="C38" t="s">
        <v>59</v>
      </c>
      <c r="D38" t="s">
        <v>86</v>
      </c>
      <c r="E38" s="3" t="s">
        <v>2986</v>
      </c>
      <c r="F38" s="3" t="s">
        <v>2987</v>
      </c>
      <c r="G38" s="3" t="s">
        <v>2988</v>
      </c>
      <c r="H38" s="3" t="s">
        <v>2989</v>
      </c>
      <c r="I38">
        <v>1.9629247999999998E-2</v>
      </c>
      <c r="J38">
        <v>4.287351E-3</v>
      </c>
      <c r="K38" s="3" t="s">
        <v>2990</v>
      </c>
    </row>
    <row r="39" spans="1:11" x14ac:dyDescent="0.2">
      <c r="A39" t="s">
        <v>2852</v>
      </c>
      <c r="B39" t="s">
        <v>369</v>
      </c>
      <c r="C39" t="s">
        <v>59</v>
      </c>
      <c r="D39" t="s">
        <v>87</v>
      </c>
      <c r="E39" s="3" t="s">
        <v>2991</v>
      </c>
      <c r="F39">
        <v>25.403818913868498</v>
      </c>
      <c r="G39" s="3" t="s">
        <v>2992</v>
      </c>
      <c r="H39" s="3" t="s">
        <v>2993</v>
      </c>
      <c r="I39">
        <v>2.0108442000000001E-2</v>
      </c>
      <c r="J39">
        <v>2.6184889999999999E-3</v>
      </c>
      <c r="K39">
        <v>2.2726930999999999E-2</v>
      </c>
    </row>
    <row r="40" spans="1:11" x14ac:dyDescent="0.2">
      <c r="A40" t="s">
        <v>2852</v>
      </c>
      <c r="B40" t="s">
        <v>369</v>
      </c>
      <c r="C40" t="s">
        <v>59</v>
      </c>
      <c r="D40" t="s">
        <v>88</v>
      </c>
      <c r="E40" s="3" t="s">
        <v>2994</v>
      </c>
      <c r="F40" s="3" t="s">
        <v>2995</v>
      </c>
      <c r="G40" s="3" t="s">
        <v>2996</v>
      </c>
      <c r="H40" s="3" t="s">
        <v>2997</v>
      </c>
      <c r="I40">
        <v>2.1749603999999999E-2</v>
      </c>
      <c r="J40">
        <v>3.18381E-3</v>
      </c>
      <c r="K40" s="3" t="s">
        <v>2998</v>
      </c>
    </row>
    <row r="41" spans="1:11" x14ac:dyDescent="0.2">
      <c r="A41" t="s">
        <v>2852</v>
      </c>
      <c r="B41" t="s">
        <v>369</v>
      </c>
      <c r="C41" t="s">
        <v>59</v>
      </c>
      <c r="D41" t="s">
        <v>89</v>
      </c>
      <c r="E41" s="3" t="s">
        <v>2999</v>
      </c>
      <c r="F41" s="3" t="s">
        <v>3000</v>
      </c>
      <c r="G41" s="3" t="s">
        <v>3001</v>
      </c>
      <c r="H41" s="3" t="s">
        <v>3002</v>
      </c>
      <c r="I41">
        <v>2.1002863E-2</v>
      </c>
      <c r="J41">
        <v>2.638062E-3</v>
      </c>
      <c r="K41">
        <v>2.3640925E-2</v>
      </c>
    </row>
    <row r="42" spans="1:11" x14ac:dyDescent="0.2">
      <c r="A42" t="s">
        <v>2852</v>
      </c>
      <c r="B42" t="s">
        <v>369</v>
      </c>
      <c r="C42" t="s">
        <v>59</v>
      </c>
      <c r="D42" t="s">
        <v>90</v>
      </c>
      <c r="E42" s="3" t="s">
        <v>3003</v>
      </c>
      <c r="F42" s="3" t="s">
        <v>3004</v>
      </c>
      <c r="G42" s="3" t="s">
        <v>3005</v>
      </c>
      <c r="H42" s="3" t="s">
        <v>3006</v>
      </c>
      <c r="I42">
        <v>2.3470073000000001E-2</v>
      </c>
      <c r="J42">
        <v>4.9216670000000002E-3</v>
      </c>
      <c r="K42" s="3" t="s">
        <v>3007</v>
      </c>
    </row>
    <row r="43" spans="1:11" x14ac:dyDescent="0.2">
      <c r="A43" t="s">
        <v>2852</v>
      </c>
      <c r="B43" t="s">
        <v>369</v>
      </c>
      <c r="C43" t="s">
        <v>59</v>
      </c>
      <c r="D43" t="s">
        <v>91</v>
      </c>
      <c r="E43" s="3" t="s">
        <v>3008</v>
      </c>
      <c r="F43">
        <v>30.4030254483223</v>
      </c>
      <c r="G43" s="3" t="s">
        <v>3009</v>
      </c>
      <c r="H43" s="3" t="s">
        <v>3010</v>
      </c>
      <c r="I43">
        <v>2.4128568999999999E-2</v>
      </c>
      <c r="J43">
        <v>2.6550290000000002E-3</v>
      </c>
      <c r="K43">
        <v>2.6783597999999999E-2</v>
      </c>
    </row>
    <row r="44" spans="1:11" x14ac:dyDescent="0.2">
      <c r="A44" t="s">
        <v>2852</v>
      </c>
      <c r="B44" t="s">
        <v>369</v>
      </c>
      <c r="C44" t="s">
        <v>59</v>
      </c>
      <c r="D44" t="s">
        <v>92</v>
      </c>
      <c r="E44" s="3" t="s">
        <v>3011</v>
      </c>
      <c r="F44" s="3" t="s">
        <v>3012</v>
      </c>
      <c r="G44" s="3" t="s">
        <v>3013</v>
      </c>
      <c r="H44" s="3" t="s">
        <v>3014</v>
      </c>
      <c r="I44">
        <v>2.4348888999999999E-2</v>
      </c>
      <c r="J44">
        <v>5.2333420000000002E-3</v>
      </c>
      <c r="K44">
        <v>2.9582231E-2</v>
      </c>
    </row>
    <row r="45" spans="1:11" x14ac:dyDescent="0.2">
      <c r="A45" t="s">
        <v>2852</v>
      </c>
      <c r="B45" t="s">
        <v>369</v>
      </c>
      <c r="C45" t="s">
        <v>59</v>
      </c>
      <c r="D45" t="s">
        <v>93</v>
      </c>
      <c r="E45" s="3" t="s">
        <v>3015</v>
      </c>
      <c r="F45" s="3" t="s">
        <v>3016</v>
      </c>
      <c r="G45" s="3" t="s">
        <v>3017</v>
      </c>
      <c r="H45" s="3" t="s">
        <v>3018</v>
      </c>
      <c r="I45">
        <v>2.7775920999999999E-2</v>
      </c>
      <c r="J45">
        <v>3.7840370000000001E-3</v>
      </c>
      <c r="K45">
        <v>3.1559957999999999E-2</v>
      </c>
    </row>
    <row r="46" spans="1:11" x14ac:dyDescent="0.2">
      <c r="A46" t="s">
        <v>2852</v>
      </c>
      <c r="B46" t="s">
        <v>369</v>
      </c>
      <c r="C46" t="s">
        <v>59</v>
      </c>
      <c r="D46" t="s">
        <v>94</v>
      </c>
      <c r="E46" s="3" t="s">
        <v>3019</v>
      </c>
      <c r="F46" s="3" t="s">
        <v>3020</v>
      </c>
      <c r="G46" s="3" t="s">
        <v>3021</v>
      </c>
      <c r="H46" s="3" t="s">
        <v>3022</v>
      </c>
      <c r="I46">
        <v>2.7861667999999999E-2</v>
      </c>
      <c r="J46">
        <v>4.1607270000000003E-3</v>
      </c>
      <c r="K46">
        <v>3.2022395000000002E-2</v>
      </c>
    </row>
    <row r="47" spans="1:11" x14ac:dyDescent="0.2">
      <c r="A47" t="s">
        <v>2852</v>
      </c>
      <c r="B47" t="s">
        <v>369</v>
      </c>
      <c r="C47" t="s">
        <v>59</v>
      </c>
      <c r="D47" t="s">
        <v>95</v>
      </c>
      <c r="E47" s="3" t="s">
        <v>3023</v>
      </c>
      <c r="F47" s="3" t="s">
        <v>3024</v>
      </c>
      <c r="G47" s="3" t="s">
        <v>3025</v>
      </c>
      <c r="H47" s="3" t="s">
        <v>3026</v>
      </c>
      <c r="I47">
        <v>2.6935688999999999E-2</v>
      </c>
      <c r="J47">
        <v>2.822733E-3</v>
      </c>
      <c r="K47">
        <v>2.9758422E-2</v>
      </c>
    </row>
    <row r="48" spans="1:11" x14ac:dyDescent="0.2">
      <c r="A48" t="s">
        <v>2852</v>
      </c>
      <c r="B48" t="s">
        <v>369</v>
      </c>
      <c r="C48" t="s">
        <v>59</v>
      </c>
      <c r="D48" t="s">
        <v>96</v>
      </c>
      <c r="E48" s="3" t="s">
        <v>3027</v>
      </c>
      <c r="F48" s="3" t="s">
        <v>3028</v>
      </c>
      <c r="G48" s="3" t="s">
        <v>3029</v>
      </c>
      <c r="H48" s="3" t="s">
        <v>3030</v>
      </c>
      <c r="I48">
        <v>2.6883280999999998E-2</v>
      </c>
      <c r="J48">
        <v>3.5397359999999999E-3</v>
      </c>
      <c r="K48" s="3" t="s">
        <v>3031</v>
      </c>
    </row>
    <row r="49" spans="1:11" x14ac:dyDescent="0.2">
      <c r="A49" t="s">
        <v>2852</v>
      </c>
      <c r="B49" t="s">
        <v>369</v>
      </c>
      <c r="C49" t="s">
        <v>59</v>
      </c>
      <c r="D49" t="s">
        <v>97</v>
      </c>
      <c r="E49" s="3" t="s">
        <v>3032</v>
      </c>
      <c r="F49" s="3" t="s">
        <v>3033</v>
      </c>
      <c r="G49" s="3" t="s">
        <v>3034</v>
      </c>
      <c r="H49">
        <v>68.704331559794298</v>
      </c>
      <c r="I49">
        <v>2.6991068E-2</v>
      </c>
      <c r="J49">
        <v>4.8728360000000002E-3</v>
      </c>
      <c r="K49">
        <v>3.1863903999999998E-2</v>
      </c>
    </row>
    <row r="50" spans="1:11" x14ac:dyDescent="0.2">
      <c r="A50" t="s">
        <v>2852</v>
      </c>
      <c r="B50" t="s">
        <v>369</v>
      </c>
      <c r="C50" t="s">
        <v>59</v>
      </c>
      <c r="D50" t="s">
        <v>98</v>
      </c>
      <c r="E50" s="3" t="s">
        <v>3035</v>
      </c>
      <c r="F50" s="3" t="s">
        <v>3036</v>
      </c>
      <c r="G50" s="3" t="s">
        <v>3037</v>
      </c>
      <c r="H50" s="3" t="s">
        <v>3038</v>
      </c>
      <c r="I50">
        <v>2.6992843999999998E-2</v>
      </c>
      <c r="J50">
        <v>5.5412580000000003E-3</v>
      </c>
      <c r="K50" s="3" t="s">
        <v>3039</v>
      </c>
    </row>
    <row r="51" spans="1:11" x14ac:dyDescent="0.2">
      <c r="A51" t="s">
        <v>2852</v>
      </c>
      <c r="B51" t="s">
        <v>369</v>
      </c>
      <c r="C51" t="s">
        <v>59</v>
      </c>
      <c r="D51" t="s">
        <v>99</v>
      </c>
      <c r="E51" s="3" t="s">
        <v>3040</v>
      </c>
      <c r="F51" s="3" t="s">
        <v>3041</v>
      </c>
      <c r="G51" s="3" t="s">
        <v>3042</v>
      </c>
      <c r="H51" s="3" t="s">
        <v>3043</v>
      </c>
      <c r="I51">
        <v>2.9688740000000002E-2</v>
      </c>
      <c r="J51">
        <v>4.1356129999999998E-3</v>
      </c>
      <c r="K51">
        <v>3.3824353000000001E-2</v>
      </c>
    </row>
    <row r="52" spans="1:11" x14ac:dyDescent="0.2">
      <c r="A52" t="s">
        <v>2852</v>
      </c>
      <c r="B52" t="s">
        <v>369</v>
      </c>
      <c r="C52" t="s">
        <v>59</v>
      </c>
      <c r="D52" t="s">
        <v>100</v>
      </c>
      <c r="E52" s="3" t="s">
        <v>3044</v>
      </c>
      <c r="F52" s="3" t="s">
        <v>3045</v>
      </c>
      <c r="G52" s="3" t="s">
        <v>3046</v>
      </c>
      <c r="H52" s="3" t="s">
        <v>3047</v>
      </c>
      <c r="I52">
        <v>2.9072764000000001E-2</v>
      </c>
      <c r="J52">
        <v>3.7384929999999999E-3</v>
      </c>
      <c r="K52">
        <v>3.2811257000000003E-2</v>
      </c>
    </row>
    <row r="53" spans="1:11" x14ac:dyDescent="0.2">
      <c r="A53" t="s">
        <v>2852</v>
      </c>
      <c r="B53" t="s">
        <v>369</v>
      </c>
      <c r="C53" t="s">
        <v>59</v>
      </c>
      <c r="D53" t="s">
        <v>101</v>
      </c>
      <c r="E53" s="3" t="s">
        <v>3048</v>
      </c>
      <c r="F53" s="3" t="s">
        <v>3049</v>
      </c>
      <c r="G53" s="3" t="s">
        <v>3050</v>
      </c>
      <c r="H53" s="3" t="s">
        <v>3051</v>
      </c>
      <c r="I53">
        <v>2.8940569999999999E-2</v>
      </c>
      <c r="J53">
        <v>3.1630209999999998E-3</v>
      </c>
      <c r="K53">
        <v>3.2103591000000001E-2</v>
      </c>
    </row>
    <row r="54" spans="1:11" x14ac:dyDescent="0.2">
      <c r="A54" t="s">
        <v>2852</v>
      </c>
      <c r="B54" t="s">
        <v>369</v>
      </c>
      <c r="C54" t="s">
        <v>59</v>
      </c>
      <c r="D54" t="s">
        <v>102</v>
      </c>
      <c r="E54" s="3" t="s">
        <v>3052</v>
      </c>
      <c r="F54" s="3" t="s">
        <v>3053</v>
      </c>
      <c r="G54" s="3" t="s">
        <v>3054</v>
      </c>
      <c r="H54">
        <v>69.662928581237793</v>
      </c>
      <c r="I54">
        <v>2.9006667E-2</v>
      </c>
      <c r="J54">
        <v>5.382052E-3</v>
      </c>
      <c r="K54">
        <v>3.4388718999999998E-2</v>
      </c>
    </row>
    <row r="55" spans="1:11" x14ac:dyDescent="0.2">
      <c r="A55" t="s">
        <v>2852</v>
      </c>
      <c r="B55" t="s">
        <v>369</v>
      </c>
      <c r="C55" t="s">
        <v>59</v>
      </c>
      <c r="D55" t="s">
        <v>103</v>
      </c>
      <c r="E55" s="3" t="s">
        <v>3055</v>
      </c>
      <c r="F55" s="3" t="s">
        <v>3056</v>
      </c>
      <c r="G55" s="3" t="s">
        <v>3057</v>
      </c>
      <c r="H55" s="3" t="s">
        <v>3058</v>
      </c>
      <c r="I55">
        <v>3.5599396999999998E-2</v>
      </c>
      <c r="J55">
        <v>7.5524839999999999E-3</v>
      </c>
      <c r="K55" s="3" t="s">
        <v>3059</v>
      </c>
    </row>
    <row r="56" spans="1:11" x14ac:dyDescent="0.2">
      <c r="A56" t="s">
        <v>2852</v>
      </c>
      <c r="B56" t="s">
        <v>369</v>
      </c>
      <c r="C56" t="s">
        <v>59</v>
      </c>
      <c r="D56" t="s">
        <v>104</v>
      </c>
      <c r="E56" s="3" t="s">
        <v>3060</v>
      </c>
      <c r="F56" s="3" t="s">
        <v>3061</v>
      </c>
      <c r="G56" s="3" t="s">
        <v>3062</v>
      </c>
      <c r="H56" s="3" t="s">
        <v>3063</v>
      </c>
      <c r="I56">
        <v>3.5422667999999997E-2</v>
      </c>
      <c r="J56">
        <v>6.5292680000000004E-3</v>
      </c>
      <c r="K56" s="3" t="s">
        <v>3064</v>
      </c>
    </row>
    <row r="57" spans="1:11" x14ac:dyDescent="0.2">
      <c r="A57" t="s">
        <v>2852</v>
      </c>
      <c r="B57" t="s">
        <v>369</v>
      </c>
      <c r="C57" t="s">
        <v>59</v>
      </c>
      <c r="D57" t="s">
        <v>103</v>
      </c>
      <c r="E57" s="3" t="s">
        <v>3055</v>
      </c>
      <c r="F57" s="3" t="s">
        <v>3056</v>
      </c>
      <c r="G57" s="3" t="s">
        <v>3057</v>
      </c>
      <c r="H57" s="3" t="s">
        <v>3058</v>
      </c>
      <c r="I57">
        <v>3.5599396999999998E-2</v>
      </c>
      <c r="J57">
        <v>7.5524839999999999E-3</v>
      </c>
      <c r="K57" s="3" t="s">
        <v>3059</v>
      </c>
    </row>
    <row r="58" spans="1:11" x14ac:dyDescent="0.2">
      <c r="A58" t="s">
        <v>2852</v>
      </c>
      <c r="B58" t="s">
        <v>369</v>
      </c>
      <c r="C58" t="s">
        <v>59</v>
      </c>
      <c r="D58" t="s">
        <v>105</v>
      </c>
      <c r="E58" s="3" t="s">
        <v>3065</v>
      </c>
      <c r="F58" s="3" t="s">
        <v>3066</v>
      </c>
      <c r="G58" s="3" t="s">
        <v>3067</v>
      </c>
      <c r="H58" s="3" t="s">
        <v>3068</v>
      </c>
      <c r="I58">
        <v>3.7062506000000002E-2</v>
      </c>
      <c r="J58">
        <v>7.4362220000000001E-3</v>
      </c>
      <c r="K58">
        <v>4.4498728000000001E-2</v>
      </c>
    </row>
    <row r="59" spans="1:11" x14ac:dyDescent="0.2">
      <c r="A59" t="s">
        <v>2852</v>
      </c>
      <c r="B59" t="s">
        <v>369</v>
      </c>
      <c r="C59" t="s">
        <v>59</v>
      </c>
      <c r="D59" t="s">
        <v>106</v>
      </c>
      <c r="E59" s="3" t="s">
        <v>3069</v>
      </c>
      <c r="F59">
        <v>48.690874661718098</v>
      </c>
      <c r="G59" s="3" t="s">
        <v>3070</v>
      </c>
      <c r="H59" s="3" t="s">
        <v>3071</v>
      </c>
      <c r="I59">
        <v>3.8630668999999999E-2</v>
      </c>
      <c r="J59">
        <v>4.6422210000000002E-3</v>
      </c>
      <c r="K59">
        <v>4.3272890000000001E-2</v>
      </c>
    </row>
    <row r="60" spans="1:11" x14ac:dyDescent="0.2">
      <c r="A60" t="s">
        <v>2852</v>
      </c>
      <c r="B60" t="s">
        <v>369</v>
      </c>
      <c r="C60" t="s">
        <v>59</v>
      </c>
      <c r="D60" t="s">
        <v>107</v>
      </c>
      <c r="E60" s="3" t="s">
        <v>3072</v>
      </c>
      <c r="F60" s="3" t="s">
        <v>3073</v>
      </c>
      <c r="G60" s="3" t="s">
        <v>3074</v>
      </c>
      <c r="H60" s="3" t="s">
        <v>3075</v>
      </c>
      <c r="I60">
        <v>3.8763568999999998E-2</v>
      </c>
      <c r="J60">
        <v>7.8361739999999996E-3</v>
      </c>
      <c r="K60">
        <v>4.6599742999999999E-2</v>
      </c>
    </row>
    <row r="61" spans="1:11" x14ac:dyDescent="0.2">
      <c r="A61" t="s">
        <v>2852</v>
      </c>
      <c r="B61" t="s">
        <v>369</v>
      </c>
      <c r="C61" t="s">
        <v>59</v>
      </c>
      <c r="D61" t="s">
        <v>108</v>
      </c>
      <c r="E61" s="3" t="s">
        <v>3076</v>
      </c>
      <c r="F61" s="3" t="s">
        <v>3077</v>
      </c>
      <c r="G61" s="3" t="s">
        <v>3078</v>
      </c>
      <c r="H61" s="3" t="s">
        <v>3079</v>
      </c>
      <c r="I61">
        <v>3.8500968000000003E-2</v>
      </c>
      <c r="J61">
        <v>7.650675E-3</v>
      </c>
      <c r="K61" s="3" t="s">
        <v>3080</v>
      </c>
    </row>
    <row r="62" spans="1:11" x14ac:dyDescent="0.2">
      <c r="A62" t="s">
        <v>2852</v>
      </c>
      <c r="B62" t="s">
        <v>369</v>
      </c>
      <c r="C62" t="s">
        <v>59</v>
      </c>
      <c r="D62" t="s">
        <v>109</v>
      </c>
      <c r="E62" s="3" t="s">
        <v>3081</v>
      </c>
      <c r="F62" s="3" t="s">
        <v>3073</v>
      </c>
      <c r="G62" s="3" t="s">
        <v>3082</v>
      </c>
      <c r="H62" s="3" t="s">
        <v>3083</v>
      </c>
      <c r="I62">
        <v>3.8763568999999998E-2</v>
      </c>
      <c r="J62">
        <v>8.7545139999999997E-3</v>
      </c>
      <c r="K62" s="3" t="s">
        <v>3084</v>
      </c>
    </row>
    <row r="63" spans="1:11" x14ac:dyDescent="0.2">
      <c r="A63" t="s">
        <v>2852</v>
      </c>
      <c r="B63" t="s">
        <v>369</v>
      </c>
      <c r="C63" t="s">
        <v>59</v>
      </c>
      <c r="D63" t="s">
        <v>110</v>
      </c>
      <c r="E63" s="3" t="s">
        <v>3085</v>
      </c>
      <c r="F63" s="3" t="s">
        <v>3086</v>
      </c>
      <c r="G63" s="3" t="s">
        <v>3087</v>
      </c>
      <c r="H63" s="3" t="s">
        <v>3088</v>
      </c>
      <c r="I63">
        <v>3.9156721999999998E-2</v>
      </c>
      <c r="J63">
        <v>4.4519870000000001E-3</v>
      </c>
      <c r="K63" s="3" t="s">
        <v>3089</v>
      </c>
    </row>
    <row r="64" spans="1:11" x14ac:dyDescent="0.2">
      <c r="A64" t="s">
        <v>2852</v>
      </c>
      <c r="B64" t="s">
        <v>369</v>
      </c>
      <c r="C64" t="s">
        <v>59</v>
      </c>
      <c r="D64" t="s">
        <v>111</v>
      </c>
      <c r="E64" s="3" t="s">
        <v>3090</v>
      </c>
      <c r="F64" s="3" t="s">
        <v>3091</v>
      </c>
      <c r="G64" s="3" t="s">
        <v>3092</v>
      </c>
      <c r="H64" s="3" t="s">
        <v>3093</v>
      </c>
      <c r="I64">
        <v>3.8881129E-2</v>
      </c>
      <c r="J64">
        <v>7.4172760000000004E-3</v>
      </c>
      <c r="K64">
        <v>4.6298405000000001E-2</v>
      </c>
    </row>
    <row r="65" spans="1:11" x14ac:dyDescent="0.2">
      <c r="A65" t="s">
        <v>2852</v>
      </c>
      <c r="B65" t="s">
        <v>369</v>
      </c>
      <c r="C65" t="s">
        <v>59</v>
      </c>
      <c r="D65" t="s">
        <v>112</v>
      </c>
      <c r="E65" s="3" t="s">
        <v>3094</v>
      </c>
      <c r="F65" s="3" t="s">
        <v>3095</v>
      </c>
      <c r="G65" s="3" t="s">
        <v>3096</v>
      </c>
      <c r="H65" s="3" t="s">
        <v>3097</v>
      </c>
      <c r="I65">
        <v>4.0214417000000002E-2</v>
      </c>
      <c r="J65">
        <v>5.3799879999999996E-3</v>
      </c>
      <c r="K65" s="3" t="s">
        <v>3098</v>
      </c>
    </row>
    <row r="66" spans="1:11" x14ac:dyDescent="0.2">
      <c r="A66" t="s">
        <v>2852</v>
      </c>
      <c r="B66" t="s">
        <v>369</v>
      </c>
      <c r="C66" t="s">
        <v>59</v>
      </c>
      <c r="D66" t="s">
        <v>113</v>
      </c>
      <c r="E66" s="3" t="s">
        <v>3099</v>
      </c>
      <c r="F66" s="3" t="s">
        <v>3100</v>
      </c>
      <c r="G66" s="3" t="s">
        <v>3101</v>
      </c>
      <c r="H66">
        <v>135.74026525020599</v>
      </c>
      <c r="I66">
        <v>4.0374610999999998E-2</v>
      </c>
      <c r="J66">
        <v>4.1859799999999997E-3</v>
      </c>
      <c r="K66">
        <v>4.4560590999999997E-2</v>
      </c>
    </row>
    <row r="67" spans="1:11" x14ac:dyDescent="0.2">
      <c r="A67" t="s">
        <v>2852</v>
      </c>
      <c r="B67" t="s">
        <v>369</v>
      </c>
      <c r="C67" t="s">
        <v>59</v>
      </c>
      <c r="D67" t="s">
        <v>114</v>
      </c>
      <c r="E67" s="3" t="s">
        <v>3102</v>
      </c>
      <c r="F67" s="3" t="s">
        <v>3103</v>
      </c>
      <c r="G67" s="3" t="s">
        <v>3104</v>
      </c>
      <c r="H67" s="3" t="s">
        <v>3105</v>
      </c>
      <c r="I67">
        <v>4.5558910000000001E-2</v>
      </c>
      <c r="J67">
        <v>6.039979E-3</v>
      </c>
      <c r="K67">
        <v>5.1598889000000002E-2</v>
      </c>
    </row>
    <row r="68" spans="1:11" x14ac:dyDescent="0.2">
      <c r="A68" t="s">
        <v>2852</v>
      </c>
      <c r="B68" t="s">
        <v>369</v>
      </c>
      <c r="C68" t="s">
        <v>59</v>
      </c>
      <c r="D68" t="s">
        <v>115</v>
      </c>
      <c r="E68" s="3" t="s">
        <v>3106</v>
      </c>
      <c r="F68" s="3" t="s">
        <v>3107</v>
      </c>
      <c r="G68" s="3" t="s">
        <v>3108</v>
      </c>
      <c r="H68" s="3" t="s">
        <v>3109</v>
      </c>
      <c r="I68">
        <v>4.3496739999999999E-2</v>
      </c>
      <c r="J68">
        <v>6.4556630000000004E-3</v>
      </c>
      <c r="K68">
        <v>4.9952402999999999E-2</v>
      </c>
    </row>
    <row r="69" spans="1:11" x14ac:dyDescent="0.2">
      <c r="A69" t="s">
        <v>2852</v>
      </c>
      <c r="B69" t="s">
        <v>369</v>
      </c>
      <c r="C69" t="s">
        <v>59</v>
      </c>
      <c r="D69" t="s">
        <v>116</v>
      </c>
      <c r="E69" s="3" t="s">
        <v>3110</v>
      </c>
      <c r="F69" s="3" t="s">
        <v>3111</v>
      </c>
      <c r="G69" s="3" t="s">
        <v>3112</v>
      </c>
      <c r="H69" s="3" t="s">
        <v>3113</v>
      </c>
      <c r="I69">
        <v>4.2339713000000001E-2</v>
      </c>
      <c r="J69">
        <v>4.58772E-3</v>
      </c>
      <c r="K69" s="3" t="s">
        <v>3114</v>
      </c>
    </row>
    <row r="70" spans="1:11" x14ac:dyDescent="0.2">
      <c r="A70" t="s">
        <v>2852</v>
      </c>
      <c r="B70" t="s">
        <v>369</v>
      </c>
      <c r="C70" t="s">
        <v>59</v>
      </c>
      <c r="D70" t="s">
        <v>117</v>
      </c>
      <c r="E70" s="3" t="s">
        <v>3115</v>
      </c>
      <c r="F70" s="3" t="s">
        <v>3116</v>
      </c>
      <c r="G70" s="3" t="s">
        <v>3117</v>
      </c>
      <c r="H70" s="3" t="s">
        <v>3118</v>
      </c>
      <c r="I70">
        <v>4.2003257000000002E-2</v>
      </c>
      <c r="J70">
        <v>5.4633060000000002E-3</v>
      </c>
      <c r="K70">
        <v>4.7466563000000003E-2</v>
      </c>
    </row>
    <row r="71" spans="1:11" x14ac:dyDescent="0.2">
      <c r="A71" t="s">
        <v>2852</v>
      </c>
      <c r="B71" t="s">
        <v>369</v>
      </c>
      <c r="C71" t="s">
        <v>59</v>
      </c>
      <c r="D71" t="s">
        <v>118</v>
      </c>
      <c r="E71" s="3" t="s">
        <v>3119</v>
      </c>
      <c r="F71" s="3" t="s">
        <v>3120</v>
      </c>
      <c r="G71" s="3" t="s">
        <v>3121</v>
      </c>
      <c r="H71" s="3" t="s">
        <v>3122</v>
      </c>
      <c r="I71">
        <v>4.1865705000000003E-2</v>
      </c>
      <c r="J71">
        <v>7.7260719999999996E-3</v>
      </c>
      <c r="K71" s="3" t="s">
        <v>3123</v>
      </c>
    </row>
    <row r="72" spans="1:11" x14ac:dyDescent="0.2">
      <c r="A72" t="s">
        <v>2852</v>
      </c>
      <c r="B72" t="s">
        <v>369</v>
      </c>
      <c r="C72" t="s">
        <v>59</v>
      </c>
      <c r="D72" t="s">
        <v>119</v>
      </c>
      <c r="E72" s="3" t="s">
        <v>3124</v>
      </c>
      <c r="F72" s="3" t="s">
        <v>3125</v>
      </c>
      <c r="G72" s="3" t="s">
        <v>3126</v>
      </c>
      <c r="H72" s="3" t="s">
        <v>3127</v>
      </c>
      <c r="I72">
        <v>4.2141103999999999E-2</v>
      </c>
      <c r="J72">
        <v>8.9259390000000008E-3</v>
      </c>
      <c r="K72">
        <v>5.1067042999999999E-2</v>
      </c>
    </row>
    <row r="73" spans="1:11" x14ac:dyDescent="0.2">
      <c r="A73" t="s">
        <v>2852</v>
      </c>
      <c r="B73" t="s">
        <v>369</v>
      </c>
      <c r="C73" t="s">
        <v>59</v>
      </c>
      <c r="D73" t="s">
        <v>120</v>
      </c>
      <c r="E73" s="3" t="s">
        <v>3128</v>
      </c>
      <c r="F73" s="3" t="s">
        <v>3129</v>
      </c>
      <c r="G73" s="3" t="s">
        <v>3130</v>
      </c>
      <c r="H73" s="3" t="s">
        <v>3131</v>
      </c>
      <c r="I73">
        <v>4.4582787999999998E-2</v>
      </c>
      <c r="J73">
        <v>6.5599480000000003E-3</v>
      </c>
      <c r="K73">
        <v>5.1142736000000001E-2</v>
      </c>
    </row>
    <row r="74" spans="1:11" x14ac:dyDescent="0.2">
      <c r="A74" t="s">
        <v>2852</v>
      </c>
      <c r="B74" t="s">
        <v>369</v>
      </c>
      <c r="C74" t="s">
        <v>59</v>
      </c>
      <c r="D74" t="s">
        <v>121</v>
      </c>
      <c r="E74" s="3" t="s">
        <v>3132</v>
      </c>
      <c r="F74" s="3" t="s">
        <v>3133</v>
      </c>
      <c r="G74" s="3" t="s">
        <v>3134</v>
      </c>
      <c r="H74">
        <v>98.765095961945406</v>
      </c>
      <c r="I74">
        <v>4.3508766999999997E-2</v>
      </c>
      <c r="J74">
        <v>5.4380610000000001E-3</v>
      </c>
      <c r="K74">
        <v>4.8946827999999998E-2</v>
      </c>
    </row>
    <row r="75" spans="1:11" x14ac:dyDescent="0.2">
      <c r="A75" t="s">
        <v>2852</v>
      </c>
      <c r="B75" t="s">
        <v>369</v>
      </c>
      <c r="C75" t="s">
        <v>59</v>
      </c>
      <c r="D75" t="s">
        <v>122</v>
      </c>
      <c r="E75" s="3" t="s">
        <v>3135</v>
      </c>
      <c r="F75" s="3" t="s">
        <v>3136</v>
      </c>
      <c r="G75" s="3" t="s">
        <v>3137</v>
      </c>
      <c r="H75" s="3" t="s">
        <v>3138</v>
      </c>
      <c r="I75">
        <v>4.8212151000000002E-2</v>
      </c>
      <c r="J75">
        <v>9.3027260000000007E-3</v>
      </c>
      <c r="K75" s="3" t="s">
        <v>3139</v>
      </c>
    </row>
    <row r="76" spans="1:11" x14ac:dyDescent="0.2">
      <c r="A76" t="s">
        <v>2852</v>
      </c>
      <c r="B76" t="s">
        <v>369</v>
      </c>
      <c r="C76" t="s">
        <v>59</v>
      </c>
      <c r="D76" t="s">
        <v>123</v>
      </c>
      <c r="E76" s="3" t="s">
        <v>3140</v>
      </c>
      <c r="F76" s="3" t="s">
        <v>3141</v>
      </c>
      <c r="G76" s="3" t="s">
        <v>3142</v>
      </c>
      <c r="H76" s="3" t="s">
        <v>3143</v>
      </c>
      <c r="I76">
        <v>4.9310806999999998E-2</v>
      </c>
      <c r="J76">
        <v>1.0534015000000001E-2</v>
      </c>
      <c r="K76">
        <v>5.9844821999999999E-2</v>
      </c>
    </row>
    <row r="77" spans="1:11" x14ac:dyDescent="0.2">
      <c r="A77" t="s">
        <v>2852</v>
      </c>
      <c r="B77" t="s">
        <v>369</v>
      </c>
      <c r="C77" t="s">
        <v>59</v>
      </c>
      <c r="D77" t="s">
        <v>124</v>
      </c>
      <c r="E77" s="3" t="s">
        <v>3144</v>
      </c>
      <c r="F77">
        <v>64.317802233355394</v>
      </c>
      <c r="G77" s="3" t="s">
        <v>3145</v>
      </c>
      <c r="H77" s="3" t="s">
        <v>3146</v>
      </c>
      <c r="I77">
        <v>5.1071200999999997E-2</v>
      </c>
      <c r="J77">
        <v>5.8012910000000001E-3</v>
      </c>
      <c r="K77">
        <v>5.6872491999999997E-2</v>
      </c>
    </row>
    <row r="78" spans="1:11" x14ac:dyDescent="0.2">
      <c r="A78" t="s">
        <v>2852</v>
      </c>
      <c r="B78" t="s">
        <v>369</v>
      </c>
      <c r="C78" t="s">
        <v>59</v>
      </c>
      <c r="D78" t="s">
        <v>125</v>
      </c>
      <c r="E78" s="3" t="s">
        <v>3147</v>
      </c>
      <c r="F78" s="3" t="s">
        <v>3148</v>
      </c>
      <c r="G78" s="3" t="s">
        <v>3149</v>
      </c>
      <c r="H78" s="3" t="s">
        <v>3150</v>
      </c>
      <c r="I78">
        <v>5.3868910999999998E-2</v>
      </c>
      <c r="J78">
        <v>6.2274820000000003E-3</v>
      </c>
      <c r="K78">
        <v>6.0096392999999998E-2</v>
      </c>
    </row>
    <row r="79" spans="1:11" x14ac:dyDescent="0.2">
      <c r="A79" t="s">
        <v>2852</v>
      </c>
      <c r="B79" t="s">
        <v>369</v>
      </c>
      <c r="C79" t="s">
        <v>59</v>
      </c>
      <c r="D79" t="s">
        <v>126</v>
      </c>
      <c r="E79" s="3" t="s">
        <v>3151</v>
      </c>
      <c r="F79" s="3" t="s">
        <v>3152</v>
      </c>
      <c r="G79" s="3" t="s">
        <v>3153</v>
      </c>
      <c r="H79" s="3" t="s">
        <v>3154</v>
      </c>
      <c r="I79">
        <v>5.3544368000000002E-2</v>
      </c>
      <c r="J79">
        <v>1.0295830000000001E-2</v>
      </c>
      <c r="K79">
        <v>6.3840198000000001E-2</v>
      </c>
    </row>
    <row r="80" spans="1:11" x14ac:dyDescent="0.2">
      <c r="A80" t="s">
        <v>2852</v>
      </c>
      <c r="B80" t="s">
        <v>369</v>
      </c>
      <c r="C80" t="s">
        <v>59</v>
      </c>
      <c r="D80" t="s">
        <v>127</v>
      </c>
      <c r="E80" s="3" t="s">
        <v>3155</v>
      </c>
      <c r="F80" s="3" t="s">
        <v>3156</v>
      </c>
      <c r="G80" s="3" t="s">
        <v>3157</v>
      </c>
      <c r="H80" s="3" t="s">
        <v>3158</v>
      </c>
      <c r="I80">
        <v>5.7915356000000001E-2</v>
      </c>
      <c r="J80">
        <v>8.3803030000000004E-3</v>
      </c>
      <c r="K80">
        <v>6.6295659000000007E-2</v>
      </c>
    </row>
    <row r="81" spans="1:11" x14ac:dyDescent="0.2">
      <c r="A81" t="s">
        <v>2852</v>
      </c>
      <c r="B81" t="s">
        <v>369</v>
      </c>
      <c r="C81" t="s">
        <v>59</v>
      </c>
      <c r="D81" t="s">
        <v>128</v>
      </c>
      <c r="E81" s="3" t="s">
        <v>3159</v>
      </c>
      <c r="F81" s="3" t="s">
        <v>3160</v>
      </c>
      <c r="G81" s="3" t="s">
        <v>3161</v>
      </c>
      <c r="H81" s="3" t="s">
        <v>3162</v>
      </c>
      <c r="I81">
        <v>5.6106388E-2</v>
      </c>
      <c r="J81">
        <v>6.8058550000000004E-3</v>
      </c>
      <c r="K81">
        <v>6.2912243000000007E-2</v>
      </c>
    </row>
    <row r="82" spans="1:11" x14ac:dyDescent="0.2">
      <c r="A82" t="s">
        <v>2852</v>
      </c>
      <c r="B82" t="s">
        <v>369</v>
      </c>
      <c r="C82" t="s">
        <v>59</v>
      </c>
      <c r="D82" t="s">
        <v>129</v>
      </c>
      <c r="E82" s="3" t="s">
        <v>3163</v>
      </c>
      <c r="F82" s="3" t="s">
        <v>3164</v>
      </c>
      <c r="G82" s="3" t="s">
        <v>3165</v>
      </c>
      <c r="H82" s="3" t="s">
        <v>3166</v>
      </c>
      <c r="I82">
        <v>5.6265376999999998E-2</v>
      </c>
      <c r="J82">
        <v>1.1147895E-2</v>
      </c>
      <c r="K82">
        <v>6.7413271999999996E-2</v>
      </c>
    </row>
    <row r="83" spans="1:11" x14ac:dyDescent="0.2">
      <c r="A83" t="s">
        <v>2852</v>
      </c>
      <c r="B83" t="s">
        <v>369</v>
      </c>
      <c r="C83" t="s">
        <v>59</v>
      </c>
      <c r="D83" t="s">
        <v>130</v>
      </c>
      <c r="E83" s="3" t="s">
        <v>3167</v>
      </c>
      <c r="F83" s="3" t="s">
        <v>3168</v>
      </c>
      <c r="G83" s="3" t="s">
        <v>3169</v>
      </c>
      <c r="H83" s="3" t="s">
        <v>3170</v>
      </c>
      <c r="I83">
        <v>5.9510778E-2</v>
      </c>
      <c r="J83">
        <v>8.9623299999999993E-3</v>
      </c>
      <c r="K83">
        <v>6.8473108000000005E-2</v>
      </c>
    </row>
    <row r="84" spans="1:11" x14ac:dyDescent="0.2">
      <c r="A84" t="s">
        <v>2852</v>
      </c>
      <c r="B84" t="s">
        <v>369</v>
      </c>
      <c r="C84" t="s">
        <v>59</v>
      </c>
      <c r="D84" t="s">
        <v>131</v>
      </c>
      <c r="E84" s="3" t="s">
        <v>3171</v>
      </c>
      <c r="F84" s="3" t="s">
        <v>3172</v>
      </c>
      <c r="G84" s="3" t="s">
        <v>3173</v>
      </c>
      <c r="H84" s="3" t="s">
        <v>3174</v>
      </c>
      <c r="I84">
        <v>5.9341070000000003E-2</v>
      </c>
      <c r="J84">
        <v>8.2038500000000004E-3</v>
      </c>
      <c r="K84">
        <v>6.7544919999999994E-2</v>
      </c>
    </row>
    <row r="85" spans="1:11" x14ac:dyDescent="0.2">
      <c r="A85" t="s">
        <v>2852</v>
      </c>
      <c r="B85" t="s">
        <v>369</v>
      </c>
      <c r="C85" t="s">
        <v>59</v>
      </c>
      <c r="D85" t="s">
        <v>132</v>
      </c>
      <c r="E85" s="3" t="s">
        <v>3175</v>
      </c>
      <c r="F85" s="3" t="s">
        <v>3176</v>
      </c>
      <c r="G85" s="3" t="s">
        <v>3177</v>
      </c>
      <c r="H85" s="3" t="s">
        <v>3178</v>
      </c>
      <c r="I85">
        <v>5.7881165999999998E-2</v>
      </c>
      <c r="J85">
        <v>7.6472110000000001E-3</v>
      </c>
      <c r="K85">
        <v>6.5528376999999999E-2</v>
      </c>
    </row>
    <row r="86" spans="1:11" x14ac:dyDescent="0.2">
      <c r="A86" t="s">
        <v>2852</v>
      </c>
      <c r="B86" t="s">
        <v>369</v>
      </c>
      <c r="C86" t="s">
        <v>59</v>
      </c>
      <c r="D86" t="s">
        <v>133</v>
      </c>
      <c r="E86" s="3" t="s">
        <v>3179</v>
      </c>
      <c r="F86" s="3" t="s">
        <v>3180</v>
      </c>
      <c r="G86" s="3" t="s">
        <v>3181</v>
      </c>
      <c r="H86" s="3" t="s">
        <v>3182</v>
      </c>
      <c r="I86">
        <v>5.8144120000000001E-2</v>
      </c>
      <c r="J86">
        <v>1.2898128999999999E-2</v>
      </c>
      <c r="K86">
        <v>7.1042249000000002E-2</v>
      </c>
    </row>
    <row r="87" spans="1:11" x14ac:dyDescent="0.2">
      <c r="A87" t="s">
        <v>2852</v>
      </c>
      <c r="B87" t="s">
        <v>369</v>
      </c>
      <c r="C87" t="s">
        <v>59</v>
      </c>
      <c r="D87" t="s">
        <v>134</v>
      </c>
      <c r="E87" s="3" t="s">
        <v>3183</v>
      </c>
      <c r="F87" s="3" t="s">
        <v>3184</v>
      </c>
      <c r="G87" s="3" t="s">
        <v>3185</v>
      </c>
      <c r="H87" s="3" t="s">
        <v>3186</v>
      </c>
      <c r="I87">
        <v>6.1379768000000001E-2</v>
      </c>
      <c r="J87">
        <v>7.7491230000000001E-3</v>
      </c>
      <c r="K87">
        <v>6.9128890999999998E-2</v>
      </c>
    </row>
    <row r="88" spans="1:11" x14ac:dyDescent="0.2">
      <c r="A88" t="s">
        <v>2852</v>
      </c>
      <c r="B88" t="s">
        <v>369</v>
      </c>
      <c r="C88" t="s">
        <v>59</v>
      </c>
      <c r="D88" t="s">
        <v>135</v>
      </c>
      <c r="E88" s="3" t="s">
        <v>3187</v>
      </c>
      <c r="F88" s="3" t="s">
        <v>3188</v>
      </c>
      <c r="G88">
        <v>28.814164189887901</v>
      </c>
      <c r="H88" s="3" t="s">
        <v>3189</v>
      </c>
      <c r="I88">
        <v>6.1932264000000001E-2</v>
      </c>
      <c r="J88">
        <v>7.1330650000000001E-3</v>
      </c>
      <c r="K88">
        <v>6.9065328999999995E-2</v>
      </c>
    </row>
    <row r="89" spans="1:11" x14ac:dyDescent="0.2">
      <c r="A89" t="s">
        <v>2852</v>
      </c>
      <c r="B89" t="s">
        <v>369</v>
      </c>
      <c r="C89" t="s">
        <v>59</v>
      </c>
      <c r="D89" t="s">
        <v>136</v>
      </c>
      <c r="E89" s="3" t="s">
        <v>3190</v>
      </c>
      <c r="F89">
        <v>84.5228454896382</v>
      </c>
      <c r="G89" s="3" t="s">
        <v>3191</v>
      </c>
      <c r="H89" s="3" t="s">
        <v>3192</v>
      </c>
      <c r="I89">
        <v>6.7038667999999996E-2</v>
      </c>
      <c r="J89">
        <v>8.4517140000000008E-3</v>
      </c>
      <c r="K89">
        <v>7.5490381999999995E-2</v>
      </c>
    </row>
    <row r="90" spans="1:11" x14ac:dyDescent="0.2">
      <c r="A90" t="s">
        <v>2852</v>
      </c>
      <c r="B90" t="s">
        <v>369</v>
      </c>
      <c r="C90" t="s">
        <v>59</v>
      </c>
      <c r="D90" t="s">
        <v>137</v>
      </c>
      <c r="E90" s="3" t="s">
        <v>3193</v>
      </c>
      <c r="F90" s="3" t="s">
        <v>3194</v>
      </c>
      <c r="G90" s="3" t="s">
        <v>3195</v>
      </c>
      <c r="H90" s="3" t="s">
        <v>3196</v>
      </c>
      <c r="I90">
        <v>6.7307832999999997E-2</v>
      </c>
      <c r="J90">
        <v>7.7370219999999996E-3</v>
      </c>
      <c r="K90">
        <v>7.5044854999999994E-2</v>
      </c>
    </row>
    <row r="91" spans="1:11" x14ac:dyDescent="0.2">
      <c r="A91" t="s">
        <v>2852</v>
      </c>
      <c r="B91" t="s">
        <v>369</v>
      </c>
      <c r="C91" t="s">
        <v>59</v>
      </c>
      <c r="D91" t="s">
        <v>138</v>
      </c>
      <c r="E91" s="3" t="s">
        <v>3197</v>
      </c>
      <c r="F91" s="3" t="s">
        <v>3198</v>
      </c>
      <c r="G91">
        <v>40.2931306910302</v>
      </c>
      <c r="H91" s="3" t="s">
        <v>3199</v>
      </c>
      <c r="I91">
        <v>6.9377938E-2</v>
      </c>
      <c r="J91">
        <v>1.7042758000000002E-2</v>
      </c>
      <c r="K91">
        <v>8.6420696000000005E-2</v>
      </c>
    </row>
    <row r="92" spans="1:11" x14ac:dyDescent="0.2">
      <c r="A92" t="s">
        <v>2852</v>
      </c>
      <c r="B92" t="s">
        <v>369</v>
      </c>
      <c r="C92" t="s">
        <v>59</v>
      </c>
      <c r="D92" t="s">
        <v>139</v>
      </c>
      <c r="E92" s="3" t="s">
        <v>3200</v>
      </c>
      <c r="F92" s="3" t="s">
        <v>3201</v>
      </c>
      <c r="G92" s="3" t="s">
        <v>3202</v>
      </c>
      <c r="H92" s="3" t="s">
        <v>3203</v>
      </c>
      <c r="I92">
        <v>7.2449714999999998E-2</v>
      </c>
      <c r="J92">
        <v>1.4995939999999999E-2</v>
      </c>
      <c r="K92">
        <v>8.7445654999999997E-2</v>
      </c>
    </row>
    <row r="93" spans="1:11" x14ac:dyDescent="0.2">
      <c r="A93" t="s">
        <v>2852</v>
      </c>
      <c r="B93" t="s">
        <v>369</v>
      </c>
      <c r="C93" t="s">
        <v>59</v>
      </c>
      <c r="D93" t="s">
        <v>140</v>
      </c>
      <c r="E93" s="3" t="s">
        <v>3204</v>
      </c>
      <c r="F93" s="3" t="s">
        <v>3205</v>
      </c>
      <c r="G93" s="3" t="s">
        <v>3206</v>
      </c>
      <c r="H93" s="3" t="s">
        <v>3207</v>
      </c>
      <c r="I93">
        <v>7.6649334E-2</v>
      </c>
      <c r="J93">
        <v>1.4401478000000001E-2</v>
      </c>
      <c r="K93">
        <v>9.1050811999999995E-2</v>
      </c>
    </row>
    <row r="94" spans="1:11" x14ac:dyDescent="0.2">
      <c r="A94" t="s">
        <v>2852</v>
      </c>
      <c r="B94" t="s">
        <v>369</v>
      </c>
      <c r="C94" t="s">
        <v>59</v>
      </c>
      <c r="D94" t="s">
        <v>141</v>
      </c>
      <c r="E94" s="3" t="s">
        <v>3208</v>
      </c>
      <c r="F94" s="3" t="s">
        <v>3209</v>
      </c>
      <c r="G94" s="3" t="s">
        <v>3210</v>
      </c>
      <c r="H94" s="3" t="s">
        <v>3211</v>
      </c>
      <c r="I94">
        <v>7.8049872000000006E-2</v>
      </c>
      <c r="J94">
        <v>1.7780278E-2</v>
      </c>
      <c r="K94">
        <v>9.5830150000000003E-2</v>
      </c>
    </row>
    <row r="95" spans="1:11" x14ac:dyDescent="0.2">
      <c r="A95" t="s">
        <v>2852</v>
      </c>
      <c r="B95" t="s">
        <v>369</v>
      </c>
      <c r="C95" t="s">
        <v>59</v>
      </c>
      <c r="D95" t="s">
        <v>142</v>
      </c>
      <c r="E95" s="3" t="s">
        <v>3212</v>
      </c>
      <c r="F95" s="3" t="s">
        <v>3213</v>
      </c>
      <c r="G95" s="3" t="s">
        <v>3214</v>
      </c>
      <c r="H95" s="3" t="s">
        <v>3215</v>
      </c>
      <c r="I95">
        <v>8.0746754000000004E-2</v>
      </c>
      <c r="J95">
        <v>9.2462780000000001E-3</v>
      </c>
      <c r="K95">
        <v>8.9993032000000001E-2</v>
      </c>
    </row>
    <row r="96" spans="1:11" x14ac:dyDescent="0.2">
      <c r="A96" t="s">
        <v>2852</v>
      </c>
      <c r="B96" t="s">
        <v>369</v>
      </c>
      <c r="C96" t="s">
        <v>59</v>
      </c>
      <c r="D96" t="s">
        <v>143</v>
      </c>
      <c r="E96" s="3" t="s">
        <v>3216</v>
      </c>
      <c r="F96" s="3" t="s">
        <v>3217</v>
      </c>
      <c r="G96" s="3" t="s">
        <v>3218</v>
      </c>
      <c r="H96" s="3" t="s">
        <v>3219</v>
      </c>
      <c r="I96">
        <v>8.0426365E-2</v>
      </c>
      <c r="J96">
        <v>1.6541349E-2</v>
      </c>
      <c r="K96">
        <v>9.6967713999999997E-2</v>
      </c>
    </row>
    <row r="97" spans="1:11" x14ac:dyDescent="0.2">
      <c r="A97" t="s">
        <v>2852</v>
      </c>
      <c r="B97" t="s">
        <v>369</v>
      </c>
      <c r="C97" t="s">
        <v>59</v>
      </c>
      <c r="D97" t="s">
        <v>144</v>
      </c>
      <c r="E97" s="3" t="s">
        <v>3220</v>
      </c>
      <c r="F97" s="3" t="s">
        <v>3221</v>
      </c>
      <c r="G97" s="3" t="s">
        <v>3222</v>
      </c>
      <c r="H97" s="3" t="s">
        <v>3223</v>
      </c>
      <c r="I97">
        <v>8.0205453999999995E-2</v>
      </c>
      <c r="J97">
        <v>1.5262731999999999E-2</v>
      </c>
      <c r="K97">
        <v>9.5468185999999997E-2</v>
      </c>
    </row>
    <row r="98" spans="1:11" x14ac:dyDescent="0.2">
      <c r="A98" t="s">
        <v>2852</v>
      </c>
      <c r="B98" t="s">
        <v>369</v>
      </c>
      <c r="C98" t="s">
        <v>59</v>
      </c>
      <c r="D98" t="s">
        <v>145</v>
      </c>
      <c r="E98" s="3" t="s">
        <v>3224</v>
      </c>
      <c r="F98" s="3" t="s">
        <v>3225</v>
      </c>
      <c r="G98" s="3" t="s">
        <v>3226</v>
      </c>
      <c r="H98" s="3" t="s">
        <v>3227</v>
      </c>
      <c r="I98">
        <v>8.0820682000000005E-2</v>
      </c>
      <c r="J98">
        <v>1.7752806999999999E-2</v>
      </c>
      <c r="K98">
        <v>9.8573489E-2</v>
      </c>
    </row>
    <row r="99" spans="1:11" x14ac:dyDescent="0.2">
      <c r="A99" t="s">
        <v>2852</v>
      </c>
      <c r="B99" t="s">
        <v>369</v>
      </c>
      <c r="C99" t="s">
        <v>59</v>
      </c>
      <c r="D99" t="s">
        <v>146</v>
      </c>
      <c r="E99" s="3" t="s">
        <v>3228</v>
      </c>
      <c r="F99" s="3" t="s">
        <v>3229</v>
      </c>
      <c r="G99" s="3" t="s">
        <v>3230</v>
      </c>
      <c r="H99" s="3" t="s">
        <v>3231</v>
      </c>
      <c r="I99">
        <v>8.3591389000000002E-2</v>
      </c>
      <c r="J99">
        <v>9.8476989999999997E-3</v>
      </c>
      <c r="K99">
        <v>9.3439088000000003E-2</v>
      </c>
    </row>
    <row r="100" spans="1:11" x14ac:dyDescent="0.2">
      <c r="A100" t="s">
        <v>2852</v>
      </c>
      <c r="B100" t="s">
        <v>369</v>
      </c>
      <c r="C100" t="s">
        <v>59</v>
      </c>
      <c r="D100" t="s">
        <v>147</v>
      </c>
      <c r="E100" s="3" t="s">
        <v>3232</v>
      </c>
      <c r="F100" s="3" t="s">
        <v>3233</v>
      </c>
      <c r="G100" s="3" t="s">
        <v>3234</v>
      </c>
      <c r="H100" s="3" t="s">
        <v>3235</v>
      </c>
      <c r="I100">
        <v>8.3728941000000001E-2</v>
      </c>
      <c r="J100">
        <v>1.6151192000000002E-2</v>
      </c>
      <c r="K100">
        <v>9.9880132999999996E-2</v>
      </c>
    </row>
    <row r="101" spans="1:11" x14ac:dyDescent="0.2">
      <c r="A101" t="s">
        <v>2852</v>
      </c>
      <c r="B101" t="s">
        <v>369</v>
      </c>
      <c r="C101" t="s">
        <v>59</v>
      </c>
      <c r="D101" t="s">
        <v>148</v>
      </c>
      <c r="E101" s="3" t="s">
        <v>3236</v>
      </c>
      <c r="F101" s="3" t="s">
        <v>3237</v>
      </c>
      <c r="G101" s="3" t="s">
        <v>3238</v>
      </c>
      <c r="H101" s="3" t="s">
        <v>3239</v>
      </c>
      <c r="I101">
        <v>9.0571913000000004E-2</v>
      </c>
      <c r="J101">
        <v>1.2603168999999999E-2</v>
      </c>
      <c r="K101">
        <v>0.103175082</v>
      </c>
    </row>
    <row r="102" spans="1:11" x14ac:dyDescent="0.2">
      <c r="A102" t="s">
        <v>2852</v>
      </c>
      <c r="B102" t="s">
        <v>369</v>
      </c>
      <c r="C102" t="s">
        <v>59</v>
      </c>
      <c r="D102" t="s">
        <v>149</v>
      </c>
      <c r="E102" s="3" t="s">
        <v>3240</v>
      </c>
      <c r="F102" s="3" t="s">
        <v>3241</v>
      </c>
      <c r="G102" s="3" t="s">
        <v>3242</v>
      </c>
      <c r="H102" s="3" t="s">
        <v>3243</v>
      </c>
      <c r="I102">
        <v>8.9163108000000005E-2</v>
      </c>
      <c r="J102">
        <v>1.3248243999999999E-2</v>
      </c>
      <c r="K102" s="3" t="s">
        <v>3244</v>
      </c>
    </row>
    <row r="103" spans="1:11" x14ac:dyDescent="0.2">
      <c r="A103" t="s">
        <v>2852</v>
      </c>
      <c r="B103" t="s">
        <v>369</v>
      </c>
      <c r="C103" t="s">
        <v>59</v>
      </c>
      <c r="D103" t="s">
        <v>150</v>
      </c>
      <c r="E103" s="3" t="s">
        <v>3245</v>
      </c>
      <c r="F103" s="3" t="s">
        <v>3246</v>
      </c>
      <c r="G103" s="3" t="s">
        <v>3247</v>
      </c>
      <c r="H103" s="3" t="s">
        <v>3248</v>
      </c>
      <c r="I103">
        <v>8.7498848000000004E-2</v>
      </c>
      <c r="J103">
        <v>9.8504479999999995E-3</v>
      </c>
      <c r="K103">
        <v>9.7349296000000002E-2</v>
      </c>
    </row>
    <row r="104" spans="1:11" x14ac:dyDescent="0.2">
      <c r="A104" t="s">
        <v>2852</v>
      </c>
      <c r="B104" t="s">
        <v>369</v>
      </c>
      <c r="C104" t="s">
        <v>59</v>
      </c>
      <c r="D104" t="s">
        <v>151</v>
      </c>
      <c r="E104" s="3" t="s">
        <v>3249</v>
      </c>
      <c r="F104" s="3" t="s">
        <v>3250</v>
      </c>
      <c r="G104" s="3" t="s">
        <v>3251</v>
      </c>
      <c r="H104" s="3" t="s">
        <v>3252</v>
      </c>
      <c r="I104">
        <v>8.6623116999999999E-2</v>
      </c>
      <c r="J104">
        <v>1.1132711E-2</v>
      </c>
      <c r="K104">
        <v>9.7755828000000003E-2</v>
      </c>
    </row>
    <row r="105" spans="1:11" x14ac:dyDescent="0.2">
      <c r="A105" t="s">
        <v>2852</v>
      </c>
      <c r="B105" t="s">
        <v>369</v>
      </c>
      <c r="C105" t="s">
        <v>59</v>
      </c>
      <c r="D105" t="s">
        <v>152</v>
      </c>
      <c r="E105" s="3" t="s">
        <v>3253</v>
      </c>
      <c r="F105" s="3" t="s">
        <v>3254</v>
      </c>
      <c r="G105" s="3" t="s">
        <v>3255</v>
      </c>
      <c r="H105" s="3" t="s">
        <v>3256</v>
      </c>
      <c r="I105">
        <v>8.6816775999999998E-2</v>
      </c>
      <c r="J105">
        <v>1.6342539999999999E-2</v>
      </c>
      <c r="K105">
        <v>0.103159316</v>
      </c>
    </row>
    <row r="106" spans="1:11" x14ac:dyDescent="0.2">
      <c r="A106" t="s">
        <v>2852</v>
      </c>
      <c r="B106" t="s">
        <v>369</v>
      </c>
      <c r="C106" t="s">
        <v>59</v>
      </c>
      <c r="D106" t="s">
        <v>153</v>
      </c>
      <c r="E106" s="3" t="s">
        <v>3257</v>
      </c>
      <c r="F106" s="3" t="s">
        <v>3258</v>
      </c>
      <c r="G106" s="3" t="s">
        <v>3259</v>
      </c>
      <c r="H106" s="3" t="s">
        <v>3260</v>
      </c>
      <c r="I106">
        <v>8.6821044E-2</v>
      </c>
      <c r="J106">
        <v>1.7113723000000001E-2</v>
      </c>
      <c r="K106">
        <v>0.103934767</v>
      </c>
    </row>
    <row r="107" spans="1:11" x14ac:dyDescent="0.2">
      <c r="A107" t="s">
        <v>2852</v>
      </c>
      <c r="B107" t="s">
        <v>369</v>
      </c>
      <c r="C107" t="s">
        <v>59</v>
      </c>
      <c r="D107" t="s">
        <v>154</v>
      </c>
      <c r="E107" s="3" t="s">
        <v>3261</v>
      </c>
      <c r="F107" s="3" t="s">
        <v>3262</v>
      </c>
      <c r="G107" s="3" t="s">
        <v>3263</v>
      </c>
      <c r="H107" s="3" t="s">
        <v>3264</v>
      </c>
      <c r="I107">
        <v>9.3741049000000007E-2</v>
      </c>
      <c r="J107">
        <v>2.0526440999999999E-2</v>
      </c>
      <c r="K107">
        <v>0.11426749</v>
      </c>
    </row>
    <row r="108" spans="1:11" x14ac:dyDescent="0.2">
      <c r="A108" t="s">
        <v>2852</v>
      </c>
      <c r="B108" t="s">
        <v>369</v>
      </c>
      <c r="C108" t="s">
        <v>59</v>
      </c>
      <c r="D108" t="s">
        <v>155</v>
      </c>
      <c r="E108" s="3" t="s">
        <v>3265</v>
      </c>
      <c r="F108" s="3" t="s">
        <v>3266</v>
      </c>
      <c r="G108" s="3" t="s">
        <v>3267</v>
      </c>
      <c r="H108" s="3" t="s">
        <v>3268</v>
      </c>
      <c r="I108">
        <v>9.9941165999999998E-2</v>
      </c>
      <c r="J108">
        <v>1.4043781E-2</v>
      </c>
      <c r="K108">
        <v>0.113984947</v>
      </c>
    </row>
    <row r="109" spans="1:11" x14ac:dyDescent="0.2">
      <c r="A109" t="s">
        <v>2852</v>
      </c>
      <c r="B109" t="s">
        <v>369</v>
      </c>
      <c r="C109" t="s">
        <v>59</v>
      </c>
      <c r="D109" t="s">
        <v>156</v>
      </c>
      <c r="E109" s="3" t="s">
        <v>3269</v>
      </c>
      <c r="F109" s="3" t="s">
        <v>3270</v>
      </c>
      <c r="G109" s="3" t="s">
        <v>3271</v>
      </c>
      <c r="H109" s="3" t="s">
        <v>3272</v>
      </c>
      <c r="I109">
        <v>9.6905221E-2</v>
      </c>
      <c r="J109">
        <v>2.1214734999999998E-2</v>
      </c>
      <c r="K109">
        <v>0.118119956</v>
      </c>
    </row>
    <row r="110" spans="1:11" x14ac:dyDescent="0.2">
      <c r="A110" t="s">
        <v>2852</v>
      </c>
      <c r="B110" t="s">
        <v>369</v>
      </c>
      <c r="C110" t="s">
        <v>59</v>
      </c>
      <c r="D110" t="s">
        <v>157</v>
      </c>
      <c r="E110" s="3" t="s">
        <v>3273</v>
      </c>
      <c r="F110" s="3" t="s">
        <v>3274</v>
      </c>
      <c r="G110" s="3" t="s">
        <v>3275</v>
      </c>
      <c r="H110" s="3" t="s">
        <v>3276</v>
      </c>
      <c r="I110">
        <v>0.102490068</v>
      </c>
      <c r="J110">
        <v>1.3369045E-2</v>
      </c>
      <c r="K110">
        <v>0.115859113</v>
      </c>
    </row>
    <row r="111" spans="1:11" x14ac:dyDescent="0.2">
      <c r="A111" t="s">
        <v>2852</v>
      </c>
      <c r="B111" t="s">
        <v>369</v>
      </c>
      <c r="C111" t="s">
        <v>59</v>
      </c>
      <c r="D111" t="s">
        <v>158</v>
      </c>
      <c r="E111" s="3" t="s">
        <v>3277</v>
      </c>
      <c r="F111" s="3" t="s">
        <v>3278</v>
      </c>
      <c r="G111" s="3" t="s">
        <v>3279</v>
      </c>
      <c r="H111" s="3" t="s">
        <v>3280</v>
      </c>
      <c r="I111">
        <v>0.1020524</v>
      </c>
      <c r="J111">
        <v>1.1450228999999999E-2</v>
      </c>
      <c r="K111">
        <v>0.11350262899999999</v>
      </c>
    </row>
    <row r="112" spans="1:11" x14ac:dyDescent="0.2">
      <c r="A112" t="s">
        <v>2852</v>
      </c>
      <c r="B112" t="s">
        <v>369</v>
      </c>
      <c r="C112" t="s">
        <v>59</v>
      </c>
      <c r="D112" t="s">
        <v>159</v>
      </c>
      <c r="E112" s="3" t="s">
        <v>3281</v>
      </c>
      <c r="F112" s="3" t="s">
        <v>3282</v>
      </c>
      <c r="G112" s="3" t="s">
        <v>3283</v>
      </c>
      <c r="H112" s="3" t="s">
        <v>3284</v>
      </c>
      <c r="I112">
        <v>0.10301527000000001</v>
      </c>
      <c r="J112">
        <v>2.0563715E-2</v>
      </c>
      <c r="K112">
        <v>0.123578985</v>
      </c>
    </row>
    <row r="113" spans="1:11" x14ac:dyDescent="0.2">
      <c r="A113" t="s">
        <v>2852</v>
      </c>
      <c r="B113" t="s">
        <v>369</v>
      </c>
      <c r="C113" t="s">
        <v>59</v>
      </c>
      <c r="D113" t="s">
        <v>160</v>
      </c>
      <c r="E113" s="3" t="s">
        <v>3285</v>
      </c>
      <c r="F113" s="3" t="s">
        <v>3286</v>
      </c>
      <c r="G113" s="3" t="s">
        <v>3287</v>
      </c>
      <c r="H113" s="3" t="s">
        <v>3288</v>
      </c>
      <c r="I113">
        <v>0.102139934</v>
      </c>
      <c r="J113">
        <v>1.9096247E-2</v>
      </c>
      <c r="K113">
        <v>0.121236181</v>
      </c>
    </row>
    <row r="114" spans="1:11" x14ac:dyDescent="0.2">
      <c r="A114" t="s">
        <v>2852</v>
      </c>
      <c r="B114" t="s">
        <v>369</v>
      </c>
      <c r="C114" t="s">
        <v>59</v>
      </c>
      <c r="D114" t="s">
        <v>161</v>
      </c>
      <c r="E114" s="3" t="s">
        <v>3289</v>
      </c>
      <c r="F114" s="3" t="s">
        <v>3274</v>
      </c>
      <c r="G114" s="3" t="s">
        <v>3290</v>
      </c>
      <c r="H114" s="3" t="s">
        <v>3291</v>
      </c>
      <c r="I114">
        <v>0.102490068</v>
      </c>
      <c r="J114">
        <v>3.0089066000000001E-2</v>
      </c>
      <c r="K114" s="3" t="s">
        <v>3292</v>
      </c>
    </row>
    <row r="115" spans="1:11" x14ac:dyDescent="0.2">
      <c r="A115" t="s">
        <v>2852</v>
      </c>
      <c r="B115" t="s">
        <v>369</v>
      </c>
      <c r="C115" t="s">
        <v>59</v>
      </c>
      <c r="D115" t="s">
        <v>162</v>
      </c>
      <c r="E115" s="3" t="s">
        <v>3293</v>
      </c>
      <c r="F115" s="3" t="s">
        <v>3294</v>
      </c>
      <c r="G115" s="3" t="s">
        <v>3295</v>
      </c>
      <c r="H115" s="3" t="s">
        <v>3296</v>
      </c>
      <c r="I115">
        <v>0.109825588</v>
      </c>
      <c r="J115">
        <v>2.3986387000000001E-2</v>
      </c>
      <c r="K115">
        <v>0.133811975</v>
      </c>
    </row>
    <row r="116" spans="1:11" x14ac:dyDescent="0.2">
      <c r="A116" t="s">
        <v>2852</v>
      </c>
      <c r="B116" t="s">
        <v>369</v>
      </c>
      <c r="C116" t="s">
        <v>59</v>
      </c>
      <c r="D116" t="s">
        <v>163</v>
      </c>
      <c r="E116" s="3" t="s">
        <v>3297</v>
      </c>
      <c r="F116" s="3" t="s">
        <v>3298</v>
      </c>
      <c r="G116" s="3" t="s">
        <v>3299</v>
      </c>
      <c r="H116" s="3" t="s">
        <v>3300</v>
      </c>
      <c r="I116">
        <v>0.11658808800000001</v>
      </c>
      <c r="J116">
        <v>1.6831720000000001E-2</v>
      </c>
      <c r="K116">
        <v>0.133419808</v>
      </c>
    </row>
    <row r="117" spans="1:11" x14ac:dyDescent="0.2">
      <c r="A117" t="s">
        <v>2852</v>
      </c>
      <c r="B117" t="s">
        <v>369</v>
      </c>
      <c r="C117" t="s">
        <v>59</v>
      </c>
      <c r="D117" t="s">
        <v>164</v>
      </c>
      <c r="E117" s="3" t="s">
        <v>3301</v>
      </c>
      <c r="F117" s="3" t="s">
        <v>3302</v>
      </c>
      <c r="G117" s="3" t="s">
        <v>3303</v>
      </c>
      <c r="H117" s="3" t="s">
        <v>3304</v>
      </c>
      <c r="I117">
        <v>0.116285771</v>
      </c>
      <c r="J117">
        <v>2.5371074E-2</v>
      </c>
      <c r="K117">
        <v>0.141656845</v>
      </c>
    </row>
    <row r="118" spans="1:11" x14ac:dyDescent="0.2">
      <c r="A118" t="s">
        <v>2852</v>
      </c>
      <c r="B118" t="s">
        <v>369</v>
      </c>
      <c r="C118" t="s">
        <v>59</v>
      </c>
      <c r="D118" t="s">
        <v>165</v>
      </c>
      <c r="E118" s="3" t="s">
        <v>3305</v>
      </c>
      <c r="F118" s="3" t="s">
        <v>3306</v>
      </c>
      <c r="G118" s="3" t="s">
        <v>3307</v>
      </c>
      <c r="H118" s="3" t="s">
        <v>3308</v>
      </c>
      <c r="I118">
        <v>0.115235368</v>
      </c>
      <c r="J118">
        <v>4.6101285999999998E-2</v>
      </c>
      <c r="K118">
        <v>0.161336654</v>
      </c>
    </row>
    <row r="119" spans="1:11" x14ac:dyDescent="0.2">
      <c r="A119" t="s">
        <v>2852</v>
      </c>
      <c r="B119" t="s">
        <v>369</v>
      </c>
      <c r="C119" t="s">
        <v>59</v>
      </c>
      <c r="D119" t="s">
        <v>166</v>
      </c>
      <c r="E119" s="3" t="s">
        <v>3309</v>
      </c>
      <c r="F119" s="3" t="s">
        <v>3310</v>
      </c>
      <c r="G119" s="3" t="s">
        <v>3311</v>
      </c>
      <c r="H119" s="3" t="s">
        <v>3312</v>
      </c>
      <c r="I119">
        <v>0.13364970500000001</v>
      </c>
      <c r="J119">
        <v>2.0167509E-2</v>
      </c>
      <c r="K119">
        <v>0.15381721400000001</v>
      </c>
    </row>
    <row r="120" spans="1:11" x14ac:dyDescent="0.2">
      <c r="A120" t="s">
        <v>2852</v>
      </c>
      <c r="B120" t="s">
        <v>369</v>
      </c>
      <c r="C120" t="s">
        <v>59</v>
      </c>
      <c r="D120" t="s">
        <v>167</v>
      </c>
      <c r="E120" s="3" t="s">
        <v>3313</v>
      </c>
      <c r="F120" s="3" t="s">
        <v>3314</v>
      </c>
      <c r="G120">
        <v>43.628762276577099</v>
      </c>
      <c r="H120" s="3" t="s">
        <v>3315</v>
      </c>
      <c r="I120">
        <v>0.12899717099999999</v>
      </c>
      <c r="J120">
        <v>1.5783411000000001E-2</v>
      </c>
      <c r="K120">
        <v>0.14478058199999999</v>
      </c>
    </row>
    <row r="121" spans="1:11" x14ac:dyDescent="0.2">
      <c r="A121" t="s">
        <v>2852</v>
      </c>
      <c r="B121" t="s">
        <v>369</v>
      </c>
      <c r="C121" t="s">
        <v>59</v>
      </c>
      <c r="D121" t="s">
        <v>168</v>
      </c>
      <c r="E121">
        <v>63.4861394896039</v>
      </c>
      <c r="F121" s="3" t="s">
        <v>3316</v>
      </c>
      <c r="G121" s="3" t="s">
        <v>3317</v>
      </c>
      <c r="H121" s="3" t="s">
        <v>3318</v>
      </c>
      <c r="I121">
        <v>0.12923833500000001</v>
      </c>
      <c r="J121">
        <v>2.5586283000000001E-2</v>
      </c>
      <c r="K121" s="3" t="s">
        <v>3319</v>
      </c>
    </row>
    <row r="122" spans="1:11" x14ac:dyDescent="0.2">
      <c r="A122" t="s">
        <v>2852</v>
      </c>
      <c r="B122" t="s">
        <v>369</v>
      </c>
      <c r="C122" t="s">
        <v>59</v>
      </c>
      <c r="D122" t="s">
        <v>169</v>
      </c>
      <c r="E122" s="3" t="s">
        <v>3320</v>
      </c>
      <c r="F122" s="3" t="s">
        <v>3321</v>
      </c>
      <c r="G122" s="3" t="s">
        <v>3322</v>
      </c>
      <c r="H122" s="3" t="s">
        <v>3323</v>
      </c>
      <c r="I122">
        <v>0.13735286999999999</v>
      </c>
      <c r="J122">
        <v>3.1755126000000002E-2</v>
      </c>
      <c r="K122" s="3" t="s">
        <v>3324</v>
      </c>
    </row>
    <row r="123" spans="1:11" x14ac:dyDescent="0.2">
      <c r="A123" t="s">
        <v>2852</v>
      </c>
      <c r="B123" t="s">
        <v>369</v>
      </c>
      <c r="C123" t="s">
        <v>59</v>
      </c>
      <c r="D123" t="s">
        <v>170</v>
      </c>
      <c r="E123" s="3" t="s">
        <v>3325</v>
      </c>
      <c r="F123" s="3" t="s">
        <v>3326</v>
      </c>
      <c r="G123" s="3" t="s">
        <v>3327</v>
      </c>
      <c r="H123" s="3" t="s">
        <v>3328</v>
      </c>
      <c r="I123">
        <v>0.14212650499999999</v>
      </c>
      <c r="J123">
        <v>3.0916708000000001E-2</v>
      </c>
      <c r="K123" s="3" t="s">
        <v>3329</v>
      </c>
    </row>
    <row r="124" spans="1:11" x14ac:dyDescent="0.2">
      <c r="A124" t="s">
        <v>2852</v>
      </c>
      <c r="B124" t="s">
        <v>369</v>
      </c>
      <c r="C124" t="s">
        <v>59</v>
      </c>
      <c r="D124" t="s">
        <v>171</v>
      </c>
      <c r="E124" s="3" t="s">
        <v>3330</v>
      </c>
      <c r="F124" s="3" t="s">
        <v>3331</v>
      </c>
      <c r="G124" s="3" t="s">
        <v>3332</v>
      </c>
      <c r="H124" s="3" t="s">
        <v>3333</v>
      </c>
      <c r="I124">
        <v>0.154118692</v>
      </c>
      <c r="J124">
        <v>1.7920281E-2</v>
      </c>
      <c r="K124">
        <v>0.17203897300000001</v>
      </c>
    </row>
    <row r="125" spans="1:11" x14ac:dyDescent="0.2">
      <c r="A125" t="s">
        <v>2852</v>
      </c>
      <c r="B125" t="s">
        <v>369</v>
      </c>
      <c r="C125" t="s">
        <v>59</v>
      </c>
      <c r="D125" t="s">
        <v>172</v>
      </c>
      <c r="E125" s="3" t="s">
        <v>3334</v>
      </c>
      <c r="F125" s="3" t="s">
        <v>3335</v>
      </c>
      <c r="G125" s="3" t="s">
        <v>3336</v>
      </c>
      <c r="H125" s="3" t="s">
        <v>3337</v>
      </c>
      <c r="I125">
        <v>0.15347126799999999</v>
      </c>
      <c r="J125">
        <v>6.5241148999999998E-2</v>
      </c>
      <c r="K125">
        <v>0.21871241699999999</v>
      </c>
    </row>
    <row r="126" spans="1:11" x14ac:dyDescent="0.2">
      <c r="A126" t="s">
        <v>2852</v>
      </c>
      <c r="B126" t="s">
        <v>369</v>
      </c>
      <c r="C126" t="s">
        <v>59</v>
      </c>
      <c r="D126" t="s">
        <v>173</v>
      </c>
      <c r="E126" s="3" t="s">
        <v>3338</v>
      </c>
      <c r="F126" s="3" t="s">
        <v>3339</v>
      </c>
      <c r="G126" s="3" t="s">
        <v>3340</v>
      </c>
      <c r="H126" s="3" t="s">
        <v>3341</v>
      </c>
      <c r="I126">
        <v>0.155046872</v>
      </c>
      <c r="J126">
        <v>3.3691226999999997E-2</v>
      </c>
      <c r="K126">
        <v>0.18873809899999999</v>
      </c>
    </row>
    <row r="127" spans="1:11" x14ac:dyDescent="0.2">
      <c r="A127" t="s">
        <v>2852</v>
      </c>
      <c r="B127" t="s">
        <v>369</v>
      </c>
      <c r="C127" t="s">
        <v>59</v>
      </c>
      <c r="D127" t="s">
        <v>174</v>
      </c>
      <c r="E127">
        <v>99.864638676600805</v>
      </c>
      <c r="F127" s="3" t="s">
        <v>3342</v>
      </c>
      <c r="G127" s="3" t="s">
        <v>3343</v>
      </c>
      <c r="H127">
        <v>366.74651450344498</v>
      </c>
      <c r="I127">
        <v>0.165077052</v>
      </c>
      <c r="J127">
        <v>2.5898574000000001E-2</v>
      </c>
      <c r="K127">
        <v>0.19097562600000001</v>
      </c>
    </row>
    <row r="128" spans="1:11" x14ac:dyDescent="0.2">
      <c r="A128" t="s">
        <v>2852</v>
      </c>
      <c r="B128" t="s">
        <v>369</v>
      </c>
      <c r="C128" t="s">
        <v>59</v>
      </c>
      <c r="D128" t="s">
        <v>175</v>
      </c>
      <c r="E128" s="3" t="s">
        <v>3344</v>
      </c>
      <c r="F128" s="3" t="s">
        <v>3345</v>
      </c>
      <c r="G128" s="3" t="s">
        <v>3346</v>
      </c>
      <c r="H128" s="3" t="s">
        <v>3347</v>
      </c>
      <c r="I128">
        <v>0.166528855</v>
      </c>
      <c r="J128">
        <v>2.4171089999999999E-2</v>
      </c>
      <c r="K128">
        <v>0.19069994500000001</v>
      </c>
    </row>
    <row r="129" spans="1:11" x14ac:dyDescent="0.2">
      <c r="A129" t="s">
        <v>2852</v>
      </c>
      <c r="B129" t="s">
        <v>369</v>
      </c>
      <c r="C129" t="s">
        <v>59</v>
      </c>
      <c r="D129" t="s">
        <v>174</v>
      </c>
      <c r="E129">
        <v>99.864638676600805</v>
      </c>
      <c r="F129" s="3" t="s">
        <v>3342</v>
      </c>
      <c r="G129" s="3" t="s">
        <v>3343</v>
      </c>
      <c r="H129">
        <v>366.74651450344498</v>
      </c>
      <c r="I129">
        <v>0.165077052</v>
      </c>
      <c r="J129">
        <v>2.5898574000000001E-2</v>
      </c>
      <c r="K129">
        <v>0.19097562600000001</v>
      </c>
    </row>
    <row r="130" spans="1:11" x14ac:dyDescent="0.2">
      <c r="A130" t="s">
        <v>2852</v>
      </c>
      <c r="B130" t="s">
        <v>369</v>
      </c>
      <c r="C130" t="s">
        <v>59</v>
      </c>
      <c r="D130" t="s">
        <v>175</v>
      </c>
      <c r="E130" s="3" t="s">
        <v>3344</v>
      </c>
      <c r="F130" s="3" t="s">
        <v>3345</v>
      </c>
      <c r="G130" s="3" t="s">
        <v>3346</v>
      </c>
      <c r="H130" s="3" t="s">
        <v>3347</v>
      </c>
      <c r="I130">
        <v>0.166528855</v>
      </c>
      <c r="J130">
        <v>2.4171089999999999E-2</v>
      </c>
      <c r="K130">
        <v>0.19069994500000001</v>
      </c>
    </row>
    <row r="131" spans="1:11" x14ac:dyDescent="0.2">
      <c r="A131" t="s">
        <v>2852</v>
      </c>
      <c r="B131" t="s">
        <v>369</v>
      </c>
      <c r="C131" t="s">
        <v>59</v>
      </c>
      <c r="D131" t="s">
        <v>176</v>
      </c>
      <c r="E131" s="3" t="s">
        <v>3348</v>
      </c>
      <c r="F131" s="3" t="s">
        <v>3349</v>
      </c>
      <c r="G131">
        <v>49.074421570237199</v>
      </c>
      <c r="H131" s="3" t="s">
        <v>3350</v>
      </c>
      <c r="I131">
        <v>0.16019286799999999</v>
      </c>
      <c r="J131">
        <v>2.0710411000000001E-2</v>
      </c>
      <c r="K131">
        <v>0.180903279</v>
      </c>
    </row>
    <row r="132" spans="1:11" x14ac:dyDescent="0.2">
      <c r="A132" t="s">
        <v>2852</v>
      </c>
      <c r="B132" t="s">
        <v>369</v>
      </c>
      <c r="C132" t="s">
        <v>59</v>
      </c>
      <c r="D132" t="s">
        <v>177</v>
      </c>
      <c r="E132" s="3" t="s">
        <v>3351</v>
      </c>
      <c r="F132" s="3" t="s">
        <v>3352</v>
      </c>
      <c r="G132" s="3" t="s">
        <v>3353</v>
      </c>
      <c r="H132" s="3" t="s">
        <v>3354</v>
      </c>
      <c r="I132">
        <v>0.16063172000000001</v>
      </c>
      <c r="J132">
        <v>3.1684408999999997E-2</v>
      </c>
      <c r="K132">
        <v>0.192316129</v>
      </c>
    </row>
    <row r="133" spans="1:11" x14ac:dyDescent="0.2">
      <c r="A133" t="s">
        <v>2852</v>
      </c>
      <c r="B133" t="s">
        <v>369</v>
      </c>
      <c r="C133" t="s">
        <v>59</v>
      </c>
      <c r="D133" t="s">
        <v>178</v>
      </c>
      <c r="E133" s="3" t="s">
        <v>3355</v>
      </c>
      <c r="F133" s="3" t="s">
        <v>3356</v>
      </c>
      <c r="G133" s="3" t="s">
        <v>3357</v>
      </c>
      <c r="H133" s="3" t="s">
        <v>3358</v>
      </c>
      <c r="I133">
        <v>0.173432793</v>
      </c>
      <c r="J133">
        <v>2.0737289999999999E-2</v>
      </c>
      <c r="K133">
        <v>0.19417008299999999</v>
      </c>
    </row>
    <row r="134" spans="1:11" x14ac:dyDescent="0.2">
      <c r="A134" t="s">
        <v>2852</v>
      </c>
      <c r="B134" t="s">
        <v>369</v>
      </c>
      <c r="C134" t="s">
        <v>59</v>
      </c>
      <c r="D134" t="s">
        <v>179</v>
      </c>
      <c r="E134">
        <v>80.229489997561501</v>
      </c>
      <c r="F134" s="3" t="s">
        <v>3359</v>
      </c>
      <c r="G134" s="3" t="s">
        <v>3360</v>
      </c>
      <c r="H134" s="3" t="s">
        <v>3361</v>
      </c>
      <c r="I134">
        <v>0.17284897199999999</v>
      </c>
      <c r="J134">
        <v>3.3707651999999998E-2</v>
      </c>
      <c r="K134">
        <v>0.20655662399999999</v>
      </c>
    </row>
    <row r="135" spans="1:11" x14ac:dyDescent="0.2">
      <c r="A135" t="s">
        <v>2852</v>
      </c>
      <c r="B135" t="s">
        <v>369</v>
      </c>
      <c r="C135" t="s">
        <v>59</v>
      </c>
      <c r="D135" t="s">
        <v>180</v>
      </c>
      <c r="E135" s="3" t="s">
        <v>3362</v>
      </c>
      <c r="F135" s="3" t="s">
        <v>3363</v>
      </c>
      <c r="G135">
        <v>76.461126030023607</v>
      </c>
      <c r="H135" s="3" t="s">
        <v>3364</v>
      </c>
      <c r="I135">
        <v>0.19710398500000001</v>
      </c>
      <c r="J135">
        <v>4.2712056999999998E-2</v>
      </c>
      <c r="K135">
        <v>0.23981604200000001</v>
      </c>
    </row>
    <row r="136" spans="1:11" x14ac:dyDescent="0.2">
      <c r="A136" t="s">
        <v>2852</v>
      </c>
      <c r="B136" t="s">
        <v>369</v>
      </c>
      <c r="C136" t="s">
        <v>59</v>
      </c>
      <c r="D136" t="s">
        <v>181</v>
      </c>
      <c r="E136" s="3" t="s">
        <v>3365</v>
      </c>
      <c r="F136" s="3" t="s">
        <v>3366</v>
      </c>
      <c r="G136" s="3" t="s">
        <v>3367</v>
      </c>
      <c r="H136" s="3" t="s">
        <v>3368</v>
      </c>
      <c r="I136">
        <v>0.21157293299999999</v>
      </c>
      <c r="J136">
        <v>3.2984583999999997E-2</v>
      </c>
      <c r="K136">
        <v>0.244557517</v>
      </c>
    </row>
    <row r="137" spans="1:11" x14ac:dyDescent="0.2">
      <c r="A137" t="s">
        <v>2852</v>
      </c>
      <c r="B137" t="s">
        <v>369</v>
      </c>
      <c r="C137" t="s">
        <v>59</v>
      </c>
      <c r="D137" t="s">
        <v>182</v>
      </c>
      <c r="E137" s="3" t="s">
        <v>3369</v>
      </c>
      <c r="F137" s="3" t="s">
        <v>3370</v>
      </c>
      <c r="G137" s="3" t="s">
        <v>3371</v>
      </c>
      <c r="H137" s="3" t="s">
        <v>3372</v>
      </c>
      <c r="I137">
        <v>0.22384911599999999</v>
      </c>
      <c r="J137">
        <v>2.6635585E-2</v>
      </c>
      <c r="K137">
        <v>0.25048470099999998</v>
      </c>
    </row>
    <row r="138" spans="1:11" x14ac:dyDescent="0.2">
      <c r="A138" t="s">
        <v>2852</v>
      </c>
      <c r="B138" t="s">
        <v>369</v>
      </c>
      <c r="C138" t="s">
        <v>59</v>
      </c>
      <c r="D138" t="s">
        <v>183</v>
      </c>
      <c r="E138" s="3" t="s">
        <v>3373</v>
      </c>
      <c r="F138" s="3" t="s">
        <v>3374</v>
      </c>
      <c r="G138" s="3" t="s">
        <v>3375</v>
      </c>
      <c r="H138" s="3" t="s">
        <v>3376</v>
      </c>
      <c r="I138">
        <v>0.22410016699999999</v>
      </c>
      <c r="J138">
        <v>2.7572851999999998E-2</v>
      </c>
      <c r="K138">
        <v>0.251673019</v>
      </c>
    </row>
    <row r="139" spans="1:11" x14ac:dyDescent="0.2">
      <c r="A139" t="s">
        <v>2852</v>
      </c>
      <c r="B139" t="s">
        <v>369</v>
      </c>
      <c r="C139" t="s">
        <v>59</v>
      </c>
      <c r="D139" t="s">
        <v>184</v>
      </c>
      <c r="E139" s="3" t="s">
        <v>3377</v>
      </c>
      <c r="F139" s="3" t="s">
        <v>3378</v>
      </c>
      <c r="G139" s="3" t="s">
        <v>3379</v>
      </c>
      <c r="H139" s="3" t="s">
        <v>3380</v>
      </c>
      <c r="I139">
        <v>0.230205667</v>
      </c>
      <c r="J139">
        <v>2.9808168999999999E-2</v>
      </c>
      <c r="K139">
        <v>0.260013836</v>
      </c>
    </row>
    <row r="140" spans="1:11" x14ac:dyDescent="0.2">
      <c r="A140" t="s">
        <v>2852</v>
      </c>
      <c r="B140" t="s">
        <v>369</v>
      </c>
      <c r="C140" t="s">
        <v>59</v>
      </c>
      <c r="D140" t="s">
        <v>185</v>
      </c>
      <c r="E140" s="3" t="s">
        <v>3381</v>
      </c>
      <c r="F140" s="3" t="s">
        <v>3382</v>
      </c>
      <c r="G140" s="3" t="s">
        <v>3383</v>
      </c>
      <c r="H140" s="3" t="s">
        <v>3384</v>
      </c>
      <c r="I140">
        <v>0.231110708</v>
      </c>
      <c r="J140">
        <v>2.7084899999999999E-2</v>
      </c>
      <c r="K140">
        <v>0.25819560800000002</v>
      </c>
    </row>
    <row r="141" spans="1:11" x14ac:dyDescent="0.2">
      <c r="A141" t="s">
        <v>2852</v>
      </c>
      <c r="B141" t="s">
        <v>369</v>
      </c>
      <c r="C141" t="s">
        <v>59</v>
      </c>
      <c r="D141" t="s">
        <v>186</v>
      </c>
      <c r="E141" s="3" t="s">
        <v>3385</v>
      </c>
      <c r="F141" s="3" t="s">
        <v>3386</v>
      </c>
      <c r="G141" s="3" t="s">
        <v>3387</v>
      </c>
      <c r="H141" s="3" t="s">
        <v>3388</v>
      </c>
      <c r="I141">
        <v>0.23256907499999999</v>
      </c>
      <c r="J141">
        <v>5.0336745000000002E-2</v>
      </c>
      <c r="K141">
        <v>0.28290581999999997</v>
      </c>
    </row>
    <row r="142" spans="1:11" x14ac:dyDescent="0.2">
      <c r="A142" t="s">
        <v>2852</v>
      </c>
      <c r="B142" t="s">
        <v>369</v>
      </c>
      <c r="C142" t="s">
        <v>59</v>
      </c>
      <c r="D142" t="s">
        <v>187</v>
      </c>
      <c r="E142" s="3" t="s">
        <v>3389</v>
      </c>
      <c r="F142" s="3" t="s">
        <v>3390</v>
      </c>
      <c r="G142" s="3" t="s">
        <v>3391</v>
      </c>
      <c r="H142" s="3" t="s">
        <v>3392</v>
      </c>
      <c r="I142">
        <v>0.229943067</v>
      </c>
      <c r="J142">
        <v>0.102435884</v>
      </c>
      <c r="K142" s="3" t="s">
        <v>3393</v>
      </c>
    </row>
    <row r="143" spans="1:11" x14ac:dyDescent="0.2">
      <c r="A143" t="s">
        <v>2852</v>
      </c>
      <c r="B143" t="s">
        <v>369</v>
      </c>
      <c r="C143" t="s">
        <v>59</v>
      </c>
      <c r="D143" t="s">
        <v>188</v>
      </c>
      <c r="E143" s="3" t="s">
        <v>3394</v>
      </c>
      <c r="F143" s="3" t="s">
        <v>3395</v>
      </c>
      <c r="G143" s="3" t="s">
        <v>3396</v>
      </c>
      <c r="H143" s="3" t="s">
        <v>3397</v>
      </c>
      <c r="I143">
        <v>0.25668574599999999</v>
      </c>
      <c r="J143">
        <v>3.9062745000000003E-2</v>
      </c>
      <c r="K143">
        <v>0.295748491</v>
      </c>
    </row>
    <row r="144" spans="1:11" x14ac:dyDescent="0.2">
      <c r="A144" t="s">
        <v>2852</v>
      </c>
      <c r="B144" t="s">
        <v>369</v>
      </c>
      <c r="C144" t="s">
        <v>59</v>
      </c>
      <c r="D144" t="s">
        <v>189</v>
      </c>
      <c r="E144" s="3" t="s">
        <v>3398</v>
      </c>
      <c r="F144" s="3" t="s">
        <v>3399</v>
      </c>
      <c r="G144" s="3" t="s">
        <v>3400</v>
      </c>
      <c r="H144" s="3" t="s">
        <v>3401</v>
      </c>
      <c r="I144">
        <v>0.247591006</v>
      </c>
      <c r="J144">
        <v>3.0637369000000001E-2</v>
      </c>
      <c r="K144">
        <v>0.27822837499999997</v>
      </c>
    </row>
    <row r="145" spans="1:11" x14ac:dyDescent="0.2">
      <c r="A145" t="s">
        <v>2852</v>
      </c>
      <c r="B145" t="s">
        <v>369</v>
      </c>
      <c r="C145" t="s">
        <v>59</v>
      </c>
      <c r="D145" t="s">
        <v>190</v>
      </c>
      <c r="E145" s="3" t="s">
        <v>3402</v>
      </c>
      <c r="F145" s="3" t="s">
        <v>3403</v>
      </c>
      <c r="G145" s="3" t="s">
        <v>3404</v>
      </c>
      <c r="H145" s="3" t="s">
        <v>3405</v>
      </c>
      <c r="I145">
        <v>0.247925063</v>
      </c>
      <c r="J145">
        <v>4.9148003000000003E-2</v>
      </c>
      <c r="K145">
        <v>0.297073066</v>
      </c>
    </row>
    <row r="146" spans="1:11" x14ac:dyDescent="0.2">
      <c r="A146" t="s">
        <v>2852</v>
      </c>
      <c r="B146" t="s">
        <v>369</v>
      </c>
      <c r="C146" t="s">
        <v>59</v>
      </c>
      <c r="D146" t="s">
        <v>191</v>
      </c>
      <c r="E146">
        <v>156.980032833027</v>
      </c>
      <c r="F146" s="3" t="s">
        <v>3406</v>
      </c>
      <c r="G146" s="3" t="s">
        <v>3407</v>
      </c>
      <c r="H146">
        <v>633.50756785699298</v>
      </c>
      <c r="I146">
        <v>0.27750434800000001</v>
      </c>
      <c r="J146">
        <v>6.4070891000000005E-2</v>
      </c>
      <c r="K146" s="3" t="s">
        <v>3408</v>
      </c>
    </row>
    <row r="147" spans="1:11" x14ac:dyDescent="0.2">
      <c r="A147" t="s">
        <v>2852</v>
      </c>
      <c r="B147" t="s">
        <v>369</v>
      </c>
      <c r="C147" t="s">
        <v>59</v>
      </c>
      <c r="D147" t="s">
        <v>192</v>
      </c>
      <c r="E147" s="3" t="s">
        <v>3409</v>
      </c>
      <c r="F147" s="3" t="s">
        <v>3410</v>
      </c>
      <c r="G147" s="3" t="s">
        <v>3411</v>
      </c>
      <c r="H147">
        <v>630.32676864947598</v>
      </c>
      <c r="I147">
        <v>0.31348576900000003</v>
      </c>
      <c r="J147">
        <v>4.0753563E-2</v>
      </c>
      <c r="K147">
        <v>0.35423933200000002</v>
      </c>
    </row>
    <row r="148" spans="1:11" x14ac:dyDescent="0.2">
      <c r="A148" t="s">
        <v>2852</v>
      </c>
      <c r="B148" t="s">
        <v>369</v>
      </c>
      <c r="C148" t="s">
        <v>59</v>
      </c>
      <c r="D148" t="s">
        <v>193</v>
      </c>
      <c r="E148" s="3" t="s">
        <v>3412</v>
      </c>
      <c r="F148" s="3" t="s">
        <v>3413</v>
      </c>
      <c r="G148" s="3" t="s">
        <v>3414</v>
      </c>
      <c r="H148" s="3" t="s">
        <v>3415</v>
      </c>
      <c r="I148">
        <v>0.33305524199999997</v>
      </c>
      <c r="J148">
        <v>4.8744220999999997E-2</v>
      </c>
      <c r="K148" s="3" t="s">
        <v>3416</v>
      </c>
    </row>
    <row r="149" spans="1:11" x14ac:dyDescent="0.2">
      <c r="A149" t="s">
        <v>2852</v>
      </c>
      <c r="B149" t="s">
        <v>369</v>
      </c>
      <c r="C149" t="s">
        <v>59</v>
      </c>
      <c r="D149" t="s">
        <v>194</v>
      </c>
      <c r="E149" s="3" t="s">
        <v>3417</v>
      </c>
      <c r="F149" s="3" t="s">
        <v>3418</v>
      </c>
      <c r="G149" s="3" t="s">
        <v>3419</v>
      </c>
      <c r="H149" s="3" t="s">
        <v>3420</v>
      </c>
      <c r="I149">
        <v>0.416255288</v>
      </c>
      <c r="J149">
        <v>9.7839705999999999E-2</v>
      </c>
      <c r="K149">
        <v>0.51409499400000003</v>
      </c>
    </row>
    <row r="150" spans="1:11" x14ac:dyDescent="0.2">
      <c r="A150" t="s">
        <v>2852</v>
      </c>
      <c r="B150" t="s">
        <v>369</v>
      </c>
      <c r="C150" t="s">
        <v>59</v>
      </c>
      <c r="D150" t="s">
        <v>195</v>
      </c>
      <c r="E150" s="3" t="s">
        <v>3421</v>
      </c>
      <c r="F150" s="3" t="s">
        <v>3422</v>
      </c>
      <c r="G150" s="3" t="s">
        <v>3423</v>
      </c>
      <c r="H150" s="3" t="s">
        <v>3424</v>
      </c>
      <c r="I150">
        <v>0.44090603099999998</v>
      </c>
      <c r="J150">
        <v>6.8031900000000006E-2</v>
      </c>
      <c r="K150">
        <v>0.50893793099999995</v>
      </c>
    </row>
    <row r="151" spans="1:11" x14ac:dyDescent="0.2">
      <c r="A151" t="s">
        <v>2852</v>
      </c>
      <c r="B151" t="s">
        <v>369</v>
      </c>
      <c r="C151" t="s">
        <v>59</v>
      </c>
      <c r="D151" t="s">
        <v>196</v>
      </c>
      <c r="E151" s="3" t="s">
        <v>3425</v>
      </c>
      <c r="F151" s="3" t="s">
        <v>3426</v>
      </c>
      <c r="G151" s="3" t="s">
        <v>3427</v>
      </c>
      <c r="H151" s="3" t="s">
        <v>3428</v>
      </c>
      <c r="I151">
        <v>0.51078402000000001</v>
      </c>
      <c r="J151">
        <v>7.8407316000000005E-2</v>
      </c>
      <c r="K151" s="3" t="s">
        <v>3429</v>
      </c>
    </row>
    <row r="152" spans="1:11" x14ac:dyDescent="0.2">
      <c r="A152" t="s">
        <v>2852</v>
      </c>
      <c r="B152" t="s">
        <v>369</v>
      </c>
      <c r="C152" t="s">
        <v>59</v>
      </c>
      <c r="D152" t="s">
        <v>197</v>
      </c>
      <c r="E152" s="3" t="s">
        <v>3430</v>
      </c>
      <c r="F152" s="3" t="s">
        <v>3431</v>
      </c>
      <c r="G152" s="3" t="s">
        <v>3432</v>
      </c>
      <c r="H152" s="3" t="s">
        <v>3433</v>
      </c>
      <c r="I152">
        <v>0.51549895300000004</v>
      </c>
      <c r="J152">
        <v>6.5131919999999996E-2</v>
      </c>
      <c r="K152">
        <v>0.58063087300000005</v>
      </c>
    </row>
    <row r="153" spans="1:11" x14ac:dyDescent="0.2">
      <c r="A153" t="s">
        <v>2852</v>
      </c>
      <c r="B153" t="s">
        <v>369</v>
      </c>
      <c r="C153" t="s">
        <v>59</v>
      </c>
      <c r="D153" t="s">
        <v>198</v>
      </c>
      <c r="E153" s="3" t="s">
        <v>3434</v>
      </c>
      <c r="F153" s="3" t="s">
        <v>3435</v>
      </c>
      <c r="G153" s="3" t="s">
        <v>3436</v>
      </c>
      <c r="H153" s="3" t="s">
        <v>3437</v>
      </c>
      <c r="I153">
        <v>0.515025764</v>
      </c>
      <c r="J153">
        <v>0.102120158</v>
      </c>
      <c r="K153">
        <v>0.61714592199999996</v>
      </c>
    </row>
    <row r="154" spans="1:11" x14ac:dyDescent="0.2">
      <c r="A154" t="s">
        <v>2852</v>
      </c>
      <c r="B154" t="s">
        <v>369</v>
      </c>
      <c r="C154" t="s">
        <v>59</v>
      </c>
      <c r="D154" t="s">
        <v>199</v>
      </c>
      <c r="E154" s="3" t="s">
        <v>3438</v>
      </c>
      <c r="F154" s="3" t="s">
        <v>3439</v>
      </c>
      <c r="G154" s="3" t="s">
        <v>3440</v>
      </c>
      <c r="H154" s="3" t="s">
        <v>3441</v>
      </c>
      <c r="I154">
        <v>0.56358597600000004</v>
      </c>
      <c r="J154">
        <v>8.6415361999999996E-2</v>
      </c>
      <c r="K154">
        <v>0.65000133800000004</v>
      </c>
    </row>
    <row r="155" spans="1:11" x14ac:dyDescent="0.2">
      <c r="A155" t="s">
        <v>2852</v>
      </c>
      <c r="B155" t="s">
        <v>369</v>
      </c>
      <c r="C155" t="s">
        <v>59</v>
      </c>
      <c r="D155" t="s">
        <v>200</v>
      </c>
      <c r="E155" s="3" t="s">
        <v>3442</v>
      </c>
      <c r="F155" s="3" t="s">
        <v>3443</v>
      </c>
      <c r="G155" s="3" t="s">
        <v>3444</v>
      </c>
      <c r="H155" s="3" t="s">
        <v>3445</v>
      </c>
      <c r="I155">
        <v>0.54450219600000005</v>
      </c>
      <c r="J155">
        <v>6.9551948000000002E-2</v>
      </c>
      <c r="K155">
        <v>0.61405414400000002</v>
      </c>
    </row>
    <row r="156" spans="1:11" x14ac:dyDescent="0.2">
      <c r="A156" t="s">
        <v>2852</v>
      </c>
      <c r="B156" t="s">
        <v>369</v>
      </c>
      <c r="C156" t="s">
        <v>59</v>
      </c>
      <c r="D156" t="s">
        <v>201</v>
      </c>
      <c r="E156" s="3" t="s">
        <v>3446</v>
      </c>
      <c r="F156" s="3" t="s">
        <v>3447</v>
      </c>
      <c r="G156" s="3" t="s">
        <v>3448</v>
      </c>
      <c r="H156" s="3" t="s">
        <v>3449</v>
      </c>
      <c r="I156">
        <v>0.54520246500000002</v>
      </c>
      <c r="J156">
        <v>0.109156378</v>
      </c>
      <c r="K156">
        <v>0.65435884300000002</v>
      </c>
    </row>
    <row r="157" spans="1:11" x14ac:dyDescent="0.2">
      <c r="A157" t="s">
        <v>2852</v>
      </c>
      <c r="B157" t="s">
        <v>369</v>
      </c>
      <c r="C157" t="s">
        <v>59</v>
      </c>
      <c r="D157" t="s">
        <v>202</v>
      </c>
      <c r="E157" s="3" t="s">
        <v>3450</v>
      </c>
      <c r="F157" s="3" t="s">
        <v>3451</v>
      </c>
      <c r="G157" s="3" t="s">
        <v>3452</v>
      </c>
      <c r="H157" s="3" t="s">
        <v>3453</v>
      </c>
      <c r="I157">
        <v>0.54660300299999998</v>
      </c>
      <c r="J157">
        <v>0.15712062399999999</v>
      </c>
      <c r="K157">
        <v>0.70372362700000002</v>
      </c>
    </row>
    <row r="158" spans="1:11" x14ac:dyDescent="0.2">
      <c r="A158" t="s">
        <v>2852</v>
      </c>
      <c r="B158" t="s">
        <v>369</v>
      </c>
      <c r="C158" t="s">
        <v>59</v>
      </c>
      <c r="D158" t="s">
        <v>203</v>
      </c>
      <c r="E158" s="3" t="s">
        <v>3454</v>
      </c>
      <c r="F158" s="3" t="s">
        <v>3455</v>
      </c>
      <c r="G158" s="3" t="s">
        <v>3456</v>
      </c>
      <c r="H158" s="3" t="s">
        <v>3457</v>
      </c>
      <c r="I158">
        <v>0.54940407800000002</v>
      </c>
      <c r="J158">
        <v>0.11990416199999999</v>
      </c>
      <c r="K158">
        <v>0.66930824</v>
      </c>
    </row>
    <row r="159" spans="1:11" x14ac:dyDescent="0.2">
      <c r="A159" t="s">
        <v>2852</v>
      </c>
      <c r="B159" t="s">
        <v>369</v>
      </c>
      <c r="C159" t="s">
        <v>59</v>
      </c>
      <c r="D159" t="s">
        <v>204</v>
      </c>
      <c r="E159" s="3" t="s">
        <v>3458</v>
      </c>
      <c r="F159" s="3" t="s">
        <v>3459</v>
      </c>
      <c r="G159" s="3" t="s">
        <v>3460</v>
      </c>
      <c r="H159" s="3" t="s">
        <v>3461</v>
      </c>
      <c r="I159">
        <v>0.77479380200000003</v>
      </c>
      <c r="J159">
        <v>0.118473388</v>
      </c>
      <c r="K159">
        <v>0.89326718999999999</v>
      </c>
    </row>
    <row r="160" spans="1:11" x14ac:dyDescent="0.2">
      <c r="A160" t="s">
        <v>2852</v>
      </c>
      <c r="B160" t="s">
        <v>369</v>
      </c>
      <c r="C160" t="s">
        <v>59</v>
      </c>
      <c r="D160" t="s">
        <v>205</v>
      </c>
      <c r="E160" s="3" t="s">
        <v>3462</v>
      </c>
      <c r="F160" s="3" t="s">
        <v>3463</v>
      </c>
      <c r="G160" s="3" t="s">
        <v>3464</v>
      </c>
      <c r="H160" s="3" t="s">
        <v>3465</v>
      </c>
      <c r="I160">
        <v>0.98968850799999997</v>
      </c>
      <c r="J160">
        <v>0.12592028</v>
      </c>
      <c r="K160" s="3" t="s">
        <v>3466</v>
      </c>
    </row>
    <row r="161" spans="1:11" x14ac:dyDescent="0.2">
      <c r="A161" t="s">
        <v>2852</v>
      </c>
      <c r="B161" t="s">
        <v>369</v>
      </c>
      <c r="C161" t="s">
        <v>59</v>
      </c>
      <c r="D161" t="s">
        <v>206</v>
      </c>
      <c r="E161" s="3" t="s">
        <v>3467</v>
      </c>
      <c r="F161">
        <v>1246.9717434474401</v>
      </c>
      <c r="G161" s="3" t="s">
        <v>3468</v>
      </c>
      <c r="H161" s="3" t="s">
        <v>3469</v>
      </c>
      <c r="I161">
        <v>0.99035662199999996</v>
      </c>
      <c r="J161">
        <v>0.18239071700000001</v>
      </c>
      <c r="K161">
        <v>1.1727473390000001</v>
      </c>
    </row>
    <row r="162" spans="1:11" x14ac:dyDescent="0.2">
      <c r="A162" t="s">
        <v>2852</v>
      </c>
      <c r="B162" t="s">
        <v>369</v>
      </c>
      <c r="C162" t="s">
        <v>59</v>
      </c>
      <c r="D162" t="s">
        <v>207</v>
      </c>
      <c r="E162" s="3" t="s">
        <v>3470</v>
      </c>
      <c r="F162" s="3" t="s">
        <v>3471</v>
      </c>
      <c r="G162">
        <v>652.34273539057801</v>
      </c>
      <c r="H162" s="3" t="s">
        <v>3472</v>
      </c>
      <c r="I162">
        <v>1.1268068449999999</v>
      </c>
      <c r="J162">
        <v>0.16943724499999999</v>
      </c>
      <c r="K162" s="3" t="s">
        <v>3473</v>
      </c>
    </row>
    <row r="163" spans="1:11" x14ac:dyDescent="0.2">
      <c r="A163" t="s">
        <v>2852</v>
      </c>
      <c r="B163" t="s">
        <v>369</v>
      </c>
      <c r="C163" t="s">
        <v>59</v>
      </c>
      <c r="D163" t="s">
        <v>208</v>
      </c>
      <c r="E163">
        <v>1440.49250853381</v>
      </c>
      <c r="F163" s="3" t="s">
        <v>3474</v>
      </c>
      <c r="G163" s="3" t="s">
        <v>3475</v>
      </c>
      <c r="H163" s="3" t="s">
        <v>3476</v>
      </c>
      <c r="I163">
        <v>2.1480073100000001</v>
      </c>
      <c r="J163">
        <v>0.32413215000000001</v>
      </c>
      <c r="K163">
        <v>2.4721394600000002</v>
      </c>
    </row>
    <row r="164" spans="1:11" x14ac:dyDescent="0.2">
      <c r="A164" t="s">
        <v>2852</v>
      </c>
      <c r="B164" t="s">
        <v>369</v>
      </c>
      <c r="C164" t="s">
        <v>59</v>
      </c>
      <c r="D164" t="s">
        <v>209</v>
      </c>
      <c r="E164" s="3" t="s">
        <v>3477</v>
      </c>
      <c r="F164" s="3" t="s">
        <v>3478</v>
      </c>
      <c r="G164" s="3" t="s">
        <v>3479</v>
      </c>
      <c r="H164" s="3" t="s">
        <v>3480</v>
      </c>
      <c r="I164">
        <v>1.5837480000000001E-3</v>
      </c>
      <c r="J164">
        <v>5.4708899999999995E-4</v>
      </c>
      <c r="K164">
        <v>2.130837E-3</v>
      </c>
    </row>
    <row r="165" spans="1:11" x14ac:dyDescent="0.2">
      <c r="A165" t="s">
        <v>2852</v>
      </c>
      <c r="B165" t="s">
        <v>369</v>
      </c>
      <c r="C165" t="s">
        <v>59</v>
      </c>
      <c r="D165" t="s">
        <v>210</v>
      </c>
      <c r="E165" s="3" t="s">
        <v>3481</v>
      </c>
      <c r="F165" s="3" t="s">
        <v>3482</v>
      </c>
      <c r="G165" s="3" t="s">
        <v>3483</v>
      </c>
      <c r="H165" s="3" t="s">
        <v>3484</v>
      </c>
      <c r="I165">
        <v>1.375615E-3</v>
      </c>
      <c r="J165">
        <v>3.81648E-4</v>
      </c>
      <c r="K165">
        <v>1.757263E-3</v>
      </c>
    </row>
    <row r="166" spans="1:11" x14ac:dyDescent="0.2">
      <c r="A166" t="s">
        <v>2852</v>
      </c>
      <c r="B166" t="s">
        <v>369</v>
      </c>
      <c r="C166" t="s">
        <v>59</v>
      </c>
      <c r="D166" t="s">
        <v>211</v>
      </c>
      <c r="E166" s="3" t="s">
        <v>3485</v>
      </c>
      <c r="F166" s="3" t="s">
        <v>3486</v>
      </c>
      <c r="G166" s="3" t="s">
        <v>3487</v>
      </c>
      <c r="H166" s="3" t="s">
        <v>3488</v>
      </c>
      <c r="I166">
        <v>2.7316250000000001E-3</v>
      </c>
      <c r="J166">
        <v>8.5088899999999996E-4</v>
      </c>
      <c r="K166">
        <v>3.5825140000000002E-3</v>
      </c>
    </row>
    <row r="167" spans="1:11" x14ac:dyDescent="0.2">
      <c r="A167" t="s">
        <v>2852</v>
      </c>
      <c r="B167" t="s">
        <v>369</v>
      </c>
      <c r="C167" t="s">
        <v>59</v>
      </c>
      <c r="D167" t="s">
        <v>212</v>
      </c>
      <c r="E167" s="3" t="s">
        <v>3489</v>
      </c>
      <c r="F167" s="3" t="s">
        <v>3490</v>
      </c>
      <c r="G167" s="3" t="s">
        <v>3491</v>
      </c>
      <c r="H167" s="3" t="s">
        <v>3492</v>
      </c>
      <c r="I167">
        <v>2.6080640000000002E-3</v>
      </c>
      <c r="J167">
        <v>9.6573700000000004E-4</v>
      </c>
      <c r="K167">
        <v>3.5738010000000001E-3</v>
      </c>
    </row>
    <row r="168" spans="1:11" x14ac:dyDescent="0.2">
      <c r="A168" t="s">
        <v>2852</v>
      </c>
      <c r="B168" t="s">
        <v>369</v>
      </c>
      <c r="C168" t="s">
        <v>59</v>
      </c>
      <c r="D168" t="s">
        <v>213</v>
      </c>
      <c r="E168" s="3" t="s">
        <v>3493</v>
      </c>
      <c r="F168" s="3" t="s">
        <v>3494</v>
      </c>
      <c r="G168" s="3" t="s">
        <v>3495</v>
      </c>
      <c r="H168" s="3" t="s">
        <v>3496</v>
      </c>
      <c r="I168">
        <v>2.97554E-3</v>
      </c>
      <c r="J168">
        <v>9.9981000000000006E-4</v>
      </c>
      <c r="K168">
        <v>3.9753499999999999E-3</v>
      </c>
    </row>
    <row r="169" spans="1:11" x14ac:dyDescent="0.2">
      <c r="A169" t="s">
        <v>2852</v>
      </c>
      <c r="B169" t="s">
        <v>369</v>
      </c>
      <c r="C169" t="s">
        <v>59</v>
      </c>
      <c r="D169" t="s">
        <v>214</v>
      </c>
      <c r="E169" s="3" t="s">
        <v>3497</v>
      </c>
      <c r="F169" s="3" t="s">
        <v>3498</v>
      </c>
      <c r="G169" s="3" t="s">
        <v>3499</v>
      </c>
      <c r="H169">
        <v>18.861943057605199</v>
      </c>
      <c r="I169">
        <v>2.7318189999999999E-3</v>
      </c>
      <c r="J169">
        <v>9.6272999999999997E-4</v>
      </c>
      <c r="K169">
        <v>3.6945490000000001E-3</v>
      </c>
    </row>
    <row r="170" spans="1:11" x14ac:dyDescent="0.2">
      <c r="A170" t="s">
        <v>2852</v>
      </c>
      <c r="B170" t="s">
        <v>369</v>
      </c>
      <c r="C170" t="s">
        <v>59</v>
      </c>
      <c r="D170" t="s">
        <v>215</v>
      </c>
      <c r="E170" s="3" t="s">
        <v>3500</v>
      </c>
      <c r="F170" s="3" t="s">
        <v>3501</v>
      </c>
      <c r="G170" s="3" t="s">
        <v>3502</v>
      </c>
      <c r="H170" s="3" t="s">
        <v>3503</v>
      </c>
      <c r="I170">
        <v>2.6145679999999998E-3</v>
      </c>
      <c r="J170">
        <v>6.7048900000000002E-4</v>
      </c>
      <c r="K170">
        <v>3.2850570000000001E-3</v>
      </c>
    </row>
    <row r="171" spans="1:11" x14ac:dyDescent="0.2">
      <c r="A171" t="s">
        <v>2852</v>
      </c>
      <c r="B171" t="s">
        <v>369</v>
      </c>
      <c r="C171" t="s">
        <v>59</v>
      </c>
      <c r="D171" t="s">
        <v>216</v>
      </c>
      <c r="E171" s="3" t="s">
        <v>3504</v>
      </c>
      <c r="F171" s="3" t="s">
        <v>3505</v>
      </c>
      <c r="G171" s="3" t="s">
        <v>3506</v>
      </c>
      <c r="H171" s="3" t="s">
        <v>3507</v>
      </c>
      <c r="I171">
        <v>2.743189E-3</v>
      </c>
      <c r="J171">
        <v>7.2729700000000001E-4</v>
      </c>
      <c r="K171">
        <v>3.4704860000000001E-3</v>
      </c>
    </row>
    <row r="172" spans="1:11" x14ac:dyDescent="0.2">
      <c r="A172" t="s">
        <v>2852</v>
      </c>
      <c r="B172" t="s">
        <v>369</v>
      </c>
      <c r="C172" t="s">
        <v>59</v>
      </c>
      <c r="D172" t="s">
        <v>217</v>
      </c>
      <c r="E172" s="3" t="s">
        <v>3508</v>
      </c>
      <c r="F172" s="3" t="s">
        <v>3509</v>
      </c>
      <c r="G172" s="3" t="s">
        <v>3510</v>
      </c>
      <c r="H172" s="3" t="s">
        <v>3511</v>
      </c>
      <c r="I172">
        <v>2.6574419999999999E-3</v>
      </c>
      <c r="J172">
        <v>6.5567700000000002E-4</v>
      </c>
      <c r="K172">
        <v>3.3131189999999998E-3</v>
      </c>
    </row>
    <row r="173" spans="1:11" x14ac:dyDescent="0.2">
      <c r="A173" t="s">
        <v>2852</v>
      </c>
      <c r="B173" t="s">
        <v>369</v>
      </c>
      <c r="C173" t="s">
        <v>59</v>
      </c>
      <c r="D173" t="s">
        <v>218</v>
      </c>
      <c r="E173" s="3" t="s">
        <v>3512</v>
      </c>
      <c r="F173" s="3" t="s">
        <v>3513</v>
      </c>
      <c r="G173" s="3" t="s">
        <v>3514</v>
      </c>
      <c r="H173" s="3" t="s">
        <v>3515</v>
      </c>
      <c r="I173">
        <v>2.674161E-3</v>
      </c>
      <c r="J173">
        <v>7.7850200000000004E-4</v>
      </c>
      <c r="K173">
        <v>3.4526629999999999E-3</v>
      </c>
    </row>
    <row r="174" spans="1:11" x14ac:dyDescent="0.2">
      <c r="A174" t="s">
        <v>2852</v>
      </c>
      <c r="B174" t="s">
        <v>369</v>
      </c>
      <c r="C174" t="s">
        <v>59</v>
      </c>
      <c r="D174" t="s">
        <v>219</v>
      </c>
      <c r="E174" s="3" t="s">
        <v>3516</v>
      </c>
      <c r="F174" s="3" t="s">
        <v>3517</v>
      </c>
      <c r="G174" s="3" t="s">
        <v>3518</v>
      </c>
      <c r="H174" s="3" t="s">
        <v>3519</v>
      </c>
      <c r="I174">
        <v>2.931403E-3</v>
      </c>
      <c r="J174">
        <v>9.3117999999999999E-4</v>
      </c>
      <c r="K174">
        <v>3.8625830000000002E-3</v>
      </c>
    </row>
    <row r="175" spans="1:11" x14ac:dyDescent="0.2">
      <c r="A175" t="s">
        <v>2852</v>
      </c>
      <c r="B175" t="s">
        <v>369</v>
      </c>
      <c r="C175" t="s">
        <v>59</v>
      </c>
      <c r="D175" t="s">
        <v>220</v>
      </c>
      <c r="E175" s="3" t="s">
        <v>3520</v>
      </c>
      <c r="F175" s="3" t="s">
        <v>3521</v>
      </c>
      <c r="G175" s="3" t="s">
        <v>3522</v>
      </c>
      <c r="H175" s="3" t="s">
        <v>3523</v>
      </c>
      <c r="I175">
        <v>2.7599080000000002E-3</v>
      </c>
      <c r="J175">
        <v>7.7242599999999999E-4</v>
      </c>
      <c r="K175">
        <v>3.5323339999999998E-3</v>
      </c>
    </row>
    <row r="176" spans="1:11" x14ac:dyDescent="0.2">
      <c r="A176" t="s">
        <v>2852</v>
      </c>
      <c r="B176" t="s">
        <v>369</v>
      </c>
      <c r="C176" t="s">
        <v>59</v>
      </c>
      <c r="D176" t="s">
        <v>221</v>
      </c>
      <c r="E176" s="3" t="s">
        <v>3524</v>
      </c>
      <c r="F176" s="3" t="s">
        <v>3525</v>
      </c>
      <c r="G176" s="3" t="s">
        <v>3526</v>
      </c>
      <c r="H176" s="3" t="s">
        <v>3527</v>
      </c>
      <c r="I176">
        <v>2.970823E-3</v>
      </c>
      <c r="J176">
        <v>1.0275900000000001E-3</v>
      </c>
      <c r="K176">
        <v>3.9984130000000001E-3</v>
      </c>
    </row>
    <row r="177" spans="1:11" x14ac:dyDescent="0.2">
      <c r="A177" t="s">
        <v>2852</v>
      </c>
      <c r="B177" t="s">
        <v>369</v>
      </c>
      <c r="C177" t="s">
        <v>59</v>
      </c>
      <c r="D177" t="s">
        <v>222</v>
      </c>
      <c r="E177">
        <v>8.9768686198762495</v>
      </c>
      <c r="F177" s="3" t="s">
        <v>3528</v>
      </c>
      <c r="G177" s="3" t="s">
        <v>3529</v>
      </c>
      <c r="H177" s="3" t="s">
        <v>3530</v>
      </c>
      <c r="I177">
        <v>2.704316E-3</v>
      </c>
      <c r="J177">
        <v>6.9427900000000001E-4</v>
      </c>
      <c r="K177">
        <v>3.3985949999999999E-3</v>
      </c>
    </row>
    <row r="178" spans="1:11" x14ac:dyDescent="0.2">
      <c r="A178" t="s">
        <v>2852</v>
      </c>
      <c r="B178" t="s">
        <v>369</v>
      </c>
      <c r="C178" t="s">
        <v>59</v>
      </c>
      <c r="D178" t="s">
        <v>223</v>
      </c>
      <c r="E178" s="3" t="s">
        <v>3531</v>
      </c>
      <c r="F178" s="3" t="s">
        <v>3532</v>
      </c>
      <c r="G178" s="3" t="s">
        <v>3533</v>
      </c>
      <c r="H178" s="3" t="s">
        <v>3534</v>
      </c>
      <c r="I178">
        <v>3.8380210000000001E-3</v>
      </c>
      <c r="J178">
        <v>1.359381E-3</v>
      </c>
      <c r="K178">
        <v>5.1974020000000003E-3</v>
      </c>
    </row>
    <row r="179" spans="1:11" x14ac:dyDescent="0.2">
      <c r="A179" t="s">
        <v>2852</v>
      </c>
      <c r="B179" t="s">
        <v>369</v>
      </c>
      <c r="C179" t="s">
        <v>59</v>
      </c>
      <c r="D179" t="s">
        <v>224</v>
      </c>
      <c r="E179" s="3" t="s">
        <v>3535</v>
      </c>
      <c r="F179" s="3" t="s">
        <v>3536</v>
      </c>
      <c r="G179" s="3" t="s">
        <v>3537</v>
      </c>
      <c r="H179" s="3" t="s">
        <v>3538</v>
      </c>
      <c r="I179">
        <v>3.7122019999999999E-3</v>
      </c>
      <c r="J179">
        <v>9.1193299999999997E-4</v>
      </c>
      <c r="K179">
        <v>4.6241349999999997E-3</v>
      </c>
    </row>
    <row r="180" spans="1:11" x14ac:dyDescent="0.2">
      <c r="A180" t="s">
        <v>2852</v>
      </c>
      <c r="B180" t="s">
        <v>369</v>
      </c>
      <c r="C180" t="s">
        <v>59</v>
      </c>
      <c r="D180" t="s">
        <v>225</v>
      </c>
      <c r="E180" s="3" t="s">
        <v>3539</v>
      </c>
      <c r="F180" s="3" t="s">
        <v>3540</v>
      </c>
      <c r="G180" s="3" t="s">
        <v>3541</v>
      </c>
      <c r="H180" s="3" t="s">
        <v>3542</v>
      </c>
      <c r="I180">
        <v>4.3541109999999999E-3</v>
      </c>
      <c r="J180">
        <v>1.0331660000000001E-3</v>
      </c>
      <c r="K180">
        <v>5.3872770000000002E-3</v>
      </c>
    </row>
    <row r="181" spans="1:11" x14ac:dyDescent="0.2">
      <c r="A181" t="s">
        <v>2852</v>
      </c>
      <c r="B181" t="s">
        <v>369</v>
      </c>
      <c r="C181" t="s">
        <v>59</v>
      </c>
      <c r="D181" t="s">
        <v>226</v>
      </c>
      <c r="E181" s="3" t="s">
        <v>3543</v>
      </c>
      <c r="F181" s="3" t="s">
        <v>3544</v>
      </c>
      <c r="G181" s="3" t="s">
        <v>3545</v>
      </c>
      <c r="H181" s="3" t="s">
        <v>3546</v>
      </c>
      <c r="I181">
        <v>4.1414950000000002E-3</v>
      </c>
      <c r="J181">
        <v>1.6630270000000001E-3</v>
      </c>
      <c r="K181">
        <v>5.8045220000000003E-3</v>
      </c>
    </row>
    <row r="182" spans="1:11" x14ac:dyDescent="0.2">
      <c r="A182" t="s">
        <v>2852</v>
      </c>
      <c r="B182" t="s">
        <v>369</v>
      </c>
      <c r="C182" t="s">
        <v>59</v>
      </c>
      <c r="D182" t="s">
        <v>227</v>
      </c>
      <c r="E182" s="3" t="s">
        <v>3547</v>
      </c>
      <c r="F182" s="3" t="s">
        <v>3548</v>
      </c>
      <c r="G182" s="3" t="s">
        <v>3549</v>
      </c>
      <c r="H182" s="3" t="s">
        <v>3550</v>
      </c>
      <c r="I182">
        <v>5.1492420000000001E-3</v>
      </c>
      <c r="J182">
        <v>1.381654E-3</v>
      </c>
      <c r="K182">
        <v>6.5308959999999996E-3</v>
      </c>
    </row>
    <row r="183" spans="1:11" x14ac:dyDescent="0.2">
      <c r="A183" t="s">
        <v>2852</v>
      </c>
      <c r="B183" t="s">
        <v>369</v>
      </c>
      <c r="C183" t="s">
        <v>59</v>
      </c>
      <c r="D183" t="s">
        <v>228</v>
      </c>
      <c r="E183" s="3" t="s">
        <v>3551</v>
      </c>
      <c r="F183" s="3" t="s">
        <v>3552</v>
      </c>
      <c r="G183" s="3" t="s">
        <v>3553</v>
      </c>
      <c r="H183" s="3" t="s">
        <v>3554</v>
      </c>
      <c r="I183">
        <v>5.2266689999999998E-3</v>
      </c>
      <c r="J183">
        <v>1.1751750000000001E-3</v>
      </c>
      <c r="K183">
        <v>6.4018440000000003E-3</v>
      </c>
    </row>
    <row r="184" spans="1:11" x14ac:dyDescent="0.2">
      <c r="A184" t="s">
        <v>2852</v>
      </c>
      <c r="B184" t="s">
        <v>369</v>
      </c>
      <c r="C184" t="s">
        <v>59</v>
      </c>
      <c r="D184" t="s">
        <v>229</v>
      </c>
      <c r="E184" s="3" t="s">
        <v>3555</v>
      </c>
      <c r="F184" s="3" t="s">
        <v>3556</v>
      </c>
      <c r="G184" s="3" t="s">
        <v>3557</v>
      </c>
      <c r="H184" s="3" t="s">
        <v>3558</v>
      </c>
      <c r="I184">
        <v>5.3235620000000004E-3</v>
      </c>
      <c r="J184">
        <v>1.3294450000000001E-3</v>
      </c>
      <c r="K184">
        <v>6.6530069999999998E-3</v>
      </c>
    </row>
    <row r="185" spans="1:11" x14ac:dyDescent="0.2">
      <c r="A185" t="s">
        <v>2852</v>
      </c>
      <c r="B185" t="s">
        <v>369</v>
      </c>
      <c r="C185" t="s">
        <v>59</v>
      </c>
      <c r="D185" t="s">
        <v>230</v>
      </c>
      <c r="E185" s="3" t="s">
        <v>3559</v>
      </c>
      <c r="F185" s="3" t="s">
        <v>3560</v>
      </c>
      <c r="G185">
        <v>3.43816022255591</v>
      </c>
      <c r="H185" s="3" t="s">
        <v>3561</v>
      </c>
      <c r="I185">
        <v>5.0339620000000003E-3</v>
      </c>
      <c r="J185">
        <v>1.83819E-3</v>
      </c>
      <c r="K185">
        <v>6.8721520000000003E-3</v>
      </c>
    </row>
    <row r="186" spans="1:11" x14ac:dyDescent="0.2">
      <c r="A186" t="s">
        <v>2852</v>
      </c>
      <c r="B186" t="s">
        <v>369</v>
      </c>
      <c r="C186" t="s">
        <v>59</v>
      </c>
      <c r="D186" t="s">
        <v>231</v>
      </c>
      <c r="E186" s="3" t="s">
        <v>3562</v>
      </c>
      <c r="F186" s="3" t="s">
        <v>3563</v>
      </c>
      <c r="G186" s="3" t="s">
        <v>3564</v>
      </c>
      <c r="H186" s="3" t="s">
        <v>3565</v>
      </c>
      <c r="I186">
        <v>5.850007E-3</v>
      </c>
      <c r="J186">
        <v>1.9518929999999999E-3</v>
      </c>
      <c r="K186">
        <v>7.8018999999999996E-3</v>
      </c>
    </row>
    <row r="187" spans="1:11" x14ac:dyDescent="0.2">
      <c r="A187" t="s">
        <v>2852</v>
      </c>
      <c r="B187" t="s">
        <v>369</v>
      </c>
      <c r="C187" t="s">
        <v>59</v>
      </c>
      <c r="D187" t="s">
        <v>232</v>
      </c>
      <c r="E187" s="3" t="s">
        <v>3566</v>
      </c>
      <c r="F187">
        <v>6.7332959068673004</v>
      </c>
      <c r="G187" s="3" t="s">
        <v>3567</v>
      </c>
      <c r="H187" s="3" t="s">
        <v>3568</v>
      </c>
      <c r="I187">
        <v>5.2183780000000001E-3</v>
      </c>
      <c r="J187">
        <v>1.239436E-3</v>
      </c>
      <c r="K187">
        <v>6.4578140000000001E-3</v>
      </c>
    </row>
    <row r="188" spans="1:11" x14ac:dyDescent="0.2">
      <c r="A188" t="s">
        <v>2852</v>
      </c>
      <c r="B188" t="s">
        <v>369</v>
      </c>
      <c r="C188" t="s">
        <v>59</v>
      </c>
      <c r="D188" t="s">
        <v>233</v>
      </c>
      <c r="E188" s="3" t="s">
        <v>3569</v>
      </c>
      <c r="F188">
        <v>7.0725634161915103</v>
      </c>
      <c r="G188" s="3" t="s">
        <v>3570</v>
      </c>
      <c r="H188" s="3" t="s">
        <v>3571</v>
      </c>
      <c r="I188">
        <v>5.4005909999999997E-3</v>
      </c>
      <c r="J188">
        <v>1.3078E-3</v>
      </c>
      <c r="K188">
        <v>6.7083909999999898E-3</v>
      </c>
    </row>
    <row r="189" spans="1:11" x14ac:dyDescent="0.2">
      <c r="A189" t="s">
        <v>2852</v>
      </c>
      <c r="B189" t="s">
        <v>369</v>
      </c>
      <c r="C189" t="s">
        <v>59</v>
      </c>
      <c r="D189" t="s">
        <v>234</v>
      </c>
      <c r="E189" s="3" t="s">
        <v>3572</v>
      </c>
      <c r="F189" s="3" t="s">
        <v>3573</v>
      </c>
      <c r="G189" s="3" t="s">
        <v>3574</v>
      </c>
      <c r="H189" s="3" t="s">
        <v>3575</v>
      </c>
      <c r="I189">
        <v>5.2958359999999999E-3</v>
      </c>
      <c r="J189">
        <v>1.3651710000000001E-3</v>
      </c>
      <c r="K189">
        <v>6.661007E-3</v>
      </c>
    </row>
    <row r="190" spans="1:11" x14ac:dyDescent="0.2">
      <c r="A190" t="s">
        <v>2852</v>
      </c>
      <c r="B190" t="s">
        <v>369</v>
      </c>
      <c r="C190" t="s">
        <v>59</v>
      </c>
      <c r="D190" t="s">
        <v>235</v>
      </c>
      <c r="E190" s="3" t="s">
        <v>3576</v>
      </c>
      <c r="F190" s="3" t="s">
        <v>3577</v>
      </c>
      <c r="G190" s="3" t="s">
        <v>3578</v>
      </c>
      <c r="H190" s="3" t="s">
        <v>3579</v>
      </c>
      <c r="I190">
        <v>5.6602609999999998E-3</v>
      </c>
      <c r="J190">
        <v>1.5582689999999999E-3</v>
      </c>
      <c r="K190">
        <v>7.2185299999999999E-3</v>
      </c>
    </row>
    <row r="191" spans="1:11" x14ac:dyDescent="0.2">
      <c r="A191" t="s">
        <v>2852</v>
      </c>
      <c r="B191" t="s">
        <v>369</v>
      </c>
      <c r="C191" t="s">
        <v>59</v>
      </c>
      <c r="D191" t="s">
        <v>236</v>
      </c>
      <c r="E191">
        <v>17.7976575547031</v>
      </c>
      <c r="F191">
        <v>7.2696379252842496</v>
      </c>
      <c r="G191" s="3" t="s">
        <v>3580</v>
      </c>
      <c r="H191" s="3" t="s">
        <v>3581</v>
      </c>
      <c r="I191">
        <v>5.567069E-3</v>
      </c>
      <c r="J191">
        <v>1.344453E-3</v>
      </c>
      <c r="K191">
        <v>6.9115219999999998E-3</v>
      </c>
    </row>
    <row r="192" spans="1:11" x14ac:dyDescent="0.2">
      <c r="A192" t="s">
        <v>2852</v>
      </c>
      <c r="B192" t="s">
        <v>369</v>
      </c>
      <c r="C192" t="s">
        <v>59</v>
      </c>
      <c r="D192" t="s">
        <v>237</v>
      </c>
      <c r="E192" s="3" t="s">
        <v>3582</v>
      </c>
      <c r="F192" s="3" t="s">
        <v>3583</v>
      </c>
      <c r="G192" s="3" t="s">
        <v>3584</v>
      </c>
      <c r="H192" s="3" t="s">
        <v>3585</v>
      </c>
      <c r="I192">
        <v>6.1335210000000003E-3</v>
      </c>
      <c r="J192">
        <v>2.1471210000000001E-3</v>
      </c>
      <c r="K192">
        <v>8.2806419999999995E-3</v>
      </c>
    </row>
    <row r="193" spans="1:11" x14ac:dyDescent="0.2">
      <c r="A193" t="s">
        <v>2852</v>
      </c>
      <c r="B193" t="s">
        <v>369</v>
      </c>
      <c r="C193" t="s">
        <v>59</v>
      </c>
      <c r="D193" t="s">
        <v>238</v>
      </c>
      <c r="E193" s="3" t="s">
        <v>3586</v>
      </c>
      <c r="F193" s="3" t="s">
        <v>3587</v>
      </c>
      <c r="G193" s="3" t="s">
        <v>3588</v>
      </c>
      <c r="H193" s="3" t="s">
        <v>3589</v>
      </c>
      <c r="I193">
        <v>5.7542679999999999E-3</v>
      </c>
      <c r="J193">
        <v>1.3510320000000001E-3</v>
      </c>
      <c r="K193">
        <v>7.1053000000000002E-3</v>
      </c>
    </row>
    <row r="194" spans="1:11" x14ac:dyDescent="0.2">
      <c r="A194" t="s">
        <v>2852</v>
      </c>
      <c r="B194" t="s">
        <v>369</v>
      </c>
      <c r="C194" t="s">
        <v>59</v>
      </c>
      <c r="D194" t="s">
        <v>239</v>
      </c>
      <c r="E194" s="3" t="s">
        <v>3590</v>
      </c>
      <c r="F194" s="3" t="s">
        <v>3591</v>
      </c>
      <c r="G194" s="3" t="s">
        <v>3592</v>
      </c>
      <c r="H194" s="3" t="s">
        <v>3593</v>
      </c>
      <c r="I194">
        <v>6.6365590000000002E-3</v>
      </c>
      <c r="J194">
        <v>1.672808E-3</v>
      </c>
      <c r="K194">
        <v>8.3093669999999998E-3</v>
      </c>
    </row>
    <row r="195" spans="1:11" x14ac:dyDescent="0.2">
      <c r="A195" t="s">
        <v>2852</v>
      </c>
      <c r="B195" t="s">
        <v>369</v>
      </c>
      <c r="C195" t="s">
        <v>59</v>
      </c>
      <c r="D195" t="s">
        <v>240</v>
      </c>
      <c r="E195" s="3" t="s">
        <v>3594</v>
      </c>
      <c r="F195" s="3" t="s">
        <v>3595</v>
      </c>
      <c r="G195" s="3" t="s">
        <v>3596</v>
      </c>
      <c r="H195" s="3" t="s">
        <v>3597</v>
      </c>
      <c r="I195">
        <v>6.5084950000000004E-3</v>
      </c>
      <c r="J195">
        <v>1.4511940000000001E-3</v>
      </c>
      <c r="K195">
        <v>7.9596890000000007E-3</v>
      </c>
    </row>
    <row r="196" spans="1:11" x14ac:dyDescent="0.2">
      <c r="A196" t="s">
        <v>2852</v>
      </c>
      <c r="B196" t="s">
        <v>369</v>
      </c>
      <c r="C196" t="s">
        <v>59</v>
      </c>
      <c r="D196" t="s">
        <v>241</v>
      </c>
      <c r="E196" s="3" t="s">
        <v>3598</v>
      </c>
      <c r="F196" s="3" t="s">
        <v>3599</v>
      </c>
      <c r="G196" s="3" t="s">
        <v>3600</v>
      </c>
      <c r="H196" s="3" t="s">
        <v>3601</v>
      </c>
      <c r="I196">
        <v>6.9372310000000003E-3</v>
      </c>
      <c r="J196">
        <v>1.820021E-3</v>
      </c>
      <c r="K196">
        <v>8.7572520000000001E-3</v>
      </c>
    </row>
    <row r="197" spans="1:11" x14ac:dyDescent="0.2">
      <c r="A197" t="s">
        <v>2852</v>
      </c>
      <c r="B197" t="s">
        <v>369</v>
      </c>
      <c r="C197" t="s">
        <v>59</v>
      </c>
      <c r="D197" t="s">
        <v>242</v>
      </c>
      <c r="E197" s="3" t="s">
        <v>3602</v>
      </c>
      <c r="F197">
        <v>9.2330654816968103</v>
      </c>
      <c r="G197" s="3" t="s">
        <v>3603</v>
      </c>
      <c r="H197" s="3" t="s">
        <v>3604</v>
      </c>
      <c r="I197">
        <v>7.1794140000000003E-3</v>
      </c>
      <c r="J197">
        <v>2.507652E-3</v>
      </c>
      <c r="K197">
        <v>9.6870659999999994E-3</v>
      </c>
    </row>
    <row r="198" spans="1:11" x14ac:dyDescent="0.2">
      <c r="A198" t="s">
        <v>2852</v>
      </c>
      <c r="B198" t="s">
        <v>369</v>
      </c>
      <c r="C198" t="s">
        <v>59</v>
      </c>
      <c r="D198" t="s">
        <v>243</v>
      </c>
      <c r="E198" s="3" t="s">
        <v>3605</v>
      </c>
      <c r="F198" s="3" t="s">
        <v>3606</v>
      </c>
      <c r="G198" s="3" t="s">
        <v>3607</v>
      </c>
      <c r="H198" s="3" t="s">
        <v>3608</v>
      </c>
      <c r="I198">
        <v>7.8407689999999992E-3</v>
      </c>
      <c r="J198">
        <v>2.7286070000000001E-3</v>
      </c>
      <c r="K198" s="3" t="s">
        <v>3609</v>
      </c>
    </row>
    <row r="199" spans="1:11" x14ac:dyDescent="0.2">
      <c r="A199" t="s">
        <v>2852</v>
      </c>
      <c r="B199" t="s">
        <v>369</v>
      </c>
      <c r="C199" t="s">
        <v>59</v>
      </c>
      <c r="D199" t="s">
        <v>244</v>
      </c>
      <c r="E199" s="3" t="s">
        <v>3610</v>
      </c>
      <c r="F199" s="3" t="s">
        <v>3611</v>
      </c>
      <c r="G199" s="3" t="s">
        <v>3612</v>
      </c>
      <c r="H199" s="3" t="s">
        <v>3613</v>
      </c>
      <c r="I199">
        <v>7.2075689999999996E-3</v>
      </c>
      <c r="J199">
        <v>1.614999E-3</v>
      </c>
      <c r="K199">
        <v>8.8225679999999994E-3</v>
      </c>
    </row>
    <row r="200" spans="1:11" x14ac:dyDescent="0.2">
      <c r="A200" t="s">
        <v>2852</v>
      </c>
      <c r="B200" t="s">
        <v>369</v>
      </c>
      <c r="C200" t="s">
        <v>59</v>
      </c>
      <c r="D200" t="s">
        <v>245</v>
      </c>
      <c r="E200" s="3" t="s">
        <v>3614</v>
      </c>
      <c r="F200" s="3" t="s">
        <v>3615</v>
      </c>
      <c r="G200" s="3" t="s">
        <v>3616</v>
      </c>
      <c r="H200" s="3" t="s">
        <v>3617</v>
      </c>
      <c r="I200">
        <v>7.421937E-3</v>
      </c>
      <c r="J200">
        <v>1.77213E-3</v>
      </c>
      <c r="K200">
        <v>9.1940670000000002E-3</v>
      </c>
    </row>
    <row r="201" spans="1:11" x14ac:dyDescent="0.2">
      <c r="A201" t="s">
        <v>2852</v>
      </c>
      <c r="B201" t="s">
        <v>369</v>
      </c>
      <c r="C201" t="s">
        <v>59</v>
      </c>
      <c r="D201" t="s">
        <v>246</v>
      </c>
      <c r="E201" s="3" t="s">
        <v>3618</v>
      </c>
      <c r="F201" s="3" t="s">
        <v>3619</v>
      </c>
      <c r="G201" s="3" t="s">
        <v>3620</v>
      </c>
      <c r="H201" s="3" t="s">
        <v>3621</v>
      </c>
      <c r="I201">
        <v>7.2790249999999997E-3</v>
      </c>
      <c r="J201">
        <v>1.7955899999999999E-3</v>
      </c>
      <c r="K201">
        <v>9.0746149999999994E-3</v>
      </c>
    </row>
    <row r="202" spans="1:11" x14ac:dyDescent="0.2">
      <c r="A202" t="s">
        <v>2852</v>
      </c>
      <c r="B202" t="s">
        <v>369</v>
      </c>
      <c r="C202" t="s">
        <v>59</v>
      </c>
      <c r="D202" t="s">
        <v>247</v>
      </c>
      <c r="E202" s="3" t="s">
        <v>3622</v>
      </c>
      <c r="F202" s="3" t="s">
        <v>3623</v>
      </c>
      <c r="G202" s="3" t="s">
        <v>3624</v>
      </c>
      <c r="H202" s="3" t="s">
        <v>3625</v>
      </c>
      <c r="I202">
        <v>7.7077609999999996E-3</v>
      </c>
      <c r="J202">
        <v>2.0015509999999999E-3</v>
      </c>
      <c r="K202">
        <v>9.7093119999999995E-3</v>
      </c>
    </row>
    <row r="203" spans="1:11" x14ac:dyDescent="0.2">
      <c r="A203" t="s">
        <v>2852</v>
      </c>
      <c r="B203" t="s">
        <v>369</v>
      </c>
      <c r="C203" t="s">
        <v>59</v>
      </c>
      <c r="D203" t="s">
        <v>248</v>
      </c>
      <c r="E203" s="3" t="s">
        <v>3626</v>
      </c>
      <c r="F203" s="3" t="s">
        <v>3627</v>
      </c>
      <c r="G203" s="3" t="s">
        <v>3628</v>
      </c>
      <c r="H203" s="3" t="s">
        <v>3629</v>
      </c>
      <c r="I203">
        <v>7.697504E-3</v>
      </c>
      <c r="J203">
        <v>2.6776119999999998E-3</v>
      </c>
      <c r="K203">
        <v>1.0375116E-2</v>
      </c>
    </row>
    <row r="204" spans="1:11" x14ac:dyDescent="0.2">
      <c r="A204" t="s">
        <v>2852</v>
      </c>
      <c r="B204" t="s">
        <v>369</v>
      </c>
      <c r="C204" t="s">
        <v>59</v>
      </c>
      <c r="D204" t="s">
        <v>249</v>
      </c>
      <c r="E204" s="3" t="s">
        <v>3630</v>
      </c>
      <c r="F204" s="3" t="s">
        <v>3631</v>
      </c>
      <c r="G204" s="3" t="s">
        <v>3632</v>
      </c>
      <c r="H204" s="3" t="s">
        <v>3633</v>
      </c>
      <c r="I204">
        <v>7.9673899999999995E-3</v>
      </c>
      <c r="J204">
        <v>1.811605E-3</v>
      </c>
      <c r="K204">
        <v>9.77899499999999E-3</v>
      </c>
    </row>
    <row r="205" spans="1:11" x14ac:dyDescent="0.2">
      <c r="A205" t="s">
        <v>2852</v>
      </c>
      <c r="B205" t="s">
        <v>369</v>
      </c>
      <c r="C205" t="s">
        <v>59</v>
      </c>
      <c r="D205" t="s">
        <v>250</v>
      </c>
      <c r="E205" s="3" t="s">
        <v>3634</v>
      </c>
      <c r="F205" s="3" t="s">
        <v>3635</v>
      </c>
      <c r="G205" s="3" t="s">
        <v>3636</v>
      </c>
      <c r="H205" s="3" t="s">
        <v>3637</v>
      </c>
      <c r="I205">
        <v>7.7958949999999997E-3</v>
      </c>
      <c r="J205">
        <v>1.759299E-3</v>
      </c>
      <c r="K205">
        <v>9.5551939999999995E-3</v>
      </c>
    </row>
    <row r="206" spans="1:11" x14ac:dyDescent="0.2">
      <c r="A206" t="s">
        <v>2852</v>
      </c>
      <c r="B206" t="s">
        <v>369</v>
      </c>
      <c r="C206" t="s">
        <v>59</v>
      </c>
      <c r="D206" t="s">
        <v>251</v>
      </c>
      <c r="E206" s="3" t="s">
        <v>3638</v>
      </c>
      <c r="F206" s="3" t="s">
        <v>3639</v>
      </c>
      <c r="G206">
        <v>6.49626599624753</v>
      </c>
      <c r="H206" s="3" t="s">
        <v>3640</v>
      </c>
      <c r="I206">
        <v>7.8872160000000007E-3</v>
      </c>
      <c r="J206">
        <v>1.88488E-3</v>
      </c>
      <c r="K206">
        <v>9.7720959999999992E-3</v>
      </c>
    </row>
    <row r="207" spans="1:11" x14ac:dyDescent="0.2">
      <c r="A207" t="s">
        <v>2852</v>
      </c>
      <c r="B207" t="s">
        <v>369</v>
      </c>
      <c r="C207" t="s">
        <v>59</v>
      </c>
      <c r="D207" t="s">
        <v>252</v>
      </c>
      <c r="E207" s="3" t="s">
        <v>3641</v>
      </c>
      <c r="F207" s="3" t="s">
        <v>3642</v>
      </c>
      <c r="G207" s="3" t="s">
        <v>3643</v>
      </c>
      <c r="H207" s="3" t="s">
        <v>3644</v>
      </c>
      <c r="I207">
        <v>1.0061067E-2</v>
      </c>
      <c r="J207">
        <v>2.4818729999999999E-3</v>
      </c>
      <c r="K207" s="3" t="s">
        <v>3645</v>
      </c>
    </row>
    <row r="208" spans="1:11" x14ac:dyDescent="0.2">
      <c r="A208" t="s">
        <v>2852</v>
      </c>
      <c r="B208" t="s">
        <v>369</v>
      </c>
      <c r="C208" t="s">
        <v>59</v>
      </c>
      <c r="D208" t="s">
        <v>253</v>
      </c>
      <c r="E208" s="3" t="s">
        <v>3646</v>
      </c>
      <c r="F208" s="3" t="s">
        <v>3647</v>
      </c>
      <c r="G208" s="3" t="s">
        <v>3648</v>
      </c>
      <c r="H208" s="3" t="s">
        <v>3649</v>
      </c>
      <c r="I208">
        <v>9.603749E-3</v>
      </c>
      <c r="J208">
        <v>2.2317389999999999E-3</v>
      </c>
      <c r="K208">
        <v>1.1835488E-2</v>
      </c>
    </row>
    <row r="209" spans="1:11" x14ac:dyDescent="0.2">
      <c r="A209" t="s">
        <v>2852</v>
      </c>
      <c r="B209" t="s">
        <v>369</v>
      </c>
      <c r="C209" t="s">
        <v>59</v>
      </c>
      <c r="D209" t="s">
        <v>252</v>
      </c>
      <c r="E209" s="3" t="s">
        <v>3641</v>
      </c>
      <c r="F209" s="3" t="s">
        <v>3642</v>
      </c>
      <c r="G209" s="3" t="s">
        <v>3643</v>
      </c>
      <c r="H209" s="3" t="s">
        <v>3644</v>
      </c>
      <c r="I209">
        <v>1.0061067E-2</v>
      </c>
      <c r="J209">
        <v>2.4818729999999999E-3</v>
      </c>
      <c r="K209" s="3" t="s">
        <v>3645</v>
      </c>
    </row>
    <row r="210" spans="1:11" x14ac:dyDescent="0.2">
      <c r="A210" t="s">
        <v>2852</v>
      </c>
      <c r="B210" t="s">
        <v>369</v>
      </c>
      <c r="C210" t="s">
        <v>59</v>
      </c>
      <c r="D210" t="s">
        <v>254</v>
      </c>
      <c r="E210" s="3" t="s">
        <v>3650</v>
      </c>
      <c r="F210" s="3" t="s">
        <v>3651</v>
      </c>
      <c r="G210">
        <v>8.0196852130549292</v>
      </c>
      <c r="H210" s="3" t="s">
        <v>3652</v>
      </c>
      <c r="I210">
        <v>1.0440042E-2</v>
      </c>
      <c r="J210">
        <v>2.5376309999999998E-3</v>
      </c>
      <c r="K210">
        <v>1.2977673E-2</v>
      </c>
    </row>
    <row r="211" spans="1:11" x14ac:dyDescent="0.2">
      <c r="A211" t="s">
        <v>2852</v>
      </c>
      <c r="B211" t="s">
        <v>369</v>
      </c>
      <c r="C211" t="s">
        <v>59</v>
      </c>
      <c r="D211" t="s">
        <v>255</v>
      </c>
      <c r="E211" s="3" t="s">
        <v>3653</v>
      </c>
      <c r="F211" s="3" t="s">
        <v>3654</v>
      </c>
      <c r="G211" s="3" t="s">
        <v>3655</v>
      </c>
      <c r="H211" s="3" t="s">
        <v>3656</v>
      </c>
      <c r="I211">
        <v>1.0450869E-2</v>
      </c>
      <c r="J211">
        <v>2.2079980000000001E-3</v>
      </c>
      <c r="K211">
        <v>1.2658867000000001E-2</v>
      </c>
    </row>
    <row r="212" spans="1:11" x14ac:dyDescent="0.2">
      <c r="A212" t="s">
        <v>2852</v>
      </c>
      <c r="B212" t="s">
        <v>369</v>
      </c>
      <c r="C212" t="s">
        <v>59</v>
      </c>
      <c r="D212" t="s">
        <v>256</v>
      </c>
      <c r="E212" s="3" t="s">
        <v>3657</v>
      </c>
      <c r="F212" s="3" t="s">
        <v>3658</v>
      </c>
      <c r="G212" s="3" t="s">
        <v>3659</v>
      </c>
      <c r="H212" s="3" t="s">
        <v>3660</v>
      </c>
      <c r="I212">
        <v>1.0965351999999999E-2</v>
      </c>
      <c r="J212">
        <v>2.681995E-3</v>
      </c>
      <c r="K212" s="3" t="s">
        <v>3661</v>
      </c>
    </row>
    <row r="213" spans="1:11" x14ac:dyDescent="0.2">
      <c r="A213" t="s">
        <v>2852</v>
      </c>
      <c r="B213" t="s">
        <v>369</v>
      </c>
      <c r="C213" t="s">
        <v>59</v>
      </c>
      <c r="D213" t="s">
        <v>257</v>
      </c>
      <c r="E213" s="3" t="s">
        <v>3662</v>
      </c>
      <c r="F213" s="3" t="s">
        <v>3663</v>
      </c>
      <c r="G213" s="3" t="s">
        <v>3664</v>
      </c>
      <c r="H213" s="3" t="s">
        <v>3665</v>
      </c>
      <c r="I213">
        <v>1.0622364E-2</v>
      </c>
      <c r="J213">
        <v>2.3762660000000001E-3</v>
      </c>
      <c r="K213">
        <v>1.2998630000000001E-2</v>
      </c>
    </row>
    <row r="214" spans="1:11" x14ac:dyDescent="0.2">
      <c r="A214" t="s">
        <v>2852</v>
      </c>
      <c r="B214" t="s">
        <v>369</v>
      </c>
      <c r="C214" t="s">
        <v>59</v>
      </c>
      <c r="D214" t="s">
        <v>258</v>
      </c>
      <c r="E214" s="3" t="s">
        <v>3666</v>
      </c>
      <c r="F214" s="3" t="s">
        <v>3667</v>
      </c>
      <c r="G214" s="3" t="s">
        <v>3668</v>
      </c>
      <c r="H214" s="3" t="s">
        <v>3669</v>
      </c>
      <c r="I214">
        <v>8.9641500000000006E-3</v>
      </c>
      <c r="J214">
        <v>3.0256670000000001E-3</v>
      </c>
      <c r="K214">
        <v>1.1989817E-2</v>
      </c>
    </row>
    <row r="215" spans="1:11" x14ac:dyDescent="0.2">
      <c r="A215" t="s">
        <v>2852</v>
      </c>
      <c r="B215" t="s">
        <v>369</v>
      </c>
      <c r="C215" t="s">
        <v>59</v>
      </c>
      <c r="D215" t="s">
        <v>259</v>
      </c>
      <c r="E215" s="3" t="s">
        <v>3670</v>
      </c>
      <c r="F215" s="3" t="s">
        <v>3671</v>
      </c>
      <c r="G215" s="3" t="s">
        <v>3672</v>
      </c>
      <c r="H215" s="3" t="s">
        <v>3673</v>
      </c>
      <c r="I215">
        <v>1.0434288999999999E-2</v>
      </c>
      <c r="J215">
        <v>2.2802460000000001E-3</v>
      </c>
      <c r="K215" s="3" t="s">
        <v>3674</v>
      </c>
    </row>
    <row r="216" spans="1:11" x14ac:dyDescent="0.2">
      <c r="A216" t="s">
        <v>2852</v>
      </c>
      <c r="B216" t="s">
        <v>369</v>
      </c>
      <c r="C216" t="s">
        <v>59</v>
      </c>
      <c r="D216" t="s">
        <v>260</v>
      </c>
      <c r="E216" s="3" t="s">
        <v>3675</v>
      </c>
      <c r="F216" s="3" t="s">
        <v>3676</v>
      </c>
      <c r="G216" s="3" t="s">
        <v>3677</v>
      </c>
      <c r="H216" s="3" t="s">
        <v>3678</v>
      </c>
      <c r="I216">
        <v>1.0566911E-2</v>
      </c>
      <c r="J216">
        <v>2.3717299999999998E-3</v>
      </c>
      <c r="K216">
        <v>1.2938641000000001E-2</v>
      </c>
    </row>
    <row r="217" spans="1:11" x14ac:dyDescent="0.2">
      <c r="A217" t="s">
        <v>2852</v>
      </c>
      <c r="B217" t="s">
        <v>369</v>
      </c>
      <c r="C217" t="s">
        <v>59</v>
      </c>
      <c r="D217" t="s">
        <v>261</v>
      </c>
      <c r="E217" s="3" t="s">
        <v>3679</v>
      </c>
      <c r="F217" s="3" t="s">
        <v>3680</v>
      </c>
      <c r="G217" s="3" t="s">
        <v>3681</v>
      </c>
      <c r="H217" s="3" t="s">
        <v>3682</v>
      </c>
      <c r="I217">
        <v>1.1131670999999999E-2</v>
      </c>
      <c r="J217">
        <v>2.6225739999999999E-3</v>
      </c>
      <c r="K217" s="3" t="s">
        <v>3683</v>
      </c>
    </row>
    <row r="218" spans="1:11" x14ac:dyDescent="0.2">
      <c r="A218" t="s">
        <v>2852</v>
      </c>
      <c r="B218" t="s">
        <v>369</v>
      </c>
      <c r="C218" t="s">
        <v>59</v>
      </c>
      <c r="D218" t="s">
        <v>262</v>
      </c>
      <c r="E218" s="3" t="s">
        <v>3684</v>
      </c>
      <c r="F218" s="3" t="s">
        <v>3685</v>
      </c>
      <c r="G218" s="3" t="s">
        <v>3686</v>
      </c>
      <c r="H218" s="3" t="s">
        <v>3687</v>
      </c>
      <c r="I218">
        <v>1.0774390999999999E-2</v>
      </c>
      <c r="J218">
        <v>2.4357889999999998E-3</v>
      </c>
      <c r="K218" s="3" t="s">
        <v>3688</v>
      </c>
    </row>
    <row r="219" spans="1:11" x14ac:dyDescent="0.2">
      <c r="A219" t="s">
        <v>2852</v>
      </c>
      <c r="B219" t="s">
        <v>369</v>
      </c>
      <c r="C219" t="s">
        <v>59</v>
      </c>
      <c r="D219" t="s">
        <v>263</v>
      </c>
      <c r="E219" s="3" t="s">
        <v>3689</v>
      </c>
      <c r="F219" s="3" t="s">
        <v>3690</v>
      </c>
      <c r="G219" s="3" t="s">
        <v>3691</v>
      </c>
      <c r="H219" s="3" t="s">
        <v>3692</v>
      </c>
      <c r="I219">
        <v>1.0965162000000001E-2</v>
      </c>
      <c r="J219">
        <v>3.9360000000000003E-3</v>
      </c>
      <c r="K219">
        <v>1.4901162000000001E-2</v>
      </c>
    </row>
    <row r="220" spans="1:11" x14ac:dyDescent="0.2">
      <c r="A220" t="s">
        <v>2852</v>
      </c>
      <c r="B220" t="s">
        <v>369</v>
      </c>
      <c r="C220" t="s">
        <v>59</v>
      </c>
      <c r="D220" t="s">
        <v>264</v>
      </c>
      <c r="E220" s="3" t="s">
        <v>3693</v>
      </c>
      <c r="F220" s="3" t="s">
        <v>3694</v>
      </c>
      <c r="G220" s="3" t="s">
        <v>3695</v>
      </c>
      <c r="H220" s="3" t="s">
        <v>3696</v>
      </c>
      <c r="I220">
        <v>1.199149E-2</v>
      </c>
      <c r="J220">
        <v>4.1811820000000003E-3</v>
      </c>
      <c r="K220">
        <v>1.6172671999999999E-2</v>
      </c>
    </row>
    <row r="221" spans="1:11" x14ac:dyDescent="0.2">
      <c r="A221" t="s">
        <v>2852</v>
      </c>
      <c r="B221" t="s">
        <v>369</v>
      </c>
      <c r="C221" t="s">
        <v>59</v>
      </c>
      <c r="D221" t="s">
        <v>265</v>
      </c>
      <c r="E221" s="3" t="s">
        <v>3697</v>
      </c>
      <c r="F221" s="3" t="s">
        <v>3698</v>
      </c>
      <c r="G221" s="3" t="s">
        <v>3699</v>
      </c>
      <c r="H221" s="3" t="s">
        <v>3700</v>
      </c>
      <c r="I221">
        <v>1.1238108E-2</v>
      </c>
      <c r="J221">
        <v>2.4086590000000001E-3</v>
      </c>
      <c r="K221">
        <v>1.3646767000000001E-2</v>
      </c>
    </row>
    <row r="222" spans="1:11" x14ac:dyDescent="0.2">
      <c r="A222" t="s">
        <v>2852</v>
      </c>
      <c r="B222" t="s">
        <v>369</v>
      </c>
      <c r="C222" t="s">
        <v>59</v>
      </c>
      <c r="D222" t="s">
        <v>266</v>
      </c>
      <c r="E222" s="3" t="s">
        <v>3701</v>
      </c>
      <c r="F222" s="3" t="s">
        <v>3702</v>
      </c>
      <c r="G222" s="3" t="s">
        <v>3703</v>
      </c>
      <c r="H222" s="3" t="s">
        <v>3704</v>
      </c>
      <c r="I222">
        <v>1.1506068E-2</v>
      </c>
      <c r="J222">
        <v>2.6334399999999999E-3</v>
      </c>
      <c r="K222" s="3" t="s">
        <v>3705</v>
      </c>
    </row>
    <row r="223" spans="1:11" x14ac:dyDescent="0.2">
      <c r="A223" t="s">
        <v>2852</v>
      </c>
      <c r="B223" t="s">
        <v>369</v>
      </c>
      <c r="C223" t="s">
        <v>59</v>
      </c>
      <c r="D223" t="s">
        <v>267</v>
      </c>
      <c r="E223" s="3" t="s">
        <v>3706</v>
      </c>
      <c r="F223" s="3" t="s">
        <v>3707</v>
      </c>
      <c r="G223" s="3" t="s">
        <v>3708</v>
      </c>
      <c r="H223" s="3" t="s">
        <v>3709</v>
      </c>
      <c r="I223">
        <v>1.1327428E-2</v>
      </c>
      <c r="J223">
        <v>2.59618E-3</v>
      </c>
      <c r="K223">
        <v>1.3923608000000001E-2</v>
      </c>
    </row>
    <row r="224" spans="1:11" x14ac:dyDescent="0.2">
      <c r="A224" t="s">
        <v>2852</v>
      </c>
      <c r="B224" t="s">
        <v>369</v>
      </c>
      <c r="C224" t="s">
        <v>59</v>
      </c>
      <c r="D224" t="s">
        <v>268</v>
      </c>
      <c r="E224" s="3" t="s">
        <v>3710</v>
      </c>
      <c r="F224" s="3" t="s">
        <v>3711</v>
      </c>
      <c r="G224" s="3" t="s">
        <v>3712</v>
      </c>
      <c r="H224" s="3" t="s">
        <v>3713</v>
      </c>
      <c r="I224">
        <v>1.1863347999999999E-2</v>
      </c>
      <c r="J224">
        <v>2.8750500000000001E-3</v>
      </c>
      <c r="K224">
        <v>1.4738398E-2</v>
      </c>
    </row>
    <row r="225" spans="1:11" x14ac:dyDescent="0.2">
      <c r="A225" t="s">
        <v>2852</v>
      </c>
      <c r="B225" t="s">
        <v>369</v>
      </c>
      <c r="C225" t="s">
        <v>59</v>
      </c>
      <c r="D225" t="s">
        <v>269</v>
      </c>
      <c r="E225" s="3" t="s">
        <v>3714</v>
      </c>
      <c r="F225" s="3" t="s">
        <v>3715</v>
      </c>
      <c r="G225" s="3" t="s">
        <v>3716</v>
      </c>
      <c r="H225" s="3" t="s">
        <v>3717</v>
      </c>
      <c r="I225">
        <v>1.2019281E-2</v>
      </c>
      <c r="J225">
        <v>4.1978240000000002E-3</v>
      </c>
      <c r="K225">
        <v>1.6217104999999999E-2</v>
      </c>
    </row>
    <row r="226" spans="1:11" x14ac:dyDescent="0.2">
      <c r="A226" t="s">
        <v>2852</v>
      </c>
      <c r="B226" t="s">
        <v>369</v>
      </c>
      <c r="C226" t="s">
        <v>59</v>
      </c>
      <c r="D226" t="s">
        <v>270</v>
      </c>
      <c r="E226" s="3" t="s">
        <v>3718</v>
      </c>
      <c r="F226" s="3" t="s">
        <v>3719</v>
      </c>
      <c r="G226" s="3" t="s">
        <v>3720</v>
      </c>
      <c r="H226" s="3" t="s">
        <v>3721</v>
      </c>
      <c r="I226">
        <v>1.1818443E-2</v>
      </c>
      <c r="J226">
        <v>2.6100799999999999E-3</v>
      </c>
      <c r="K226" s="3" t="s">
        <v>3722</v>
      </c>
    </row>
    <row r="227" spans="1:11" x14ac:dyDescent="0.2">
      <c r="A227" t="s">
        <v>2852</v>
      </c>
      <c r="B227" t="s">
        <v>369</v>
      </c>
      <c r="C227" t="s">
        <v>59</v>
      </c>
      <c r="D227" t="s">
        <v>271</v>
      </c>
      <c r="E227" s="3" t="s">
        <v>3723</v>
      </c>
      <c r="F227" s="3" t="s">
        <v>3724</v>
      </c>
      <c r="G227" s="3" t="s">
        <v>3725</v>
      </c>
      <c r="H227" s="3" t="s">
        <v>3726</v>
      </c>
      <c r="I227">
        <v>1.3128852E-2</v>
      </c>
      <c r="J227">
        <v>2.8619040000000002E-3</v>
      </c>
      <c r="K227" s="3" t="s">
        <v>3727</v>
      </c>
    </row>
    <row r="228" spans="1:11" x14ac:dyDescent="0.2">
      <c r="A228" t="s">
        <v>2852</v>
      </c>
      <c r="B228" t="s">
        <v>369</v>
      </c>
      <c r="C228" t="s">
        <v>59</v>
      </c>
      <c r="D228" t="s">
        <v>272</v>
      </c>
      <c r="E228" s="3" t="s">
        <v>3728</v>
      </c>
      <c r="F228" s="3" t="s">
        <v>3729</v>
      </c>
      <c r="G228" s="3" t="s">
        <v>3730</v>
      </c>
      <c r="H228" s="3" t="s">
        <v>3731</v>
      </c>
      <c r="I228">
        <v>1.3937718E-2</v>
      </c>
      <c r="J228">
        <v>3.3784119999999999E-3</v>
      </c>
      <c r="K228">
        <v>1.7316129999999999E-2</v>
      </c>
    </row>
    <row r="229" spans="1:11" x14ac:dyDescent="0.2">
      <c r="A229" t="s">
        <v>2852</v>
      </c>
      <c r="B229" t="s">
        <v>369</v>
      </c>
      <c r="C229" t="s">
        <v>59</v>
      </c>
      <c r="D229" t="s">
        <v>273</v>
      </c>
      <c r="E229" s="3" t="s">
        <v>3732</v>
      </c>
      <c r="F229" s="3" t="s">
        <v>3733</v>
      </c>
      <c r="G229" s="3" t="s">
        <v>3734</v>
      </c>
      <c r="H229" s="3" t="s">
        <v>3735</v>
      </c>
      <c r="I229">
        <v>1.3815625E-2</v>
      </c>
      <c r="J229">
        <v>2.8739569999999999E-3</v>
      </c>
      <c r="K229">
        <v>1.6689582000000001E-2</v>
      </c>
    </row>
    <row r="230" spans="1:11" x14ac:dyDescent="0.2">
      <c r="A230" t="s">
        <v>2852</v>
      </c>
      <c r="B230" t="s">
        <v>369</v>
      </c>
      <c r="C230" t="s">
        <v>59</v>
      </c>
      <c r="D230" t="s">
        <v>274</v>
      </c>
      <c r="E230" s="3" t="s">
        <v>3736</v>
      </c>
      <c r="F230" s="3" t="s">
        <v>3737</v>
      </c>
      <c r="G230" s="3" t="s">
        <v>3738</v>
      </c>
      <c r="H230" s="3" t="s">
        <v>3739</v>
      </c>
      <c r="I230">
        <v>1.4412668999999999E-2</v>
      </c>
      <c r="J230">
        <v>3.0102240000000001E-3</v>
      </c>
      <c r="K230">
        <v>1.7422892999999998E-2</v>
      </c>
    </row>
    <row r="231" spans="1:11" x14ac:dyDescent="0.2">
      <c r="A231" t="s">
        <v>2852</v>
      </c>
      <c r="B231" t="s">
        <v>369</v>
      </c>
      <c r="C231" t="s">
        <v>59</v>
      </c>
      <c r="D231" t="s">
        <v>275</v>
      </c>
      <c r="E231" s="3" t="s">
        <v>3740</v>
      </c>
      <c r="F231" s="3" t="s">
        <v>3741</v>
      </c>
      <c r="G231" s="3" t="s">
        <v>3742</v>
      </c>
      <c r="H231" s="3" t="s">
        <v>3743</v>
      </c>
      <c r="I231">
        <v>1.4555581E-2</v>
      </c>
      <c r="J231">
        <v>3.1365970000000001E-3</v>
      </c>
      <c r="K231">
        <v>1.7692177999999999E-2</v>
      </c>
    </row>
    <row r="232" spans="1:11" x14ac:dyDescent="0.2">
      <c r="A232" t="s">
        <v>2852</v>
      </c>
      <c r="B232" t="s">
        <v>369</v>
      </c>
      <c r="C232" t="s">
        <v>59</v>
      </c>
      <c r="D232" t="s">
        <v>276</v>
      </c>
      <c r="E232" s="3" t="s">
        <v>3744</v>
      </c>
      <c r="F232" s="3" t="s">
        <v>3745</v>
      </c>
      <c r="G232" s="3" t="s">
        <v>3746</v>
      </c>
      <c r="H232" s="3" t="s">
        <v>3747</v>
      </c>
      <c r="I232">
        <v>1.5046363E-2</v>
      </c>
      <c r="J232">
        <v>5.2833849999999998E-3</v>
      </c>
      <c r="K232">
        <v>2.0329748000000002E-2</v>
      </c>
    </row>
    <row r="233" spans="1:11" x14ac:dyDescent="0.2">
      <c r="A233" t="s">
        <v>2852</v>
      </c>
      <c r="B233" t="s">
        <v>369</v>
      </c>
      <c r="C233" t="s">
        <v>59</v>
      </c>
      <c r="D233" t="s">
        <v>277</v>
      </c>
      <c r="E233" s="3" t="s">
        <v>3748</v>
      </c>
      <c r="F233" s="3" t="s">
        <v>3749</v>
      </c>
      <c r="G233" s="3" t="s">
        <v>3750</v>
      </c>
      <c r="H233">
        <v>66.653093589203706</v>
      </c>
      <c r="I233">
        <v>1.5212636999999999E-2</v>
      </c>
      <c r="J233">
        <v>3.1782609999999999E-3</v>
      </c>
      <c r="K233">
        <v>1.8390897999999999E-2</v>
      </c>
    </row>
    <row r="234" spans="1:11" x14ac:dyDescent="0.2">
      <c r="A234" t="s">
        <v>2852</v>
      </c>
      <c r="B234" t="s">
        <v>369</v>
      </c>
      <c r="C234" t="s">
        <v>59</v>
      </c>
      <c r="D234" t="s">
        <v>278</v>
      </c>
      <c r="E234" s="3" t="s">
        <v>3751</v>
      </c>
      <c r="F234" s="3" t="s">
        <v>3752</v>
      </c>
      <c r="G234" s="3" t="s">
        <v>3753</v>
      </c>
      <c r="H234" s="3" t="s">
        <v>3754</v>
      </c>
      <c r="I234">
        <v>1.5419858999999999E-2</v>
      </c>
      <c r="J234">
        <v>3.3036419999999999E-3</v>
      </c>
      <c r="K234">
        <v>1.8723501E-2</v>
      </c>
    </row>
    <row r="235" spans="1:11" x14ac:dyDescent="0.2">
      <c r="A235" t="s">
        <v>2852</v>
      </c>
      <c r="B235" t="s">
        <v>369</v>
      </c>
      <c r="C235" t="s">
        <v>59</v>
      </c>
      <c r="D235" t="s">
        <v>279</v>
      </c>
      <c r="E235" s="3" t="s">
        <v>3755</v>
      </c>
      <c r="F235" s="3" t="s">
        <v>3756</v>
      </c>
      <c r="G235">
        <v>7.9842616936990201</v>
      </c>
      <c r="H235" s="3" t="s">
        <v>3757</v>
      </c>
      <c r="I235">
        <v>1.6579205999999999E-2</v>
      </c>
      <c r="J235">
        <v>5.7907899999999997E-3</v>
      </c>
      <c r="K235">
        <v>2.2369996E-2</v>
      </c>
    </row>
    <row r="236" spans="1:11" x14ac:dyDescent="0.2">
      <c r="A236" t="s">
        <v>2852</v>
      </c>
      <c r="B236" t="s">
        <v>369</v>
      </c>
      <c r="C236" t="s">
        <v>59</v>
      </c>
      <c r="D236" t="s">
        <v>280</v>
      </c>
      <c r="E236" s="3" t="s">
        <v>3758</v>
      </c>
      <c r="F236" s="3" t="s">
        <v>3759</v>
      </c>
      <c r="G236" s="3" t="s">
        <v>3760</v>
      </c>
      <c r="H236" s="3" t="s">
        <v>3761</v>
      </c>
      <c r="I236">
        <v>1.4808856E-2</v>
      </c>
      <c r="J236">
        <v>5.3622840000000001E-3</v>
      </c>
      <c r="K236">
        <v>2.0171140000000001E-2</v>
      </c>
    </row>
    <row r="237" spans="1:11" x14ac:dyDescent="0.2">
      <c r="A237" t="s">
        <v>2852</v>
      </c>
      <c r="B237" t="s">
        <v>369</v>
      </c>
      <c r="C237" t="s">
        <v>59</v>
      </c>
      <c r="D237" t="s">
        <v>281</v>
      </c>
      <c r="E237" s="3" t="s">
        <v>3762</v>
      </c>
      <c r="F237" s="3" t="s">
        <v>3763</v>
      </c>
      <c r="G237">
        <v>9.0739091059991299</v>
      </c>
      <c r="H237" s="3" t="s">
        <v>3764</v>
      </c>
      <c r="I237">
        <v>1.5926737999999999E-2</v>
      </c>
      <c r="J237">
        <v>3.6294669999999999E-3</v>
      </c>
      <c r="K237">
        <v>1.9556205E-2</v>
      </c>
    </row>
    <row r="238" spans="1:11" x14ac:dyDescent="0.2">
      <c r="A238" t="s">
        <v>2852</v>
      </c>
      <c r="B238" t="s">
        <v>369</v>
      </c>
      <c r="C238" t="s">
        <v>59</v>
      </c>
      <c r="D238" t="s">
        <v>282</v>
      </c>
      <c r="E238" s="3" t="s">
        <v>3765</v>
      </c>
      <c r="F238" s="3" t="s">
        <v>3766</v>
      </c>
      <c r="G238" s="3" t="s">
        <v>3767</v>
      </c>
      <c r="H238" s="3" t="s">
        <v>3768</v>
      </c>
      <c r="I238">
        <v>1.337254E-2</v>
      </c>
      <c r="J238">
        <v>4.2511060000000002E-3</v>
      </c>
      <c r="K238">
        <v>1.7623646E-2</v>
      </c>
    </row>
    <row r="239" spans="1:11" x14ac:dyDescent="0.2">
      <c r="A239" t="s">
        <v>2852</v>
      </c>
      <c r="B239" t="s">
        <v>369</v>
      </c>
      <c r="C239" t="s">
        <v>59</v>
      </c>
      <c r="D239" t="s">
        <v>283</v>
      </c>
      <c r="E239" s="3" t="s">
        <v>3769</v>
      </c>
      <c r="F239" s="3" t="s">
        <v>3770</v>
      </c>
      <c r="G239" s="3" t="s">
        <v>3771</v>
      </c>
      <c r="H239" s="3" t="s">
        <v>3772</v>
      </c>
      <c r="I239">
        <v>1.6738547999999999E-2</v>
      </c>
      <c r="J239">
        <v>3.516698E-3</v>
      </c>
      <c r="K239" s="3" t="s">
        <v>3773</v>
      </c>
    </row>
    <row r="240" spans="1:11" x14ac:dyDescent="0.2">
      <c r="A240" t="s">
        <v>2852</v>
      </c>
      <c r="B240" t="s">
        <v>369</v>
      </c>
      <c r="C240" t="s">
        <v>59</v>
      </c>
      <c r="D240" t="s">
        <v>284</v>
      </c>
      <c r="E240">
        <v>42.317676291401902</v>
      </c>
      <c r="F240" s="3" t="s">
        <v>3774</v>
      </c>
      <c r="G240" s="3" t="s">
        <v>3775</v>
      </c>
      <c r="H240" s="3" t="s">
        <v>3776</v>
      </c>
      <c r="I240">
        <v>1.6552763000000002E-2</v>
      </c>
      <c r="J240">
        <v>3.4245009999999999E-3</v>
      </c>
      <c r="K240">
        <v>1.9977264000000002E-2</v>
      </c>
    </row>
    <row r="241" spans="1:11" x14ac:dyDescent="0.2">
      <c r="A241" t="s">
        <v>2852</v>
      </c>
      <c r="B241" t="s">
        <v>369</v>
      </c>
      <c r="C241" t="s">
        <v>59</v>
      </c>
      <c r="D241" t="s">
        <v>285</v>
      </c>
      <c r="E241" s="3" t="s">
        <v>3777</v>
      </c>
      <c r="F241" s="3" t="s">
        <v>3778</v>
      </c>
      <c r="G241" s="3" t="s">
        <v>3779</v>
      </c>
      <c r="H241">
        <v>78.895994062934605</v>
      </c>
      <c r="I241">
        <v>1.8193859999999999E-2</v>
      </c>
      <c r="J241">
        <v>3.8021779999999998E-3</v>
      </c>
      <c r="K241">
        <v>2.1996037999999999E-2</v>
      </c>
    </row>
    <row r="242" spans="1:11" x14ac:dyDescent="0.2">
      <c r="A242" t="s">
        <v>2852</v>
      </c>
      <c r="B242" t="s">
        <v>369</v>
      </c>
      <c r="C242" t="s">
        <v>59</v>
      </c>
      <c r="D242" t="s">
        <v>286</v>
      </c>
      <c r="E242" s="3" t="s">
        <v>3780</v>
      </c>
      <c r="F242" s="3" t="s">
        <v>3781</v>
      </c>
      <c r="G242" s="3" t="s">
        <v>3782</v>
      </c>
      <c r="H242">
        <v>76.268666556903298</v>
      </c>
      <c r="I242">
        <v>1.7979492E-2</v>
      </c>
      <c r="J242">
        <v>3.8095780000000001E-3</v>
      </c>
      <c r="K242">
        <v>2.1789070000000001E-2</v>
      </c>
    </row>
    <row r="243" spans="1:11" x14ac:dyDescent="0.2">
      <c r="A243" t="s">
        <v>2852</v>
      </c>
      <c r="B243" t="s">
        <v>369</v>
      </c>
      <c r="C243" t="s">
        <v>59</v>
      </c>
      <c r="D243" t="s">
        <v>287</v>
      </c>
      <c r="E243" s="3" t="s">
        <v>3783</v>
      </c>
      <c r="F243" s="3" t="s">
        <v>3784</v>
      </c>
      <c r="G243" s="3" t="s">
        <v>3785</v>
      </c>
      <c r="H243" s="3" t="s">
        <v>3786</v>
      </c>
      <c r="I243">
        <v>1.5603417E-2</v>
      </c>
      <c r="J243">
        <v>6.5994239999999996E-3</v>
      </c>
      <c r="K243">
        <v>2.2202841000000001E-2</v>
      </c>
    </row>
    <row r="244" spans="1:11" x14ac:dyDescent="0.2">
      <c r="A244" t="s">
        <v>2852</v>
      </c>
      <c r="B244" t="s">
        <v>369</v>
      </c>
      <c r="C244" t="s">
        <v>59</v>
      </c>
      <c r="D244" t="s">
        <v>288</v>
      </c>
      <c r="E244" s="3" t="s">
        <v>3787</v>
      </c>
      <c r="F244" s="3" t="s">
        <v>3788</v>
      </c>
      <c r="G244" s="3" t="s">
        <v>3789</v>
      </c>
      <c r="H244" s="3" t="s">
        <v>3790</v>
      </c>
      <c r="I244">
        <v>2.0120781000000001E-2</v>
      </c>
      <c r="J244">
        <v>4.4438250000000002E-3</v>
      </c>
      <c r="K244" s="3" t="s">
        <v>3791</v>
      </c>
    </row>
    <row r="245" spans="1:11" x14ac:dyDescent="0.2">
      <c r="A245" t="s">
        <v>2852</v>
      </c>
      <c r="B245" t="s">
        <v>369</v>
      </c>
      <c r="C245" t="s">
        <v>59</v>
      </c>
      <c r="D245" t="s">
        <v>289</v>
      </c>
      <c r="E245" s="3" t="s">
        <v>3792</v>
      </c>
      <c r="F245" s="3" t="s">
        <v>3793</v>
      </c>
      <c r="G245">
        <v>12.8337082320026</v>
      </c>
      <c r="H245" s="3" t="s">
        <v>3794</v>
      </c>
      <c r="I245">
        <v>2.0784941000000001E-2</v>
      </c>
      <c r="J245">
        <v>4.4626789999999998E-3</v>
      </c>
      <c r="K245" s="3" t="s">
        <v>3795</v>
      </c>
    </row>
    <row r="246" spans="1:11" x14ac:dyDescent="0.2">
      <c r="A246" t="s">
        <v>2852</v>
      </c>
      <c r="B246" t="s">
        <v>369</v>
      </c>
      <c r="C246" t="s">
        <v>59</v>
      </c>
      <c r="D246" t="s">
        <v>290</v>
      </c>
      <c r="E246" s="3" t="s">
        <v>3796</v>
      </c>
      <c r="F246" s="3" t="s">
        <v>3797</v>
      </c>
      <c r="G246" s="3" t="s">
        <v>3798</v>
      </c>
      <c r="H246" s="3" t="s">
        <v>3799</v>
      </c>
      <c r="I246">
        <v>1.8410737999999999E-2</v>
      </c>
      <c r="J246">
        <v>6.1774109999999998E-3</v>
      </c>
      <c r="K246">
        <v>2.4588149E-2</v>
      </c>
    </row>
    <row r="247" spans="1:11" x14ac:dyDescent="0.2">
      <c r="A247" t="s">
        <v>2852</v>
      </c>
      <c r="B247" t="s">
        <v>369</v>
      </c>
      <c r="C247" t="s">
        <v>59</v>
      </c>
      <c r="D247" t="s">
        <v>291</v>
      </c>
      <c r="E247" s="3" t="s">
        <v>3800</v>
      </c>
      <c r="F247" s="3" t="s">
        <v>3801</v>
      </c>
      <c r="G247" s="3" t="s">
        <v>3802</v>
      </c>
      <c r="H247" s="3" t="s">
        <v>3803</v>
      </c>
      <c r="I247">
        <v>2.1546314E-2</v>
      </c>
      <c r="J247">
        <v>4.4187540000000004E-3</v>
      </c>
      <c r="K247">
        <v>2.5965068000000001E-2</v>
      </c>
    </row>
    <row r="248" spans="1:11" x14ac:dyDescent="0.2">
      <c r="A248" t="s">
        <v>2852</v>
      </c>
      <c r="B248" t="s">
        <v>369</v>
      </c>
      <c r="C248" t="s">
        <v>59</v>
      </c>
      <c r="D248" t="s">
        <v>292</v>
      </c>
      <c r="E248" s="3" t="s">
        <v>3804</v>
      </c>
      <c r="F248" s="3" t="s">
        <v>3805</v>
      </c>
      <c r="G248" s="3" t="s">
        <v>3806</v>
      </c>
      <c r="H248" s="3" t="s">
        <v>3807</v>
      </c>
      <c r="I248">
        <v>2.2260874E-2</v>
      </c>
      <c r="J248">
        <v>4.8094820000000003E-3</v>
      </c>
      <c r="K248">
        <v>2.7070356E-2</v>
      </c>
    </row>
    <row r="249" spans="1:11" x14ac:dyDescent="0.2">
      <c r="A249" t="s">
        <v>2852</v>
      </c>
      <c r="B249" t="s">
        <v>369</v>
      </c>
      <c r="C249" t="s">
        <v>59</v>
      </c>
      <c r="D249" t="s">
        <v>293</v>
      </c>
      <c r="E249" s="3" t="s">
        <v>3808</v>
      </c>
      <c r="F249" s="3" t="s">
        <v>3809</v>
      </c>
      <c r="G249" s="3" t="s">
        <v>3810</v>
      </c>
      <c r="H249" s="3" t="s">
        <v>3811</v>
      </c>
      <c r="I249">
        <v>2.1689225999999999E-2</v>
      </c>
      <c r="J249">
        <v>4.5141369999999997E-3</v>
      </c>
      <c r="K249">
        <v>2.6203363E-2</v>
      </c>
    </row>
    <row r="250" spans="1:11" x14ac:dyDescent="0.2">
      <c r="A250" t="s">
        <v>2852</v>
      </c>
      <c r="B250" t="s">
        <v>369</v>
      </c>
      <c r="C250" t="s">
        <v>59</v>
      </c>
      <c r="D250" t="s">
        <v>294</v>
      </c>
      <c r="E250" s="3" t="s">
        <v>3812</v>
      </c>
      <c r="F250" s="3" t="s">
        <v>3813</v>
      </c>
      <c r="G250" s="3" t="s">
        <v>3814</v>
      </c>
      <c r="H250" s="3" t="s">
        <v>3815</v>
      </c>
      <c r="I250">
        <v>1.8551887E-2</v>
      </c>
      <c r="J250">
        <v>5.6993369999999996E-3</v>
      </c>
      <c r="K250">
        <v>2.4251223999999998E-2</v>
      </c>
    </row>
    <row r="251" spans="1:11" x14ac:dyDescent="0.2">
      <c r="A251" t="s">
        <v>2852</v>
      </c>
      <c r="B251" t="s">
        <v>369</v>
      </c>
      <c r="C251" t="s">
        <v>59</v>
      </c>
      <c r="D251" t="s">
        <v>295</v>
      </c>
      <c r="E251" s="3" t="s">
        <v>3816</v>
      </c>
      <c r="F251" s="3" t="s">
        <v>3817</v>
      </c>
      <c r="G251" s="3" t="s">
        <v>3818</v>
      </c>
      <c r="H251" s="3" t="s">
        <v>3819</v>
      </c>
      <c r="I251">
        <v>2.2473748000000002E-2</v>
      </c>
      <c r="J251">
        <v>4.5207479999999998E-3</v>
      </c>
      <c r="K251">
        <v>2.6994496E-2</v>
      </c>
    </row>
    <row r="252" spans="1:11" x14ac:dyDescent="0.2">
      <c r="A252" t="s">
        <v>2852</v>
      </c>
      <c r="B252" t="s">
        <v>369</v>
      </c>
      <c r="C252" t="s">
        <v>59</v>
      </c>
      <c r="D252" t="s">
        <v>296</v>
      </c>
      <c r="E252" s="3" t="s">
        <v>3820</v>
      </c>
      <c r="F252" s="3" t="s">
        <v>3821</v>
      </c>
      <c r="G252" s="3" t="s">
        <v>3822</v>
      </c>
      <c r="H252">
        <v>73.885145996298107</v>
      </c>
      <c r="I252">
        <v>2.2652387999999999E-2</v>
      </c>
      <c r="J252">
        <v>4.6476750000000004E-3</v>
      </c>
      <c r="K252">
        <v>2.7300062999999999E-2</v>
      </c>
    </row>
    <row r="253" spans="1:11" x14ac:dyDescent="0.2">
      <c r="A253" t="s">
        <v>2852</v>
      </c>
      <c r="B253" t="s">
        <v>369</v>
      </c>
      <c r="C253" t="s">
        <v>59</v>
      </c>
      <c r="D253" t="s">
        <v>297</v>
      </c>
      <c r="E253" s="3" t="s">
        <v>3823</v>
      </c>
      <c r="F253" s="3" t="s">
        <v>3824</v>
      </c>
      <c r="G253" s="3" t="s">
        <v>3825</v>
      </c>
      <c r="H253" s="3" t="s">
        <v>3826</v>
      </c>
      <c r="I253">
        <v>2.2385711999999999E-2</v>
      </c>
      <c r="J253">
        <v>7.8662300000000001E-3</v>
      </c>
      <c r="K253" s="3" t="s">
        <v>3827</v>
      </c>
    </row>
    <row r="254" spans="1:11" x14ac:dyDescent="0.2">
      <c r="A254" t="s">
        <v>2852</v>
      </c>
      <c r="B254" t="s">
        <v>369</v>
      </c>
      <c r="C254" t="s">
        <v>59</v>
      </c>
      <c r="D254" t="s">
        <v>298</v>
      </c>
      <c r="E254" s="3" t="s">
        <v>3828</v>
      </c>
      <c r="F254" s="3" t="s">
        <v>3829</v>
      </c>
      <c r="G254" s="3" t="s">
        <v>3830</v>
      </c>
      <c r="H254" s="3" t="s">
        <v>3831</v>
      </c>
      <c r="I254">
        <v>2.4147557E-2</v>
      </c>
      <c r="J254">
        <v>8.3381289999999997E-3</v>
      </c>
      <c r="K254">
        <v>3.2485686E-2</v>
      </c>
    </row>
    <row r="255" spans="1:11" x14ac:dyDescent="0.2">
      <c r="A255" t="s">
        <v>2852</v>
      </c>
      <c r="B255" t="s">
        <v>369</v>
      </c>
      <c r="C255" t="s">
        <v>59</v>
      </c>
      <c r="D255" t="s">
        <v>299</v>
      </c>
      <c r="E255" s="3" t="s">
        <v>3832</v>
      </c>
      <c r="F255" s="3" t="s">
        <v>3833</v>
      </c>
      <c r="G255" s="3" t="s">
        <v>3834</v>
      </c>
      <c r="H255">
        <v>89.080671646765296</v>
      </c>
      <c r="I255">
        <v>2.3248556E-2</v>
      </c>
      <c r="J255">
        <v>4.9081050000000003E-3</v>
      </c>
      <c r="K255">
        <v>2.8156660999999999E-2</v>
      </c>
    </row>
    <row r="256" spans="1:11" x14ac:dyDescent="0.2">
      <c r="A256" t="s">
        <v>2852</v>
      </c>
      <c r="B256" t="s">
        <v>369</v>
      </c>
      <c r="C256" t="s">
        <v>59</v>
      </c>
      <c r="D256" t="s">
        <v>300</v>
      </c>
      <c r="E256" s="3" t="s">
        <v>3835</v>
      </c>
      <c r="F256" s="3" t="s">
        <v>3836</v>
      </c>
      <c r="G256" s="3" t="s">
        <v>3837</v>
      </c>
      <c r="H256" s="3" t="s">
        <v>3838</v>
      </c>
      <c r="I256">
        <v>2.3634419E-2</v>
      </c>
      <c r="J256">
        <v>5.1253619999999996E-3</v>
      </c>
      <c r="K256" s="3" t="s">
        <v>3839</v>
      </c>
    </row>
    <row r="257" spans="1:11" x14ac:dyDescent="0.2">
      <c r="A257" t="s">
        <v>2852</v>
      </c>
      <c r="B257" t="s">
        <v>369</v>
      </c>
      <c r="C257" t="s">
        <v>59</v>
      </c>
      <c r="D257" t="s">
        <v>301</v>
      </c>
      <c r="E257" s="3" t="s">
        <v>3840</v>
      </c>
      <c r="F257" s="3" t="s">
        <v>3841</v>
      </c>
      <c r="G257" s="3" t="s">
        <v>3842</v>
      </c>
      <c r="H257" s="3" t="s">
        <v>3843</v>
      </c>
      <c r="I257">
        <v>2.3377176999999999E-2</v>
      </c>
      <c r="J257">
        <v>4.9241609999999998E-3</v>
      </c>
      <c r="K257">
        <v>2.8301337999999999E-2</v>
      </c>
    </row>
    <row r="258" spans="1:11" x14ac:dyDescent="0.2">
      <c r="A258" t="s">
        <v>2852</v>
      </c>
      <c r="B258" t="s">
        <v>369</v>
      </c>
      <c r="C258" t="s">
        <v>59</v>
      </c>
      <c r="D258" t="s">
        <v>302</v>
      </c>
      <c r="E258" s="3" t="s">
        <v>3844</v>
      </c>
      <c r="F258" s="3" t="s">
        <v>3845</v>
      </c>
      <c r="G258" s="3" t="s">
        <v>3846</v>
      </c>
      <c r="H258" s="3" t="s">
        <v>3847</v>
      </c>
      <c r="I258">
        <v>2.4148902E-2</v>
      </c>
      <c r="J258">
        <v>5.2861820000000004E-3</v>
      </c>
      <c r="K258">
        <v>2.9435084E-2</v>
      </c>
    </row>
    <row r="259" spans="1:11" x14ac:dyDescent="0.2">
      <c r="A259" t="s">
        <v>2852</v>
      </c>
      <c r="B259" t="s">
        <v>369</v>
      </c>
      <c r="C259" t="s">
        <v>59</v>
      </c>
      <c r="D259" t="s">
        <v>303</v>
      </c>
      <c r="E259" s="3" t="s">
        <v>3848</v>
      </c>
      <c r="F259" s="3" t="s">
        <v>3849</v>
      </c>
      <c r="G259" s="3" t="s">
        <v>3850</v>
      </c>
      <c r="H259" s="3" t="s">
        <v>3851</v>
      </c>
      <c r="I259">
        <v>2.1563265000000002E-2</v>
      </c>
      <c r="J259">
        <v>6.5330910000000004E-3</v>
      </c>
      <c r="K259" s="3" t="s">
        <v>3852</v>
      </c>
    </row>
    <row r="260" spans="1:11" x14ac:dyDescent="0.2">
      <c r="A260" t="s">
        <v>2852</v>
      </c>
      <c r="B260" t="s">
        <v>369</v>
      </c>
      <c r="C260" t="s">
        <v>59</v>
      </c>
      <c r="D260" t="s">
        <v>304</v>
      </c>
      <c r="E260" s="3" t="s">
        <v>3853</v>
      </c>
      <c r="F260">
        <v>31.522774536694801</v>
      </c>
      <c r="G260" s="3" t="s">
        <v>3854</v>
      </c>
      <c r="H260" s="3" t="s">
        <v>3855</v>
      </c>
      <c r="I260">
        <v>2.4536736999999999E-2</v>
      </c>
      <c r="J260">
        <v>8.7491979999999997E-3</v>
      </c>
      <c r="K260">
        <v>3.3285935000000003E-2</v>
      </c>
    </row>
    <row r="261" spans="1:11" x14ac:dyDescent="0.2">
      <c r="A261" t="s">
        <v>2852</v>
      </c>
      <c r="B261" t="s">
        <v>369</v>
      </c>
      <c r="C261" t="s">
        <v>59</v>
      </c>
      <c r="D261" t="s">
        <v>305</v>
      </c>
      <c r="E261" s="3" t="s">
        <v>3856</v>
      </c>
      <c r="F261" s="3" t="s">
        <v>3857</v>
      </c>
      <c r="G261" s="3" t="s">
        <v>3858</v>
      </c>
      <c r="H261" s="3" t="s">
        <v>3859</v>
      </c>
      <c r="I261">
        <v>2.2261771E-2</v>
      </c>
      <c r="J261">
        <v>6.735301E-3</v>
      </c>
      <c r="K261">
        <v>2.8997071999999999E-2</v>
      </c>
    </row>
    <row r="262" spans="1:11" x14ac:dyDescent="0.2">
      <c r="A262" t="s">
        <v>2852</v>
      </c>
      <c r="B262" t="s">
        <v>369</v>
      </c>
      <c r="C262" t="s">
        <v>59</v>
      </c>
      <c r="D262" t="s">
        <v>306</v>
      </c>
      <c r="E262" s="3" t="s">
        <v>3860</v>
      </c>
      <c r="F262">
        <v>36.437995731830597</v>
      </c>
      <c r="G262" s="3" t="s">
        <v>3861</v>
      </c>
      <c r="H262" s="3" t="s">
        <v>3862</v>
      </c>
      <c r="I262">
        <v>2.8086099999999999E-2</v>
      </c>
      <c r="J262">
        <v>5.9703589999999997E-3</v>
      </c>
      <c r="K262">
        <v>3.4056458999999997E-2</v>
      </c>
    </row>
    <row r="263" spans="1:11" x14ac:dyDescent="0.2">
      <c r="A263" t="s">
        <v>2852</v>
      </c>
      <c r="B263" t="s">
        <v>369</v>
      </c>
      <c r="C263" t="s">
        <v>59</v>
      </c>
      <c r="D263" t="s">
        <v>307</v>
      </c>
      <c r="E263" s="3" t="s">
        <v>3863</v>
      </c>
      <c r="F263" s="3" t="s">
        <v>3864</v>
      </c>
      <c r="G263" s="3" t="s">
        <v>3865</v>
      </c>
      <c r="H263" s="3" t="s">
        <v>3866</v>
      </c>
      <c r="I263">
        <v>2.7514451999999998E-2</v>
      </c>
      <c r="J263">
        <v>5.8344759999999999E-3</v>
      </c>
      <c r="K263">
        <v>3.3348928E-2</v>
      </c>
    </row>
    <row r="264" spans="1:11" x14ac:dyDescent="0.2">
      <c r="A264" t="s">
        <v>2852</v>
      </c>
      <c r="B264" t="s">
        <v>369</v>
      </c>
      <c r="C264" t="s">
        <v>59</v>
      </c>
      <c r="D264" t="s">
        <v>308</v>
      </c>
      <c r="E264" s="3" t="s">
        <v>3867</v>
      </c>
      <c r="F264" s="3" t="s">
        <v>3868</v>
      </c>
      <c r="G264" s="3" t="s">
        <v>3869</v>
      </c>
      <c r="H264" s="3" t="s">
        <v>3870</v>
      </c>
      <c r="I264">
        <v>2.8772078E-2</v>
      </c>
      <c r="J264">
        <v>6.3969170000000002E-3</v>
      </c>
      <c r="K264">
        <v>3.5168995000000002E-2</v>
      </c>
    </row>
    <row r="265" spans="1:11" x14ac:dyDescent="0.2">
      <c r="A265" t="s">
        <v>2852</v>
      </c>
      <c r="B265" t="s">
        <v>369</v>
      </c>
      <c r="C265" t="s">
        <v>59</v>
      </c>
      <c r="D265" t="s">
        <v>309</v>
      </c>
      <c r="E265" s="3" t="s">
        <v>3871</v>
      </c>
      <c r="F265" s="3" t="s">
        <v>3872</v>
      </c>
      <c r="G265" s="3" t="s">
        <v>3873</v>
      </c>
      <c r="H265" s="3" t="s">
        <v>3874</v>
      </c>
      <c r="I265">
        <v>2.7628782000000001E-2</v>
      </c>
      <c r="J265">
        <v>6.6764019999999997E-3</v>
      </c>
      <c r="K265">
        <v>3.4305184000000002E-2</v>
      </c>
    </row>
    <row r="266" spans="1:11" x14ac:dyDescent="0.2">
      <c r="A266" t="s">
        <v>2852</v>
      </c>
      <c r="B266" t="s">
        <v>369</v>
      </c>
      <c r="C266" t="s">
        <v>59</v>
      </c>
      <c r="D266" t="s">
        <v>310</v>
      </c>
      <c r="E266" s="3" t="s">
        <v>3875</v>
      </c>
      <c r="F266" s="3" t="s">
        <v>3876</v>
      </c>
      <c r="G266" s="3" t="s">
        <v>3877</v>
      </c>
      <c r="H266" s="3" t="s">
        <v>3878</v>
      </c>
      <c r="I266">
        <v>2.2874756999999999E-2</v>
      </c>
      <c r="J266">
        <v>7.0068200000000004E-3</v>
      </c>
      <c r="K266">
        <v>2.9881576999999999E-2</v>
      </c>
    </row>
    <row r="267" spans="1:11" x14ac:dyDescent="0.2">
      <c r="A267" t="s">
        <v>2852</v>
      </c>
      <c r="B267" t="s">
        <v>369</v>
      </c>
      <c r="C267" t="s">
        <v>59</v>
      </c>
      <c r="D267" t="s">
        <v>311</v>
      </c>
      <c r="E267" s="3" t="s">
        <v>3879</v>
      </c>
      <c r="F267" s="3" t="s">
        <v>3880</v>
      </c>
      <c r="G267" s="3" t="s">
        <v>3881</v>
      </c>
      <c r="H267" s="3" t="s">
        <v>3882</v>
      </c>
      <c r="I267">
        <v>2.5273149000000002E-2</v>
      </c>
      <c r="J267">
        <v>7.5636480000000001E-3</v>
      </c>
      <c r="K267">
        <v>3.2836797000000001E-2</v>
      </c>
    </row>
    <row r="268" spans="1:11" x14ac:dyDescent="0.2">
      <c r="A268" t="s">
        <v>2852</v>
      </c>
      <c r="B268" t="s">
        <v>369</v>
      </c>
      <c r="C268" t="s">
        <v>59</v>
      </c>
      <c r="D268" t="s">
        <v>312</v>
      </c>
      <c r="E268" s="3" t="s">
        <v>3883</v>
      </c>
      <c r="F268" s="3" t="s">
        <v>3884</v>
      </c>
      <c r="G268" s="3" t="s">
        <v>3885</v>
      </c>
      <c r="H268" s="3" t="s">
        <v>3886</v>
      </c>
      <c r="I268">
        <v>2.8315340000000001E-2</v>
      </c>
      <c r="J268">
        <v>1.0067819E-2</v>
      </c>
      <c r="K268">
        <v>3.8383159E-2</v>
      </c>
    </row>
    <row r="269" spans="1:11" x14ac:dyDescent="0.2">
      <c r="A269" t="s">
        <v>2852</v>
      </c>
      <c r="B269" t="s">
        <v>369</v>
      </c>
      <c r="C269" t="s">
        <v>59</v>
      </c>
      <c r="D269" t="s">
        <v>313</v>
      </c>
      <c r="E269" s="3" t="s">
        <v>3887</v>
      </c>
      <c r="F269">
        <v>35.284818815333502</v>
      </c>
      <c r="G269" s="3" t="s">
        <v>3888</v>
      </c>
      <c r="H269" s="3" t="s">
        <v>3889</v>
      </c>
      <c r="I269">
        <v>2.6742611999999999E-2</v>
      </c>
      <c r="J269">
        <v>7.9759689999999994E-3</v>
      </c>
      <c r="K269">
        <v>3.4718580999999998E-2</v>
      </c>
    </row>
    <row r="270" spans="1:11" x14ac:dyDescent="0.2">
      <c r="A270" t="s">
        <v>2852</v>
      </c>
      <c r="B270" t="s">
        <v>369</v>
      </c>
      <c r="C270" t="s">
        <v>59</v>
      </c>
      <c r="D270" t="s">
        <v>314</v>
      </c>
      <c r="E270" s="3" t="s">
        <v>3890</v>
      </c>
      <c r="F270" s="3" t="s">
        <v>3891</v>
      </c>
      <c r="G270" s="3" t="s">
        <v>3892</v>
      </c>
      <c r="H270" s="3" t="s">
        <v>3893</v>
      </c>
      <c r="I270">
        <v>2.5627898E-2</v>
      </c>
      <c r="J270">
        <v>8.1049120000000006E-3</v>
      </c>
      <c r="K270">
        <v>3.3732810000000002E-2</v>
      </c>
    </row>
    <row r="271" spans="1:11" x14ac:dyDescent="0.2">
      <c r="A271" t="s">
        <v>2852</v>
      </c>
      <c r="B271" t="s">
        <v>369</v>
      </c>
      <c r="C271" t="s">
        <v>59</v>
      </c>
      <c r="D271" t="s">
        <v>315</v>
      </c>
      <c r="E271" s="3" t="s">
        <v>3894</v>
      </c>
      <c r="F271" s="3" t="s">
        <v>3895</v>
      </c>
      <c r="G271" s="3" t="s">
        <v>3896</v>
      </c>
      <c r="H271" s="3" t="s">
        <v>3897</v>
      </c>
      <c r="I271">
        <v>3.3629139000000002E-2</v>
      </c>
      <c r="J271">
        <v>1.1746543999999999E-2</v>
      </c>
      <c r="K271">
        <v>4.5375683E-2</v>
      </c>
    </row>
    <row r="272" spans="1:11" x14ac:dyDescent="0.2">
      <c r="A272" t="s">
        <v>2852</v>
      </c>
      <c r="B272" t="s">
        <v>369</v>
      </c>
      <c r="C272" t="s">
        <v>59</v>
      </c>
      <c r="D272" t="s">
        <v>316</v>
      </c>
      <c r="E272" s="3" t="s">
        <v>3898</v>
      </c>
      <c r="F272" s="3" t="s">
        <v>3899</v>
      </c>
      <c r="G272" s="3" t="s">
        <v>3900</v>
      </c>
      <c r="H272" s="3" t="s">
        <v>3901</v>
      </c>
      <c r="I272">
        <v>3.4848174000000003E-2</v>
      </c>
      <c r="J272">
        <v>6.8818430000000003E-3</v>
      </c>
      <c r="K272">
        <v>4.1730017000000001E-2</v>
      </c>
    </row>
    <row r="273" spans="1:11" x14ac:dyDescent="0.2">
      <c r="A273" t="s">
        <v>2852</v>
      </c>
      <c r="B273" t="s">
        <v>369</v>
      </c>
      <c r="C273" t="s">
        <v>59</v>
      </c>
      <c r="D273" t="s">
        <v>317</v>
      </c>
      <c r="E273" s="3" t="s">
        <v>3902</v>
      </c>
      <c r="F273" s="3" t="s">
        <v>3903</v>
      </c>
      <c r="G273" s="3" t="s">
        <v>3904</v>
      </c>
      <c r="H273" s="3" t="s">
        <v>3905</v>
      </c>
      <c r="I273">
        <v>3.5162579999999999E-2</v>
      </c>
      <c r="J273">
        <v>6.9265619999999998E-3</v>
      </c>
      <c r="K273" s="3" t="s">
        <v>3906</v>
      </c>
    </row>
    <row r="274" spans="1:11" x14ac:dyDescent="0.2">
      <c r="A274" t="s">
        <v>2852</v>
      </c>
      <c r="B274" t="s">
        <v>369</v>
      </c>
      <c r="C274" t="s">
        <v>59</v>
      </c>
      <c r="D274" t="s">
        <v>318</v>
      </c>
      <c r="E274" s="3" t="s">
        <v>3907</v>
      </c>
      <c r="F274" s="3" t="s">
        <v>3908</v>
      </c>
      <c r="G274" s="3" t="s">
        <v>3909</v>
      </c>
      <c r="H274" s="3" t="s">
        <v>3910</v>
      </c>
      <c r="I274">
        <v>2.9530744000000001E-2</v>
      </c>
      <c r="J274">
        <v>1.0859133E-2</v>
      </c>
      <c r="K274" s="3" t="s">
        <v>3911</v>
      </c>
    </row>
    <row r="275" spans="1:11" x14ac:dyDescent="0.2">
      <c r="A275" t="s">
        <v>2852</v>
      </c>
      <c r="B275" t="s">
        <v>369</v>
      </c>
      <c r="C275" t="s">
        <v>59</v>
      </c>
      <c r="D275" t="s">
        <v>319</v>
      </c>
      <c r="E275" s="3" t="s">
        <v>3912</v>
      </c>
      <c r="F275" s="3" t="s">
        <v>3913</v>
      </c>
      <c r="G275" s="3" t="s">
        <v>3914</v>
      </c>
      <c r="H275" s="3" t="s">
        <v>3915</v>
      </c>
      <c r="I275">
        <v>3.2692916000000002E-2</v>
      </c>
      <c r="J275">
        <v>9.6270139999999997E-3</v>
      </c>
      <c r="K275" s="3" t="s">
        <v>3916</v>
      </c>
    </row>
    <row r="276" spans="1:11" x14ac:dyDescent="0.2">
      <c r="A276" t="s">
        <v>2852</v>
      </c>
      <c r="B276" t="s">
        <v>369</v>
      </c>
      <c r="C276" t="s">
        <v>59</v>
      </c>
      <c r="D276" t="s">
        <v>320</v>
      </c>
      <c r="E276">
        <v>98.755907466901206</v>
      </c>
      <c r="F276" s="3" t="s">
        <v>3917</v>
      </c>
      <c r="G276" s="3" t="s">
        <v>3918</v>
      </c>
      <c r="H276" s="3" t="s">
        <v>3919</v>
      </c>
      <c r="I276">
        <v>4.1264871000000002E-2</v>
      </c>
      <c r="J276">
        <v>8.1317869999999997E-3</v>
      </c>
      <c r="K276">
        <v>4.9396658000000003E-2</v>
      </c>
    </row>
    <row r="277" spans="1:11" x14ac:dyDescent="0.2">
      <c r="A277" t="s">
        <v>2852</v>
      </c>
      <c r="B277" t="s">
        <v>369</v>
      </c>
      <c r="C277" t="s">
        <v>59</v>
      </c>
      <c r="D277" t="s">
        <v>321</v>
      </c>
      <c r="E277" s="3" t="s">
        <v>3920</v>
      </c>
      <c r="F277" s="3" t="s">
        <v>3921</v>
      </c>
      <c r="G277" s="3" t="s">
        <v>3922</v>
      </c>
      <c r="H277" s="3" t="s">
        <v>3923</v>
      </c>
      <c r="I277">
        <v>3.3959772999999999E-2</v>
      </c>
      <c r="J277">
        <v>1.1534028999999999E-2</v>
      </c>
      <c r="K277">
        <v>4.5493802E-2</v>
      </c>
    </row>
    <row r="278" spans="1:11" x14ac:dyDescent="0.2">
      <c r="A278" t="s">
        <v>2852</v>
      </c>
      <c r="B278" t="s">
        <v>369</v>
      </c>
      <c r="C278" t="s">
        <v>59</v>
      </c>
      <c r="D278" t="s">
        <v>322</v>
      </c>
      <c r="E278" s="3" t="s">
        <v>3924</v>
      </c>
      <c r="F278" s="3" t="s">
        <v>3925</v>
      </c>
      <c r="G278" s="3" t="s">
        <v>3926</v>
      </c>
      <c r="H278" s="3" t="s">
        <v>3927</v>
      </c>
      <c r="I278">
        <v>3.5631843000000003E-2</v>
      </c>
      <c r="J278">
        <v>1.0434825E-2</v>
      </c>
      <c r="K278" s="3" t="s">
        <v>3928</v>
      </c>
    </row>
    <row r="279" spans="1:11" x14ac:dyDescent="0.2">
      <c r="A279" t="s">
        <v>2852</v>
      </c>
      <c r="B279" t="s">
        <v>369</v>
      </c>
      <c r="C279" t="s">
        <v>59</v>
      </c>
      <c r="D279" t="s">
        <v>323</v>
      </c>
      <c r="E279" s="3" t="s">
        <v>3929</v>
      </c>
      <c r="F279" s="3" t="s">
        <v>3930</v>
      </c>
      <c r="G279" s="3" t="s">
        <v>3931</v>
      </c>
      <c r="H279" s="3" t="s">
        <v>3932</v>
      </c>
      <c r="I279">
        <v>4.4294113000000003E-2</v>
      </c>
      <c r="J279">
        <v>1.5334298E-2</v>
      </c>
      <c r="K279" s="3" t="s">
        <v>3933</v>
      </c>
    </row>
    <row r="280" spans="1:11" x14ac:dyDescent="0.2">
      <c r="A280" t="s">
        <v>2852</v>
      </c>
      <c r="B280" t="s">
        <v>369</v>
      </c>
      <c r="C280" t="s">
        <v>59</v>
      </c>
      <c r="D280" t="s">
        <v>324</v>
      </c>
      <c r="E280" s="3" t="s">
        <v>3934</v>
      </c>
      <c r="F280">
        <v>51.796502832855502</v>
      </c>
      <c r="G280" s="3" t="s">
        <v>3935</v>
      </c>
      <c r="H280" s="3" t="s">
        <v>3936</v>
      </c>
      <c r="I280">
        <v>4.0336645999999997E-2</v>
      </c>
      <c r="J280">
        <v>1.4317509000000001E-2</v>
      </c>
      <c r="K280" s="3" t="s">
        <v>3937</v>
      </c>
    </row>
    <row r="281" spans="1:11" x14ac:dyDescent="0.2">
      <c r="A281" t="s">
        <v>2852</v>
      </c>
      <c r="B281" t="s">
        <v>369</v>
      </c>
      <c r="C281" t="s">
        <v>59</v>
      </c>
      <c r="D281" t="s">
        <v>323</v>
      </c>
      <c r="E281" s="3" t="s">
        <v>3929</v>
      </c>
      <c r="F281" s="3" t="s">
        <v>3930</v>
      </c>
      <c r="G281" s="3" t="s">
        <v>3931</v>
      </c>
      <c r="H281" s="3" t="s">
        <v>3932</v>
      </c>
      <c r="I281">
        <v>4.4294113000000003E-2</v>
      </c>
      <c r="J281">
        <v>1.5334298E-2</v>
      </c>
      <c r="K281" s="3" t="s">
        <v>3933</v>
      </c>
    </row>
    <row r="282" spans="1:11" x14ac:dyDescent="0.2">
      <c r="A282" t="s">
        <v>2852</v>
      </c>
      <c r="B282" t="s">
        <v>369</v>
      </c>
      <c r="C282" t="s">
        <v>59</v>
      </c>
      <c r="D282" t="s">
        <v>324</v>
      </c>
      <c r="E282" s="3" t="s">
        <v>3934</v>
      </c>
      <c r="F282">
        <v>51.796502832855502</v>
      </c>
      <c r="G282" s="3" t="s">
        <v>3935</v>
      </c>
      <c r="H282" s="3" t="s">
        <v>3936</v>
      </c>
      <c r="I282">
        <v>4.0336645999999997E-2</v>
      </c>
      <c r="J282">
        <v>1.4317509000000001E-2</v>
      </c>
      <c r="K282" s="3" t="s">
        <v>3937</v>
      </c>
    </row>
    <row r="283" spans="1:11" x14ac:dyDescent="0.2">
      <c r="A283" t="s">
        <v>2852</v>
      </c>
      <c r="B283" t="s">
        <v>369</v>
      </c>
      <c r="C283" t="s">
        <v>59</v>
      </c>
      <c r="D283" t="s">
        <v>325</v>
      </c>
      <c r="E283" s="3" t="s">
        <v>3938</v>
      </c>
      <c r="F283" s="3" t="s">
        <v>3939</v>
      </c>
      <c r="G283" s="3" t="s">
        <v>3940</v>
      </c>
      <c r="H283" s="3" t="s">
        <v>3941</v>
      </c>
      <c r="I283">
        <v>4.3661809000000003E-2</v>
      </c>
      <c r="J283">
        <v>9.0022100000000001E-3</v>
      </c>
      <c r="K283" s="3" t="s">
        <v>3942</v>
      </c>
    </row>
    <row r="284" spans="1:11" x14ac:dyDescent="0.2">
      <c r="A284" t="s">
        <v>2852</v>
      </c>
      <c r="B284" t="s">
        <v>369</v>
      </c>
      <c r="C284" t="s">
        <v>59</v>
      </c>
      <c r="D284" t="s">
        <v>326</v>
      </c>
      <c r="E284">
        <v>64.069588136460098</v>
      </c>
      <c r="F284" s="3" t="s">
        <v>3943</v>
      </c>
      <c r="G284" s="3" t="s">
        <v>3944</v>
      </c>
      <c r="H284" s="3" t="s">
        <v>3945</v>
      </c>
      <c r="I284">
        <v>4.4519281000000001E-2</v>
      </c>
      <c r="J284">
        <v>9.3969489999999999E-3</v>
      </c>
      <c r="K284">
        <v>5.3916230000000002E-2</v>
      </c>
    </row>
    <row r="285" spans="1:11" x14ac:dyDescent="0.2">
      <c r="A285" t="s">
        <v>2852</v>
      </c>
      <c r="B285" t="s">
        <v>369</v>
      </c>
      <c r="C285" t="s">
        <v>59</v>
      </c>
      <c r="D285" t="s">
        <v>327</v>
      </c>
      <c r="E285" s="3" t="s">
        <v>3946</v>
      </c>
      <c r="F285" s="3" t="s">
        <v>3947</v>
      </c>
      <c r="G285" s="3" t="s">
        <v>3948</v>
      </c>
      <c r="H285" s="3" t="s">
        <v>3949</v>
      </c>
      <c r="I285">
        <v>4.6489071999999999E-2</v>
      </c>
      <c r="J285">
        <v>9.1370080000000003E-3</v>
      </c>
      <c r="K285">
        <v>5.5626080000000001E-2</v>
      </c>
    </row>
    <row r="286" spans="1:11" x14ac:dyDescent="0.2">
      <c r="A286" t="s">
        <v>2852</v>
      </c>
      <c r="B286" t="s">
        <v>369</v>
      </c>
      <c r="C286" t="s">
        <v>59</v>
      </c>
      <c r="D286" t="s">
        <v>328</v>
      </c>
      <c r="E286" s="3" t="s">
        <v>3950</v>
      </c>
      <c r="F286" s="3" t="s">
        <v>3951</v>
      </c>
      <c r="G286" s="3" t="s">
        <v>3952</v>
      </c>
      <c r="H286" s="3" t="s">
        <v>3953</v>
      </c>
      <c r="I286">
        <v>4.6751885999999999E-2</v>
      </c>
      <c r="J286">
        <v>9.0221659999999999E-3</v>
      </c>
      <c r="K286">
        <v>5.5774051999999998E-2</v>
      </c>
    </row>
    <row r="287" spans="1:11" x14ac:dyDescent="0.2">
      <c r="A287" t="s">
        <v>2852</v>
      </c>
      <c r="B287" t="s">
        <v>369</v>
      </c>
      <c r="C287" t="s">
        <v>59</v>
      </c>
      <c r="D287" t="s">
        <v>329</v>
      </c>
      <c r="E287" s="3" t="s">
        <v>3954</v>
      </c>
      <c r="F287">
        <v>59.758645615407403</v>
      </c>
      <c r="G287" s="3" t="s">
        <v>3955</v>
      </c>
      <c r="H287" s="3" t="s">
        <v>3956</v>
      </c>
      <c r="I287">
        <v>4.5292031000000003E-2</v>
      </c>
      <c r="J287">
        <v>1.3131228999999999E-2</v>
      </c>
      <c r="K287" s="3" t="s">
        <v>3957</v>
      </c>
    </row>
    <row r="288" spans="1:11" x14ac:dyDescent="0.2">
      <c r="A288" t="s">
        <v>2852</v>
      </c>
      <c r="B288" t="s">
        <v>369</v>
      </c>
      <c r="C288" t="s">
        <v>59</v>
      </c>
      <c r="D288" t="s">
        <v>330</v>
      </c>
      <c r="E288" s="3" t="s">
        <v>3958</v>
      </c>
      <c r="F288">
        <v>71.998053629483493</v>
      </c>
      <c r="G288" s="3" t="s">
        <v>3959</v>
      </c>
      <c r="H288" s="3" t="s">
        <v>3960</v>
      </c>
      <c r="I288">
        <v>5.5928014999999998E-2</v>
      </c>
      <c r="J288">
        <v>1.9020415999999998E-2</v>
      </c>
      <c r="K288">
        <v>7.4948430999999996E-2</v>
      </c>
    </row>
    <row r="289" spans="1:11" x14ac:dyDescent="0.2">
      <c r="A289" t="s">
        <v>2852</v>
      </c>
      <c r="B289" t="s">
        <v>369</v>
      </c>
      <c r="C289" t="s">
        <v>59</v>
      </c>
      <c r="D289" t="s">
        <v>331</v>
      </c>
      <c r="E289" s="3" t="s">
        <v>3961</v>
      </c>
      <c r="F289" s="3" t="s">
        <v>3962</v>
      </c>
      <c r="G289" s="3" t="s">
        <v>3963</v>
      </c>
      <c r="H289" s="3" t="s">
        <v>3964</v>
      </c>
      <c r="I289">
        <v>6.0125161000000003E-2</v>
      </c>
      <c r="J289">
        <v>1.2150395E-2</v>
      </c>
      <c r="K289">
        <v>7.2275556000000005E-2</v>
      </c>
    </row>
    <row r="290" spans="1:11" x14ac:dyDescent="0.2">
      <c r="A290" t="s">
        <v>2852</v>
      </c>
      <c r="B290" t="s">
        <v>369</v>
      </c>
      <c r="C290" t="s">
        <v>59</v>
      </c>
      <c r="D290" t="s">
        <v>332</v>
      </c>
      <c r="E290" s="3" t="s">
        <v>3965</v>
      </c>
      <c r="F290" s="3" t="s">
        <v>3966</v>
      </c>
      <c r="G290" s="3" t="s">
        <v>3967</v>
      </c>
      <c r="H290" s="3" t="s">
        <v>3968</v>
      </c>
      <c r="I290">
        <v>6.0411979999999997E-2</v>
      </c>
      <c r="J290">
        <v>1.1779926E-2</v>
      </c>
      <c r="K290">
        <v>7.2191906E-2</v>
      </c>
    </row>
    <row r="291" spans="1:11" x14ac:dyDescent="0.2">
      <c r="A291" t="s">
        <v>2852</v>
      </c>
      <c r="B291" t="s">
        <v>369</v>
      </c>
      <c r="C291" t="s">
        <v>59</v>
      </c>
      <c r="D291" t="s">
        <v>333</v>
      </c>
      <c r="E291" s="3" t="s">
        <v>3969</v>
      </c>
      <c r="F291" s="3" t="s">
        <v>3970</v>
      </c>
      <c r="G291" s="3" t="s">
        <v>3971</v>
      </c>
      <c r="H291" s="3" t="s">
        <v>3972</v>
      </c>
      <c r="I291">
        <v>6.2670584000000001E-2</v>
      </c>
      <c r="J291">
        <v>1.309388E-2</v>
      </c>
      <c r="K291">
        <v>7.5764464000000004E-2</v>
      </c>
    </row>
    <row r="292" spans="1:11" x14ac:dyDescent="0.2">
      <c r="A292" t="s">
        <v>2852</v>
      </c>
      <c r="B292" t="s">
        <v>369</v>
      </c>
      <c r="C292" t="s">
        <v>59</v>
      </c>
      <c r="D292" t="s">
        <v>334</v>
      </c>
      <c r="E292" s="3" t="s">
        <v>3973</v>
      </c>
      <c r="F292" s="3" t="s">
        <v>3974</v>
      </c>
      <c r="G292" s="3" t="s">
        <v>3975</v>
      </c>
      <c r="H292" s="3" t="s">
        <v>3976</v>
      </c>
      <c r="I292">
        <v>6.1813112000000003E-2</v>
      </c>
      <c r="J292">
        <v>1.2320964E-2</v>
      </c>
      <c r="K292">
        <v>7.4134075999999993E-2</v>
      </c>
    </row>
    <row r="293" spans="1:11" x14ac:dyDescent="0.2">
      <c r="A293" t="s">
        <v>2852</v>
      </c>
      <c r="B293" t="s">
        <v>369</v>
      </c>
      <c r="C293" t="s">
        <v>59</v>
      </c>
      <c r="D293" t="s">
        <v>335</v>
      </c>
      <c r="E293" s="3" t="s">
        <v>3977</v>
      </c>
      <c r="F293" s="3" t="s">
        <v>3978</v>
      </c>
      <c r="G293" s="3" t="s">
        <v>3979</v>
      </c>
      <c r="H293" s="3" t="s">
        <v>3980</v>
      </c>
      <c r="I293">
        <v>5.3482755999999999E-2</v>
      </c>
      <c r="J293">
        <v>1.5403491E-2</v>
      </c>
      <c r="K293">
        <v>6.8886246999999998E-2</v>
      </c>
    </row>
    <row r="294" spans="1:11" x14ac:dyDescent="0.2">
      <c r="A294" t="s">
        <v>2852</v>
      </c>
      <c r="B294" t="s">
        <v>369</v>
      </c>
      <c r="C294" t="s">
        <v>59</v>
      </c>
      <c r="D294" t="s">
        <v>336</v>
      </c>
      <c r="E294" s="3" t="s">
        <v>3981</v>
      </c>
      <c r="F294">
        <v>65.375518585954396</v>
      </c>
      <c r="G294" s="3" t="s">
        <v>3982</v>
      </c>
      <c r="H294" s="3" t="s">
        <v>3983</v>
      </c>
      <c r="I294">
        <v>5.0695971999999999E-2</v>
      </c>
      <c r="J294">
        <v>1.9279270000000001E-2</v>
      </c>
      <c r="K294">
        <v>6.9975241999999896E-2</v>
      </c>
    </row>
    <row r="295" spans="1:11" x14ac:dyDescent="0.2">
      <c r="A295" t="s">
        <v>2852</v>
      </c>
      <c r="B295" t="s">
        <v>369</v>
      </c>
      <c r="C295" t="s">
        <v>59</v>
      </c>
      <c r="D295" t="s">
        <v>337</v>
      </c>
      <c r="E295" s="3" t="s">
        <v>3984</v>
      </c>
      <c r="F295" s="3" t="s">
        <v>3985</v>
      </c>
      <c r="G295" s="3" t="s">
        <v>3986</v>
      </c>
      <c r="H295" s="3" t="s">
        <v>3987</v>
      </c>
      <c r="I295">
        <v>6.4112185000000002E-2</v>
      </c>
      <c r="J295">
        <v>2.2300928000000001E-2</v>
      </c>
      <c r="K295">
        <v>8.6413113E-2</v>
      </c>
    </row>
    <row r="296" spans="1:11" x14ac:dyDescent="0.2">
      <c r="A296" t="s">
        <v>2852</v>
      </c>
      <c r="B296" t="s">
        <v>369</v>
      </c>
      <c r="C296" t="s">
        <v>59</v>
      </c>
      <c r="D296" t="s">
        <v>338</v>
      </c>
      <c r="E296" s="3" t="s">
        <v>3988</v>
      </c>
      <c r="F296" s="3" t="s">
        <v>3989</v>
      </c>
      <c r="G296" s="3" t="s">
        <v>3990</v>
      </c>
      <c r="H296" s="3" t="s">
        <v>3991</v>
      </c>
      <c r="I296">
        <v>6.6803538999999995E-2</v>
      </c>
      <c r="J296">
        <v>1.2994344999999999E-2</v>
      </c>
      <c r="K296">
        <v>7.9797883999999999E-2</v>
      </c>
    </row>
    <row r="297" spans="1:11" x14ac:dyDescent="0.2">
      <c r="A297" t="s">
        <v>2852</v>
      </c>
      <c r="B297" t="s">
        <v>369</v>
      </c>
      <c r="C297" t="s">
        <v>59</v>
      </c>
      <c r="D297" t="s">
        <v>339</v>
      </c>
      <c r="E297" s="3" t="s">
        <v>3992</v>
      </c>
      <c r="F297" s="3" t="s">
        <v>3993</v>
      </c>
      <c r="G297" s="3" t="s">
        <v>3994</v>
      </c>
      <c r="H297" s="3" t="s">
        <v>3995</v>
      </c>
      <c r="I297">
        <v>6.7239419999999994E-2</v>
      </c>
      <c r="J297">
        <v>1.2612672E-2</v>
      </c>
      <c r="K297">
        <v>7.9852092E-2</v>
      </c>
    </row>
    <row r="298" spans="1:11" x14ac:dyDescent="0.2">
      <c r="A298" t="s">
        <v>2852</v>
      </c>
      <c r="B298" t="s">
        <v>369</v>
      </c>
      <c r="C298" t="s">
        <v>59</v>
      </c>
      <c r="D298" t="s">
        <v>340</v>
      </c>
      <c r="E298">
        <v>88.817074096628602</v>
      </c>
      <c r="F298" s="3" t="s">
        <v>3996</v>
      </c>
      <c r="G298" s="3" t="s">
        <v>3997</v>
      </c>
      <c r="H298" s="3" t="s">
        <v>3998</v>
      </c>
      <c r="I298">
        <v>6.1587009999999998E-2</v>
      </c>
      <c r="J298">
        <v>2.1913315999999999E-2</v>
      </c>
      <c r="K298">
        <v>8.3500326E-2</v>
      </c>
    </row>
    <row r="299" spans="1:11" x14ac:dyDescent="0.2">
      <c r="A299" t="s">
        <v>2852</v>
      </c>
      <c r="B299" t="s">
        <v>369</v>
      </c>
      <c r="C299" t="s">
        <v>59</v>
      </c>
      <c r="D299" t="s">
        <v>341</v>
      </c>
      <c r="E299" s="3" t="s">
        <v>3999</v>
      </c>
      <c r="F299" s="3" t="s">
        <v>4000</v>
      </c>
      <c r="G299" s="3" t="s">
        <v>4001</v>
      </c>
      <c r="H299" s="3" t="s">
        <v>4002</v>
      </c>
      <c r="I299">
        <v>8.5095705999999993E-2</v>
      </c>
      <c r="J299">
        <v>1.7538047000000001E-2</v>
      </c>
      <c r="K299">
        <v>0.10263375299999999</v>
      </c>
    </row>
    <row r="300" spans="1:11" x14ac:dyDescent="0.2">
      <c r="A300" t="s">
        <v>2852</v>
      </c>
      <c r="B300" t="s">
        <v>369</v>
      </c>
      <c r="C300" t="s">
        <v>59</v>
      </c>
      <c r="D300" t="s">
        <v>342</v>
      </c>
      <c r="E300" s="3" t="s">
        <v>4003</v>
      </c>
      <c r="F300" s="3" t="s">
        <v>4004</v>
      </c>
      <c r="G300" s="3" t="s">
        <v>4005</v>
      </c>
      <c r="H300" s="3" t="s">
        <v>4006</v>
      </c>
      <c r="I300">
        <v>8.0314142000000005E-2</v>
      </c>
      <c r="J300">
        <v>2.8117512000000001E-2</v>
      </c>
      <c r="K300">
        <v>0.108431654</v>
      </c>
    </row>
    <row r="301" spans="1:11" x14ac:dyDescent="0.2">
      <c r="A301" t="s">
        <v>2852</v>
      </c>
      <c r="B301" t="s">
        <v>369</v>
      </c>
      <c r="C301" t="s">
        <v>59</v>
      </c>
      <c r="D301" t="s">
        <v>343</v>
      </c>
      <c r="E301" s="3" t="s">
        <v>4007</v>
      </c>
      <c r="F301" s="3" t="s">
        <v>4008</v>
      </c>
      <c r="G301" s="3" t="s">
        <v>4009</v>
      </c>
      <c r="H301" s="3" t="s">
        <v>4010</v>
      </c>
      <c r="I301">
        <v>9.2515823999999997E-2</v>
      </c>
      <c r="J301">
        <v>3.4543960999999998E-2</v>
      </c>
      <c r="K301" s="3" t="s">
        <v>4011</v>
      </c>
    </row>
    <row r="302" spans="1:11" x14ac:dyDescent="0.2">
      <c r="A302" t="s">
        <v>2852</v>
      </c>
      <c r="B302" t="s">
        <v>369</v>
      </c>
      <c r="C302" t="s">
        <v>59</v>
      </c>
      <c r="D302" t="s">
        <v>344</v>
      </c>
      <c r="E302">
        <v>604.21248365725796</v>
      </c>
      <c r="F302" s="3" t="s">
        <v>4012</v>
      </c>
      <c r="G302" s="3" t="s">
        <v>4013</v>
      </c>
      <c r="H302" s="3" t="s">
        <v>4014</v>
      </c>
      <c r="I302">
        <v>0.11267922399999999</v>
      </c>
      <c r="J302">
        <v>3.8910994999999997E-2</v>
      </c>
      <c r="K302">
        <v>0.151590219</v>
      </c>
    </row>
    <row r="303" spans="1:11" x14ac:dyDescent="0.2">
      <c r="A303" t="s">
        <v>2852</v>
      </c>
      <c r="B303" t="s">
        <v>369</v>
      </c>
      <c r="C303" t="s">
        <v>59</v>
      </c>
      <c r="D303" t="s">
        <v>345</v>
      </c>
      <c r="E303" s="3" t="s">
        <v>4015</v>
      </c>
      <c r="F303" s="3" t="s">
        <v>4016</v>
      </c>
      <c r="G303" s="3" t="s">
        <v>4017</v>
      </c>
      <c r="H303" s="3" t="s">
        <v>4018</v>
      </c>
      <c r="I303">
        <v>0.127180865</v>
      </c>
      <c r="J303">
        <v>4.3191154000000002E-2</v>
      </c>
      <c r="K303">
        <v>0.17037201900000001</v>
      </c>
    </row>
    <row r="304" spans="1:11" x14ac:dyDescent="0.2">
      <c r="A304" t="s">
        <v>2852</v>
      </c>
      <c r="B304" t="s">
        <v>369</v>
      </c>
      <c r="C304" t="s">
        <v>59</v>
      </c>
      <c r="D304" t="s">
        <v>346</v>
      </c>
      <c r="E304" s="3" t="s">
        <v>4019</v>
      </c>
      <c r="F304" s="3" t="s">
        <v>4020</v>
      </c>
      <c r="G304" s="3" t="s">
        <v>4021</v>
      </c>
      <c r="H304">
        <v>549.87014404365004</v>
      </c>
      <c r="I304">
        <v>0.13873975899999999</v>
      </c>
      <c r="J304">
        <v>2.6406700000000002E-2</v>
      </c>
      <c r="K304">
        <v>0.165146459</v>
      </c>
    </row>
    <row r="305" spans="1:11" x14ac:dyDescent="0.2">
      <c r="A305" t="s">
        <v>2852</v>
      </c>
      <c r="B305" t="s">
        <v>369</v>
      </c>
      <c r="C305" t="s">
        <v>59</v>
      </c>
      <c r="D305" t="s">
        <v>347</v>
      </c>
      <c r="E305" s="3" t="s">
        <v>4022</v>
      </c>
      <c r="F305" s="3" t="s">
        <v>4023</v>
      </c>
      <c r="G305" s="3" t="s">
        <v>4024</v>
      </c>
      <c r="H305" s="3" t="s">
        <v>4025</v>
      </c>
      <c r="I305">
        <v>0.13938529099999999</v>
      </c>
      <c r="J305">
        <v>2.9202142E-2</v>
      </c>
      <c r="K305">
        <v>0.16858743300000001</v>
      </c>
    </row>
    <row r="306" spans="1:11" x14ac:dyDescent="0.2">
      <c r="A306" t="s">
        <v>2852</v>
      </c>
      <c r="B306" t="s">
        <v>369</v>
      </c>
      <c r="C306" t="s">
        <v>59</v>
      </c>
      <c r="D306" t="s">
        <v>348</v>
      </c>
      <c r="E306" s="3" t="s">
        <v>4026</v>
      </c>
      <c r="F306" s="3" t="s">
        <v>4027</v>
      </c>
      <c r="G306" s="3" t="s">
        <v>4028</v>
      </c>
      <c r="H306" s="3" t="s">
        <v>4029</v>
      </c>
      <c r="I306">
        <v>0.14085182700000001</v>
      </c>
      <c r="J306">
        <v>4.8729667999999997E-2</v>
      </c>
      <c r="K306" s="3" t="s">
        <v>4030</v>
      </c>
    </row>
    <row r="307" spans="1:11" x14ac:dyDescent="0.2">
      <c r="A307" t="s">
        <v>2852</v>
      </c>
      <c r="B307" t="s">
        <v>369</v>
      </c>
      <c r="C307" t="s">
        <v>59</v>
      </c>
      <c r="D307" t="s">
        <v>349</v>
      </c>
      <c r="E307" s="3" t="s">
        <v>4031</v>
      </c>
      <c r="F307" s="3" t="s">
        <v>4032</v>
      </c>
      <c r="G307" s="3" t="s">
        <v>4033</v>
      </c>
      <c r="H307" s="3" t="s">
        <v>4034</v>
      </c>
      <c r="I307">
        <v>0.147017494</v>
      </c>
      <c r="J307">
        <v>2.8108620000000001E-2</v>
      </c>
      <c r="K307">
        <v>0.175126114</v>
      </c>
    </row>
    <row r="308" spans="1:11" x14ac:dyDescent="0.2">
      <c r="A308" t="s">
        <v>2852</v>
      </c>
      <c r="B308" t="s">
        <v>369</v>
      </c>
      <c r="C308" t="s">
        <v>59</v>
      </c>
      <c r="D308" t="s">
        <v>350</v>
      </c>
      <c r="E308" s="3" t="s">
        <v>4035</v>
      </c>
      <c r="F308" s="3" t="s">
        <v>4036</v>
      </c>
      <c r="G308" s="3" t="s">
        <v>4037</v>
      </c>
      <c r="H308" s="3" t="s">
        <v>4038</v>
      </c>
      <c r="I308">
        <v>0.147937704</v>
      </c>
      <c r="J308">
        <v>2.6890245E-2</v>
      </c>
      <c r="K308">
        <v>0.17482794900000001</v>
      </c>
    </row>
    <row r="309" spans="1:11" x14ac:dyDescent="0.2">
      <c r="A309" t="s">
        <v>2852</v>
      </c>
      <c r="B309" t="s">
        <v>369</v>
      </c>
      <c r="C309" t="s">
        <v>59</v>
      </c>
      <c r="D309" t="s">
        <v>351</v>
      </c>
      <c r="E309" s="3" t="s">
        <v>4039</v>
      </c>
      <c r="F309" s="3" t="s">
        <v>4040</v>
      </c>
      <c r="G309" s="3" t="s">
        <v>4041</v>
      </c>
      <c r="H309" s="3" t="s">
        <v>4042</v>
      </c>
      <c r="I309">
        <v>0.121722358</v>
      </c>
      <c r="J309">
        <v>3.2441829999999998E-2</v>
      </c>
      <c r="K309">
        <v>0.15416418800000001</v>
      </c>
    </row>
    <row r="310" spans="1:11" x14ac:dyDescent="0.2">
      <c r="A310" t="s">
        <v>2852</v>
      </c>
      <c r="B310" t="s">
        <v>369</v>
      </c>
      <c r="C310" t="s">
        <v>59</v>
      </c>
      <c r="D310" t="s">
        <v>352</v>
      </c>
      <c r="E310" s="3" t="s">
        <v>4043</v>
      </c>
      <c r="F310" s="3" t="s">
        <v>4044</v>
      </c>
      <c r="G310" s="3" t="s">
        <v>4045</v>
      </c>
      <c r="H310" s="3" t="s">
        <v>4046</v>
      </c>
      <c r="I310">
        <v>0.117569403</v>
      </c>
      <c r="J310">
        <v>3.5591512999999998E-2</v>
      </c>
      <c r="K310">
        <v>0.15316091600000001</v>
      </c>
    </row>
    <row r="311" spans="1:11" x14ac:dyDescent="0.2">
      <c r="A311" t="s">
        <v>2852</v>
      </c>
      <c r="B311" t="s">
        <v>369</v>
      </c>
      <c r="C311" t="s">
        <v>59</v>
      </c>
      <c r="D311" t="s">
        <v>353</v>
      </c>
      <c r="E311" s="3" t="s">
        <v>4047</v>
      </c>
      <c r="F311" s="3" t="s">
        <v>4048</v>
      </c>
      <c r="G311" s="3" t="s">
        <v>4049</v>
      </c>
      <c r="H311" s="3" t="s">
        <v>4050</v>
      </c>
      <c r="I311">
        <v>0.19129449800000001</v>
      </c>
      <c r="J311">
        <v>6.6608979999999998E-2</v>
      </c>
      <c r="K311">
        <v>0.25790347800000002</v>
      </c>
    </row>
    <row r="312" spans="1:11" x14ac:dyDescent="0.2">
      <c r="A312" t="s">
        <v>2852</v>
      </c>
      <c r="B312" t="s">
        <v>369</v>
      </c>
      <c r="C312" t="s">
        <v>59</v>
      </c>
      <c r="D312" t="s">
        <v>354</v>
      </c>
      <c r="E312" s="3" t="s">
        <v>4051</v>
      </c>
      <c r="F312" s="3" t="s">
        <v>4052</v>
      </c>
      <c r="G312" s="3" t="s">
        <v>4053</v>
      </c>
      <c r="H312" s="3" t="s">
        <v>4054</v>
      </c>
      <c r="I312">
        <v>0.266318269</v>
      </c>
      <c r="J312">
        <v>4.9399786000000001E-2</v>
      </c>
      <c r="K312">
        <v>0.315718055</v>
      </c>
    </row>
    <row r="313" spans="1:11" x14ac:dyDescent="0.2">
      <c r="A313" t="s">
        <v>2852</v>
      </c>
      <c r="B313" t="s">
        <v>369</v>
      </c>
      <c r="C313" t="s">
        <v>59</v>
      </c>
      <c r="D313" t="s">
        <v>355</v>
      </c>
      <c r="E313" s="3" t="s">
        <v>4055</v>
      </c>
      <c r="F313" s="3" t="s">
        <v>4056</v>
      </c>
      <c r="G313" s="3" t="s">
        <v>4057</v>
      </c>
      <c r="H313" s="3" t="s">
        <v>4058</v>
      </c>
      <c r="I313">
        <v>0.26720675100000002</v>
      </c>
      <c r="J313">
        <v>7.1309075E-2</v>
      </c>
      <c r="K313">
        <v>0.33851582600000002</v>
      </c>
    </row>
    <row r="314" spans="1:11" x14ac:dyDescent="0.2">
      <c r="A314" t="s">
        <v>2852</v>
      </c>
      <c r="B314" t="s">
        <v>369</v>
      </c>
      <c r="C314" t="s">
        <v>59</v>
      </c>
      <c r="D314" t="s">
        <v>356</v>
      </c>
      <c r="E314" s="3" t="s">
        <v>4059</v>
      </c>
      <c r="F314" s="3" t="s">
        <v>4060</v>
      </c>
      <c r="G314" s="3" t="s">
        <v>4061</v>
      </c>
      <c r="H314" s="3" t="s">
        <v>4062</v>
      </c>
      <c r="I314">
        <v>0.27444604500000003</v>
      </c>
      <c r="J314">
        <v>9.3564569E-2</v>
      </c>
      <c r="K314">
        <v>0.36801061400000001</v>
      </c>
    </row>
    <row r="315" spans="1:11" x14ac:dyDescent="0.2">
      <c r="A315" t="s">
        <v>2852</v>
      </c>
      <c r="B315" t="s">
        <v>369</v>
      </c>
      <c r="C315" t="s">
        <v>59</v>
      </c>
      <c r="D315" t="s">
        <v>357</v>
      </c>
      <c r="E315" s="3" t="s">
        <v>4063</v>
      </c>
      <c r="F315" s="3" t="s">
        <v>4064</v>
      </c>
      <c r="G315" s="3" t="s">
        <v>4065</v>
      </c>
      <c r="H315" s="3" t="s">
        <v>4066</v>
      </c>
      <c r="I315">
        <v>0.52068943199999995</v>
      </c>
      <c r="J315">
        <v>0.181660974</v>
      </c>
      <c r="K315">
        <v>0.70235040599999998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78DC-A02B-0E4D-BE3D-6CF2D3BABFD5}">
  <dimension ref="A1:K315"/>
  <sheetViews>
    <sheetView workbookViewId="0">
      <selection activeCell="G31" sqref="G31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5247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2852</v>
      </c>
      <c r="B3" t="s">
        <v>708</v>
      </c>
      <c r="C3" t="s">
        <v>42</v>
      </c>
      <c r="D3" t="s">
        <v>47</v>
      </c>
      <c r="E3" s="3" t="s">
        <v>10044</v>
      </c>
      <c r="F3" s="3" t="s">
        <v>4077</v>
      </c>
      <c r="G3" s="3" t="s">
        <v>10045</v>
      </c>
      <c r="H3" s="3" t="s">
        <v>10046</v>
      </c>
      <c r="I3">
        <v>4.0751620000000002E-3</v>
      </c>
      <c r="J3">
        <v>1.4673602000000001E-2</v>
      </c>
      <c r="K3">
        <v>1.8748764000000001E-2</v>
      </c>
    </row>
    <row r="4" spans="1:11" x14ac:dyDescent="0.2">
      <c r="A4" t="s">
        <v>2852</v>
      </c>
      <c r="B4" t="s">
        <v>708</v>
      </c>
      <c r="C4" t="s">
        <v>48</v>
      </c>
      <c r="D4" t="s">
        <v>49</v>
      </c>
      <c r="E4" s="3" t="s">
        <v>10047</v>
      </c>
      <c r="F4" s="3" t="s">
        <v>9912</v>
      </c>
      <c r="G4" s="3" t="s">
        <v>10048</v>
      </c>
      <c r="H4" s="3" t="s">
        <v>10049</v>
      </c>
      <c r="I4">
        <v>0.13341229099999999</v>
      </c>
      <c r="J4">
        <v>2.9792801000000001E-2</v>
      </c>
      <c r="K4">
        <v>0.163205092</v>
      </c>
    </row>
    <row r="5" spans="1:11" x14ac:dyDescent="0.2">
      <c r="A5" t="s">
        <v>2852</v>
      </c>
      <c r="B5" t="s">
        <v>708</v>
      </c>
      <c r="C5" t="s">
        <v>48</v>
      </c>
      <c r="D5" t="s">
        <v>50</v>
      </c>
      <c r="E5" s="3" t="s">
        <v>10050</v>
      </c>
      <c r="F5" s="3" t="s">
        <v>9917</v>
      </c>
      <c r="G5" s="3" t="s">
        <v>10051</v>
      </c>
      <c r="H5">
        <v>538.62874795283597</v>
      </c>
      <c r="I5">
        <v>0.26279706600000002</v>
      </c>
      <c r="J5">
        <v>5.5245658000000003E-2</v>
      </c>
      <c r="K5">
        <v>0.318042724</v>
      </c>
    </row>
    <row r="6" spans="1:11" x14ac:dyDescent="0.2">
      <c r="A6" t="s">
        <v>2852</v>
      </c>
      <c r="B6" t="s">
        <v>708</v>
      </c>
      <c r="C6" t="s">
        <v>48</v>
      </c>
      <c r="D6" t="s">
        <v>51</v>
      </c>
      <c r="E6" s="3" t="s">
        <v>10052</v>
      </c>
      <c r="F6" s="3" t="s">
        <v>9920</v>
      </c>
      <c r="G6" s="3" t="s">
        <v>10053</v>
      </c>
      <c r="H6" s="3" t="s">
        <v>10054</v>
      </c>
      <c r="I6">
        <v>2.5207296000000001E-2</v>
      </c>
      <c r="J6">
        <v>8.538983E-3</v>
      </c>
      <c r="K6" s="3" t="s">
        <v>10055</v>
      </c>
    </row>
    <row r="7" spans="1:11" x14ac:dyDescent="0.2">
      <c r="A7" t="s">
        <v>2852</v>
      </c>
      <c r="B7" t="s">
        <v>708</v>
      </c>
      <c r="C7" t="s">
        <v>52</v>
      </c>
      <c r="D7" t="s">
        <v>53</v>
      </c>
      <c r="E7" s="3" t="s">
        <v>10056</v>
      </c>
      <c r="F7" s="3" t="s">
        <v>10057</v>
      </c>
      <c r="G7" s="3" t="s">
        <v>10058</v>
      </c>
      <c r="H7" s="3" t="s">
        <v>10059</v>
      </c>
      <c r="I7">
        <v>0.16194988799999999</v>
      </c>
      <c r="J7">
        <v>0.346719481</v>
      </c>
      <c r="K7" s="3" t="s">
        <v>10060</v>
      </c>
    </row>
    <row r="8" spans="1:11" x14ac:dyDescent="0.2">
      <c r="A8" t="s">
        <v>2852</v>
      </c>
      <c r="B8" t="s">
        <v>708</v>
      </c>
      <c r="C8" t="s">
        <v>52</v>
      </c>
      <c r="D8" t="s">
        <v>54</v>
      </c>
      <c r="E8" s="3" t="s">
        <v>10061</v>
      </c>
      <c r="F8">
        <v>589.42740517003199</v>
      </c>
      <c r="G8" s="3" t="s">
        <v>10062</v>
      </c>
      <c r="H8">
        <v>8615.7363174217098</v>
      </c>
      <c r="I8">
        <v>0.40582828799999998</v>
      </c>
      <c r="J8">
        <v>0.92070424500000003</v>
      </c>
      <c r="K8">
        <v>1.326532533</v>
      </c>
    </row>
    <row r="9" spans="1:11" x14ac:dyDescent="0.2">
      <c r="A9" t="s">
        <v>2852</v>
      </c>
      <c r="B9" t="s">
        <v>708</v>
      </c>
      <c r="C9" t="s">
        <v>52</v>
      </c>
      <c r="D9" t="s">
        <v>55</v>
      </c>
      <c r="E9" s="3" t="s">
        <v>10063</v>
      </c>
      <c r="F9" s="3" t="s">
        <v>10064</v>
      </c>
      <c r="G9">
        <v>69.305533543229103</v>
      </c>
      <c r="H9" s="3" t="s">
        <v>10065</v>
      </c>
      <c r="I9">
        <v>3.9114144000000003E-2</v>
      </c>
      <c r="J9">
        <v>7.4680613000000007E-2</v>
      </c>
      <c r="K9" s="3" t="s">
        <v>10066</v>
      </c>
    </row>
    <row r="10" spans="1:11" x14ac:dyDescent="0.2">
      <c r="A10" t="s">
        <v>2852</v>
      </c>
      <c r="B10" t="s">
        <v>708</v>
      </c>
      <c r="C10" t="s">
        <v>52</v>
      </c>
      <c r="D10" t="s">
        <v>56</v>
      </c>
      <c r="E10" s="3" t="s">
        <v>10067</v>
      </c>
      <c r="F10" s="3" t="s">
        <v>10068</v>
      </c>
      <c r="G10" s="3" t="s">
        <v>10069</v>
      </c>
      <c r="H10" s="3" t="s">
        <v>10070</v>
      </c>
      <c r="I10">
        <v>0.13709080800000001</v>
      </c>
      <c r="J10">
        <v>0.64475591499999996</v>
      </c>
      <c r="K10" s="3" t="s">
        <v>10071</v>
      </c>
    </row>
    <row r="11" spans="1:11" x14ac:dyDescent="0.2">
      <c r="A11" t="s">
        <v>2852</v>
      </c>
      <c r="B11" t="s">
        <v>708</v>
      </c>
      <c r="C11" t="s">
        <v>57</v>
      </c>
      <c r="D11" t="s">
        <v>58</v>
      </c>
      <c r="E11" s="3" t="s">
        <v>10072</v>
      </c>
      <c r="F11">
        <v>14.648373637880599</v>
      </c>
      <c r="G11" s="3" t="s">
        <v>10073</v>
      </c>
      <c r="H11" s="3" t="s">
        <v>10074</v>
      </c>
      <c r="I11">
        <v>1.1415066E-2</v>
      </c>
      <c r="J11">
        <v>1.8761000999999999E-2</v>
      </c>
      <c r="K11">
        <v>3.0176067000000001E-2</v>
      </c>
    </row>
    <row r="12" spans="1:11" x14ac:dyDescent="0.2">
      <c r="A12" t="s">
        <v>2852</v>
      </c>
      <c r="B12" t="s">
        <v>708</v>
      </c>
      <c r="C12" t="s">
        <v>59</v>
      </c>
      <c r="D12" t="s">
        <v>60</v>
      </c>
      <c r="E12" s="3" t="s">
        <v>4078</v>
      </c>
      <c r="F12" s="3" t="s">
        <v>4079</v>
      </c>
      <c r="G12" s="3" t="s">
        <v>4080</v>
      </c>
      <c r="H12" s="3" t="s">
        <v>4081</v>
      </c>
      <c r="I12">
        <v>1.0750279999999999E-2</v>
      </c>
      <c r="J12">
        <v>7.8971930000000003E-3</v>
      </c>
      <c r="K12" s="3" t="s">
        <v>4082</v>
      </c>
    </row>
    <row r="13" spans="1:11" x14ac:dyDescent="0.2">
      <c r="A13" t="s">
        <v>2852</v>
      </c>
      <c r="B13" t="s">
        <v>708</v>
      </c>
      <c r="C13" t="s">
        <v>59</v>
      </c>
      <c r="D13" t="s">
        <v>61</v>
      </c>
      <c r="E13" s="3" t="s">
        <v>4083</v>
      </c>
      <c r="F13" s="3" t="s">
        <v>4084</v>
      </c>
      <c r="G13" s="3" t="s">
        <v>4085</v>
      </c>
      <c r="H13" s="3" t="s">
        <v>4086</v>
      </c>
      <c r="I13">
        <v>7.0737040000000001E-3</v>
      </c>
      <c r="J13">
        <v>5.0603669999999996E-3</v>
      </c>
      <c r="K13">
        <v>1.2134071E-2</v>
      </c>
    </row>
    <row r="14" spans="1:11" x14ac:dyDescent="0.2">
      <c r="A14" t="s">
        <v>2852</v>
      </c>
      <c r="B14" t="s">
        <v>708</v>
      </c>
      <c r="C14" t="s">
        <v>59</v>
      </c>
      <c r="D14" t="s">
        <v>62</v>
      </c>
      <c r="E14">
        <v>70.215319283306599</v>
      </c>
      <c r="F14" s="3" t="s">
        <v>4087</v>
      </c>
      <c r="G14" s="3" t="s">
        <v>4088</v>
      </c>
      <c r="H14" s="3" t="s">
        <v>4089</v>
      </c>
      <c r="I14">
        <v>1.0617361000000001E-2</v>
      </c>
      <c r="J14">
        <v>2.730269E-3</v>
      </c>
      <c r="K14" s="3" t="s">
        <v>4090</v>
      </c>
    </row>
    <row r="15" spans="1:11" x14ac:dyDescent="0.2">
      <c r="A15" t="s">
        <v>2852</v>
      </c>
      <c r="B15" t="s">
        <v>708</v>
      </c>
      <c r="C15" t="s">
        <v>59</v>
      </c>
      <c r="D15" t="s">
        <v>63</v>
      </c>
      <c r="E15" s="3" t="s">
        <v>4091</v>
      </c>
      <c r="F15" s="3" t="s">
        <v>4092</v>
      </c>
      <c r="G15" s="3" t="s">
        <v>4093</v>
      </c>
      <c r="H15" s="3" t="s">
        <v>4094</v>
      </c>
      <c r="I15">
        <v>2.1839344E-2</v>
      </c>
      <c r="J15">
        <v>1.5198198E-2</v>
      </c>
      <c r="K15">
        <v>3.7037542E-2</v>
      </c>
    </row>
    <row r="16" spans="1:11" x14ac:dyDescent="0.2">
      <c r="A16" t="s">
        <v>2852</v>
      </c>
      <c r="B16" t="s">
        <v>708</v>
      </c>
      <c r="C16" t="s">
        <v>59</v>
      </c>
      <c r="D16" t="s">
        <v>64</v>
      </c>
      <c r="E16" s="3" t="s">
        <v>4095</v>
      </c>
      <c r="F16" s="3" t="s">
        <v>4096</v>
      </c>
      <c r="G16" s="3" t="s">
        <v>4097</v>
      </c>
      <c r="H16" s="3" t="s">
        <v>4098</v>
      </c>
      <c r="I16">
        <v>2.1498091E-2</v>
      </c>
      <c r="J16">
        <v>1.5775055E-2</v>
      </c>
      <c r="K16">
        <v>3.7273146E-2</v>
      </c>
    </row>
    <row r="17" spans="1:11" x14ac:dyDescent="0.2">
      <c r="A17" t="s">
        <v>2852</v>
      </c>
      <c r="B17" t="s">
        <v>708</v>
      </c>
      <c r="C17" t="s">
        <v>59</v>
      </c>
      <c r="D17" t="s">
        <v>65</v>
      </c>
      <c r="E17" s="3" t="s">
        <v>4099</v>
      </c>
      <c r="F17" s="3" t="s">
        <v>4100</v>
      </c>
      <c r="G17" s="3" t="s">
        <v>4101</v>
      </c>
      <c r="H17" s="3" t="s">
        <v>4102</v>
      </c>
      <c r="I17">
        <v>2.1378238000000001E-2</v>
      </c>
      <c r="J17">
        <v>1.544181E-2</v>
      </c>
      <c r="K17">
        <v>3.6820048000000001E-2</v>
      </c>
    </row>
    <row r="18" spans="1:11" x14ac:dyDescent="0.2">
      <c r="A18" t="s">
        <v>2852</v>
      </c>
      <c r="B18" t="s">
        <v>708</v>
      </c>
      <c r="C18" t="s">
        <v>59</v>
      </c>
      <c r="D18" t="s">
        <v>66</v>
      </c>
      <c r="E18" s="3" t="s">
        <v>4103</v>
      </c>
      <c r="F18" s="3" t="s">
        <v>4104</v>
      </c>
      <c r="G18" s="3" t="s">
        <v>4105</v>
      </c>
      <c r="H18" s="3" t="s">
        <v>4106</v>
      </c>
      <c r="I18">
        <v>1.4215332000000001E-2</v>
      </c>
      <c r="J18">
        <v>6.3750050000000004E-3</v>
      </c>
      <c r="K18">
        <v>2.0590337E-2</v>
      </c>
    </row>
    <row r="19" spans="1:11" x14ac:dyDescent="0.2">
      <c r="A19" t="s">
        <v>2852</v>
      </c>
      <c r="B19" t="s">
        <v>708</v>
      </c>
      <c r="C19" t="s">
        <v>59</v>
      </c>
      <c r="D19" t="s">
        <v>67</v>
      </c>
      <c r="E19" s="3" t="s">
        <v>4107</v>
      </c>
      <c r="F19" s="3" t="s">
        <v>4108</v>
      </c>
      <c r="G19" s="3" t="s">
        <v>4109</v>
      </c>
      <c r="H19">
        <v>289.69154560140203</v>
      </c>
      <c r="I19">
        <v>1.414494E-2</v>
      </c>
      <c r="J19">
        <v>1.0845696E-2</v>
      </c>
      <c r="K19">
        <v>2.4990636E-2</v>
      </c>
    </row>
    <row r="20" spans="1:11" x14ac:dyDescent="0.2">
      <c r="A20" t="s">
        <v>2852</v>
      </c>
      <c r="B20" t="s">
        <v>708</v>
      </c>
      <c r="C20" t="s">
        <v>59</v>
      </c>
      <c r="D20" t="s">
        <v>68</v>
      </c>
      <c r="E20" s="3" t="s">
        <v>4110</v>
      </c>
      <c r="F20" s="3" t="s">
        <v>4111</v>
      </c>
      <c r="G20" s="3" t="s">
        <v>4112</v>
      </c>
      <c r="H20" s="3" t="s">
        <v>4113</v>
      </c>
      <c r="I20">
        <v>1.4017919E-2</v>
      </c>
      <c r="J20">
        <v>9.7907129999999995E-3</v>
      </c>
      <c r="K20">
        <v>2.3808632E-2</v>
      </c>
    </row>
    <row r="21" spans="1:11" x14ac:dyDescent="0.2">
      <c r="A21" t="s">
        <v>2852</v>
      </c>
      <c r="B21" t="s">
        <v>708</v>
      </c>
      <c r="C21" t="s">
        <v>59</v>
      </c>
      <c r="D21" t="s">
        <v>69</v>
      </c>
      <c r="E21" s="3" t="s">
        <v>4114</v>
      </c>
      <c r="F21" s="3" t="s">
        <v>4115</v>
      </c>
      <c r="G21" s="3" t="s">
        <v>4116</v>
      </c>
      <c r="H21" s="3" t="s">
        <v>4117</v>
      </c>
      <c r="I21">
        <v>1.1130546E-2</v>
      </c>
      <c r="J21">
        <v>2.7299030000000001E-3</v>
      </c>
      <c r="K21">
        <v>1.3860449E-2</v>
      </c>
    </row>
    <row r="22" spans="1:11" x14ac:dyDescent="0.2">
      <c r="A22" t="s">
        <v>2852</v>
      </c>
      <c r="B22" t="s">
        <v>708</v>
      </c>
      <c r="C22" t="s">
        <v>59</v>
      </c>
      <c r="D22" t="s">
        <v>70</v>
      </c>
      <c r="E22" s="3" t="s">
        <v>4118</v>
      </c>
      <c r="F22" s="3" t="s">
        <v>4119</v>
      </c>
      <c r="G22" s="3" t="s">
        <v>4120</v>
      </c>
      <c r="H22" s="3" t="s">
        <v>4121</v>
      </c>
      <c r="I22">
        <v>1.1311688E-2</v>
      </c>
      <c r="J22">
        <v>2.9354440000000002E-3</v>
      </c>
      <c r="K22" s="3" t="s">
        <v>4122</v>
      </c>
    </row>
    <row r="23" spans="1:11" x14ac:dyDescent="0.2">
      <c r="A23" t="s">
        <v>2852</v>
      </c>
      <c r="B23" t="s">
        <v>708</v>
      </c>
      <c r="C23" t="s">
        <v>59</v>
      </c>
      <c r="D23" t="s">
        <v>71</v>
      </c>
      <c r="E23" s="3" t="s">
        <v>4123</v>
      </c>
      <c r="F23" s="3" t="s">
        <v>4124</v>
      </c>
      <c r="G23" s="3" t="s">
        <v>4125</v>
      </c>
      <c r="H23" s="3" t="s">
        <v>4126</v>
      </c>
      <c r="I23">
        <v>1.1213147E-2</v>
      </c>
      <c r="J23">
        <v>2.7675120000000002E-3</v>
      </c>
      <c r="K23">
        <v>1.3980658999999999E-2</v>
      </c>
    </row>
    <row r="24" spans="1:11" x14ac:dyDescent="0.2">
      <c r="A24" t="s">
        <v>2852</v>
      </c>
      <c r="B24" t="s">
        <v>708</v>
      </c>
      <c r="C24" t="s">
        <v>59</v>
      </c>
      <c r="D24" t="s">
        <v>72</v>
      </c>
      <c r="E24" s="3" t="s">
        <v>4127</v>
      </c>
      <c r="F24" s="3" t="s">
        <v>4128</v>
      </c>
      <c r="G24" s="3" t="s">
        <v>4129</v>
      </c>
      <c r="H24" s="3" t="s">
        <v>4130</v>
      </c>
      <c r="I24">
        <v>2.1532824999999998E-2</v>
      </c>
      <c r="J24">
        <v>1.5517661E-2</v>
      </c>
      <c r="K24">
        <v>3.7050486000000001E-2</v>
      </c>
    </row>
    <row r="25" spans="1:11" x14ac:dyDescent="0.2">
      <c r="A25" t="s">
        <v>2852</v>
      </c>
      <c r="B25" t="s">
        <v>708</v>
      </c>
      <c r="C25" t="s">
        <v>59</v>
      </c>
      <c r="D25" t="s">
        <v>73</v>
      </c>
      <c r="E25" s="3" t="s">
        <v>4131</v>
      </c>
      <c r="F25" s="3" t="s">
        <v>4132</v>
      </c>
      <c r="G25" s="3" t="s">
        <v>4133</v>
      </c>
      <c r="H25" s="3" t="s">
        <v>4134</v>
      </c>
      <c r="I25">
        <v>1.4227495999999999E-2</v>
      </c>
      <c r="J25">
        <v>1.170615E-2</v>
      </c>
      <c r="K25" s="3" t="s">
        <v>4135</v>
      </c>
    </row>
    <row r="26" spans="1:11" x14ac:dyDescent="0.2">
      <c r="A26" t="s">
        <v>2852</v>
      </c>
      <c r="B26" t="s">
        <v>708</v>
      </c>
      <c r="C26" t="s">
        <v>59</v>
      </c>
      <c r="D26" t="s">
        <v>74</v>
      </c>
      <c r="E26" s="3" t="s">
        <v>4136</v>
      </c>
      <c r="F26">
        <v>51.9358686038426</v>
      </c>
      <c r="G26" s="3" t="s">
        <v>4137</v>
      </c>
      <c r="H26" s="3" t="s">
        <v>4138</v>
      </c>
      <c r="I26">
        <v>2.9869379000000001E-2</v>
      </c>
      <c r="J26">
        <v>2.1485633000000001E-2</v>
      </c>
      <c r="K26" s="3" t="s">
        <v>4139</v>
      </c>
    </row>
    <row r="27" spans="1:11" x14ac:dyDescent="0.2">
      <c r="A27" t="s">
        <v>2852</v>
      </c>
      <c r="B27" t="s">
        <v>708</v>
      </c>
      <c r="C27" t="s">
        <v>59</v>
      </c>
      <c r="D27" t="s">
        <v>75</v>
      </c>
      <c r="E27" s="3" t="s">
        <v>4140</v>
      </c>
      <c r="F27" s="3" t="s">
        <v>4141</v>
      </c>
      <c r="G27" s="3" t="s">
        <v>4142</v>
      </c>
      <c r="H27" s="3" t="s">
        <v>4143</v>
      </c>
      <c r="I27">
        <v>1.9576452000000001E-2</v>
      </c>
      <c r="J27">
        <v>1.489859E-2</v>
      </c>
      <c r="K27">
        <v>3.4475041999999997E-2</v>
      </c>
    </row>
    <row r="28" spans="1:11" x14ac:dyDescent="0.2">
      <c r="A28" t="s">
        <v>2852</v>
      </c>
      <c r="B28" t="s">
        <v>708</v>
      </c>
      <c r="C28" t="s">
        <v>59</v>
      </c>
      <c r="D28" t="s">
        <v>76</v>
      </c>
      <c r="E28" s="3" t="s">
        <v>4144</v>
      </c>
      <c r="F28">
        <v>35.836960055998397</v>
      </c>
      <c r="G28" s="3" t="s">
        <v>4145</v>
      </c>
      <c r="H28" s="3" t="s">
        <v>4146</v>
      </c>
      <c r="I28">
        <v>2.3342676E-2</v>
      </c>
      <c r="J28">
        <v>1.4220544999999999E-2</v>
      </c>
      <c r="K28">
        <v>3.7563221000000001E-2</v>
      </c>
    </row>
    <row r="29" spans="1:11" x14ac:dyDescent="0.2">
      <c r="A29" t="s">
        <v>2852</v>
      </c>
      <c r="B29" t="s">
        <v>708</v>
      </c>
      <c r="C29" t="s">
        <v>59</v>
      </c>
      <c r="D29" t="s">
        <v>77</v>
      </c>
      <c r="E29" s="3" t="s">
        <v>4147</v>
      </c>
      <c r="F29" s="3" t="s">
        <v>4148</v>
      </c>
      <c r="G29" s="3" t="s">
        <v>4149</v>
      </c>
      <c r="H29" s="3" t="s">
        <v>4150</v>
      </c>
      <c r="I29">
        <v>1.9465593E-2</v>
      </c>
      <c r="J29">
        <v>4.3665800000000001E-3</v>
      </c>
      <c r="K29" s="3" t="s">
        <v>4151</v>
      </c>
    </row>
    <row r="30" spans="1:11" x14ac:dyDescent="0.2">
      <c r="A30" t="s">
        <v>2852</v>
      </c>
      <c r="B30" t="s">
        <v>708</v>
      </c>
      <c r="C30" t="s">
        <v>59</v>
      </c>
      <c r="D30" t="s">
        <v>78</v>
      </c>
      <c r="E30" s="3" t="s">
        <v>4152</v>
      </c>
      <c r="F30" s="3" t="s">
        <v>4153</v>
      </c>
      <c r="G30" s="3" t="s">
        <v>4154</v>
      </c>
      <c r="H30" s="3" t="s">
        <v>4155</v>
      </c>
      <c r="I30">
        <v>2.0531548E-2</v>
      </c>
      <c r="J30">
        <v>5.2569000000000001E-3</v>
      </c>
      <c r="K30">
        <v>2.5788447999999999E-2</v>
      </c>
    </row>
    <row r="31" spans="1:11" x14ac:dyDescent="0.2">
      <c r="A31" t="s">
        <v>2852</v>
      </c>
      <c r="B31" t="s">
        <v>708</v>
      </c>
      <c r="C31" t="s">
        <v>59</v>
      </c>
      <c r="D31" t="s">
        <v>79</v>
      </c>
      <c r="E31" s="3" t="s">
        <v>4156</v>
      </c>
      <c r="F31" s="3" t="s">
        <v>4157</v>
      </c>
      <c r="G31" s="3" t="s">
        <v>4158</v>
      </c>
      <c r="H31">
        <v>571.96843304804395</v>
      </c>
      <c r="I31">
        <v>2.7906348000000001E-2</v>
      </c>
      <c r="J31">
        <v>1.9251905999999999E-2</v>
      </c>
      <c r="K31">
        <v>4.7158253999999997E-2</v>
      </c>
    </row>
    <row r="32" spans="1:11" x14ac:dyDescent="0.2">
      <c r="A32" t="s">
        <v>2852</v>
      </c>
      <c r="B32" t="s">
        <v>708</v>
      </c>
      <c r="C32" t="s">
        <v>59</v>
      </c>
      <c r="D32" t="s">
        <v>80</v>
      </c>
      <c r="E32" s="3" t="s">
        <v>4159</v>
      </c>
      <c r="F32" s="3" t="s">
        <v>4160</v>
      </c>
      <c r="G32" s="3" t="s">
        <v>4161</v>
      </c>
      <c r="H32" s="3" t="s">
        <v>4162</v>
      </c>
      <c r="I32">
        <v>2.2258624000000001E-2</v>
      </c>
      <c r="J32">
        <v>5.2785599999999998E-3</v>
      </c>
      <c r="K32">
        <v>2.7537183999999999E-2</v>
      </c>
    </row>
    <row r="33" spans="1:11" x14ac:dyDescent="0.2">
      <c r="A33" t="s">
        <v>2852</v>
      </c>
      <c r="B33" t="s">
        <v>708</v>
      </c>
      <c r="C33" t="s">
        <v>59</v>
      </c>
      <c r="D33" t="s">
        <v>81</v>
      </c>
      <c r="E33">
        <v>1335.02297103405</v>
      </c>
      <c r="F33" s="3" t="s">
        <v>4163</v>
      </c>
      <c r="G33" s="3" t="s">
        <v>4164</v>
      </c>
      <c r="H33" s="3" t="s">
        <v>4165</v>
      </c>
      <c r="I33">
        <v>4.3546080000000001E-2</v>
      </c>
      <c r="J33">
        <v>3.0012115999999998E-2</v>
      </c>
      <c r="K33">
        <v>7.3558195999999895E-2</v>
      </c>
    </row>
    <row r="34" spans="1:11" x14ac:dyDescent="0.2">
      <c r="A34" t="s">
        <v>2852</v>
      </c>
      <c r="B34" t="s">
        <v>708</v>
      </c>
      <c r="C34" t="s">
        <v>59</v>
      </c>
      <c r="D34" t="s">
        <v>82</v>
      </c>
      <c r="E34" s="3" t="s">
        <v>4166</v>
      </c>
      <c r="F34">
        <v>74.964149722031195</v>
      </c>
      <c r="G34" s="3" t="s">
        <v>4167</v>
      </c>
      <c r="H34" s="3" t="s">
        <v>4168</v>
      </c>
      <c r="I34">
        <v>4.3063182999999998E-2</v>
      </c>
      <c r="J34">
        <v>3.1217089E-2</v>
      </c>
      <c r="K34">
        <v>7.4280271999999994E-2</v>
      </c>
    </row>
    <row r="35" spans="1:11" x14ac:dyDescent="0.2">
      <c r="A35" t="s">
        <v>2852</v>
      </c>
      <c r="B35" t="s">
        <v>708</v>
      </c>
      <c r="C35" t="s">
        <v>59</v>
      </c>
      <c r="D35" t="s">
        <v>83</v>
      </c>
      <c r="E35">
        <v>536.43290552177598</v>
      </c>
      <c r="F35" s="3" t="s">
        <v>4169</v>
      </c>
      <c r="G35" s="3" t="s">
        <v>4170</v>
      </c>
      <c r="H35" s="3" t="s">
        <v>4171</v>
      </c>
      <c r="I35">
        <v>2.8550477000000001E-2</v>
      </c>
      <c r="J35">
        <v>1.5370478999999999E-2</v>
      </c>
      <c r="K35">
        <v>4.3920955999999997E-2</v>
      </c>
    </row>
    <row r="36" spans="1:11" x14ac:dyDescent="0.2">
      <c r="A36" t="s">
        <v>2852</v>
      </c>
      <c r="B36" t="s">
        <v>708</v>
      </c>
      <c r="C36" t="s">
        <v>59</v>
      </c>
      <c r="D36" t="s">
        <v>84</v>
      </c>
      <c r="E36">
        <v>517.73244714630505</v>
      </c>
      <c r="F36" s="3" t="s">
        <v>4172</v>
      </c>
      <c r="G36" s="3" t="s">
        <v>4173</v>
      </c>
      <c r="H36" s="3" t="s">
        <v>4174</v>
      </c>
      <c r="I36">
        <v>2.8266647999999998E-2</v>
      </c>
      <c r="J36">
        <v>2.3434653E-2</v>
      </c>
      <c r="K36">
        <v>5.1701300999999998E-2</v>
      </c>
    </row>
    <row r="37" spans="1:11" x14ac:dyDescent="0.2">
      <c r="A37" t="s">
        <v>2852</v>
      </c>
      <c r="B37" t="s">
        <v>708</v>
      </c>
      <c r="C37" t="s">
        <v>59</v>
      </c>
      <c r="D37" t="s">
        <v>85</v>
      </c>
      <c r="E37" s="3" t="s">
        <v>4175</v>
      </c>
      <c r="F37" s="3" t="s">
        <v>4176</v>
      </c>
      <c r="G37" s="3" t="s">
        <v>4177</v>
      </c>
      <c r="H37" s="3" t="s">
        <v>4178</v>
      </c>
      <c r="I37">
        <v>2.2503048000000001E-2</v>
      </c>
      <c r="J37">
        <v>5.4436579999999997E-3</v>
      </c>
      <c r="K37">
        <v>2.7946706000000002E-2</v>
      </c>
    </row>
    <row r="38" spans="1:11" x14ac:dyDescent="0.2">
      <c r="A38" t="s">
        <v>2852</v>
      </c>
      <c r="B38" t="s">
        <v>708</v>
      </c>
      <c r="C38" t="s">
        <v>59</v>
      </c>
      <c r="D38" t="s">
        <v>86</v>
      </c>
      <c r="E38" s="3" t="s">
        <v>4179</v>
      </c>
      <c r="F38" s="3" t="s">
        <v>4180</v>
      </c>
      <c r="G38" s="3" t="s">
        <v>4181</v>
      </c>
      <c r="H38" s="3" t="s">
        <v>4182</v>
      </c>
      <c r="I38">
        <v>2.2575695E-2</v>
      </c>
      <c r="J38">
        <v>5.736227E-3</v>
      </c>
      <c r="K38">
        <v>2.8311922E-2</v>
      </c>
    </row>
    <row r="39" spans="1:11" x14ac:dyDescent="0.2">
      <c r="A39" t="s">
        <v>2852</v>
      </c>
      <c r="B39" t="s">
        <v>708</v>
      </c>
      <c r="C39" t="s">
        <v>59</v>
      </c>
      <c r="D39" t="s">
        <v>87</v>
      </c>
      <c r="E39" s="3" t="s">
        <v>4183</v>
      </c>
      <c r="F39" s="3" t="s">
        <v>4184</v>
      </c>
      <c r="G39" s="3" t="s">
        <v>4185</v>
      </c>
      <c r="H39" s="3" t="s">
        <v>4186</v>
      </c>
      <c r="I39">
        <v>2.9145055E-2</v>
      </c>
      <c r="J39">
        <v>2.4033618999999999E-2</v>
      </c>
      <c r="K39" s="3" t="s">
        <v>4187</v>
      </c>
    </row>
    <row r="40" spans="1:11" x14ac:dyDescent="0.2">
      <c r="A40" t="s">
        <v>2852</v>
      </c>
      <c r="B40" t="s">
        <v>708</v>
      </c>
      <c r="C40" t="s">
        <v>59</v>
      </c>
      <c r="D40" t="s">
        <v>88</v>
      </c>
      <c r="E40" s="3" t="s">
        <v>4188</v>
      </c>
      <c r="F40" s="3" t="s">
        <v>4189</v>
      </c>
      <c r="G40" s="3" t="s">
        <v>4190</v>
      </c>
      <c r="H40" s="3" t="s">
        <v>4191</v>
      </c>
      <c r="I40">
        <v>4.6606922000000002E-2</v>
      </c>
      <c r="J40">
        <v>3.3130176999999997E-2</v>
      </c>
      <c r="K40">
        <v>7.9737099000000006E-2</v>
      </c>
    </row>
    <row r="41" spans="1:11" x14ac:dyDescent="0.2">
      <c r="A41" t="s">
        <v>2852</v>
      </c>
      <c r="B41" t="s">
        <v>708</v>
      </c>
      <c r="C41" t="s">
        <v>59</v>
      </c>
      <c r="D41" t="s">
        <v>89</v>
      </c>
      <c r="E41" s="3" t="s">
        <v>4192</v>
      </c>
      <c r="F41" s="3" t="s">
        <v>4193</v>
      </c>
      <c r="G41" s="3" t="s">
        <v>4194</v>
      </c>
      <c r="H41">
        <v>625.18054619431496</v>
      </c>
      <c r="I41">
        <v>3.0384201999999999E-2</v>
      </c>
      <c r="J41">
        <v>2.2935382000000001E-2</v>
      </c>
      <c r="K41">
        <v>5.3319584000000003E-2</v>
      </c>
    </row>
    <row r="42" spans="1:11" x14ac:dyDescent="0.2">
      <c r="A42" t="s">
        <v>2852</v>
      </c>
      <c r="B42" t="s">
        <v>708</v>
      </c>
      <c r="C42" t="s">
        <v>59</v>
      </c>
      <c r="D42" t="s">
        <v>90</v>
      </c>
      <c r="E42" s="3" t="s">
        <v>4195</v>
      </c>
      <c r="F42" s="3" t="s">
        <v>4196</v>
      </c>
      <c r="G42" s="3" t="s">
        <v>4197</v>
      </c>
      <c r="H42" s="3" t="s">
        <v>4198</v>
      </c>
      <c r="I42">
        <v>2.6985202999999999E-2</v>
      </c>
      <c r="J42">
        <v>6.6387449999999997E-3</v>
      </c>
      <c r="K42">
        <v>3.3623948000000001E-2</v>
      </c>
    </row>
    <row r="43" spans="1:11" x14ac:dyDescent="0.2">
      <c r="A43" t="s">
        <v>2852</v>
      </c>
      <c r="B43" t="s">
        <v>708</v>
      </c>
      <c r="C43" t="s">
        <v>59</v>
      </c>
      <c r="D43" t="s">
        <v>91</v>
      </c>
      <c r="E43" s="3" t="s">
        <v>4199</v>
      </c>
      <c r="F43" s="3" t="s">
        <v>4200</v>
      </c>
      <c r="G43" s="3" t="s">
        <v>4201</v>
      </c>
      <c r="H43" s="3" t="s">
        <v>4202</v>
      </c>
      <c r="I43">
        <v>3.4850563000000001E-2</v>
      </c>
      <c r="J43">
        <v>2.3982415E-2</v>
      </c>
      <c r="K43">
        <v>5.8832978000000001E-2</v>
      </c>
    </row>
    <row r="44" spans="1:11" x14ac:dyDescent="0.2">
      <c r="A44" t="s">
        <v>2852</v>
      </c>
      <c r="B44" t="s">
        <v>708</v>
      </c>
      <c r="C44" t="s">
        <v>59</v>
      </c>
      <c r="D44" t="s">
        <v>92</v>
      </c>
      <c r="E44" s="3" t="s">
        <v>4203</v>
      </c>
      <c r="F44" s="3" t="s">
        <v>4204</v>
      </c>
      <c r="G44" s="3" t="s">
        <v>4205</v>
      </c>
      <c r="H44" s="3" t="s">
        <v>4206</v>
      </c>
      <c r="I44">
        <v>2.8001755E-2</v>
      </c>
      <c r="J44">
        <v>6.982739E-3</v>
      </c>
      <c r="K44">
        <v>3.4984493999999998E-2</v>
      </c>
    </row>
    <row r="45" spans="1:11" x14ac:dyDescent="0.2">
      <c r="A45" t="s">
        <v>2852</v>
      </c>
      <c r="B45" t="s">
        <v>708</v>
      </c>
      <c r="C45" t="s">
        <v>59</v>
      </c>
      <c r="D45" t="s">
        <v>93</v>
      </c>
      <c r="E45" s="3" t="s">
        <v>4207</v>
      </c>
      <c r="F45" s="3" t="s">
        <v>4208</v>
      </c>
      <c r="G45" s="3" t="s">
        <v>4209</v>
      </c>
      <c r="H45" s="3" t="s">
        <v>4210</v>
      </c>
      <c r="I45">
        <v>5.9435839999999997E-2</v>
      </c>
      <c r="J45">
        <v>4.2131981999999998E-2</v>
      </c>
      <c r="K45">
        <v>0.101567822</v>
      </c>
    </row>
    <row r="46" spans="1:11" x14ac:dyDescent="0.2">
      <c r="A46" t="s">
        <v>2852</v>
      </c>
      <c r="B46" t="s">
        <v>708</v>
      </c>
      <c r="C46" t="s">
        <v>59</v>
      </c>
      <c r="D46" t="s">
        <v>94</v>
      </c>
      <c r="E46" s="3" t="s">
        <v>4211</v>
      </c>
      <c r="F46" s="3" t="s">
        <v>4212</v>
      </c>
      <c r="G46" s="3" t="s">
        <v>4213</v>
      </c>
      <c r="H46" s="3" t="s">
        <v>4214</v>
      </c>
      <c r="I46">
        <v>5.9736288999999998E-2</v>
      </c>
      <c r="J46">
        <v>4.2979243E-2</v>
      </c>
      <c r="K46">
        <v>0.102715532</v>
      </c>
    </row>
    <row r="47" spans="1:11" x14ac:dyDescent="0.2">
      <c r="A47" t="s">
        <v>2852</v>
      </c>
      <c r="B47" t="s">
        <v>708</v>
      </c>
      <c r="C47" t="s">
        <v>59</v>
      </c>
      <c r="D47" t="s">
        <v>95</v>
      </c>
      <c r="E47" s="3" t="s">
        <v>4215</v>
      </c>
      <c r="F47" s="3" t="s">
        <v>4216</v>
      </c>
      <c r="G47" s="3" t="s">
        <v>4217</v>
      </c>
      <c r="H47" s="3" t="s">
        <v>4218</v>
      </c>
      <c r="I47">
        <v>3.8832065999999998E-2</v>
      </c>
      <c r="J47">
        <v>2.3531694999999998E-2</v>
      </c>
      <c r="K47">
        <v>6.2363760999999997E-2</v>
      </c>
    </row>
    <row r="48" spans="1:11" x14ac:dyDescent="0.2">
      <c r="A48" t="s">
        <v>2852</v>
      </c>
      <c r="B48" t="s">
        <v>708</v>
      </c>
      <c r="C48" t="s">
        <v>59</v>
      </c>
      <c r="D48" t="s">
        <v>96</v>
      </c>
      <c r="E48" s="3" t="s">
        <v>4219</v>
      </c>
      <c r="F48">
        <v>59.944910130330499</v>
      </c>
      <c r="G48">
        <v>23.517849123371501</v>
      </c>
      <c r="H48" s="3" t="s">
        <v>4220</v>
      </c>
      <c r="I48">
        <v>3.8932047999999997E-2</v>
      </c>
      <c r="J48">
        <v>3.098594E-2</v>
      </c>
      <c r="K48">
        <v>6.9917988E-2</v>
      </c>
    </row>
    <row r="49" spans="1:11" x14ac:dyDescent="0.2">
      <c r="A49" t="s">
        <v>2852</v>
      </c>
      <c r="B49" t="s">
        <v>708</v>
      </c>
      <c r="C49" t="s">
        <v>59</v>
      </c>
      <c r="D49" t="s">
        <v>97</v>
      </c>
      <c r="E49" s="3" t="s">
        <v>4221</v>
      </c>
      <c r="F49" s="3" t="s">
        <v>4222</v>
      </c>
      <c r="G49" s="3" t="s">
        <v>4223</v>
      </c>
      <c r="H49" s="3" t="s">
        <v>4224</v>
      </c>
      <c r="I49">
        <v>3.0967067000000001E-2</v>
      </c>
      <c r="J49">
        <v>7.2725510000000004E-3</v>
      </c>
      <c r="K49">
        <v>3.8239618000000003E-2</v>
      </c>
    </row>
    <row r="50" spans="1:11" x14ac:dyDescent="0.2">
      <c r="A50" t="s">
        <v>2852</v>
      </c>
      <c r="B50" t="s">
        <v>708</v>
      </c>
      <c r="C50" t="s">
        <v>59</v>
      </c>
      <c r="D50" t="s">
        <v>98</v>
      </c>
      <c r="E50" s="3" t="s">
        <v>4225</v>
      </c>
      <c r="F50" s="3" t="s">
        <v>4226</v>
      </c>
      <c r="G50" s="3" t="s">
        <v>4227</v>
      </c>
      <c r="H50" s="3" t="s">
        <v>4228</v>
      </c>
      <c r="I50">
        <v>3.1051669E-2</v>
      </c>
      <c r="J50">
        <v>7.8393430000000004E-3</v>
      </c>
      <c r="K50">
        <v>3.8891012000000003E-2</v>
      </c>
    </row>
    <row r="51" spans="1:11" x14ac:dyDescent="0.2">
      <c r="A51" t="s">
        <v>2852</v>
      </c>
      <c r="B51" t="s">
        <v>708</v>
      </c>
      <c r="C51" t="s">
        <v>59</v>
      </c>
      <c r="D51" t="s">
        <v>99</v>
      </c>
      <c r="E51" s="3" t="s">
        <v>4229</v>
      </c>
      <c r="F51" s="3" t="s">
        <v>4230</v>
      </c>
      <c r="G51" s="3" t="s">
        <v>4231</v>
      </c>
      <c r="H51" s="3" t="s">
        <v>4232</v>
      </c>
      <c r="I51">
        <v>6.3890072000000006E-2</v>
      </c>
      <c r="J51">
        <v>4.5619272000000002E-2</v>
      </c>
      <c r="K51" s="3" t="s">
        <v>4233</v>
      </c>
    </row>
    <row r="52" spans="1:11" x14ac:dyDescent="0.2">
      <c r="A52" t="s">
        <v>2852</v>
      </c>
      <c r="B52" t="s">
        <v>708</v>
      </c>
      <c r="C52" t="s">
        <v>59</v>
      </c>
      <c r="D52" t="s">
        <v>100</v>
      </c>
      <c r="E52" s="3" t="s">
        <v>4234</v>
      </c>
      <c r="F52" s="3" t="s">
        <v>4235</v>
      </c>
      <c r="G52" s="3" t="s">
        <v>4236</v>
      </c>
      <c r="H52" s="3" t="s">
        <v>4237</v>
      </c>
      <c r="I52">
        <v>4.2048821E-2</v>
      </c>
      <c r="J52">
        <v>3.3705497000000001E-2</v>
      </c>
      <c r="K52">
        <v>7.5754318000000001E-2</v>
      </c>
    </row>
    <row r="53" spans="1:11" x14ac:dyDescent="0.2">
      <c r="A53" t="s">
        <v>2852</v>
      </c>
      <c r="B53" t="s">
        <v>708</v>
      </c>
      <c r="C53" t="s">
        <v>59</v>
      </c>
      <c r="D53" t="s">
        <v>101</v>
      </c>
      <c r="E53" s="3" t="s">
        <v>4238</v>
      </c>
      <c r="F53" s="3" t="s">
        <v>4239</v>
      </c>
      <c r="G53" s="3" t="s">
        <v>4240</v>
      </c>
      <c r="H53" s="3" t="s">
        <v>4241</v>
      </c>
      <c r="I53">
        <v>4.1794777999999998E-2</v>
      </c>
      <c r="J53">
        <v>2.8712923000000001E-2</v>
      </c>
      <c r="K53">
        <v>7.0507701000000006E-2</v>
      </c>
    </row>
    <row r="54" spans="1:11" x14ac:dyDescent="0.2">
      <c r="A54" t="s">
        <v>2852</v>
      </c>
      <c r="B54" t="s">
        <v>708</v>
      </c>
      <c r="C54" t="s">
        <v>59</v>
      </c>
      <c r="D54" t="s">
        <v>102</v>
      </c>
      <c r="E54" s="3" t="s">
        <v>4242</v>
      </c>
      <c r="F54" s="3" t="s">
        <v>4243</v>
      </c>
      <c r="G54" s="3" t="s">
        <v>4244</v>
      </c>
      <c r="H54" s="3" t="s">
        <v>4245</v>
      </c>
      <c r="I54">
        <v>3.3304102000000002E-2</v>
      </c>
      <c r="J54">
        <v>7.7894710000000001E-3</v>
      </c>
      <c r="K54">
        <v>4.1093573000000001E-2</v>
      </c>
    </row>
    <row r="55" spans="1:11" x14ac:dyDescent="0.2">
      <c r="A55" t="s">
        <v>2852</v>
      </c>
      <c r="B55" t="s">
        <v>708</v>
      </c>
      <c r="C55" t="s">
        <v>59</v>
      </c>
      <c r="D55" t="s">
        <v>103</v>
      </c>
      <c r="E55" s="3" t="s">
        <v>4246</v>
      </c>
      <c r="F55">
        <v>56.589155324867797</v>
      </c>
      <c r="G55" s="3" t="s">
        <v>4247</v>
      </c>
      <c r="H55" s="3" t="s">
        <v>4248</v>
      </c>
      <c r="I55">
        <v>4.0932707999999998E-2</v>
      </c>
      <c r="J55">
        <v>1.0041637000000001E-2</v>
      </c>
      <c r="K55">
        <v>5.0974344999999997E-2</v>
      </c>
    </row>
    <row r="56" spans="1:11" x14ac:dyDescent="0.2">
      <c r="A56" t="s">
        <v>2852</v>
      </c>
      <c r="B56" t="s">
        <v>708</v>
      </c>
      <c r="C56" t="s">
        <v>59</v>
      </c>
      <c r="D56" t="s">
        <v>104</v>
      </c>
      <c r="E56">
        <v>247.62524325134501</v>
      </c>
      <c r="F56" s="3" t="s">
        <v>4249</v>
      </c>
      <c r="G56" s="3" t="s">
        <v>4250</v>
      </c>
      <c r="H56" s="3" t="s">
        <v>4251</v>
      </c>
      <c r="I56">
        <v>4.0667754E-2</v>
      </c>
      <c r="J56">
        <v>9.4632420000000002E-3</v>
      </c>
      <c r="K56">
        <v>5.0130995999999997E-2</v>
      </c>
    </row>
    <row r="57" spans="1:11" x14ac:dyDescent="0.2">
      <c r="A57" t="s">
        <v>2852</v>
      </c>
      <c r="B57" t="s">
        <v>708</v>
      </c>
      <c r="C57" t="s">
        <v>59</v>
      </c>
      <c r="D57" t="s">
        <v>103</v>
      </c>
      <c r="E57" s="3" t="s">
        <v>4246</v>
      </c>
      <c r="F57">
        <v>56.589155324867797</v>
      </c>
      <c r="G57" s="3" t="s">
        <v>4247</v>
      </c>
      <c r="H57" s="3" t="s">
        <v>4248</v>
      </c>
      <c r="I57">
        <v>4.0932707999999998E-2</v>
      </c>
      <c r="J57">
        <v>1.0041637000000001E-2</v>
      </c>
      <c r="K57">
        <v>5.0974344999999997E-2</v>
      </c>
    </row>
    <row r="58" spans="1:11" x14ac:dyDescent="0.2">
      <c r="A58" t="s">
        <v>2852</v>
      </c>
      <c r="B58" t="s">
        <v>708</v>
      </c>
      <c r="C58" t="s">
        <v>59</v>
      </c>
      <c r="D58" t="s">
        <v>105</v>
      </c>
      <c r="E58" s="3" t="s">
        <v>4252</v>
      </c>
      <c r="F58" s="3" t="s">
        <v>4253</v>
      </c>
      <c r="G58" s="3" t="s">
        <v>4254</v>
      </c>
      <c r="H58" s="3" t="s">
        <v>4255</v>
      </c>
      <c r="I58">
        <v>4.2612985999999999E-2</v>
      </c>
      <c r="J58">
        <v>1.041561E-2</v>
      </c>
      <c r="K58">
        <v>5.3028595999999997E-2</v>
      </c>
    </row>
    <row r="59" spans="1:11" x14ac:dyDescent="0.2">
      <c r="A59" t="s">
        <v>2852</v>
      </c>
      <c r="B59" t="s">
        <v>708</v>
      </c>
      <c r="C59" t="s">
        <v>59</v>
      </c>
      <c r="D59" t="s">
        <v>106</v>
      </c>
      <c r="E59" s="3" t="s">
        <v>4256</v>
      </c>
      <c r="F59">
        <v>85.7382214495114</v>
      </c>
      <c r="G59" s="3" t="s">
        <v>4257</v>
      </c>
      <c r="H59" s="3" t="s">
        <v>4258</v>
      </c>
      <c r="I59">
        <v>5.5810229000000003E-2</v>
      </c>
      <c r="J59">
        <v>4.1314551999999997E-2</v>
      </c>
      <c r="K59">
        <v>9.7124780999999993E-2</v>
      </c>
    </row>
    <row r="60" spans="1:11" x14ac:dyDescent="0.2">
      <c r="A60" t="s">
        <v>2852</v>
      </c>
      <c r="B60" t="s">
        <v>708</v>
      </c>
      <c r="C60" t="s">
        <v>59</v>
      </c>
      <c r="D60" t="s">
        <v>107</v>
      </c>
      <c r="E60" s="3" t="s">
        <v>4259</v>
      </c>
      <c r="F60" s="3" t="s">
        <v>4260</v>
      </c>
      <c r="G60" s="3" t="s">
        <v>4261</v>
      </c>
      <c r="H60">
        <v>347.57923068744799</v>
      </c>
      <c r="I60">
        <v>4.4581809999999999E-2</v>
      </c>
      <c r="J60">
        <v>1.1050389000000001E-2</v>
      </c>
      <c r="K60">
        <v>5.5632199E-2</v>
      </c>
    </row>
    <row r="61" spans="1:11" x14ac:dyDescent="0.2">
      <c r="A61" t="s">
        <v>2852</v>
      </c>
      <c r="B61" t="s">
        <v>708</v>
      </c>
      <c r="C61" t="s">
        <v>59</v>
      </c>
      <c r="D61" t="s">
        <v>108</v>
      </c>
      <c r="E61" s="3" t="s">
        <v>4262</v>
      </c>
      <c r="F61" s="3" t="s">
        <v>4263</v>
      </c>
      <c r="G61" s="3" t="s">
        <v>4264</v>
      </c>
      <c r="H61" s="3" t="s">
        <v>4265</v>
      </c>
      <c r="I61">
        <v>4.425304E-2</v>
      </c>
      <c r="J61">
        <v>1.0662293999999999E-2</v>
      </c>
      <c r="K61" s="3" t="s">
        <v>4266</v>
      </c>
    </row>
    <row r="62" spans="1:11" x14ac:dyDescent="0.2">
      <c r="A62" t="s">
        <v>2852</v>
      </c>
      <c r="B62" t="s">
        <v>708</v>
      </c>
      <c r="C62" t="s">
        <v>59</v>
      </c>
      <c r="D62" t="s">
        <v>109</v>
      </c>
      <c r="E62" s="3" t="s">
        <v>4267</v>
      </c>
      <c r="F62" s="3" t="s">
        <v>4268</v>
      </c>
      <c r="G62" s="3" t="s">
        <v>4269</v>
      </c>
      <c r="H62" s="3" t="s">
        <v>4270</v>
      </c>
      <c r="I62">
        <v>4.3482387999999997E-2</v>
      </c>
      <c r="J62">
        <v>9.1139670000000006E-3</v>
      </c>
      <c r="K62">
        <v>5.2596354999999997E-2</v>
      </c>
    </row>
    <row r="63" spans="1:11" x14ac:dyDescent="0.2">
      <c r="A63" t="s">
        <v>2852</v>
      </c>
      <c r="B63" t="s">
        <v>708</v>
      </c>
      <c r="C63" t="s">
        <v>59</v>
      </c>
      <c r="D63" t="s">
        <v>110</v>
      </c>
      <c r="E63" s="3" t="s">
        <v>4271</v>
      </c>
      <c r="F63" s="3" t="s">
        <v>4272</v>
      </c>
      <c r="G63" s="3" t="s">
        <v>4273</v>
      </c>
      <c r="H63">
        <v>1154.9480924648899</v>
      </c>
      <c r="I63">
        <v>5.6359881000000001E-2</v>
      </c>
      <c r="J63">
        <v>4.5263934999999998E-2</v>
      </c>
      <c r="K63">
        <v>0.10162381600000001</v>
      </c>
    </row>
    <row r="64" spans="1:11" x14ac:dyDescent="0.2">
      <c r="A64" t="s">
        <v>2852</v>
      </c>
      <c r="B64" t="s">
        <v>708</v>
      </c>
      <c r="C64" t="s">
        <v>59</v>
      </c>
      <c r="D64" t="s">
        <v>111</v>
      </c>
      <c r="E64" s="3" t="s">
        <v>4274</v>
      </c>
      <c r="F64" s="3" t="s">
        <v>4275</v>
      </c>
      <c r="G64" s="3" t="s">
        <v>4276</v>
      </c>
      <c r="H64" s="3" t="s">
        <v>4277</v>
      </c>
      <c r="I64">
        <v>4.4633509000000002E-2</v>
      </c>
      <c r="J64">
        <v>1.0506306E-2</v>
      </c>
      <c r="K64">
        <v>5.5139815000000002E-2</v>
      </c>
    </row>
    <row r="65" spans="1:11" x14ac:dyDescent="0.2">
      <c r="A65" t="s">
        <v>2852</v>
      </c>
      <c r="B65" t="s">
        <v>708</v>
      </c>
      <c r="C65" t="s">
        <v>59</v>
      </c>
      <c r="D65" t="s">
        <v>112</v>
      </c>
      <c r="E65" s="3" t="s">
        <v>4278</v>
      </c>
      <c r="F65" s="3" t="s">
        <v>4279</v>
      </c>
      <c r="G65">
        <v>35.335916826235398</v>
      </c>
      <c r="H65" s="3" t="s">
        <v>4280</v>
      </c>
      <c r="I65">
        <v>5.8287643E-2</v>
      </c>
      <c r="J65">
        <v>4.8322449000000003E-2</v>
      </c>
      <c r="K65">
        <v>0.106610092</v>
      </c>
    </row>
    <row r="66" spans="1:11" x14ac:dyDescent="0.2">
      <c r="A66" t="s">
        <v>2852</v>
      </c>
      <c r="B66" t="s">
        <v>708</v>
      </c>
      <c r="C66" t="s">
        <v>59</v>
      </c>
      <c r="D66" t="s">
        <v>113</v>
      </c>
      <c r="E66" s="3" t="s">
        <v>4281</v>
      </c>
      <c r="F66" s="3" t="s">
        <v>4282</v>
      </c>
      <c r="G66" s="3" t="s">
        <v>4283</v>
      </c>
      <c r="H66" s="3" t="s">
        <v>4284</v>
      </c>
      <c r="I66">
        <v>5.8193804000000002E-2</v>
      </c>
      <c r="J66">
        <v>3.5170944000000003E-2</v>
      </c>
      <c r="K66">
        <v>9.3364747999999997E-2</v>
      </c>
    </row>
    <row r="67" spans="1:11" x14ac:dyDescent="0.2">
      <c r="A67" t="s">
        <v>2852</v>
      </c>
      <c r="B67" t="s">
        <v>708</v>
      </c>
      <c r="C67" t="s">
        <v>59</v>
      </c>
      <c r="D67" t="s">
        <v>114</v>
      </c>
      <c r="E67" s="3" t="s">
        <v>4285</v>
      </c>
      <c r="F67" s="3" t="s">
        <v>4286</v>
      </c>
      <c r="G67">
        <v>90.442938796643702</v>
      </c>
      <c r="H67" s="3" t="s">
        <v>4287</v>
      </c>
      <c r="I67">
        <v>9.5005014999999998E-2</v>
      </c>
      <c r="J67">
        <v>6.4476531000000004E-2</v>
      </c>
      <c r="K67">
        <v>0.159481546</v>
      </c>
    </row>
    <row r="68" spans="1:11" x14ac:dyDescent="0.2">
      <c r="A68" t="s">
        <v>2852</v>
      </c>
      <c r="B68" t="s">
        <v>708</v>
      </c>
      <c r="C68" t="s">
        <v>59</v>
      </c>
      <c r="D68" t="s">
        <v>115</v>
      </c>
      <c r="E68">
        <v>2870.13386176633</v>
      </c>
      <c r="F68" s="3" t="s">
        <v>4288</v>
      </c>
      <c r="G68" s="3" t="s">
        <v>4289</v>
      </c>
      <c r="H68" s="3" t="s">
        <v>4290</v>
      </c>
      <c r="I68">
        <v>9.3211376999999998E-2</v>
      </c>
      <c r="J68">
        <v>6.6822346000000005E-2</v>
      </c>
      <c r="K68" s="3" t="s">
        <v>4291</v>
      </c>
    </row>
    <row r="69" spans="1:11" x14ac:dyDescent="0.2">
      <c r="A69" t="s">
        <v>2852</v>
      </c>
      <c r="B69" t="s">
        <v>708</v>
      </c>
      <c r="C69" t="s">
        <v>59</v>
      </c>
      <c r="D69" t="s">
        <v>116</v>
      </c>
      <c r="E69" s="3" t="s">
        <v>4292</v>
      </c>
      <c r="F69" s="3" t="s">
        <v>4293</v>
      </c>
      <c r="G69" s="3" t="s">
        <v>4294</v>
      </c>
      <c r="H69" s="3" t="s">
        <v>4295</v>
      </c>
      <c r="I69">
        <v>6.0911906000000002E-2</v>
      </c>
      <c r="J69">
        <v>4.2540295999999998E-2</v>
      </c>
      <c r="K69">
        <v>0.10345220199999999</v>
      </c>
    </row>
    <row r="70" spans="1:11" x14ac:dyDescent="0.2">
      <c r="A70" t="s">
        <v>2852</v>
      </c>
      <c r="B70" t="s">
        <v>708</v>
      </c>
      <c r="C70" t="s">
        <v>59</v>
      </c>
      <c r="D70" t="s">
        <v>117</v>
      </c>
      <c r="E70" s="3" t="s">
        <v>4296</v>
      </c>
      <c r="F70">
        <v>93.482168657439104</v>
      </c>
      <c r="G70" s="3" t="s">
        <v>4297</v>
      </c>
      <c r="H70" s="3" t="s">
        <v>4298</v>
      </c>
      <c r="I70">
        <v>6.0765936E-2</v>
      </c>
      <c r="J70">
        <v>5.0560361999999998E-2</v>
      </c>
      <c r="K70" s="3" t="s">
        <v>4299</v>
      </c>
    </row>
    <row r="71" spans="1:11" x14ac:dyDescent="0.2">
      <c r="A71" t="s">
        <v>2852</v>
      </c>
      <c r="B71" t="s">
        <v>708</v>
      </c>
      <c r="C71" t="s">
        <v>59</v>
      </c>
      <c r="D71" t="s">
        <v>118</v>
      </c>
      <c r="E71">
        <v>305.11823881949698</v>
      </c>
      <c r="F71" s="3" t="s">
        <v>4300</v>
      </c>
      <c r="G71" s="3" t="s">
        <v>4301</v>
      </c>
      <c r="H71" s="3" t="s">
        <v>4302</v>
      </c>
      <c r="I71">
        <v>4.80697E-2</v>
      </c>
      <c r="J71">
        <v>1.1164439999999999E-2</v>
      </c>
      <c r="K71">
        <v>5.9234139999999998E-2</v>
      </c>
    </row>
    <row r="72" spans="1:11" x14ac:dyDescent="0.2">
      <c r="A72" t="s">
        <v>2852</v>
      </c>
      <c r="B72" t="s">
        <v>708</v>
      </c>
      <c r="C72" t="s">
        <v>59</v>
      </c>
      <c r="D72" t="s">
        <v>119</v>
      </c>
      <c r="E72" s="3" t="s">
        <v>4303</v>
      </c>
      <c r="F72" s="3" t="s">
        <v>4304</v>
      </c>
      <c r="G72" s="3" t="s">
        <v>4305</v>
      </c>
      <c r="H72" s="3" t="s">
        <v>4306</v>
      </c>
      <c r="I72">
        <v>4.8448440000000002E-2</v>
      </c>
      <c r="J72">
        <v>1.1861573E-2</v>
      </c>
      <c r="K72">
        <v>6.0310013000000003E-2</v>
      </c>
    </row>
    <row r="73" spans="1:11" x14ac:dyDescent="0.2">
      <c r="A73" t="s">
        <v>2852</v>
      </c>
      <c r="B73" t="s">
        <v>708</v>
      </c>
      <c r="C73" t="s">
        <v>59</v>
      </c>
      <c r="D73" t="s">
        <v>120</v>
      </c>
      <c r="E73" s="3" t="s">
        <v>4307</v>
      </c>
      <c r="F73" s="3" t="s">
        <v>4308</v>
      </c>
      <c r="G73" s="3" t="s">
        <v>4309</v>
      </c>
      <c r="H73" s="3" t="s">
        <v>4310</v>
      </c>
      <c r="I73">
        <v>9.6013653000000004E-2</v>
      </c>
      <c r="J73">
        <v>6.8855092000000007E-2</v>
      </c>
      <c r="K73">
        <v>0.16486874500000001</v>
      </c>
    </row>
    <row r="74" spans="1:11" x14ac:dyDescent="0.2">
      <c r="A74" t="s">
        <v>2852</v>
      </c>
      <c r="B74" t="s">
        <v>708</v>
      </c>
      <c r="C74" t="s">
        <v>59</v>
      </c>
      <c r="D74" t="s">
        <v>121</v>
      </c>
      <c r="E74" s="3" t="s">
        <v>4311</v>
      </c>
      <c r="F74" s="3" t="s">
        <v>4312</v>
      </c>
      <c r="G74" s="3" t="s">
        <v>4313</v>
      </c>
      <c r="H74" s="3" t="s">
        <v>4314</v>
      </c>
      <c r="I74">
        <v>6.2881464999999998E-2</v>
      </c>
      <c r="J74">
        <v>5.0017343999999998E-2</v>
      </c>
      <c r="K74" s="3" t="s">
        <v>4315</v>
      </c>
    </row>
    <row r="75" spans="1:11" x14ac:dyDescent="0.2">
      <c r="A75" t="s">
        <v>2852</v>
      </c>
      <c r="B75" t="s">
        <v>708</v>
      </c>
      <c r="C75" t="s">
        <v>59</v>
      </c>
      <c r="D75" t="s">
        <v>122</v>
      </c>
      <c r="E75" s="3" t="s">
        <v>4316</v>
      </c>
      <c r="F75" s="3" t="s">
        <v>4317</v>
      </c>
      <c r="G75" s="3" t="s">
        <v>4318</v>
      </c>
      <c r="H75" s="3" t="s">
        <v>4319</v>
      </c>
      <c r="I75">
        <v>5.5374593E-2</v>
      </c>
      <c r="J75">
        <v>1.2895373999999999E-2</v>
      </c>
      <c r="K75">
        <v>6.8269967000000001E-2</v>
      </c>
    </row>
    <row r="76" spans="1:11" x14ac:dyDescent="0.2">
      <c r="A76" t="s">
        <v>2852</v>
      </c>
      <c r="B76" t="s">
        <v>708</v>
      </c>
      <c r="C76" t="s">
        <v>59</v>
      </c>
      <c r="D76" t="s">
        <v>123</v>
      </c>
      <c r="E76" s="3" t="s">
        <v>4320</v>
      </c>
      <c r="F76" s="3" t="s">
        <v>4321</v>
      </c>
      <c r="G76" s="3" t="s">
        <v>4322</v>
      </c>
      <c r="H76" s="3" t="s">
        <v>4323</v>
      </c>
      <c r="I76">
        <v>5.6704763999999998E-2</v>
      </c>
      <c r="J76">
        <v>1.3912928999999999E-2</v>
      </c>
      <c r="K76">
        <v>7.0617692999999995E-2</v>
      </c>
    </row>
    <row r="77" spans="1:11" x14ac:dyDescent="0.2">
      <c r="A77" t="s">
        <v>2852</v>
      </c>
      <c r="B77" t="s">
        <v>708</v>
      </c>
      <c r="C77" t="s">
        <v>59</v>
      </c>
      <c r="D77" t="s">
        <v>124</v>
      </c>
      <c r="E77" s="3" t="s">
        <v>4324</v>
      </c>
      <c r="F77" s="3" t="s">
        <v>4325</v>
      </c>
      <c r="G77" s="3" t="s">
        <v>4326</v>
      </c>
      <c r="H77" s="3" t="s">
        <v>4327</v>
      </c>
      <c r="I77">
        <v>7.3896099000000007E-2</v>
      </c>
      <c r="J77">
        <v>6.2548638000000004E-2</v>
      </c>
      <c r="K77">
        <v>0.13644473700000001</v>
      </c>
    </row>
    <row r="78" spans="1:11" x14ac:dyDescent="0.2">
      <c r="A78" t="s">
        <v>2852</v>
      </c>
      <c r="B78" t="s">
        <v>708</v>
      </c>
      <c r="C78" t="s">
        <v>59</v>
      </c>
      <c r="D78" t="s">
        <v>125</v>
      </c>
      <c r="E78" s="3" t="s">
        <v>4328</v>
      </c>
      <c r="F78" s="3" t="s">
        <v>4329</v>
      </c>
      <c r="G78" s="3" t="s">
        <v>4330</v>
      </c>
      <c r="H78" s="3" t="s">
        <v>4331</v>
      </c>
      <c r="I78">
        <v>7.7661665000000005E-2</v>
      </c>
      <c r="J78">
        <v>5.7853546999999998E-2</v>
      </c>
      <c r="K78">
        <v>0.135515212</v>
      </c>
    </row>
    <row r="79" spans="1:11" x14ac:dyDescent="0.2">
      <c r="A79" t="s">
        <v>2852</v>
      </c>
      <c r="B79" t="s">
        <v>708</v>
      </c>
      <c r="C79" t="s">
        <v>59</v>
      </c>
      <c r="D79" t="s">
        <v>126</v>
      </c>
      <c r="E79" s="3" t="s">
        <v>4332</v>
      </c>
      <c r="F79" s="3" t="s">
        <v>4333</v>
      </c>
      <c r="G79" s="3" t="s">
        <v>4334</v>
      </c>
      <c r="H79" s="3" t="s">
        <v>4335</v>
      </c>
      <c r="I79">
        <v>6.1496519999999999E-2</v>
      </c>
      <c r="J79">
        <v>1.428024E-2</v>
      </c>
      <c r="K79">
        <v>7.5776759999999999E-2</v>
      </c>
    </row>
    <row r="80" spans="1:11" x14ac:dyDescent="0.2">
      <c r="A80" t="s">
        <v>2852</v>
      </c>
      <c r="B80" t="s">
        <v>708</v>
      </c>
      <c r="C80" t="s">
        <v>59</v>
      </c>
      <c r="D80" t="s">
        <v>127</v>
      </c>
      <c r="E80" s="3" t="s">
        <v>4336</v>
      </c>
      <c r="F80" s="3" t="s">
        <v>4337</v>
      </c>
      <c r="G80" s="3" t="s">
        <v>4338</v>
      </c>
      <c r="H80" s="3" t="s">
        <v>4339</v>
      </c>
      <c r="I80">
        <v>0.124537474</v>
      </c>
      <c r="J80">
        <v>8.8470355000000001E-2</v>
      </c>
      <c r="K80" s="3" t="s">
        <v>4340</v>
      </c>
    </row>
    <row r="81" spans="1:11" x14ac:dyDescent="0.2">
      <c r="A81" t="s">
        <v>2852</v>
      </c>
      <c r="B81" t="s">
        <v>708</v>
      </c>
      <c r="C81" t="s">
        <v>59</v>
      </c>
      <c r="D81" t="s">
        <v>128</v>
      </c>
      <c r="E81" s="3" t="s">
        <v>4341</v>
      </c>
      <c r="F81" s="3" t="s">
        <v>4342</v>
      </c>
      <c r="G81" s="3" t="s">
        <v>4343</v>
      </c>
      <c r="H81" s="3" t="s">
        <v>4344</v>
      </c>
      <c r="I81">
        <v>8.1159127999999997E-2</v>
      </c>
      <c r="J81">
        <v>6.4377306999999995E-2</v>
      </c>
      <c r="K81">
        <v>0.14553643499999999</v>
      </c>
    </row>
    <row r="82" spans="1:11" x14ac:dyDescent="0.2">
      <c r="A82" t="s">
        <v>2852</v>
      </c>
      <c r="B82" t="s">
        <v>708</v>
      </c>
      <c r="C82" t="s">
        <v>59</v>
      </c>
      <c r="D82" t="s">
        <v>129</v>
      </c>
      <c r="E82" s="3" t="s">
        <v>4345</v>
      </c>
      <c r="F82" s="3" t="s">
        <v>4346</v>
      </c>
      <c r="G82" s="3" t="s">
        <v>4347</v>
      </c>
      <c r="H82" s="3" t="s">
        <v>4348</v>
      </c>
      <c r="I82">
        <v>6.4647087000000006E-2</v>
      </c>
      <c r="J82">
        <v>1.5152171000000001E-2</v>
      </c>
      <c r="K82">
        <v>7.9799257999999998E-2</v>
      </c>
    </row>
    <row r="83" spans="1:11" x14ac:dyDescent="0.2">
      <c r="A83" t="s">
        <v>2852</v>
      </c>
      <c r="B83" t="s">
        <v>708</v>
      </c>
      <c r="C83" t="s">
        <v>59</v>
      </c>
      <c r="D83" t="s">
        <v>130</v>
      </c>
      <c r="E83" s="3" t="s">
        <v>4349</v>
      </c>
      <c r="F83" s="3" t="s">
        <v>4350</v>
      </c>
      <c r="G83" s="3" t="s">
        <v>4351</v>
      </c>
      <c r="H83" s="3" t="s">
        <v>4352</v>
      </c>
      <c r="I83">
        <v>0.12825708799999999</v>
      </c>
      <c r="J83">
        <v>9.2475775999999996E-2</v>
      </c>
      <c r="K83" s="3" t="s">
        <v>4353</v>
      </c>
    </row>
    <row r="84" spans="1:11" x14ac:dyDescent="0.2">
      <c r="A84" t="s">
        <v>2852</v>
      </c>
      <c r="B84" t="s">
        <v>708</v>
      </c>
      <c r="C84" t="s">
        <v>59</v>
      </c>
      <c r="D84" t="s">
        <v>131</v>
      </c>
      <c r="E84" s="3" t="s">
        <v>4354</v>
      </c>
      <c r="F84" s="3" t="s">
        <v>4355</v>
      </c>
      <c r="G84" s="3" t="s">
        <v>4356</v>
      </c>
      <c r="H84" s="3" t="s">
        <v>4357</v>
      </c>
      <c r="I84">
        <v>0.127657822</v>
      </c>
      <c r="J84">
        <v>9.0887482000000006E-2</v>
      </c>
      <c r="K84">
        <v>0.218545304</v>
      </c>
    </row>
    <row r="85" spans="1:11" x14ac:dyDescent="0.2">
      <c r="A85" t="s">
        <v>2852</v>
      </c>
      <c r="B85" t="s">
        <v>708</v>
      </c>
      <c r="C85" t="s">
        <v>59</v>
      </c>
      <c r="D85" t="s">
        <v>132</v>
      </c>
      <c r="E85" s="3" t="s">
        <v>4358</v>
      </c>
      <c r="F85" s="3" t="s">
        <v>4359</v>
      </c>
      <c r="G85" s="3" t="s">
        <v>4360</v>
      </c>
      <c r="H85" s="3" t="s">
        <v>4361</v>
      </c>
      <c r="I85">
        <v>8.3833433999999998E-2</v>
      </c>
      <c r="J85">
        <v>6.8831214000000002E-2</v>
      </c>
      <c r="K85" s="3" t="s">
        <v>4362</v>
      </c>
    </row>
    <row r="86" spans="1:11" x14ac:dyDescent="0.2">
      <c r="A86" t="s">
        <v>2852</v>
      </c>
      <c r="B86" t="s">
        <v>708</v>
      </c>
      <c r="C86" t="s">
        <v>59</v>
      </c>
      <c r="D86" t="s">
        <v>133</v>
      </c>
      <c r="E86" s="3" t="s">
        <v>4363</v>
      </c>
      <c r="F86">
        <v>88.904385587998803</v>
      </c>
      <c r="G86" s="3" t="s">
        <v>4364</v>
      </c>
      <c r="H86">
        <v>220.62898746558599</v>
      </c>
      <c r="I86">
        <v>6.5222347E-2</v>
      </c>
      <c r="J86">
        <v>1.3400664E-2</v>
      </c>
      <c r="K86">
        <v>7.8623010999999896E-2</v>
      </c>
    </row>
    <row r="87" spans="1:11" x14ac:dyDescent="0.2">
      <c r="A87" t="s">
        <v>2852</v>
      </c>
      <c r="B87" t="s">
        <v>708</v>
      </c>
      <c r="C87" t="s">
        <v>59</v>
      </c>
      <c r="D87" t="s">
        <v>134</v>
      </c>
      <c r="E87" s="3" t="s">
        <v>4365</v>
      </c>
      <c r="F87" s="3" t="s">
        <v>4366</v>
      </c>
      <c r="G87" s="3" t="s">
        <v>4367</v>
      </c>
      <c r="H87" s="3" t="s">
        <v>4368</v>
      </c>
      <c r="I87">
        <v>8.8858395000000007E-2</v>
      </c>
      <c r="J87">
        <v>7.3392326999999993E-2</v>
      </c>
      <c r="K87" s="3" t="s">
        <v>4369</v>
      </c>
    </row>
    <row r="88" spans="1:11" x14ac:dyDescent="0.2">
      <c r="A88" t="s">
        <v>2852</v>
      </c>
      <c r="B88" t="s">
        <v>708</v>
      </c>
      <c r="C88" t="s">
        <v>59</v>
      </c>
      <c r="D88" t="s">
        <v>135</v>
      </c>
      <c r="E88" s="3" t="s">
        <v>4370</v>
      </c>
      <c r="F88" s="3" t="s">
        <v>4371</v>
      </c>
      <c r="G88" s="3" t="s">
        <v>4372</v>
      </c>
      <c r="H88" s="3" t="s">
        <v>4373</v>
      </c>
      <c r="I88">
        <v>8.9278707999999998E-2</v>
      </c>
      <c r="J88">
        <v>6.6444620999999995E-2</v>
      </c>
      <c r="K88">
        <v>0.15572332899999999</v>
      </c>
    </row>
    <row r="89" spans="1:11" x14ac:dyDescent="0.2">
      <c r="A89" t="s">
        <v>2852</v>
      </c>
      <c r="B89" t="s">
        <v>708</v>
      </c>
      <c r="C89" t="s">
        <v>59</v>
      </c>
      <c r="D89" t="s">
        <v>136</v>
      </c>
      <c r="E89" s="3" t="s">
        <v>4374</v>
      </c>
      <c r="F89" s="3" t="s">
        <v>4375</v>
      </c>
      <c r="G89" s="3" t="s">
        <v>4376</v>
      </c>
      <c r="H89" s="3" t="s">
        <v>4377</v>
      </c>
      <c r="I89">
        <v>9.6906626999999995E-2</v>
      </c>
      <c r="J89">
        <v>7.9953128999999998E-2</v>
      </c>
      <c r="K89" s="3" t="s">
        <v>4378</v>
      </c>
    </row>
    <row r="90" spans="1:11" x14ac:dyDescent="0.2">
      <c r="A90" t="s">
        <v>2852</v>
      </c>
      <c r="B90" t="s">
        <v>708</v>
      </c>
      <c r="C90" t="s">
        <v>59</v>
      </c>
      <c r="D90" t="s">
        <v>137</v>
      </c>
      <c r="E90" s="3" t="s">
        <v>4379</v>
      </c>
      <c r="F90" s="3" t="s">
        <v>4380</v>
      </c>
      <c r="G90" s="3" t="s">
        <v>4381</v>
      </c>
      <c r="H90">
        <v>1964.0169505562101</v>
      </c>
      <c r="I90">
        <v>9.7023402999999994E-2</v>
      </c>
      <c r="J90">
        <v>7.2171747999999994E-2</v>
      </c>
      <c r="K90">
        <v>0.16919515099999999</v>
      </c>
    </row>
    <row r="91" spans="1:11" x14ac:dyDescent="0.2">
      <c r="A91" t="s">
        <v>2852</v>
      </c>
      <c r="B91" t="s">
        <v>708</v>
      </c>
      <c r="C91" t="s">
        <v>59</v>
      </c>
      <c r="D91" t="s">
        <v>138</v>
      </c>
      <c r="E91" s="3" t="s">
        <v>4382</v>
      </c>
      <c r="F91" s="3" t="s">
        <v>4383</v>
      </c>
      <c r="G91" s="3" t="s">
        <v>4384</v>
      </c>
      <c r="H91" s="3" t="s">
        <v>4385</v>
      </c>
      <c r="I91">
        <v>7.7358932000000005E-2</v>
      </c>
      <c r="J91">
        <v>1.7152662999999999E-2</v>
      </c>
      <c r="K91">
        <v>9.4511595000000004E-2</v>
      </c>
    </row>
    <row r="92" spans="1:11" x14ac:dyDescent="0.2">
      <c r="A92" t="s">
        <v>2852</v>
      </c>
      <c r="B92" t="s">
        <v>708</v>
      </c>
      <c r="C92" t="s">
        <v>59</v>
      </c>
      <c r="D92" t="s">
        <v>139</v>
      </c>
      <c r="E92" s="3" t="s">
        <v>4386</v>
      </c>
      <c r="F92" s="3" t="s">
        <v>4387</v>
      </c>
      <c r="G92" s="3" t="s">
        <v>4388</v>
      </c>
      <c r="H92" s="3" t="s">
        <v>4389</v>
      </c>
      <c r="I92">
        <v>8.3276129000000004E-2</v>
      </c>
      <c r="J92">
        <v>1.986541E-2</v>
      </c>
      <c r="K92">
        <v>0.103141539</v>
      </c>
    </row>
    <row r="93" spans="1:11" x14ac:dyDescent="0.2">
      <c r="A93" t="s">
        <v>2852</v>
      </c>
      <c r="B93" t="s">
        <v>708</v>
      </c>
      <c r="C93" t="s">
        <v>59</v>
      </c>
      <c r="D93" t="s">
        <v>140</v>
      </c>
      <c r="E93" s="3" t="s">
        <v>4390</v>
      </c>
      <c r="F93" s="3" t="s">
        <v>4391</v>
      </c>
      <c r="G93">
        <v>25.461818690278701</v>
      </c>
      <c r="H93">
        <v>677.95527034572206</v>
      </c>
      <c r="I93">
        <v>8.8065252999999996E-2</v>
      </c>
      <c r="J93">
        <v>2.0915367000000001E-2</v>
      </c>
      <c r="K93">
        <v>0.10898062</v>
      </c>
    </row>
    <row r="94" spans="1:11" x14ac:dyDescent="0.2">
      <c r="A94" t="s">
        <v>2852</v>
      </c>
      <c r="B94" t="s">
        <v>708</v>
      </c>
      <c r="C94" t="s">
        <v>59</v>
      </c>
      <c r="D94" t="s">
        <v>141</v>
      </c>
      <c r="E94" s="3" t="s">
        <v>4392</v>
      </c>
      <c r="F94" s="3" t="s">
        <v>4393</v>
      </c>
      <c r="G94" s="3" t="s">
        <v>4394</v>
      </c>
      <c r="H94" s="3" t="s">
        <v>4395</v>
      </c>
      <c r="I94">
        <v>8.7586530999999995E-2</v>
      </c>
      <c r="J94">
        <v>1.8390621999999999E-2</v>
      </c>
      <c r="K94" s="3" t="s">
        <v>4396</v>
      </c>
    </row>
    <row r="95" spans="1:11" x14ac:dyDescent="0.2">
      <c r="A95" t="s">
        <v>2852</v>
      </c>
      <c r="B95" t="s">
        <v>708</v>
      </c>
      <c r="C95" t="s">
        <v>59</v>
      </c>
      <c r="D95" t="s">
        <v>142</v>
      </c>
      <c r="E95" s="3" t="s">
        <v>4397</v>
      </c>
      <c r="F95" s="3" t="s">
        <v>4398</v>
      </c>
      <c r="G95" s="3" t="s">
        <v>4399</v>
      </c>
      <c r="H95" s="3" t="s">
        <v>4400</v>
      </c>
      <c r="I95">
        <v>0.11638514</v>
      </c>
      <c r="J95">
        <v>8.6490185999999997E-2</v>
      </c>
      <c r="K95">
        <v>0.20287532599999999</v>
      </c>
    </row>
    <row r="96" spans="1:11" x14ac:dyDescent="0.2">
      <c r="A96" t="s">
        <v>2852</v>
      </c>
      <c r="B96" t="s">
        <v>708</v>
      </c>
      <c r="C96" t="s">
        <v>59</v>
      </c>
      <c r="D96" t="s">
        <v>143</v>
      </c>
      <c r="E96" s="3" t="s">
        <v>4401</v>
      </c>
      <c r="F96" s="3" t="s">
        <v>4402</v>
      </c>
      <c r="G96" s="3" t="s">
        <v>4403</v>
      </c>
      <c r="H96" s="3" t="s">
        <v>4404</v>
      </c>
      <c r="I96">
        <v>9.2437343000000005E-2</v>
      </c>
      <c r="J96">
        <v>2.1928923999999999E-2</v>
      </c>
      <c r="K96" s="3" t="s">
        <v>4405</v>
      </c>
    </row>
    <row r="97" spans="1:11" x14ac:dyDescent="0.2">
      <c r="A97" t="s">
        <v>2852</v>
      </c>
      <c r="B97" t="s">
        <v>708</v>
      </c>
      <c r="C97" t="s">
        <v>59</v>
      </c>
      <c r="D97" t="s">
        <v>144</v>
      </c>
      <c r="E97" s="3" t="s">
        <v>4406</v>
      </c>
      <c r="F97" s="3" t="s">
        <v>4407</v>
      </c>
      <c r="G97">
        <v>25.803372929138799</v>
      </c>
      <c r="H97" s="3" t="s">
        <v>4408</v>
      </c>
      <c r="I97">
        <v>9.2106149999999998E-2</v>
      </c>
      <c r="J97">
        <v>2.1205920999999999E-2</v>
      </c>
      <c r="K97">
        <v>0.113312071</v>
      </c>
    </row>
    <row r="98" spans="1:11" x14ac:dyDescent="0.2">
      <c r="A98" t="s">
        <v>2852</v>
      </c>
      <c r="B98" t="s">
        <v>708</v>
      </c>
      <c r="C98" t="s">
        <v>59</v>
      </c>
      <c r="D98" t="s">
        <v>145</v>
      </c>
      <c r="E98" s="3" t="s">
        <v>4409</v>
      </c>
      <c r="F98" s="3" t="s">
        <v>4410</v>
      </c>
      <c r="G98" s="3" t="s">
        <v>4411</v>
      </c>
      <c r="H98" s="3" t="s">
        <v>4412</v>
      </c>
      <c r="I98">
        <v>9.0651476999999994E-2</v>
      </c>
      <c r="J98">
        <v>1.8393679E-2</v>
      </c>
      <c r="K98" s="3" t="s">
        <v>4413</v>
      </c>
    </row>
    <row r="99" spans="1:11" x14ac:dyDescent="0.2">
      <c r="A99" t="s">
        <v>2852</v>
      </c>
      <c r="B99" t="s">
        <v>708</v>
      </c>
      <c r="C99" t="s">
        <v>59</v>
      </c>
      <c r="D99" t="s">
        <v>146</v>
      </c>
      <c r="E99" s="3" t="s">
        <v>4414</v>
      </c>
      <c r="F99" s="3" t="s">
        <v>4415</v>
      </c>
      <c r="G99" s="3" t="s">
        <v>4416</v>
      </c>
      <c r="H99" s="3" t="s">
        <v>4417</v>
      </c>
      <c r="I99">
        <v>0.12073592800000001</v>
      </c>
      <c r="J99">
        <v>8.9568196000000003E-2</v>
      </c>
      <c r="K99">
        <v>0.21030412400000001</v>
      </c>
    </row>
    <row r="100" spans="1:11" x14ac:dyDescent="0.2">
      <c r="A100" t="s">
        <v>2852</v>
      </c>
      <c r="B100" t="s">
        <v>708</v>
      </c>
      <c r="C100" t="s">
        <v>59</v>
      </c>
      <c r="D100" t="s">
        <v>147</v>
      </c>
      <c r="E100" s="3" t="s">
        <v>4418</v>
      </c>
      <c r="F100" s="3" t="s">
        <v>4419</v>
      </c>
      <c r="G100">
        <v>26.9726401061884</v>
      </c>
      <c r="H100">
        <v>737.984332122973</v>
      </c>
      <c r="I100">
        <v>9.6136931999999994E-2</v>
      </c>
      <c r="J100">
        <v>2.2347834E-2</v>
      </c>
      <c r="K100" s="3" t="s">
        <v>4420</v>
      </c>
    </row>
    <row r="101" spans="1:11" x14ac:dyDescent="0.2">
      <c r="A101" t="s">
        <v>2852</v>
      </c>
      <c r="B101" t="s">
        <v>708</v>
      </c>
      <c r="C101" t="s">
        <v>59</v>
      </c>
      <c r="D101" t="s">
        <v>148</v>
      </c>
      <c r="E101" s="3" t="s">
        <v>4421</v>
      </c>
      <c r="F101" s="3" t="s">
        <v>4422</v>
      </c>
      <c r="G101" s="3" t="s">
        <v>4423</v>
      </c>
      <c r="H101" s="3" t="s">
        <v>4424</v>
      </c>
      <c r="I101">
        <v>0.19304696399999999</v>
      </c>
      <c r="J101">
        <v>0.135921284</v>
      </c>
      <c r="K101">
        <v>0.32896824800000002</v>
      </c>
    </row>
    <row r="102" spans="1:11" x14ac:dyDescent="0.2">
      <c r="A102" t="s">
        <v>2852</v>
      </c>
      <c r="B102" t="s">
        <v>708</v>
      </c>
      <c r="C102" t="s">
        <v>59</v>
      </c>
      <c r="D102" t="s">
        <v>149</v>
      </c>
      <c r="E102" s="3" t="s">
        <v>4425</v>
      </c>
      <c r="F102" s="3" t="s">
        <v>4426</v>
      </c>
      <c r="G102" s="3" t="s">
        <v>4427</v>
      </c>
      <c r="H102">
        <v>6367.1920049403398</v>
      </c>
      <c r="I102">
        <v>0.192024839</v>
      </c>
      <c r="J102">
        <v>0.137659316</v>
      </c>
      <c r="K102" s="3" t="s">
        <v>4428</v>
      </c>
    </row>
    <row r="103" spans="1:11" x14ac:dyDescent="0.2">
      <c r="A103" t="s">
        <v>2852</v>
      </c>
      <c r="B103" t="s">
        <v>708</v>
      </c>
      <c r="C103" t="s">
        <v>59</v>
      </c>
      <c r="D103" t="s">
        <v>150</v>
      </c>
      <c r="E103" s="3" t="s">
        <v>4429</v>
      </c>
      <c r="F103" s="3" t="s">
        <v>4430</v>
      </c>
      <c r="G103" s="3" t="s">
        <v>4431</v>
      </c>
      <c r="H103" s="3" t="s">
        <v>4432</v>
      </c>
      <c r="I103">
        <v>0.125970006</v>
      </c>
      <c r="J103">
        <v>9.7522432000000006E-2</v>
      </c>
      <c r="K103" s="3" t="s">
        <v>4433</v>
      </c>
    </row>
    <row r="104" spans="1:11" x14ac:dyDescent="0.2">
      <c r="A104" t="s">
        <v>2852</v>
      </c>
      <c r="B104" t="s">
        <v>708</v>
      </c>
      <c r="C104" t="s">
        <v>59</v>
      </c>
      <c r="D104" t="s">
        <v>151</v>
      </c>
      <c r="E104" s="3" t="s">
        <v>4434</v>
      </c>
      <c r="F104" s="3" t="s">
        <v>4435</v>
      </c>
      <c r="G104">
        <v>74.715062510222197</v>
      </c>
      <c r="H104" s="3" t="s">
        <v>4436</v>
      </c>
      <c r="I104">
        <v>0.12536866799999999</v>
      </c>
      <c r="J104">
        <v>0.10215012900000001</v>
      </c>
      <c r="K104">
        <v>0.22751879699999999</v>
      </c>
    </row>
    <row r="105" spans="1:11" x14ac:dyDescent="0.2">
      <c r="A105" t="s">
        <v>2852</v>
      </c>
      <c r="B105" t="s">
        <v>708</v>
      </c>
      <c r="C105" t="s">
        <v>59</v>
      </c>
      <c r="D105" t="s">
        <v>152</v>
      </c>
      <c r="E105" s="3" t="s">
        <v>4437</v>
      </c>
      <c r="F105" s="3" t="s">
        <v>4438</v>
      </c>
      <c r="G105" s="3" t="s">
        <v>4439</v>
      </c>
      <c r="H105" s="3" t="s">
        <v>4440</v>
      </c>
      <c r="I105">
        <v>9.9659569000000003E-2</v>
      </c>
      <c r="J105">
        <v>2.2969678E-2</v>
      </c>
      <c r="K105">
        <v>0.122629247</v>
      </c>
    </row>
    <row r="106" spans="1:11" x14ac:dyDescent="0.2">
      <c r="A106" t="s">
        <v>2852</v>
      </c>
      <c r="B106" t="s">
        <v>708</v>
      </c>
      <c r="C106" t="s">
        <v>59</v>
      </c>
      <c r="D106" t="s">
        <v>153</v>
      </c>
      <c r="E106" s="3" t="s">
        <v>4441</v>
      </c>
      <c r="F106" s="3" t="s">
        <v>4442</v>
      </c>
      <c r="G106" s="3" t="s">
        <v>4443</v>
      </c>
      <c r="H106" s="3" t="s">
        <v>4444</v>
      </c>
      <c r="I106">
        <v>9.9812834000000003E-2</v>
      </c>
      <c r="J106">
        <v>2.3985182000000001E-2</v>
      </c>
      <c r="K106" s="3" t="s">
        <v>4445</v>
      </c>
    </row>
    <row r="107" spans="1:11" x14ac:dyDescent="0.2">
      <c r="A107" t="s">
        <v>2852</v>
      </c>
      <c r="B107" t="s">
        <v>708</v>
      </c>
      <c r="C107" t="s">
        <v>59</v>
      </c>
      <c r="D107" t="s">
        <v>154</v>
      </c>
      <c r="E107" s="3" t="s">
        <v>4446</v>
      </c>
      <c r="F107" s="3" t="s">
        <v>4447</v>
      </c>
      <c r="G107" s="3" t="s">
        <v>4448</v>
      </c>
      <c r="H107" s="3" t="s">
        <v>4449</v>
      </c>
      <c r="I107">
        <v>0.10514478400000001</v>
      </c>
      <c r="J107">
        <v>2.1252933000000002E-2</v>
      </c>
      <c r="K107" s="3" t="s">
        <v>4450</v>
      </c>
    </row>
    <row r="108" spans="1:11" x14ac:dyDescent="0.2">
      <c r="A108" t="s">
        <v>2852</v>
      </c>
      <c r="B108" t="s">
        <v>708</v>
      </c>
      <c r="C108" t="s">
        <v>59</v>
      </c>
      <c r="D108" t="s">
        <v>155</v>
      </c>
      <c r="E108" s="3" t="s">
        <v>4451</v>
      </c>
      <c r="F108" s="3" t="s">
        <v>4452</v>
      </c>
      <c r="G108" s="3" t="s">
        <v>4453</v>
      </c>
      <c r="H108">
        <v>7090.3130940028605</v>
      </c>
      <c r="I108">
        <v>0.21380236799999999</v>
      </c>
      <c r="J108">
        <v>0.151070396</v>
      </c>
      <c r="K108">
        <v>0.36487276400000002</v>
      </c>
    </row>
    <row r="109" spans="1:11" x14ac:dyDescent="0.2">
      <c r="A109" t="s">
        <v>2852</v>
      </c>
      <c r="B109" t="s">
        <v>708</v>
      </c>
      <c r="C109" t="s">
        <v>59</v>
      </c>
      <c r="D109" t="s">
        <v>156</v>
      </c>
      <c r="E109" s="3" t="s">
        <v>4454</v>
      </c>
      <c r="F109" s="3" t="s">
        <v>4455</v>
      </c>
      <c r="G109" s="3" t="s">
        <v>4456</v>
      </c>
      <c r="H109" s="3" t="s">
        <v>4457</v>
      </c>
      <c r="I109">
        <v>0.10870226700000001</v>
      </c>
      <c r="J109">
        <v>2.1971732000000001E-2</v>
      </c>
      <c r="K109">
        <v>0.13067399900000001</v>
      </c>
    </row>
    <row r="110" spans="1:11" x14ac:dyDescent="0.2">
      <c r="A110" t="s">
        <v>2852</v>
      </c>
      <c r="B110" t="s">
        <v>708</v>
      </c>
      <c r="C110" t="s">
        <v>59</v>
      </c>
      <c r="D110" t="s">
        <v>157</v>
      </c>
      <c r="E110" s="3" t="s">
        <v>4458</v>
      </c>
      <c r="F110" s="3" t="s">
        <v>4459</v>
      </c>
      <c r="G110" s="3" t="s">
        <v>4460</v>
      </c>
      <c r="H110" s="3" t="s">
        <v>4461</v>
      </c>
      <c r="I110">
        <v>0.14846500200000001</v>
      </c>
      <c r="J110">
        <v>0.126636949</v>
      </c>
      <c r="K110">
        <v>0.27510195100000001</v>
      </c>
    </row>
    <row r="111" spans="1:11" x14ac:dyDescent="0.2">
      <c r="A111" t="s">
        <v>2852</v>
      </c>
      <c r="B111" t="s">
        <v>708</v>
      </c>
      <c r="C111" t="s">
        <v>59</v>
      </c>
      <c r="D111" t="s">
        <v>158</v>
      </c>
      <c r="E111" s="3" t="s">
        <v>4462</v>
      </c>
      <c r="F111" s="3" t="s">
        <v>4463</v>
      </c>
      <c r="G111" s="3" t="s">
        <v>4464</v>
      </c>
      <c r="H111" s="3" t="s">
        <v>4465</v>
      </c>
      <c r="I111">
        <v>0.14762091199999999</v>
      </c>
      <c r="J111">
        <v>0.124593362</v>
      </c>
      <c r="K111">
        <v>0.27221427399999998</v>
      </c>
    </row>
    <row r="112" spans="1:11" x14ac:dyDescent="0.2">
      <c r="A112" t="s">
        <v>2852</v>
      </c>
      <c r="B112" t="s">
        <v>708</v>
      </c>
      <c r="C112" t="s">
        <v>59</v>
      </c>
      <c r="D112" t="s">
        <v>159</v>
      </c>
      <c r="E112" s="3" t="s">
        <v>4466</v>
      </c>
      <c r="F112" s="3" t="s">
        <v>4467</v>
      </c>
      <c r="G112" s="3" t="s">
        <v>4468</v>
      </c>
      <c r="H112" s="3" t="s">
        <v>4469</v>
      </c>
      <c r="I112">
        <v>0.118442355</v>
      </c>
      <c r="J112">
        <v>2.8614446000000002E-2</v>
      </c>
      <c r="K112" s="3" t="s">
        <v>4470</v>
      </c>
    </row>
    <row r="113" spans="1:11" x14ac:dyDescent="0.2">
      <c r="A113" t="s">
        <v>2852</v>
      </c>
      <c r="B113" t="s">
        <v>708</v>
      </c>
      <c r="C113" t="s">
        <v>59</v>
      </c>
      <c r="D113" t="s">
        <v>160</v>
      </c>
      <c r="E113" s="3" t="s">
        <v>4471</v>
      </c>
      <c r="F113" s="3" t="s">
        <v>4472</v>
      </c>
      <c r="G113" s="3" t="s">
        <v>4473</v>
      </c>
      <c r="H113" s="3" t="s">
        <v>4474</v>
      </c>
      <c r="I113">
        <v>0.117346455</v>
      </c>
      <c r="J113">
        <v>2.7802763000000001E-2</v>
      </c>
      <c r="K113">
        <v>0.145149218</v>
      </c>
    </row>
    <row r="114" spans="1:11" x14ac:dyDescent="0.2">
      <c r="A114" t="s">
        <v>2852</v>
      </c>
      <c r="B114" t="s">
        <v>708</v>
      </c>
      <c r="C114" t="s">
        <v>59</v>
      </c>
      <c r="D114" t="s">
        <v>161</v>
      </c>
      <c r="E114" s="3" t="s">
        <v>4475</v>
      </c>
      <c r="F114" s="3" t="s">
        <v>4476</v>
      </c>
      <c r="G114" s="3" t="s">
        <v>4477</v>
      </c>
      <c r="H114" s="3" t="s">
        <v>4478</v>
      </c>
      <c r="I114">
        <v>0.114908548</v>
      </c>
      <c r="J114">
        <v>3.1021146999999999E-2</v>
      </c>
      <c r="K114">
        <v>0.145929695</v>
      </c>
    </row>
    <row r="115" spans="1:11" x14ac:dyDescent="0.2">
      <c r="A115" t="s">
        <v>2852</v>
      </c>
      <c r="B115" t="s">
        <v>708</v>
      </c>
      <c r="C115" t="s">
        <v>59</v>
      </c>
      <c r="D115" t="s">
        <v>162</v>
      </c>
      <c r="E115" s="3" t="s">
        <v>4479</v>
      </c>
      <c r="F115" s="3" t="s">
        <v>4480</v>
      </c>
      <c r="G115" s="3" t="s">
        <v>4481</v>
      </c>
      <c r="H115" s="3" t="s">
        <v>4482</v>
      </c>
      <c r="I115">
        <v>0.123195574</v>
      </c>
      <c r="J115">
        <v>2.4829848000000002E-2</v>
      </c>
      <c r="K115" s="3" t="s">
        <v>4483</v>
      </c>
    </row>
    <row r="116" spans="1:11" x14ac:dyDescent="0.2">
      <c r="A116" t="s">
        <v>2852</v>
      </c>
      <c r="B116" t="s">
        <v>708</v>
      </c>
      <c r="C116" t="s">
        <v>59</v>
      </c>
      <c r="D116" t="s">
        <v>163</v>
      </c>
      <c r="E116" s="3" t="s">
        <v>4484</v>
      </c>
      <c r="F116" s="3" t="s">
        <v>4485</v>
      </c>
      <c r="G116" s="3" t="s">
        <v>4486</v>
      </c>
      <c r="H116" s="3" t="s">
        <v>4487</v>
      </c>
      <c r="I116">
        <v>0.24940230099999999</v>
      </c>
      <c r="J116">
        <v>0.17663353600000001</v>
      </c>
      <c r="K116" s="3" t="s">
        <v>4488</v>
      </c>
    </row>
    <row r="117" spans="1:11" x14ac:dyDescent="0.2">
      <c r="A117" t="s">
        <v>2852</v>
      </c>
      <c r="B117" t="s">
        <v>708</v>
      </c>
      <c r="C117" t="s">
        <v>59</v>
      </c>
      <c r="D117" t="s">
        <v>164</v>
      </c>
      <c r="E117" s="3" t="s">
        <v>4489</v>
      </c>
      <c r="F117" s="3" t="s">
        <v>4490</v>
      </c>
      <c r="G117" s="3" t="s">
        <v>4491</v>
      </c>
      <c r="H117" s="3" t="s">
        <v>4492</v>
      </c>
      <c r="I117">
        <v>0.13044222699999999</v>
      </c>
      <c r="J117">
        <v>2.6260278000000001E-2</v>
      </c>
      <c r="K117">
        <v>0.15670250499999999</v>
      </c>
    </row>
    <row r="118" spans="1:11" x14ac:dyDescent="0.2">
      <c r="A118" t="s">
        <v>2852</v>
      </c>
      <c r="B118" t="s">
        <v>708</v>
      </c>
      <c r="C118" t="s">
        <v>59</v>
      </c>
      <c r="D118" t="s">
        <v>165</v>
      </c>
      <c r="E118" s="3" t="s">
        <v>4493</v>
      </c>
      <c r="F118" s="3" t="s">
        <v>4494</v>
      </c>
      <c r="G118">
        <v>93.964918050915003</v>
      </c>
      <c r="H118">
        <v>512.63719797134399</v>
      </c>
      <c r="I118">
        <v>0.12919378000000001</v>
      </c>
      <c r="J118">
        <v>4.7172398999999997E-2</v>
      </c>
      <c r="K118">
        <v>0.17636617900000001</v>
      </c>
    </row>
    <row r="119" spans="1:11" x14ac:dyDescent="0.2">
      <c r="A119" t="s">
        <v>2852</v>
      </c>
      <c r="B119" t="s">
        <v>708</v>
      </c>
      <c r="C119" t="s">
        <v>59</v>
      </c>
      <c r="D119" t="s">
        <v>166</v>
      </c>
      <c r="E119" s="3" t="s">
        <v>4495</v>
      </c>
      <c r="F119">
        <v>498.62678029707502</v>
      </c>
      <c r="G119" s="3" t="s">
        <v>4496</v>
      </c>
      <c r="H119" s="3" t="s">
        <v>4497</v>
      </c>
      <c r="I119">
        <v>0.28685228600000001</v>
      </c>
      <c r="J119">
        <v>0.20447797400000001</v>
      </c>
      <c r="K119">
        <v>0.49133026000000002</v>
      </c>
    </row>
    <row r="120" spans="1:11" x14ac:dyDescent="0.2">
      <c r="A120" t="s">
        <v>2852</v>
      </c>
      <c r="B120" t="s">
        <v>708</v>
      </c>
      <c r="C120" t="s">
        <v>59</v>
      </c>
      <c r="D120" t="s">
        <v>167</v>
      </c>
      <c r="E120" s="3" t="s">
        <v>4498</v>
      </c>
      <c r="F120" s="3" t="s">
        <v>4499</v>
      </c>
      <c r="G120" s="3" t="s">
        <v>4500</v>
      </c>
      <c r="H120" s="3" t="s">
        <v>4501</v>
      </c>
      <c r="I120">
        <v>0.186553524</v>
      </c>
      <c r="J120">
        <v>0.149262863</v>
      </c>
      <c r="K120">
        <v>0.33581638699999999</v>
      </c>
    </row>
    <row r="121" spans="1:11" x14ac:dyDescent="0.2">
      <c r="A121" t="s">
        <v>2852</v>
      </c>
      <c r="B121" t="s">
        <v>708</v>
      </c>
      <c r="C121" t="s">
        <v>59</v>
      </c>
      <c r="D121" t="s">
        <v>168</v>
      </c>
      <c r="E121">
        <v>871.19713758251498</v>
      </c>
      <c r="F121" s="3" t="s">
        <v>4502</v>
      </c>
      <c r="G121" s="3" t="s">
        <v>4503</v>
      </c>
      <c r="H121" s="3" t="s">
        <v>4504</v>
      </c>
      <c r="I121">
        <v>0.14847052099999999</v>
      </c>
      <c r="J121">
        <v>3.4287560000000002E-2</v>
      </c>
      <c r="K121">
        <v>0.18275808099999999</v>
      </c>
    </row>
    <row r="122" spans="1:11" x14ac:dyDescent="0.2">
      <c r="A122" t="s">
        <v>2852</v>
      </c>
      <c r="B122" t="s">
        <v>708</v>
      </c>
      <c r="C122" t="s">
        <v>59</v>
      </c>
      <c r="D122" t="s">
        <v>169</v>
      </c>
      <c r="E122" s="3" t="s">
        <v>4505</v>
      </c>
      <c r="F122" s="3" t="s">
        <v>4506</v>
      </c>
      <c r="G122" s="3" t="s">
        <v>4507</v>
      </c>
      <c r="H122" s="3" t="s">
        <v>4508</v>
      </c>
      <c r="I122">
        <v>0.15307301100000001</v>
      </c>
      <c r="J122">
        <v>3.1967760999999997E-2</v>
      </c>
      <c r="K122" s="3" t="s">
        <v>4509</v>
      </c>
    </row>
    <row r="123" spans="1:11" x14ac:dyDescent="0.2">
      <c r="A123" t="s">
        <v>2852</v>
      </c>
      <c r="B123" t="s">
        <v>708</v>
      </c>
      <c r="C123" t="s">
        <v>59</v>
      </c>
      <c r="D123" t="s">
        <v>170</v>
      </c>
      <c r="E123" s="3" t="s">
        <v>4510</v>
      </c>
      <c r="F123" s="3" t="s">
        <v>4511</v>
      </c>
      <c r="G123" s="3" t="s">
        <v>4512</v>
      </c>
      <c r="H123" s="3" t="s">
        <v>4513</v>
      </c>
      <c r="I123">
        <v>0.15942883999999999</v>
      </c>
      <c r="J123">
        <v>3.1977154000000001E-2</v>
      </c>
      <c r="K123">
        <v>0.191405994</v>
      </c>
    </row>
    <row r="124" spans="1:11" x14ac:dyDescent="0.2">
      <c r="A124" t="s">
        <v>2852</v>
      </c>
      <c r="B124" t="s">
        <v>708</v>
      </c>
      <c r="C124" t="s">
        <v>59</v>
      </c>
      <c r="D124" t="s">
        <v>171</v>
      </c>
      <c r="E124" s="3" t="s">
        <v>4514</v>
      </c>
      <c r="F124" s="3" t="s">
        <v>4515</v>
      </c>
      <c r="G124" s="3" t="s">
        <v>4516</v>
      </c>
      <c r="H124" s="3" t="s">
        <v>4517</v>
      </c>
      <c r="I124">
        <v>0.222471382</v>
      </c>
      <c r="J124">
        <v>0.16322365</v>
      </c>
      <c r="K124">
        <v>0.38569503199999999</v>
      </c>
    </row>
    <row r="125" spans="1:11" x14ac:dyDescent="0.2">
      <c r="A125" t="s">
        <v>2852</v>
      </c>
      <c r="B125" t="s">
        <v>708</v>
      </c>
      <c r="C125" t="s">
        <v>59</v>
      </c>
      <c r="D125" t="s">
        <v>172</v>
      </c>
      <c r="E125" s="3" t="s">
        <v>4518</v>
      </c>
      <c r="F125" s="3" t="s">
        <v>4519</v>
      </c>
      <c r="G125">
        <v>135.03798982128501</v>
      </c>
      <c r="H125">
        <v>685.79667380877902</v>
      </c>
      <c r="I125">
        <v>0.17204947600000001</v>
      </c>
      <c r="J125">
        <v>6.6634645000000006E-2</v>
      </c>
      <c r="K125" s="3" t="s">
        <v>4520</v>
      </c>
    </row>
    <row r="126" spans="1:11" x14ac:dyDescent="0.2">
      <c r="A126" t="s">
        <v>2852</v>
      </c>
      <c r="B126" t="s">
        <v>708</v>
      </c>
      <c r="C126" t="s">
        <v>59</v>
      </c>
      <c r="D126" t="s">
        <v>173</v>
      </c>
      <c r="E126" s="3" t="s">
        <v>4521</v>
      </c>
      <c r="F126" s="3" t="s">
        <v>4522</v>
      </c>
      <c r="G126">
        <v>59.448856128645801</v>
      </c>
      <c r="H126">
        <v>571.49345853499005</v>
      </c>
      <c r="I126">
        <v>0.173922147</v>
      </c>
      <c r="J126">
        <v>3.4834799999999999E-2</v>
      </c>
      <c r="K126">
        <v>0.208756947</v>
      </c>
    </row>
    <row r="127" spans="1:11" x14ac:dyDescent="0.2">
      <c r="A127" t="s">
        <v>2852</v>
      </c>
      <c r="B127" t="s">
        <v>708</v>
      </c>
      <c r="C127" t="s">
        <v>59</v>
      </c>
      <c r="D127" t="s">
        <v>174</v>
      </c>
      <c r="E127" s="3" t="s">
        <v>4523</v>
      </c>
      <c r="F127" s="3" t="s">
        <v>4524</v>
      </c>
      <c r="G127" s="3" t="s">
        <v>4525</v>
      </c>
      <c r="H127" s="3" t="s">
        <v>4526</v>
      </c>
      <c r="I127">
        <v>0.355466281</v>
      </c>
      <c r="J127">
        <v>0.25583229499999999</v>
      </c>
      <c r="K127">
        <v>0.61129857600000004</v>
      </c>
    </row>
    <row r="128" spans="1:11" x14ac:dyDescent="0.2">
      <c r="A128" t="s">
        <v>2852</v>
      </c>
      <c r="B128" t="s">
        <v>708</v>
      </c>
      <c r="C128" t="s">
        <v>59</v>
      </c>
      <c r="D128" t="s">
        <v>175</v>
      </c>
      <c r="E128" s="3" t="s">
        <v>4527</v>
      </c>
      <c r="F128" s="3" t="s">
        <v>4528</v>
      </c>
      <c r="G128" s="3" t="s">
        <v>4529</v>
      </c>
      <c r="H128" s="3" t="s">
        <v>4530</v>
      </c>
      <c r="I128">
        <v>0.35620210200000002</v>
      </c>
      <c r="J128">
        <v>0.25270878000000002</v>
      </c>
      <c r="K128">
        <v>0.60891088199999999</v>
      </c>
    </row>
    <row r="129" spans="1:11" x14ac:dyDescent="0.2">
      <c r="A129" t="s">
        <v>2852</v>
      </c>
      <c r="B129" t="s">
        <v>708</v>
      </c>
      <c r="C129" t="s">
        <v>59</v>
      </c>
      <c r="D129" t="s">
        <v>174</v>
      </c>
      <c r="E129" s="3" t="s">
        <v>4523</v>
      </c>
      <c r="F129" s="3" t="s">
        <v>4524</v>
      </c>
      <c r="G129" s="3" t="s">
        <v>4525</v>
      </c>
      <c r="H129" s="3" t="s">
        <v>4526</v>
      </c>
      <c r="I129">
        <v>0.355466281</v>
      </c>
      <c r="J129">
        <v>0.25583229499999999</v>
      </c>
      <c r="K129">
        <v>0.61129857600000004</v>
      </c>
    </row>
    <row r="130" spans="1:11" x14ac:dyDescent="0.2">
      <c r="A130" t="s">
        <v>2852</v>
      </c>
      <c r="B130" t="s">
        <v>708</v>
      </c>
      <c r="C130" t="s">
        <v>59</v>
      </c>
      <c r="D130" t="s">
        <v>175</v>
      </c>
      <c r="E130" s="3" t="s">
        <v>4527</v>
      </c>
      <c r="F130" s="3" t="s">
        <v>4528</v>
      </c>
      <c r="G130" s="3" t="s">
        <v>4529</v>
      </c>
      <c r="H130" s="3" t="s">
        <v>4530</v>
      </c>
      <c r="I130">
        <v>0.35620210200000002</v>
      </c>
      <c r="J130">
        <v>0.25270878000000002</v>
      </c>
      <c r="K130">
        <v>0.60891088199999999</v>
      </c>
    </row>
    <row r="131" spans="1:11" x14ac:dyDescent="0.2">
      <c r="A131" t="s">
        <v>2852</v>
      </c>
      <c r="B131" t="s">
        <v>708</v>
      </c>
      <c r="C131" t="s">
        <v>59</v>
      </c>
      <c r="D131" t="s">
        <v>176</v>
      </c>
      <c r="E131" s="3" t="s">
        <v>4531</v>
      </c>
      <c r="F131" s="3" t="s">
        <v>4532</v>
      </c>
      <c r="G131" s="3" t="s">
        <v>4533</v>
      </c>
      <c r="H131" s="3" t="s">
        <v>4534</v>
      </c>
      <c r="I131">
        <v>0.231876216</v>
      </c>
      <c r="J131">
        <v>0.19199606699999999</v>
      </c>
      <c r="K131">
        <v>0.42387228300000002</v>
      </c>
    </row>
    <row r="132" spans="1:11" x14ac:dyDescent="0.2">
      <c r="A132" t="s">
        <v>2852</v>
      </c>
      <c r="B132" t="s">
        <v>708</v>
      </c>
      <c r="C132" t="s">
        <v>59</v>
      </c>
      <c r="D132" t="s">
        <v>177</v>
      </c>
      <c r="E132" s="3" t="s">
        <v>4535</v>
      </c>
      <c r="F132" s="3" t="s">
        <v>4536</v>
      </c>
      <c r="G132" s="3" t="s">
        <v>4537</v>
      </c>
      <c r="H132" s="3" t="s">
        <v>4538</v>
      </c>
      <c r="I132">
        <v>0.18465382899999999</v>
      </c>
      <c r="J132">
        <v>4.4026237000000003E-2</v>
      </c>
      <c r="K132">
        <v>0.22868006599999999</v>
      </c>
    </row>
    <row r="133" spans="1:11" x14ac:dyDescent="0.2">
      <c r="A133" t="s">
        <v>2852</v>
      </c>
      <c r="B133" t="s">
        <v>708</v>
      </c>
      <c r="C133" t="s">
        <v>59</v>
      </c>
      <c r="D133" t="s">
        <v>178</v>
      </c>
      <c r="E133" s="3" t="s">
        <v>4539</v>
      </c>
      <c r="F133">
        <v>384.27666627935002</v>
      </c>
      <c r="G133" s="3" t="s">
        <v>4540</v>
      </c>
      <c r="H133" s="3" t="s">
        <v>4541</v>
      </c>
      <c r="I133">
        <v>0.25037526300000001</v>
      </c>
      <c r="J133">
        <v>0.19682509300000001</v>
      </c>
      <c r="K133">
        <v>0.44720035600000002</v>
      </c>
    </row>
    <row r="134" spans="1:11" x14ac:dyDescent="0.2">
      <c r="A134" t="s">
        <v>2852</v>
      </c>
      <c r="B134" t="s">
        <v>708</v>
      </c>
      <c r="C134" t="s">
        <v>59</v>
      </c>
      <c r="D134" t="s">
        <v>179</v>
      </c>
      <c r="E134" s="3" t="s">
        <v>4542</v>
      </c>
      <c r="F134" s="3" t="s">
        <v>4543</v>
      </c>
      <c r="G134" s="3" t="s">
        <v>4544</v>
      </c>
      <c r="H134" s="3" t="s">
        <v>4545</v>
      </c>
      <c r="I134">
        <v>0.198534714</v>
      </c>
      <c r="J134">
        <v>4.5529144000000001E-2</v>
      </c>
      <c r="K134">
        <v>0.24406385799999999</v>
      </c>
    </row>
    <row r="135" spans="1:11" x14ac:dyDescent="0.2">
      <c r="A135" t="s">
        <v>2852</v>
      </c>
      <c r="B135" t="s">
        <v>708</v>
      </c>
      <c r="C135" t="s">
        <v>59</v>
      </c>
      <c r="D135" t="s">
        <v>180</v>
      </c>
      <c r="E135" s="3" t="s">
        <v>4546</v>
      </c>
      <c r="F135" s="3" t="s">
        <v>4547</v>
      </c>
      <c r="G135" s="3" t="s">
        <v>4548</v>
      </c>
      <c r="H135" s="3" t="s">
        <v>4549</v>
      </c>
      <c r="I135">
        <v>0.221091236</v>
      </c>
      <c r="J135">
        <v>4.411897E-2</v>
      </c>
      <c r="K135">
        <v>0.265210206</v>
      </c>
    </row>
    <row r="136" spans="1:11" x14ac:dyDescent="0.2">
      <c r="A136" t="s">
        <v>2852</v>
      </c>
      <c r="B136" t="s">
        <v>708</v>
      </c>
      <c r="C136" t="s">
        <v>59</v>
      </c>
      <c r="D136" t="s">
        <v>181</v>
      </c>
      <c r="E136" s="3" t="s">
        <v>4550</v>
      </c>
      <c r="F136" s="3" t="s">
        <v>4551</v>
      </c>
      <c r="G136" s="3" t="s">
        <v>4552</v>
      </c>
      <c r="H136" s="3" t="s">
        <v>4553</v>
      </c>
      <c r="I136">
        <v>0.45508781599999998</v>
      </c>
      <c r="J136">
        <v>0.32657073599999997</v>
      </c>
      <c r="K136" s="3" t="s">
        <v>4554</v>
      </c>
    </row>
    <row r="137" spans="1:11" x14ac:dyDescent="0.2">
      <c r="A137" t="s">
        <v>2852</v>
      </c>
      <c r="B137" t="s">
        <v>708</v>
      </c>
      <c r="C137" t="s">
        <v>59</v>
      </c>
      <c r="D137" t="s">
        <v>182</v>
      </c>
      <c r="E137" s="3" t="s">
        <v>4555</v>
      </c>
      <c r="F137" s="3" t="s">
        <v>4556</v>
      </c>
      <c r="G137" s="3" t="s">
        <v>4557</v>
      </c>
      <c r="H137" s="3" t="s">
        <v>4558</v>
      </c>
      <c r="I137">
        <v>0.323494634</v>
      </c>
      <c r="J137">
        <v>0.25020819599999999</v>
      </c>
      <c r="K137">
        <v>0.57370283</v>
      </c>
    </row>
    <row r="138" spans="1:11" x14ac:dyDescent="0.2">
      <c r="A138" t="s">
        <v>2852</v>
      </c>
      <c r="B138" t="s">
        <v>708</v>
      </c>
      <c r="C138" t="s">
        <v>59</v>
      </c>
      <c r="D138" t="s">
        <v>183</v>
      </c>
      <c r="E138" s="3" t="s">
        <v>4559</v>
      </c>
      <c r="F138" s="3" t="s">
        <v>4560</v>
      </c>
      <c r="G138" s="3" t="s">
        <v>4561</v>
      </c>
      <c r="H138" s="3" t="s">
        <v>4562</v>
      </c>
      <c r="I138">
        <v>0.324016531</v>
      </c>
      <c r="J138">
        <v>0.25945787999999997</v>
      </c>
      <c r="K138">
        <v>0.58347441099999997</v>
      </c>
    </row>
    <row r="139" spans="1:11" x14ac:dyDescent="0.2">
      <c r="A139" t="s">
        <v>2852</v>
      </c>
      <c r="B139" t="s">
        <v>708</v>
      </c>
      <c r="C139" t="s">
        <v>59</v>
      </c>
      <c r="D139" t="s">
        <v>184</v>
      </c>
      <c r="E139" s="3" t="s">
        <v>4563</v>
      </c>
      <c r="F139">
        <v>512.42997869849205</v>
      </c>
      <c r="G139" s="3" t="s">
        <v>4564</v>
      </c>
      <c r="H139" s="3" t="s">
        <v>4565</v>
      </c>
      <c r="I139">
        <v>0.33328348800000002</v>
      </c>
      <c r="J139">
        <v>0.282841746</v>
      </c>
      <c r="K139" s="3" t="s">
        <v>4566</v>
      </c>
    </row>
    <row r="140" spans="1:11" x14ac:dyDescent="0.2">
      <c r="A140" t="s">
        <v>2852</v>
      </c>
      <c r="B140" t="s">
        <v>708</v>
      </c>
      <c r="C140" t="s">
        <v>59</v>
      </c>
      <c r="D140" t="s">
        <v>185</v>
      </c>
      <c r="E140" s="3" t="s">
        <v>4567</v>
      </c>
      <c r="F140" s="3" t="s">
        <v>4568</v>
      </c>
      <c r="G140" s="3" t="s">
        <v>4569</v>
      </c>
      <c r="H140">
        <v>6660.8539782464504</v>
      </c>
      <c r="I140">
        <v>0.333578818</v>
      </c>
      <c r="J140">
        <v>0.24482721900000001</v>
      </c>
      <c r="K140">
        <v>0.57840603700000004</v>
      </c>
    </row>
    <row r="141" spans="1:11" x14ac:dyDescent="0.2">
      <c r="A141" t="s">
        <v>2852</v>
      </c>
      <c r="B141" t="s">
        <v>708</v>
      </c>
      <c r="C141" t="s">
        <v>59</v>
      </c>
      <c r="D141" t="s">
        <v>186</v>
      </c>
      <c r="E141" s="3" t="s">
        <v>4570</v>
      </c>
      <c r="F141" s="3" t="s">
        <v>4571</v>
      </c>
      <c r="G141" s="3" t="s">
        <v>4572</v>
      </c>
      <c r="H141" s="3" t="s">
        <v>4573</v>
      </c>
      <c r="I141">
        <v>0.26088198600000001</v>
      </c>
      <c r="J141">
        <v>5.1991227000000001E-2</v>
      </c>
      <c r="K141" s="3" t="s">
        <v>4574</v>
      </c>
    </row>
    <row r="142" spans="1:11" x14ac:dyDescent="0.2">
      <c r="A142" t="s">
        <v>2852</v>
      </c>
      <c r="B142" t="s">
        <v>708</v>
      </c>
      <c r="C142" t="s">
        <v>59</v>
      </c>
      <c r="D142" t="s">
        <v>187</v>
      </c>
      <c r="E142">
        <v>508.862389584205</v>
      </c>
      <c r="F142" s="3" t="s">
        <v>4575</v>
      </c>
      <c r="G142" s="3" t="s">
        <v>4576</v>
      </c>
      <c r="H142" s="3" t="s">
        <v>4577</v>
      </c>
      <c r="I142">
        <v>0.25776086799999998</v>
      </c>
      <c r="J142">
        <v>0.11026907800000001</v>
      </c>
      <c r="K142">
        <v>0.368029946</v>
      </c>
    </row>
    <row r="143" spans="1:11" x14ac:dyDescent="0.2">
      <c r="A143" t="s">
        <v>2852</v>
      </c>
      <c r="B143" t="s">
        <v>708</v>
      </c>
      <c r="C143" t="s">
        <v>59</v>
      </c>
      <c r="D143" t="s">
        <v>188</v>
      </c>
      <c r="E143" s="3" t="s">
        <v>4578</v>
      </c>
      <c r="F143" s="3" t="s">
        <v>4579</v>
      </c>
      <c r="G143" s="3" t="s">
        <v>4580</v>
      </c>
      <c r="H143" s="3" t="s">
        <v>4581</v>
      </c>
      <c r="I143">
        <v>0.55097304400000002</v>
      </c>
      <c r="J143">
        <v>0.391324962</v>
      </c>
      <c r="K143">
        <v>0.94229800600000002</v>
      </c>
    </row>
    <row r="144" spans="1:11" x14ac:dyDescent="0.2">
      <c r="A144" t="s">
        <v>2852</v>
      </c>
      <c r="B144" t="s">
        <v>708</v>
      </c>
      <c r="C144" t="s">
        <v>59</v>
      </c>
      <c r="D144" t="s">
        <v>189</v>
      </c>
      <c r="E144" s="3" t="s">
        <v>4582</v>
      </c>
      <c r="F144" s="3" t="s">
        <v>4583</v>
      </c>
      <c r="G144" s="3" t="s">
        <v>4584</v>
      </c>
      <c r="H144" s="3" t="s">
        <v>4585</v>
      </c>
      <c r="I144">
        <v>0.35809486600000001</v>
      </c>
      <c r="J144">
        <v>0.292629217</v>
      </c>
      <c r="K144" s="3" t="s">
        <v>4586</v>
      </c>
    </row>
    <row r="145" spans="1:11" x14ac:dyDescent="0.2">
      <c r="A145" t="s">
        <v>2852</v>
      </c>
      <c r="B145" t="s">
        <v>708</v>
      </c>
      <c r="C145" t="s">
        <v>59</v>
      </c>
      <c r="D145" t="s">
        <v>190</v>
      </c>
      <c r="E145" s="3" t="s">
        <v>4587</v>
      </c>
      <c r="F145" s="3" t="s">
        <v>4588</v>
      </c>
      <c r="G145" s="3" t="s">
        <v>4589</v>
      </c>
      <c r="H145" s="3" t="s">
        <v>4590</v>
      </c>
      <c r="I145">
        <v>0.284824515</v>
      </c>
      <c r="J145">
        <v>6.5405358999999996E-2</v>
      </c>
      <c r="K145">
        <v>0.350229874</v>
      </c>
    </row>
    <row r="146" spans="1:11" x14ac:dyDescent="0.2">
      <c r="A146" t="s">
        <v>2852</v>
      </c>
      <c r="B146" t="s">
        <v>708</v>
      </c>
      <c r="C146" t="s">
        <v>59</v>
      </c>
      <c r="D146" t="s">
        <v>191</v>
      </c>
      <c r="E146" s="3" t="s">
        <v>4591</v>
      </c>
      <c r="F146" s="3" t="s">
        <v>4592</v>
      </c>
      <c r="G146" s="3" t="s">
        <v>4593</v>
      </c>
      <c r="H146" s="3" t="s">
        <v>4594</v>
      </c>
      <c r="I146">
        <v>0.30942832599999998</v>
      </c>
      <c r="J146">
        <v>6.4179577000000002E-2</v>
      </c>
      <c r="K146" s="3" t="s">
        <v>4595</v>
      </c>
    </row>
    <row r="147" spans="1:11" x14ac:dyDescent="0.2">
      <c r="A147" t="s">
        <v>2852</v>
      </c>
      <c r="B147" t="s">
        <v>708</v>
      </c>
      <c r="C147" t="s">
        <v>59</v>
      </c>
      <c r="D147" t="s">
        <v>192</v>
      </c>
      <c r="E147" s="3" t="s">
        <v>4596</v>
      </c>
      <c r="F147" s="3" t="s">
        <v>4597</v>
      </c>
      <c r="G147">
        <v>254.17684810236099</v>
      </c>
      <c r="H147" s="3" t="s">
        <v>4598</v>
      </c>
      <c r="I147">
        <v>0.45364381199999998</v>
      </c>
      <c r="J147">
        <v>0.37758132799999999</v>
      </c>
      <c r="K147" s="3" t="s">
        <v>4599</v>
      </c>
    </row>
    <row r="148" spans="1:11" x14ac:dyDescent="0.2">
      <c r="A148" t="s">
        <v>2852</v>
      </c>
      <c r="B148" t="s">
        <v>708</v>
      </c>
      <c r="C148" t="s">
        <v>59</v>
      </c>
      <c r="D148" t="s">
        <v>193</v>
      </c>
      <c r="E148" s="3" t="s">
        <v>4600</v>
      </c>
      <c r="F148" s="3" t="s">
        <v>4601</v>
      </c>
      <c r="G148" s="3" t="s">
        <v>4602</v>
      </c>
      <c r="H148" s="3" t="s">
        <v>4603</v>
      </c>
      <c r="I148">
        <v>0.71240173600000001</v>
      </c>
      <c r="J148">
        <v>0.50571123699999998</v>
      </c>
      <c r="K148">
        <v>1.218112973</v>
      </c>
    </row>
    <row r="149" spans="1:11" x14ac:dyDescent="0.2">
      <c r="A149" t="s">
        <v>2852</v>
      </c>
      <c r="B149" t="s">
        <v>708</v>
      </c>
      <c r="C149" t="s">
        <v>59</v>
      </c>
      <c r="D149" t="s">
        <v>194</v>
      </c>
      <c r="E149" s="3" t="s">
        <v>4604</v>
      </c>
      <c r="F149" s="3" t="s">
        <v>4605</v>
      </c>
      <c r="G149" s="3" t="s">
        <v>4606</v>
      </c>
      <c r="H149" s="3" t="s">
        <v>4607</v>
      </c>
      <c r="I149">
        <v>0.464141256</v>
      </c>
      <c r="J149">
        <v>9.7950630999999996E-2</v>
      </c>
      <c r="K149">
        <v>0.56209188700000001</v>
      </c>
    </row>
    <row r="150" spans="1:11" x14ac:dyDescent="0.2">
      <c r="A150" t="s">
        <v>2852</v>
      </c>
      <c r="B150" t="s">
        <v>708</v>
      </c>
      <c r="C150" t="s">
        <v>59</v>
      </c>
      <c r="D150" t="s">
        <v>195</v>
      </c>
      <c r="E150" s="3" t="s">
        <v>4608</v>
      </c>
      <c r="F150" s="3" t="s">
        <v>4609</v>
      </c>
      <c r="G150" s="3" t="s">
        <v>4610</v>
      </c>
      <c r="H150" s="3" t="s">
        <v>4611</v>
      </c>
      <c r="I150">
        <v>0.94746504899999995</v>
      </c>
      <c r="J150">
        <v>0.67704053799999997</v>
      </c>
      <c r="K150" s="3" t="s">
        <v>4612</v>
      </c>
    </row>
    <row r="151" spans="1:11" x14ac:dyDescent="0.2">
      <c r="A151" t="s">
        <v>2852</v>
      </c>
      <c r="B151" t="s">
        <v>708</v>
      </c>
      <c r="C151" t="s">
        <v>59</v>
      </c>
      <c r="D151" t="s">
        <v>196</v>
      </c>
      <c r="E151" s="3" t="s">
        <v>4613</v>
      </c>
      <c r="F151" s="3" t="s">
        <v>4614</v>
      </c>
      <c r="G151" s="3" t="s">
        <v>4615</v>
      </c>
      <c r="H151" s="3" t="s">
        <v>4616</v>
      </c>
      <c r="I151">
        <v>1.0979801730000001</v>
      </c>
      <c r="J151">
        <v>0.78355922899999997</v>
      </c>
      <c r="K151">
        <v>1.881539402</v>
      </c>
    </row>
    <row r="152" spans="1:11" x14ac:dyDescent="0.2">
      <c r="A152" t="s">
        <v>2852</v>
      </c>
      <c r="B152" t="s">
        <v>708</v>
      </c>
      <c r="C152" t="s">
        <v>59</v>
      </c>
      <c r="D152" t="s">
        <v>197</v>
      </c>
      <c r="E152" s="3" t="s">
        <v>4617</v>
      </c>
      <c r="F152" s="3" t="s">
        <v>4618</v>
      </c>
      <c r="G152" s="3" t="s">
        <v>4619</v>
      </c>
      <c r="H152" s="3" t="s">
        <v>4620</v>
      </c>
      <c r="I152">
        <v>0.74527737599999999</v>
      </c>
      <c r="J152">
        <v>0.60619234099999997</v>
      </c>
      <c r="K152">
        <v>1.3514697170000001</v>
      </c>
    </row>
    <row r="153" spans="1:11" x14ac:dyDescent="0.2">
      <c r="A153" t="s">
        <v>2852</v>
      </c>
      <c r="B153" t="s">
        <v>708</v>
      </c>
      <c r="C153" t="s">
        <v>59</v>
      </c>
      <c r="D153" t="s">
        <v>198</v>
      </c>
      <c r="E153" s="3" t="s">
        <v>4621</v>
      </c>
      <c r="F153" s="3" t="s">
        <v>4622</v>
      </c>
      <c r="G153" s="3" t="s">
        <v>4623</v>
      </c>
      <c r="H153" s="3" t="s">
        <v>4624</v>
      </c>
      <c r="I153">
        <v>0.59171219600000002</v>
      </c>
      <c r="J153">
        <v>0.13589210199999999</v>
      </c>
      <c r="K153">
        <v>0.72760429800000004</v>
      </c>
    </row>
    <row r="154" spans="1:11" x14ac:dyDescent="0.2">
      <c r="A154" t="s">
        <v>2852</v>
      </c>
      <c r="B154" t="s">
        <v>708</v>
      </c>
      <c r="C154" t="s">
        <v>59</v>
      </c>
      <c r="D154" t="s">
        <v>199</v>
      </c>
      <c r="E154">
        <v>36525.759288841597</v>
      </c>
      <c r="F154" s="3" t="s">
        <v>4625</v>
      </c>
      <c r="G154" s="3" t="s">
        <v>4626</v>
      </c>
      <c r="H154" s="3" t="s">
        <v>4627</v>
      </c>
      <c r="I154">
        <v>1.2114317649999999</v>
      </c>
      <c r="J154">
        <v>0.86420802399999996</v>
      </c>
      <c r="K154">
        <v>2.0756397889999998</v>
      </c>
    </row>
    <row r="155" spans="1:11" x14ac:dyDescent="0.2">
      <c r="A155" t="s">
        <v>2852</v>
      </c>
      <c r="B155" t="s">
        <v>708</v>
      </c>
      <c r="C155" t="s">
        <v>59</v>
      </c>
      <c r="D155" t="s">
        <v>200</v>
      </c>
      <c r="E155" s="3" t="s">
        <v>4628</v>
      </c>
      <c r="F155" s="3" t="s">
        <v>4629</v>
      </c>
      <c r="G155" s="3" t="s">
        <v>4630</v>
      </c>
      <c r="H155" s="3" t="s">
        <v>4631</v>
      </c>
      <c r="I155">
        <v>0.78775101599999997</v>
      </c>
      <c r="J155">
        <v>0.66534584299999999</v>
      </c>
      <c r="K155">
        <v>1.453096859</v>
      </c>
    </row>
    <row r="156" spans="1:11" x14ac:dyDescent="0.2">
      <c r="A156" t="s">
        <v>2852</v>
      </c>
      <c r="B156" t="s">
        <v>708</v>
      </c>
      <c r="C156" t="s">
        <v>59</v>
      </c>
      <c r="D156" t="s">
        <v>201</v>
      </c>
      <c r="E156" s="3" t="s">
        <v>4632</v>
      </c>
      <c r="F156">
        <v>862.02153137751998</v>
      </c>
      <c r="G156" s="3" t="s">
        <v>4633</v>
      </c>
      <c r="H156" s="3" t="s">
        <v>4634</v>
      </c>
      <c r="I156">
        <v>0.62642154800000005</v>
      </c>
      <c r="J156">
        <v>0.14416579600000001</v>
      </c>
      <c r="K156" s="3" t="s">
        <v>4635</v>
      </c>
    </row>
    <row r="157" spans="1:11" x14ac:dyDescent="0.2">
      <c r="A157" t="s">
        <v>2852</v>
      </c>
      <c r="B157" t="s">
        <v>708</v>
      </c>
      <c r="C157" t="s">
        <v>59</v>
      </c>
      <c r="D157" t="s">
        <v>202</v>
      </c>
      <c r="E157" s="3" t="s">
        <v>4636</v>
      </c>
      <c r="F157" s="3" t="s">
        <v>4637</v>
      </c>
      <c r="G157">
        <v>250.10497276006001</v>
      </c>
      <c r="H157" s="3" t="s">
        <v>4638</v>
      </c>
      <c r="I157">
        <v>0.61283489300000005</v>
      </c>
      <c r="J157">
        <v>0.16069926700000001</v>
      </c>
      <c r="K157" s="3" t="s">
        <v>4639</v>
      </c>
    </row>
    <row r="158" spans="1:11" x14ac:dyDescent="0.2">
      <c r="A158" t="s">
        <v>2852</v>
      </c>
      <c r="B158" t="s">
        <v>708</v>
      </c>
      <c r="C158" t="s">
        <v>59</v>
      </c>
      <c r="D158" t="s">
        <v>203</v>
      </c>
      <c r="E158" s="3" t="s">
        <v>4640</v>
      </c>
      <c r="F158">
        <v>830.29802356447499</v>
      </c>
      <c r="G158" s="3" t="s">
        <v>4641</v>
      </c>
      <c r="H158" s="3" t="s">
        <v>4642</v>
      </c>
      <c r="I158">
        <v>0.61228464100000002</v>
      </c>
      <c r="J158">
        <v>0.120122962</v>
      </c>
      <c r="K158">
        <v>0.73240760299999996</v>
      </c>
    </row>
    <row r="159" spans="1:11" x14ac:dyDescent="0.2">
      <c r="A159" t="s">
        <v>2852</v>
      </c>
      <c r="B159" t="s">
        <v>708</v>
      </c>
      <c r="C159" t="s">
        <v>59</v>
      </c>
      <c r="D159" t="s">
        <v>204</v>
      </c>
      <c r="E159" s="3" t="s">
        <v>4643</v>
      </c>
      <c r="F159" s="3" t="s">
        <v>4644</v>
      </c>
      <c r="G159" s="3" t="s">
        <v>4645</v>
      </c>
      <c r="H159" s="3" t="s">
        <v>4646</v>
      </c>
      <c r="I159">
        <v>1.665238134</v>
      </c>
      <c r="J159">
        <v>1.186797426</v>
      </c>
      <c r="K159">
        <v>2.85203556</v>
      </c>
    </row>
    <row r="160" spans="1:11" x14ac:dyDescent="0.2">
      <c r="A160" t="s">
        <v>2852</v>
      </c>
      <c r="B160" t="s">
        <v>708</v>
      </c>
      <c r="C160" t="s">
        <v>59</v>
      </c>
      <c r="D160" t="s">
        <v>205</v>
      </c>
      <c r="E160" s="3" t="s">
        <v>4647</v>
      </c>
      <c r="F160" s="3" t="s">
        <v>4648</v>
      </c>
      <c r="G160" s="3" t="s">
        <v>4649</v>
      </c>
      <c r="H160" s="3" t="s">
        <v>4650</v>
      </c>
      <c r="I160">
        <v>1.431084212</v>
      </c>
      <c r="J160">
        <v>1.177305096</v>
      </c>
      <c r="K160">
        <v>2.608389308</v>
      </c>
    </row>
    <row r="161" spans="1:11" x14ac:dyDescent="0.2">
      <c r="A161" t="s">
        <v>2852</v>
      </c>
      <c r="B161" t="s">
        <v>708</v>
      </c>
      <c r="C161" t="s">
        <v>59</v>
      </c>
      <c r="D161" t="s">
        <v>206</v>
      </c>
      <c r="E161" s="3" t="s">
        <v>4651</v>
      </c>
      <c r="F161" s="3" t="s">
        <v>4652</v>
      </c>
      <c r="G161" s="3" t="s">
        <v>4653</v>
      </c>
      <c r="H161">
        <v>8596.4975213365906</v>
      </c>
      <c r="I161">
        <v>1.137618188</v>
      </c>
      <c r="J161">
        <v>0.28220798699999999</v>
      </c>
      <c r="K161">
        <v>1.4198261750000001</v>
      </c>
    </row>
    <row r="162" spans="1:11" x14ac:dyDescent="0.2">
      <c r="A162" t="s">
        <v>2852</v>
      </c>
      <c r="B162" t="s">
        <v>708</v>
      </c>
      <c r="C162" t="s">
        <v>59</v>
      </c>
      <c r="D162" t="s">
        <v>207</v>
      </c>
      <c r="E162" s="3" t="s">
        <v>4654</v>
      </c>
      <c r="F162" s="3" t="s">
        <v>4655</v>
      </c>
      <c r="G162" s="3" t="s">
        <v>4656</v>
      </c>
      <c r="H162" s="3" t="s">
        <v>4657</v>
      </c>
      <c r="I162">
        <v>2.4215820830000001</v>
      </c>
      <c r="J162">
        <v>1.7261003880000001</v>
      </c>
      <c r="K162">
        <v>4.1476824710000004</v>
      </c>
    </row>
    <row r="163" spans="1:11" x14ac:dyDescent="0.2">
      <c r="A163" t="s">
        <v>2852</v>
      </c>
      <c r="B163" t="s">
        <v>708</v>
      </c>
      <c r="C163" t="s">
        <v>59</v>
      </c>
      <c r="D163" t="s">
        <v>208</v>
      </c>
      <c r="E163" s="3" t="s">
        <v>4658</v>
      </c>
      <c r="F163" s="3" t="s">
        <v>4659</v>
      </c>
      <c r="G163" s="3" t="s">
        <v>4660</v>
      </c>
      <c r="H163" s="3" t="s">
        <v>4661</v>
      </c>
      <c r="I163">
        <v>4.6162585109999998</v>
      </c>
      <c r="J163">
        <v>3.2910679460000001</v>
      </c>
      <c r="K163">
        <v>7.9073264569999999</v>
      </c>
    </row>
    <row r="164" spans="1:11" x14ac:dyDescent="0.2">
      <c r="A164" t="s">
        <v>2852</v>
      </c>
      <c r="B164" t="s">
        <v>708</v>
      </c>
      <c r="C164" t="s">
        <v>59</v>
      </c>
      <c r="D164" t="s">
        <v>209</v>
      </c>
      <c r="E164" s="3" t="s">
        <v>4662</v>
      </c>
      <c r="F164" s="3" t="s">
        <v>4663</v>
      </c>
      <c r="G164" s="3" t="s">
        <v>4664</v>
      </c>
      <c r="H164" s="3" t="s">
        <v>4665</v>
      </c>
      <c r="I164">
        <v>2.529061E-3</v>
      </c>
      <c r="J164">
        <v>4.8965100000000002E-4</v>
      </c>
      <c r="K164">
        <v>3.0187119999999998E-3</v>
      </c>
    </row>
    <row r="165" spans="1:11" x14ac:dyDescent="0.2">
      <c r="A165" t="s">
        <v>2852</v>
      </c>
      <c r="B165" t="s">
        <v>708</v>
      </c>
      <c r="C165" t="s">
        <v>59</v>
      </c>
      <c r="D165" t="s">
        <v>210</v>
      </c>
      <c r="E165" s="3" t="s">
        <v>4666</v>
      </c>
      <c r="F165" s="3" t="s">
        <v>4667</v>
      </c>
      <c r="G165">
        <v>0.71183811607105396</v>
      </c>
      <c r="H165" s="3" t="s">
        <v>4668</v>
      </c>
      <c r="I165">
        <v>2.2220989999999999E-3</v>
      </c>
      <c r="J165">
        <v>3.55554E-4</v>
      </c>
      <c r="K165">
        <v>2.5776530000000001E-3</v>
      </c>
    </row>
    <row r="166" spans="1:11" x14ac:dyDescent="0.2">
      <c r="A166" t="s">
        <v>2852</v>
      </c>
      <c r="B166" t="s">
        <v>708</v>
      </c>
      <c r="C166" t="s">
        <v>59</v>
      </c>
      <c r="D166" t="s">
        <v>211</v>
      </c>
      <c r="E166" s="3" t="s">
        <v>4669</v>
      </c>
      <c r="F166" s="3" t="s">
        <v>4670</v>
      </c>
      <c r="G166" s="3" t="s">
        <v>4671</v>
      </c>
      <c r="H166" s="3" t="s">
        <v>4672</v>
      </c>
      <c r="I166">
        <v>3.8894469999999999E-3</v>
      </c>
      <c r="J166">
        <v>8.4665599999999999E-4</v>
      </c>
      <c r="K166">
        <v>4.7361030000000002E-3</v>
      </c>
    </row>
    <row r="167" spans="1:11" x14ac:dyDescent="0.2">
      <c r="A167" t="s">
        <v>2852</v>
      </c>
      <c r="B167" t="s">
        <v>708</v>
      </c>
      <c r="C167" t="s">
        <v>59</v>
      </c>
      <c r="D167" t="s">
        <v>212</v>
      </c>
      <c r="E167" s="3" t="s">
        <v>4673</v>
      </c>
      <c r="F167" s="3" t="s">
        <v>4674</v>
      </c>
      <c r="G167" s="3" t="s">
        <v>4675</v>
      </c>
      <c r="H167" s="3" t="s">
        <v>4676</v>
      </c>
      <c r="I167">
        <v>4.3548279999999998E-3</v>
      </c>
      <c r="J167">
        <v>8.0256000000000001E-4</v>
      </c>
      <c r="K167">
        <v>5.1573879999999997E-3</v>
      </c>
    </row>
    <row r="168" spans="1:11" x14ac:dyDescent="0.2">
      <c r="A168" t="s">
        <v>2852</v>
      </c>
      <c r="B168" t="s">
        <v>708</v>
      </c>
      <c r="C168" t="s">
        <v>59</v>
      </c>
      <c r="D168" t="s">
        <v>213</v>
      </c>
      <c r="E168" s="3" t="s">
        <v>4677</v>
      </c>
      <c r="F168" s="3" t="s">
        <v>4678</v>
      </c>
      <c r="G168" s="3" t="s">
        <v>4679</v>
      </c>
      <c r="H168" s="3" t="s">
        <v>4680</v>
      </c>
      <c r="I168">
        <v>5.055655E-3</v>
      </c>
      <c r="J168">
        <v>9.5691999999999999E-4</v>
      </c>
      <c r="K168">
        <v>6.012575E-3</v>
      </c>
    </row>
    <row r="169" spans="1:11" x14ac:dyDescent="0.2">
      <c r="A169" t="s">
        <v>2852</v>
      </c>
      <c r="B169" t="s">
        <v>708</v>
      </c>
      <c r="C169" t="s">
        <v>59</v>
      </c>
      <c r="D169" t="s">
        <v>214</v>
      </c>
      <c r="E169" s="3" t="s">
        <v>4681</v>
      </c>
      <c r="F169" s="3" t="s">
        <v>4682</v>
      </c>
      <c r="G169" s="3" t="s">
        <v>4683</v>
      </c>
      <c r="H169" s="3" t="s">
        <v>4684</v>
      </c>
      <c r="I169">
        <v>4.5023349999999997E-3</v>
      </c>
      <c r="J169">
        <v>8.3669199999999999E-4</v>
      </c>
      <c r="K169">
        <v>5.3390269999999997E-3</v>
      </c>
    </row>
    <row r="170" spans="1:11" x14ac:dyDescent="0.2">
      <c r="A170" t="s">
        <v>2852</v>
      </c>
      <c r="B170" t="s">
        <v>708</v>
      </c>
      <c r="C170" t="s">
        <v>59</v>
      </c>
      <c r="D170" t="s">
        <v>215</v>
      </c>
      <c r="E170" s="3" t="s">
        <v>4685</v>
      </c>
      <c r="F170" s="3" t="s">
        <v>4686</v>
      </c>
      <c r="G170" s="3" t="s">
        <v>4687</v>
      </c>
      <c r="H170" s="3" t="s">
        <v>4688</v>
      </c>
      <c r="I170">
        <v>3.7776340000000002E-3</v>
      </c>
      <c r="J170">
        <v>6.0839499999999996E-4</v>
      </c>
      <c r="K170">
        <v>4.3860289999999996E-3</v>
      </c>
    </row>
    <row r="171" spans="1:11" x14ac:dyDescent="0.2">
      <c r="A171" t="s">
        <v>2852</v>
      </c>
      <c r="B171" t="s">
        <v>708</v>
      </c>
      <c r="C171" t="s">
        <v>59</v>
      </c>
      <c r="D171" t="s">
        <v>216</v>
      </c>
      <c r="E171">
        <v>27.497215861720701</v>
      </c>
      <c r="F171" s="3" t="s">
        <v>4689</v>
      </c>
      <c r="G171" s="3" t="s">
        <v>4690</v>
      </c>
      <c r="H171" s="3" t="s">
        <v>4691</v>
      </c>
      <c r="I171">
        <v>4.4856990000000001E-3</v>
      </c>
      <c r="J171">
        <v>6.7169400000000002E-4</v>
      </c>
      <c r="K171">
        <v>5.1573929999999997E-3</v>
      </c>
    </row>
    <row r="172" spans="1:11" x14ac:dyDescent="0.2">
      <c r="A172" t="s">
        <v>2852</v>
      </c>
      <c r="B172" t="s">
        <v>708</v>
      </c>
      <c r="C172" t="s">
        <v>59</v>
      </c>
      <c r="D172" t="s">
        <v>217</v>
      </c>
      <c r="E172" s="3" t="s">
        <v>4692</v>
      </c>
      <c r="F172" s="3" t="s">
        <v>4693</v>
      </c>
      <c r="G172" s="3" t="s">
        <v>4694</v>
      </c>
      <c r="H172">
        <v>32.2999299636909</v>
      </c>
      <c r="I172">
        <v>4.5040929999999998E-3</v>
      </c>
      <c r="J172">
        <v>5.9645900000000003E-4</v>
      </c>
      <c r="K172">
        <v>5.10055199999999E-3</v>
      </c>
    </row>
    <row r="173" spans="1:11" x14ac:dyDescent="0.2">
      <c r="A173" t="s">
        <v>2852</v>
      </c>
      <c r="B173" t="s">
        <v>708</v>
      </c>
      <c r="C173" t="s">
        <v>59</v>
      </c>
      <c r="D173" t="s">
        <v>218</v>
      </c>
      <c r="E173">
        <v>9.2676158861390192</v>
      </c>
      <c r="F173">
        <v>4.6792307070323398</v>
      </c>
      <c r="G173" s="3" t="s">
        <v>4695</v>
      </c>
      <c r="H173" s="3" t="s">
        <v>4696</v>
      </c>
      <c r="I173">
        <v>3.3913120000000001E-3</v>
      </c>
      <c r="J173">
        <v>7.5521599999999996E-4</v>
      </c>
      <c r="K173">
        <v>4.146528E-3</v>
      </c>
    </row>
    <row r="174" spans="1:11" x14ac:dyDescent="0.2">
      <c r="A174" t="s">
        <v>2852</v>
      </c>
      <c r="B174" t="s">
        <v>708</v>
      </c>
      <c r="C174" t="s">
        <v>59</v>
      </c>
      <c r="D174" t="s">
        <v>219</v>
      </c>
      <c r="E174" s="3" t="s">
        <v>4697</v>
      </c>
      <c r="F174">
        <v>6.0363007443291803</v>
      </c>
      <c r="G174" s="3" t="s">
        <v>4698</v>
      </c>
      <c r="H174" s="3" t="s">
        <v>4699</v>
      </c>
      <c r="I174">
        <v>4.2724199999999999E-3</v>
      </c>
      <c r="J174">
        <v>8.7507100000000005E-4</v>
      </c>
      <c r="K174">
        <v>5.1474909999999997E-3</v>
      </c>
    </row>
    <row r="175" spans="1:11" x14ac:dyDescent="0.2">
      <c r="A175" t="s">
        <v>2852</v>
      </c>
      <c r="B175" t="s">
        <v>708</v>
      </c>
      <c r="C175" t="s">
        <v>59</v>
      </c>
      <c r="D175" t="s">
        <v>220</v>
      </c>
      <c r="E175" s="3" t="s">
        <v>4700</v>
      </c>
      <c r="F175" s="3" t="s">
        <v>4701</v>
      </c>
      <c r="G175" s="3" t="s">
        <v>4702</v>
      </c>
      <c r="H175" s="3" t="s">
        <v>4703</v>
      </c>
      <c r="I175">
        <v>3.8187709999999999E-3</v>
      </c>
      <c r="J175">
        <v>7.45854E-4</v>
      </c>
      <c r="K175">
        <v>4.5646250000000001E-3</v>
      </c>
    </row>
    <row r="176" spans="1:11" x14ac:dyDescent="0.2">
      <c r="A176" t="s">
        <v>2852</v>
      </c>
      <c r="B176" t="s">
        <v>708</v>
      </c>
      <c r="C176" t="s">
        <v>59</v>
      </c>
      <c r="D176" t="s">
        <v>221</v>
      </c>
      <c r="E176">
        <v>83.824603020080502</v>
      </c>
      <c r="F176" s="3" t="s">
        <v>4704</v>
      </c>
      <c r="G176" s="3" t="s">
        <v>4705</v>
      </c>
      <c r="H176" s="3" t="s">
        <v>4706</v>
      </c>
      <c r="I176">
        <v>4.6423280000000003E-3</v>
      </c>
      <c r="J176">
        <v>8.83565E-4</v>
      </c>
      <c r="K176">
        <v>5.5258929999999996E-3</v>
      </c>
    </row>
    <row r="177" spans="1:11" x14ac:dyDescent="0.2">
      <c r="A177" t="s">
        <v>2852</v>
      </c>
      <c r="B177" t="s">
        <v>708</v>
      </c>
      <c r="C177" t="s">
        <v>59</v>
      </c>
      <c r="D177" t="s">
        <v>222</v>
      </c>
      <c r="E177" s="3" t="s">
        <v>4707</v>
      </c>
      <c r="F177" s="3" t="s">
        <v>4708</v>
      </c>
      <c r="G177" s="3" t="s">
        <v>4709</v>
      </c>
      <c r="H177" s="3" t="s">
        <v>4710</v>
      </c>
      <c r="I177">
        <v>4.4419309999999997E-3</v>
      </c>
      <c r="J177">
        <v>6.2365900000000004E-4</v>
      </c>
      <c r="K177">
        <v>5.06559E-3</v>
      </c>
    </row>
    <row r="178" spans="1:11" x14ac:dyDescent="0.2">
      <c r="A178" t="s">
        <v>2852</v>
      </c>
      <c r="B178" t="s">
        <v>708</v>
      </c>
      <c r="C178" t="s">
        <v>59</v>
      </c>
      <c r="D178" t="s">
        <v>223</v>
      </c>
      <c r="E178" s="3" t="s">
        <v>4711</v>
      </c>
      <c r="F178" s="3" t="s">
        <v>4712</v>
      </c>
      <c r="G178" s="3" t="s">
        <v>4713</v>
      </c>
      <c r="H178" s="3" t="s">
        <v>4714</v>
      </c>
      <c r="I178">
        <v>6.1322130000000001E-3</v>
      </c>
      <c r="J178">
        <v>1.1775990000000001E-3</v>
      </c>
      <c r="K178">
        <v>7.3098119999999997E-3</v>
      </c>
    </row>
    <row r="179" spans="1:11" x14ac:dyDescent="0.2">
      <c r="A179" t="s">
        <v>2852</v>
      </c>
      <c r="B179" t="s">
        <v>708</v>
      </c>
      <c r="C179" t="s">
        <v>59</v>
      </c>
      <c r="D179" t="s">
        <v>224</v>
      </c>
      <c r="E179" s="3" t="s">
        <v>4715</v>
      </c>
      <c r="F179" s="3" t="s">
        <v>4716</v>
      </c>
      <c r="G179" s="3" t="s">
        <v>4717</v>
      </c>
      <c r="H179" s="3" t="s">
        <v>4718</v>
      </c>
      <c r="I179">
        <v>5.9398250000000001E-3</v>
      </c>
      <c r="J179">
        <v>8.1796899999999999E-4</v>
      </c>
      <c r="K179">
        <v>6.7577940000000001E-3</v>
      </c>
    </row>
    <row r="180" spans="1:11" x14ac:dyDescent="0.2">
      <c r="A180" t="s">
        <v>2852</v>
      </c>
      <c r="B180" t="s">
        <v>708</v>
      </c>
      <c r="C180" t="s">
        <v>59</v>
      </c>
      <c r="D180" t="s">
        <v>225</v>
      </c>
      <c r="E180" s="3" t="s">
        <v>4719</v>
      </c>
      <c r="F180">
        <v>8.5934464420591095</v>
      </c>
      <c r="G180" s="3" t="s">
        <v>4720</v>
      </c>
      <c r="H180" s="3" t="s">
        <v>4721</v>
      </c>
      <c r="I180">
        <v>6.3239289999999998E-3</v>
      </c>
      <c r="J180">
        <v>9.2020899999999996E-4</v>
      </c>
      <c r="K180">
        <v>7.2441379999999998E-3</v>
      </c>
    </row>
    <row r="181" spans="1:11" x14ac:dyDescent="0.2">
      <c r="A181" t="s">
        <v>2852</v>
      </c>
      <c r="B181" t="s">
        <v>708</v>
      </c>
      <c r="C181" t="s">
        <v>59</v>
      </c>
      <c r="D181" t="s">
        <v>226</v>
      </c>
      <c r="E181" s="3" t="s">
        <v>4722</v>
      </c>
      <c r="F181" s="3" t="s">
        <v>4723</v>
      </c>
      <c r="G181" s="3" t="s">
        <v>4724</v>
      </c>
      <c r="H181" s="3" t="s">
        <v>4725</v>
      </c>
      <c r="I181">
        <v>4.6868880000000002E-3</v>
      </c>
      <c r="J181">
        <v>1.626061E-3</v>
      </c>
      <c r="K181">
        <v>6.312949E-3</v>
      </c>
    </row>
    <row r="182" spans="1:11" x14ac:dyDescent="0.2">
      <c r="A182" t="s">
        <v>2852</v>
      </c>
      <c r="B182" t="s">
        <v>708</v>
      </c>
      <c r="C182" t="s">
        <v>59</v>
      </c>
      <c r="D182" t="s">
        <v>227</v>
      </c>
      <c r="E182" s="3" t="s">
        <v>4726</v>
      </c>
      <c r="F182" s="3" t="s">
        <v>4727</v>
      </c>
      <c r="G182" s="3" t="s">
        <v>4728</v>
      </c>
      <c r="H182" s="3" t="s">
        <v>4729</v>
      </c>
      <c r="I182">
        <v>7.2719840000000004E-3</v>
      </c>
      <c r="J182">
        <v>1.3817840000000001E-3</v>
      </c>
      <c r="K182">
        <v>8.6537679999999992E-3</v>
      </c>
    </row>
    <row r="183" spans="1:11" x14ac:dyDescent="0.2">
      <c r="A183" t="s">
        <v>2852</v>
      </c>
      <c r="B183" t="s">
        <v>708</v>
      </c>
      <c r="C183" t="s">
        <v>59</v>
      </c>
      <c r="D183" t="s">
        <v>228</v>
      </c>
      <c r="E183" s="3" t="s">
        <v>4730</v>
      </c>
      <c r="F183" s="3" t="s">
        <v>4731</v>
      </c>
      <c r="G183" s="3" t="s">
        <v>4732</v>
      </c>
      <c r="H183" s="3" t="s">
        <v>4733</v>
      </c>
      <c r="I183">
        <v>7.7311400000000001E-3</v>
      </c>
      <c r="J183">
        <v>1.0761939999999999E-3</v>
      </c>
      <c r="K183">
        <v>8.807334E-3</v>
      </c>
    </row>
    <row r="184" spans="1:11" x14ac:dyDescent="0.2">
      <c r="A184" t="s">
        <v>2852</v>
      </c>
      <c r="B184" t="s">
        <v>708</v>
      </c>
      <c r="C184" t="s">
        <v>59</v>
      </c>
      <c r="D184" t="s">
        <v>229</v>
      </c>
      <c r="E184" s="3" t="s">
        <v>4734</v>
      </c>
      <c r="F184" s="3" t="s">
        <v>4735</v>
      </c>
      <c r="G184" s="3" t="s">
        <v>4736</v>
      </c>
      <c r="H184" s="3" t="s">
        <v>4737</v>
      </c>
      <c r="I184">
        <v>7.000615E-3</v>
      </c>
      <c r="J184">
        <v>1.2800470000000001E-3</v>
      </c>
      <c r="K184">
        <v>8.2806619999999994E-3</v>
      </c>
    </row>
    <row r="185" spans="1:11" x14ac:dyDescent="0.2">
      <c r="A185" t="s">
        <v>2852</v>
      </c>
      <c r="B185" t="s">
        <v>708</v>
      </c>
      <c r="C185" t="s">
        <v>59</v>
      </c>
      <c r="D185" t="s">
        <v>230</v>
      </c>
      <c r="E185" s="3" t="s">
        <v>4738</v>
      </c>
      <c r="F185" s="3" t="s">
        <v>4739</v>
      </c>
      <c r="G185" s="3" t="s">
        <v>4740</v>
      </c>
      <c r="H185" s="3" t="s">
        <v>4741</v>
      </c>
      <c r="I185">
        <v>8.1530270000000002E-3</v>
      </c>
      <c r="J185">
        <v>1.522582E-3</v>
      </c>
      <c r="K185">
        <v>9.6756089999999999E-3</v>
      </c>
    </row>
    <row r="186" spans="1:11" x14ac:dyDescent="0.2">
      <c r="A186" t="s">
        <v>2852</v>
      </c>
      <c r="B186" t="s">
        <v>708</v>
      </c>
      <c r="C186" t="s">
        <v>59</v>
      </c>
      <c r="D186" t="s">
        <v>231</v>
      </c>
      <c r="E186" s="3" t="s">
        <v>4742</v>
      </c>
      <c r="F186" s="3" t="s">
        <v>4743</v>
      </c>
      <c r="G186" s="3" t="s">
        <v>4744</v>
      </c>
      <c r="H186" s="3" t="s">
        <v>4745</v>
      </c>
      <c r="I186">
        <v>9.6110039999999994E-3</v>
      </c>
      <c r="J186">
        <v>1.745262E-3</v>
      </c>
      <c r="K186">
        <v>1.1356266E-2</v>
      </c>
    </row>
    <row r="187" spans="1:11" x14ac:dyDescent="0.2">
      <c r="A187" t="s">
        <v>2852</v>
      </c>
      <c r="B187" t="s">
        <v>708</v>
      </c>
      <c r="C187" t="s">
        <v>59</v>
      </c>
      <c r="D187" t="s">
        <v>232</v>
      </c>
      <c r="E187" s="3" t="s">
        <v>4746</v>
      </c>
      <c r="F187" s="3" t="s">
        <v>4747</v>
      </c>
      <c r="G187" s="3" t="s">
        <v>4748</v>
      </c>
      <c r="H187" s="3" t="s">
        <v>4749</v>
      </c>
      <c r="I187">
        <v>7.041711E-3</v>
      </c>
      <c r="J187">
        <v>1.103391E-3</v>
      </c>
      <c r="K187">
        <v>8.1451019999999996E-3</v>
      </c>
    </row>
    <row r="188" spans="1:11" x14ac:dyDescent="0.2">
      <c r="A188" t="s">
        <v>2852</v>
      </c>
      <c r="B188" t="s">
        <v>708</v>
      </c>
      <c r="C188" t="s">
        <v>59</v>
      </c>
      <c r="D188" t="s">
        <v>233</v>
      </c>
      <c r="E188" s="3" t="s">
        <v>4750</v>
      </c>
      <c r="F188" s="3" t="s">
        <v>4751</v>
      </c>
      <c r="G188" s="3" t="s">
        <v>4752</v>
      </c>
      <c r="H188" s="3" t="s">
        <v>4753</v>
      </c>
      <c r="I188">
        <v>8.6132659999999996E-3</v>
      </c>
      <c r="J188">
        <v>1.1938529999999999E-3</v>
      </c>
      <c r="K188">
        <v>9.8071189999999996E-3</v>
      </c>
    </row>
    <row r="189" spans="1:11" x14ac:dyDescent="0.2">
      <c r="A189" t="s">
        <v>2852</v>
      </c>
      <c r="B189" t="s">
        <v>708</v>
      </c>
      <c r="C189" t="s">
        <v>59</v>
      </c>
      <c r="D189" t="s">
        <v>234</v>
      </c>
      <c r="E189" s="3" t="s">
        <v>4754</v>
      </c>
      <c r="F189" s="3" t="s">
        <v>4755</v>
      </c>
      <c r="G189" s="3" t="s">
        <v>4756</v>
      </c>
      <c r="H189" s="3" t="s">
        <v>4757</v>
      </c>
      <c r="I189">
        <v>6.489936E-3</v>
      </c>
      <c r="J189">
        <v>1.319392E-3</v>
      </c>
      <c r="K189">
        <v>7.8093279999999999E-3</v>
      </c>
    </row>
    <row r="190" spans="1:11" x14ac:dyDescent="0.2">
      <c r="A190" t="s">
        <v>2852</v>
      </c>
      <c r="B190" t="s">
        <v>708</v>
      </c>
      <c r="C190" t="s">
        <v>59</v>
      </c>
      <c r="D190" t="s">
        <v>235</v>
      </c>
      <c r="E190" s="3" t="s">
        <v>4758</v>
      </c>
      <c r="F190" s="3" t="s">
        <v>4759</v>
      </c>
      <c r="G190">
        <v>4.3993765887405196</v>
      </c>
      <c r="H190" s="3" t="s">
        <v>4760</v>
      </c>
      <c r="I190">
        <v>7.7381719999999998E-3</v>
      </c>
      <c r="J190">
        <v>1.5073700000000001E-3</v>
      </c>
      <c r="K190">
        <v>9.2455419999999903E-3</v>
      </c>
    </row>
    <row r="191" spans="1:11" x14ac:dyDescent="0.2">
      <c r="A191" t="s">
        <v>2852</v>
      </c>
      <c r="B191" t="s">
        <v>708</v>
      </c>
      <c r="C191" t="s">
        <v>59</v>
      </c>
      <c r="D191" t="s">
        <v>236</v>
      </c>
      <c r="E191" s="3" t="s">
        <v>4761</v>
      </c>
      <c r="F191" s="3" t="s">
        <v>4762</v>
      </c>
      <c r="G191" s="3" t="s">
        <v>4763</v>
      </c>
      <c r="H191" s="3" t="s">
        <v>4764</v>
      </c>
      <c r="I191">
        <v>8.6409910000000006E-3</v>
      </c>
      <c r="J191">
        <v>1.196131E-3</v>
      </c>
      <c r="K191">
        <v>9.8371220000000002E-3</v>
      </c>
    </row>
    <row r="192" spans="1:11" x14ac:dyDescent="0.2">
      <c r="A192" t="s">
        <v>2852</v>
      </c>
      <c r="B192" t="s">
        <v>708</v>
      </c>
      <c r="C192" t="s">
        <v>59</v>
      </c>
      <c r="D192" t="s">
        <v>237</v>
      </c>
      <c r="E192" s="3" t="s">
        <v>4765</v>
      </c>
      <c r="F192" s="3" t="s">
        <v>4766</v>
      </c>
      <c r="G192" s="3" t="s">
        <v>4767</v>
      </c>
      <c r="H192" s="3" t="s">
        <v>4768</v>
      </c>
      <c r="I192">
        <v>9.8431899999999999E-3</v>
      </c>
      <c r="J192">
        <v>1.7586279999999999E-3</v>
      </c>
      <c r="K192">
        <v>1.1601818E-2</v>
      </c>
    </row>
    <row r="193" spans="1:11" x14ac:dyDescent="0.2">
      <c r="A193" t="s">
        <v>2852</v>
      </c>
      <c r="B193" t="s">
        <v>708</v>
      </c>
      <c r="C193" t="s">
        <v>59</v>
      </c>
      <c r="D193" t="s">
        <v>238</v>
      </c>
      <c r="E193" s="3" t="s">
        <v>4769</v>
      </c>
      <c r="F193" s="3" t="s">
        <v>4770</v>
      </c>
      <c r="G193">
        <v>2.18819228133985</v>
      </c>
      <c r="H193" s="3" t="s">
        <v>4771</v>
      </c>
      <c r="I193">
        <v>8.6844799999999996E-3</v>
      </c>
      <c r="J193">
        <v>1.1999129999999999E-3</v>
      </c>
      <c r="K193">
        <v>9.884393E-3</v>
      </c>
    </row>
    <row r="194" spans="1:11" x14ac:dyDescent="0.2">
      <c r="A194" t="s">
        <v>2852</v>
      </c>
      <c r="B194" t="s">
        <v>708</v>
      </c>
      <c r="C194" t="s">
        <v>59</v>
      </c>
      <c r="D194" t="s">
        <v>239</v>
      </c>
      <c r="E194" s="3" t="s">
        <v>4772</v>
      </c>
      <c r="F194" s="3" t="s">
        <v>4773</v>
      </c>
      <c r="G194" s="3" t="s">
        <v>4774</v>
      </c>
      <c r="H194" s="3" t="s">
        <v>4775</v>
      </c>
      <c r="I194">
        <v>8.8280719999999993E-3</v>
      </c>
      <c r="J194">
        <v>1.6173310000000001E-3</v>
      </c>
      <c r="K194" s="3" t="s">
        <v>4776</v>
      </c>
    </row>
    <row r="195" spans="1:11" x14ac:dyDescent="0.2">
      <c r="A195" t="s">
        <v>2852</v>
      </c>
      <c r="B195" t="s">
        <v>708</v>
      </c>
      <c r="C195" t="s">
        <v>59</v>
      </c>
      <c r="D195" t="s">
        <v>240</v>
      </c>
      <c r="E195" s="3" t="s">
        <v>4777</v>
      </c>
      <c r="F195" s="3" t="s">
        <v>4778</v>
      </c>
      <c r="G195" s="3" t="s">
        <v>4779</v>
      </c>
      <c r="H195" s="3" t="s">
        <v>4780</v>
      </c>
      <c r="I195">
        <v>8.8539169999999993E-3</v>
      </c>
      <c r="J195">
        <v>1.3156590000000001E-3</v>
      </c>
      <c r="K195">
        <v>1.0169576E-2</v>
      </c>
    </row>
    <row r="196" spans="1:11" x14ac:dyDescent="0.2">
      <c r="A196" t="s">
        <v>2852</v>
      </c>
      <c r="B196" t="s">
        <v>708</v>
      </c>
      <c r="C196" t="s">
        <v>59</v>
      </c>
      <c r="D196" t="s">
        <v>241</v>
      </c>
      <c r="E196" s="3" t="s">
        <v>4781</v>
      </c>
      <c r="F196" s="3" t="s">
        <v>4782</v>
      </c>
      <c r="G196" s="3" t="s">
        <v>4783</v>
      </c>
      <c r="H196" s="3" t="s">
        <v>4784</v>
      </c>
      <c r="I196">
        <v>9.609065E-3</v>
      </c>
      <c r="J196">
        <v>1.7528719999999999E-3</v>
      </c>
      <c r="K196" s="3" t="s">
        <v>4785</v>
      </c>
    </row>
    <row r="197" spans="1:11" x14ac:dyDescent="0.2">
      <c r="A197" t="s">
        <v>2852</v>
      </c>
      <c r="B197" t="s">
        <v>708</v>
      </c>
      <c r="C197" t="s">
        <v>59</v>
      </c>
      <c r="D197" t="s">
        <v>242</v>
      </c>
      <c r="E197" s="3" t="s">
        <v>4786</v>
      </c>
      <c r="F197" s="3" t="s">
        <v>4787</v>
      </c>
      <c r="G197" s="3" t="s">
        <v>4788</v>
      </c>
      <c r="H197" s="3" t="s">
        <v>4789</v>
      </c>
      <c r="I197">
        <v>1.1102554000000001E-2</v>
      </c>
      <c r="J197">
        <v>2.06419E-3</v>
      </c>
      <c r="K197" s="3" t="s">
        <v>4790</v>
      </c>
    </row>
    <row r="198" spans="1:11" x14ac:dyDescent="0.2">
      <c r="A198" t="s">
        <v>2852</v>
      </c>
      <c r="B198" t="s">
        <v>708</v>
      </c>
      <c r="C198" t="s">
        <v>59</v>
      </c>
      <c r="D198" t="s">
        <v>243</v>
      </c>
      <c r="E198" s="3" t="s">
        <v>4791</v>
      </c>
      <c r="F198" s="3" t="s">
        <v>4792</v>
      </c>
      <c r="G198" s="3" t="s">
        <v>4793</v>
      </c>
      <c r="H198" s="3" t="s">
        <v>4794</v>
      </c>
      <c r="I198">
        <v>1.2574053999999999E-2</v>
      </c>
      <c r="J198">
        <v>2.3245039999999998E-3</v>
      </c>
      <c r="K198">
        <v>1.4898557999999999E-2</v>
      </c>
    </row>
    <row r="199" spans="1:11" x14ac:dyDescent="0.2">
      <c r="A199" t="s">
        <v>2852</v>
      </c>
      <c r="B199" t="s">
        <v>708</v>
      </c>
      <c r="C199" t="s">
        <v>59</v>
      </c>
      <c r="D199" t="s">
        <v>244</v>
      </c>
      <c r="E199" s="3" t="s">
        <v>4795</v>
      </c>
      <c r="F199" s="3" t="s">
        <v>4796</v>
      </c>
      <c r="G199" s="3" t="s">
        <v>4797</v>
      </c>
      <c r="H199" s="3" t="s">
        <v>4798</v>
      </c>
      <c r="I199">
        <v>9.5378549999999996E-3</v>
      </c>
      <c r="J199">
        <v>1.467945E-3</v>
      </c>
      <c r="K199">
        <v>1.10058E-2</v>
      </c>
    </row>
    <row r="200" spans="1:11" x14ac:dyDescent="0.2">
      <c r="A200" t="s">
        <v>2852</v>
      </c>
      <c r="B200" t="s">
        <v>708</v>
      </c>
      <c r="C200" t="s">
        <v>59</v>
      </c>
      <c r="D200" t="s">
        <v>245</v>
      </c>
      <c r="E200" s="3" t="s">
        <v>4799</v>
      </c>
      <c r="F200" s="3" t="s">
        <v>4800</v>
      </c>
      <c r="G200" s="3" t="s">
        <v>4801</v>
      </c>
      <c r="H200" s="3" t="s">
        <v>4802</v>
      </c>
      <c r="I200">
        <v>1.1788010999999999E-2</v>
      </c>
      <c r="J200">
        <v>1.575293E-3</v>
      </c>
      <c r="K200">
        <v>1.3363303999999999E-2</v>
      </c>
    </row>
    <row r="201" spans="1:11" x14ac:dyDescent="0.2">
      <c r="A201" t="s">
        <v>2852</v>
      </c>
      <c r="B201" t="s">
        <v>708</v>
      </c>
      <c r="C201" t="s">
        <v>59</v>
      </c>
      <c r="D201" t="s">
        <v>246</v>
      </c>
      <c r="E201" s="3" t="s">
        <v>4803</v>
      </c>
      <c r="F201" s="3" t="s">
        <v>4804</v>
      </c>
      <c r="G201" s="3" t="s">
        <v>4805</v>
      </c>
      <c r="H201" s="3" t="s">
        <v>4806</v>
      </c>
      <c r="I201">
        <v>8.87604E-3</v>
      </c>
      <c r="J201">
        <v>1.722512E-3</v>
      </c>
      <c r="K201">
        <v>1.0598552000000001E-2</v>
      </c>
    </row>
    <row r="202" spans="1:11" x14ac:dyDescent="0.2">
      <c r="A202" t="s">
        <v>2852</v>
      </c>
      <c r="B202" t="s">
        <v>708</v>
      </c>
      <c r="C202" t="s">
        <v>59</v>
      </c>
      <c r="D202" t="s">
        <v>247</v>
      </c>
      <c r="E202" s="3" t="s">
        <v>4807</v>
      </c>
      <c r="F202" s="3" t="s">
        <v>4808</v>
      </c>
      <c r="G202" s="3" t="s">
        <v>4809</v>
      </c>
      <c r="H202">
        <v>43.396305825029103</v>
      </c>
      <c r="I202">
        <v>1.0255380999999999E-2</v>
      </c>
      <c r="J202">
        <v>1.861068E-3</v>
      </c>
      <c r="K202">
        <v>1.2116449E-2</v>
      </c>
    </row>
    <row r="203" spans="1:11" x14ac:dyDescent="0.2">
      <c r="A203" t="s">
        <v>2852</v>
      </c>
      <c r="B203" t="s">
        <v>708</v>
      </c>
      <c r="C203" t="s">
        <v>59</v>
      </c>
      <c r="D203" t="s">
        <v>248</v>
      </c>
      <c r="E203" s="3" t="s">
        <v>4810</v>
      </c>
      <c r="F203" s="3" t="s">
        <v>4811</v>
      </c>
      <c r="G203" s="3" t="s">
        <v>4812</v>
      </c>
      <c r="H203" s="3" t="s">
        <v>4813</v>
      </c>
      <c r="I203">
        <v>1.1926048999999999E-2</v>
      </c>
      <c r="J203">
        <v>2.2230750000000001E-3</v>
      </c>
      <c r="K203" s="3" t="s">
        <v>4814</v>
      </c>
    </row>
    <row r="204" spans="1:11" x14ac:dyDescent="0.2">
      <c r="A204" t="s">
        <v>2852</v>
      </c>
      <c r="B204" t="s">
        <v>708</v>
      </c>
      <c r="C204" t="s">
        <v>59</v>
      </c>
      <c r="D204" t="s">
        <v>249</v>
      </c>
      <c r="E204">
        <v>71.640575437673505</v>
      </c>
      <c r="F204" s="3" t="s">
        <v>4815</v>
      </c>
      <c r="G204" s="3" t="s">
        <v>4816</v>
      </c>
      <c r="H204" s="3" t="s">
        <v>4817</v>
      </c>
      <c r="I204">
        <v>1.1857688999999999E-2</v>
      </c>
      <c r="J204">
        <v>1.641244E-3</v>
      </c>
      <c r="K204">
        <v>1.3498932999999999E-2</v>
      </c>
    </row>
    <row r="205" spans="1:11" x14ac:dyDescent="0.2">
      <c r="A205" t="s">
        <v>2852</v>
      </c>
      <c r="B205" t="s">
        <v>708</v>
      </c>
      <c r="C205" t="s">
        <v>59</v>
      </c>
      <c r="D205" t="s">
        <v>250</v>
      </c>
      <c r="E205" s="3" t="s">
        <v>4818</v>
      </c>
      <c r="F205" s="3" t="s">
        <v>4819</v>
      </c>
      <c r="G205" s="3" t="s">
        <v>4820</v>
      </c>
      <c r="H205" s="3" t="s">
        <v>4821</v>
      </c>
      <c r="I205">
        <v>1.0601505000000001E-2</v>
      </c>
      <c r="J205">
        <v>1.55663E-3</v>
      </c>
      <c r="K205">
        <v>1.2158135E-2</v>
      </c>
    </row>
    <row r="206" spans="1:11" x14ac:dyDescent="0.2">
      <c r="A206" t="s">
        <v>2852</v>
      </c>
      <c r="B206" t="s">
        <v>708</v>
      </c>
      <c r="C206" t="s">
        <v>59</v>
      </c>
      <c r="D206" t="s">
        <v>251</v>
      </c>
      <c r="E206" s="3" t="s">
        <v>4822</v>
      </c>
      <c r="F206" s="3" t="s">
        <v>4823</v>
      </c>
      <c r="G206" s="3" t="s">
        <v>4824</v>
      </c>
      <c r="H206">
        <v>41.464144097907202</v>
      </c>
      <c r="I206">
        <v>1.0048704E-2</v>
      </c>
      <c r="J206">
        <v>1.808334E-3</v>
      </c>
      <c r="K206">
        <v>1.1857038E-2</v>
      </c>
    </row>
    <row r="207" spans="1:11" x14ac:dyDescent="0.2">
      <c r="A207" t="s">
        <v>2852</v>
      </c>
      <c r="B207" t="s">
        <v>708</v>
      </c>
      <c r="C207" t="s">
        <v>59</v>
      </c>
      <c r="D207" t="s">
        <v>252</v>
      </c>
      <c r="E207" s="3" t="s">
        <v>4825</v>
      </c>
      <c r="F207" s="3" t="s">
        <v>4826</v>
      </c>
      <c r="G207" s="3" t="s">
        <v>4827</v>
      </c>
      <c r="H207">
        <v>54.908783308097298</v>
      </c>
      <c r="I207">
        <v>1.3395349000000001E-2</v>
      </c>
      <c r="J207">
        <v>2.3817669999999999E-3</v>
      </c>
      <c r="K207">
        <v>1.5777116000000001E-2</v>
      </c>
    </row>
    <row r="208" spans="1:11" x14ac:dyDescent="0.2">
      <c r="A208" t="s">
        <v>2852</v>
      </c>
      <c r="B208" t="s">
        <v>708</v>
      </c>
      <c r="C208" t="s">
        <v>59</v>
      </c>
      <c r="D208" t="s">
        <v>253</v>
      </c>
      <c r="E208" s="3" t="s">
        <v>4828</v>
      </c>
      <c r="F208" s="3" t="s">
        <v>4829</v>
      </c>
      <c r="G208" s="3" t="s">
        <v>4830</v>
      </c>
      <c r="H208" s="3" t="s">
        <v>4831</v>
      </c>
      <c r="I208">
        <v>1.1620872000000001E-2</v>
      </c>
      <c r="J208">
        <v>2.1562220000000002E-3</v>
      </c>
      <c r="K208">
        <v>1.3777094E-2</v>
      </c>
    </row>
    <row r="209" spans="1:11" x14ac:dyDescent="0.2">
      <c r="A209" t="s">
        <v>2852</v>
      </c>
      <c r="B209" t="s">
        <v>708</v>
      </c>
      <c r="C209" t="s">
        <v>59</v>
      </c>
      <c r="D209" t="s">
        <v>252</v>
      </c>
      <c r="E209" s="3" t="s">
        <v>4825</v>
      </c>
      <c r="F209" s="3" t="s">
        <v>4826</v>
      </c>
      <c r="G209" s="3" t="s">
        <v>4827</v>
      </c>
      <c r="H209">
        <v>54.908783308097298</v>
      </c>
      <c r="I209">
        <v>1.3395349000000001E-2</v>
      </c>
      <c r="J209">
        <v>2.3817669999999999E-3</v>
      </c>
      <c r="K209">
        <v>1.5777116000000001E-2</v>
      </c>
    </row>
    <row r="210" spans="1:11" x14ac:dyDescent="0.2">
      <c r="A210" t="s">
        <v>2852</v>
      </c>
      <c r="B210" t="s">
        <v>708</v>
      </c>
      <c r="C210" t="s">
        <v>59</v>
      </c>
      <c r="D210" t="s">
        <v>254</v>
      </c>
      <c r="E210" s="3" t="s">
        <v>4832</v>
      </c>
      <c r="F210" s="3" t="s">
        <v>4833</v>
      </c>
      <c r="G210" s="3" t="s">
        <v>4834</v>
      </c>
      <c r="H210" s="3" t="s">
        <v>4835</v>
      </c>
      <c r="I210">
        <v>1.3883154999999999E-2</v>
      </c>
      <c r="J210">
        <v>2.4455890000000002E-3</v>
      </c>
      <c r="K210">
        <v>1.6328743999999999E-2</v>
      </c>
    </row>
    <row r="211" spans="1:11" x14ac:dyDescent="0.2">
      <c r="A211" t="s">
        <v>2852</v>
      </c>
      <c r="B211" t="s">
        <v>708</v>
      </c>
      <c r="C211" t="s">
        <v>59</v>
      </c>
      <c r="D211" t="s">
        <v>255</v>
      </c>
      <c r="E211" s="3" t="s">
        <v>4836</v>
      </c>
      <c r="F211" s="3" t="s">
        <v>4837</v>
      </c>
      <c r="G211" s="3" t="s">
        <v>4838</v>
      </c>
      <c r="H211" s="3" t="s">
        <v>4839</v>
      </c>
      <c r="I211">
        <v>1.4434351999999999E-2</v>
      </c>
      <c r="J211">
        <v>2.0101910000000001E-3</v>
      </c>
      <c r="K211">
        <v>1.6444542999999999E-2</v>
      </c>
    </row>
    <row r="212" spans="1:11" x14ac:dyDescent="0.2">
      <c r="A212" t="s">
        <v>2852</v>
      </c>
      <c r="B212" t="s">
        <v>708</v>
      </c>
      <c r="C212" t="s">
        <v>59</v>
      </c>
      <c r="D212" t="s">
        <v>256</v>
      </c>
      <c r="E212" s="3" t="s">
        <v>4840</v>
      </c>
      <c r="F212" s="3" t="s">
        <v>4841</v>
      </c>
      <c r="G212" s="3" t="s">
        <v>4842</v>
      </c>
      <c r="H212" s="3" t="s">
        <v>4843</v>
      </c>
      <c r="I212">
        <v>1.4591496000000001E-2</v>
      </c>
      <c r="J212">
        <v>2.4781479999999999E-3</v>
      </c>
      <c r="K212" s="3" t="s">
        <v>4844</v>
      </c>
    </row>
    <row r="213" spans="1:11" x14ac:dyDescent="0.2">
      <c r="A213" t="s">
        <v>2852</v>
      </c>
      <c r="B213" t="s">
        <v>708</v>
      </c>
      <c r="C213" t="s">
        <v>59</v>
      </c>
      <c r="D213" t="s">
        <v>257</v>
      </c>
      <c r="E213" s="3" t="s">
        <v>4845</v>
      </c>
      <c r="F213" s="3" t="s">
        <v>4846</v>
      </c>
      <c r="G213" s="3" t="s">
        <v>4847</v>
      </c>
      <c r="H213" s="3" t="s">
        <v>4848</v>
      </c>
      <c r="I213">
        <v>1.3773369000000001E-2</v>
      </c>
      <c r="J213">
        <v>2.2851360000000001E-3</v>
      </c>
      <c r="K213">
        <v>1.6058505000000001E-2</v>
      </c>
    </row>
    <row r="214" spans="1:11" x14ac:dyDescent="0.2">
      <c r="A214" t="s">
        <v>2852</v>
      </c>
      <c r="B214" t="s">
        <v>708</v>
      </c>
      <c r="C214" t="s">
        <v>59</v>
      </c>
      <c r="D214" t="s">
        <v>258</v>
      </c>
      <c r="E214">
        <v>22.759070686463801</v>
      </c>
      <c r="F214" s="3" t="s">
        <v>4849</v>
      </c>
      <c r="G214" s="3" t="s">
        <v>4850</v>
      </c>
      <c r="H214" s="3" t="s">
        <v>4851</v>
      </c>
      <c r="I214">
        <v>1.0087017E-2</v>
      </c>
      <c r="J214">
        <v>2.9427989999999998E-3</v>
      </c>
      <c r="K214">
        <v>1.3029816E-2</v>
      </c>
    </row>
    <row r="215" spans="1:11" x14ac:dyDescent="0.2">
      <c r="A215" t="s">
        <v>2852</v>
      </c>
      <c r="B215" t="s">
        <v>708</v>
      </c>
      <c r="C215" t="s">
        <v>59</v>
      </c>
      <c r="D215" t="s">
        <v>259</v>
      </c>
      <c r="E215" s="3" t="s">
        <v>4852</v>
      </c>
      <c r="F215" s="3" t="s">
        <v>4853</v>
      </c>
      <c r="G215" s="3" t="s">
        <v>4854</v>
      </c>
      <c r="H215" s="3" t="s">
        <v>4855</v>
      </c>
      <c r="I215">
        <v>1.3969492E-2</v>
      </c>
      <c r="J215">
        <v>2.0081460000000001E-3</v>
      </c>
      <c r="K215">
        <v>1.5977637999999999E-2</v>
      </c>
    </row>
    <row r="216" spans="1:11" x14ac:dyDescent="0.2">
      <c r="A216" t="s">
        <v>2852</v>
      </c>
      <c r="B216" t="s">
        <v>708</v>
      </c>
      <c r="C216" t="s">
        <v>59</v>
      </c>
      <c r="D216" t="s">
        <v>260</v>
      </c>
      <c r="E216" s="3" t="s">
        <v>4856</v>
      </c>
      <c r="F216" s="3" t="s">
        <v>4857</v>
      </c>
      <c r="G216" s="3" t="s">
        <v>4858</v>
      </c>
      <c r="H216" s="3" t="s">
        <v>4859</v>
      </c>
      <c r="I216">
        <v>1.342079E-2</v>
      </c>
      <c r="J216">
        <v>2.2774140000000002E-3</v>
      </c>
      <c r="K216">
        <v>1.5698204E-2</v>
      </c>
    </row>
    <row r="217" spans="1:11" x14ac:dyDescent="0.2">
      <c r="A217" t="s">
        <v>2852</v>
      </c>
      <c r="B217" t="s">
        <v>708</v>
      </c>
      <c r="C217" t="s">
        <v>59</v>
      </c>
      <c r="D217" t="s">
        <v>261</v>
      </c>
      <c r="E217" s="3" t="s">
        <v>4860</v>
      </c>
      <c r="F217">
        <v>24.0440879549299</v>
      </c>
      <c r="G217" s="3" t="s">
        <v>4861</v>
      </c>
      <c r="H217" s="3" t="s">
        <v>4862</v>
      </c>
      <c r="I217">
        <v>1.7636196999999999E-2</v>
      </c>
      <c r="J217">
        <v>2.3328910000000001E-3</v>
      </c>
      <c r="K217">
        <v>1.9969087999999999E-2</v>
      </c>
    </row>
    <row r="218" spans="1:11" x14ac:dyDescent="0.2">
      <c r="A218" t="s">
        <v>2852</v>
      </c>
      <c r="B218" t="s">
        <v>708</v>
      </c>
      <c r="C218" t="s">
        <v>59</v>
      </c>
      <c r="D218" t="s">
        <v>262</v>
      </c>
      <c r="E218">
        <v>93.198614194989204</v>
      </c>
      <c r="F218" s="3" t="s">
        <v>4863</v>
      </c>
      <c r="G218" s="3" t="s">
        <v>4864</v>
      </c>
      <c r="H218" s="3" t="s">
        <v>4865</v>
      </c>
      <c r="I218">
        <v>1.4391238000000001E-2</v>
      </c>
      <c r="J218">
        <v>2.15518E-3</v>
      </c>
      <c r="K218">
        <v>1.6546418E-2</v>
      </c>
    </row>
    <row r="219" spans="1:11" x14ac:dyDescent="0.2">
      <c r="A219" t="s">
        <v>2852</v>
      </c>
      <c r="B219" t="s">
        <v>708</v>
      </c>
      <c r="C219" t="s">
        <v>59</v>
      </c>
      <c r="D219" t="s">
        <v>263</v>
      </c>
      <c r="E219" s="3" t="s">
        <v>4866</v>
      </c>
      <c r="F219" s="3" t="s">
        <v>4867</v>
      </c>
      <c r="G219" s="3" t="s">
        <v>4868</v>
      </c>
      <c r="H219" s="3" t="s">
        <v>4869</v>
      </c>
      <c r="I219">
        <v>1.7026126999999999E-2</v>
      </c>
      <c r="J219">
        <v>3.1511769999999998E-3</v>
      </c>
      <c r="K219">
        <v>2.0177304E-2</v>
      </c>
    </row>
    <row r="220" spans="1:11" x14ac:dyDescent="0.2">
      <c r="A220" t="s">
        <v>2852</v>
      </c>
      <c r="B220" t="s">
        <v>708</v>
      </c>
      <c r="C220" t="s">
        <v>59</v>
      </c>
      <c r="D220" t="s">
        <v>264</v>
      </c>
      <c r="E220" s="3" t="s">
        <v>4870</v>
      </c>
      <c r="F220" s="3" t="s">
        <v>4871</v>
      </c>
      <c r="G220" s="3" t="s">
        <v>4872</v>
      </c>
      <c r="H220" s="3" t="s">
        <v>4873</v>
      </c>
      <c r="I220">
        <v>1.9561301999999999E-2</v>
      </c>
      <c r="J220">
        <v>3.4817530000000002E-3</v>
      </c>
      <c r="K220">
        <v>2.3043055E-2</v>
      </c>
    </row>
    <row r="221" spans="1:11" x14ac:dyDescent="0.2">
      <c r="A221" t="s">
        <v>2852</v>
      </c>
      <c r="B221" t="s">
        <v>708</v>
      </c>
      <c r="C221" t="s">
        <v>59</v>
      </c>
      <c r="D221" t="s">
        <v>265</v>
      </c>
      <c r="E221" s="3" t="s">
        <v>4874</v>
      </c>
      <c r="F221" s="3" t="s">
        <v>4875</v>
      </c>
      <c r="G221" s="3" t="s">
        <v>4876</v>
      </c>
      <c r="H221" s="3" t="s">
        <v>4877</v>
      </c>
      <c r="I221">
        <v>1.5044237E-2</v>
      </c>
      <c r="J221">
        <v>2.1918380000000002E-3</v>
      </c>
      <c r="K221">
        <v>1.7236075E-2</v>
      </c>
    </row>
    <row r="222" spans="1:11" x14ac:dyDescent="0.2">
      <c r="A222" t="s">
        <v>2852</v>
      </c>
      <c r="B222" t="s">
        <v>708</v>
      </c>
      <c r="C222" t="s">
        <v>59</v>
      </c>
      <c r="D222" t="s">
        <v>266</v>
      </c>
      <c r="E222" s="3" t="s">
        <v>4878</v>
      </c>
      <c r="F222" s="3" t="s">
        <v>4879</v>
      </c>
      <c r="G222" s="3" t="s">
        <v>4880</v>
      </c>
      <c r="H222">
        <v>129.81472536921501</v>
      </c>
      <c r="I222">
        <v>1.7188152000000002E-2</v>
      </c>
      <c r="J222">
        <v>2.3256990000000001E-3</v>
      </c>
      <c r="K222" s="3" t="s">
        <v>4881</v>
      </c>
    </row>
    <row r="223" spans="1:11" x14ac:dyDescent="0.2">
      <c r="A223" t="s">
        <v>2852</v>
      </c>
      <c r="B223" t="s">
        <v>708</v>
      </c>
      <c r="C223" t="s">
        <v>59</v>
      </c>
      <c r="D223" t="s">
        <v>267</v>
      </c>
      <c r="E223" s="3" t="s">
        <v>4882</v>
      </c>
      <c r="F223" s="3" t="s">
        <v>4883</v>
      </c>
      <c r="G223" s="3" t="s">
        <v>4884</v>
      </c>
      <c r="H223" s="3" t="s">
        <v>4885</v>
      </c>
      <c r="I223">
        <v>1.4094358E-2</v>
      </c>
      <c r="J223">
        <v>2.502513E-3</v>
      </c>
      <c r="K223">
        <v>1.6596870999999999E-2</v>
      </c>
    </row>
    <row r="224" spans="1:11" x14ac:dyDescent="0.2">
      <c r="A224" t="s">
        <v>2852</v>
      </c>
      <c r="B224" t="s">
        <v>708</v>
      </c>
      <c r="C224" t="s">
        <v>59</v>
      </c>
      <c r="D224" t="s">
        <v>268</v>
      </c>
      <c r="E224" s="3" t="s">
        <v>4886</v>
      </c>
      <c r="F224" s="3" t="s">
        <v>4887</v>
      </c>
      <c r="G224" s="3" t="s">
        <v>4888</v>
      </c>
      <c r="H224" s="3" t="s">
        <v>4889</v>
      </c>
      <c r="I224">
        <v>1.5840828000000001E-2</v>
      </c>
      <c r="J224">
        <v>2.760261E-3</v>
      </c>
      <c r="K224">
        <v>1.8601089000000001E-2</v>
      </c>
    </row>
    <row r="225" spans="1:11" x14ac:dyDescent="0.2">
      <c r="A225" t="s">
        <v>2852</v>
      </c>
      <c r="B225" t="s">
        <v>708</v>
      </c>
      <c r="C225" t="s">
        <v>59</v>
      </c>
      <c r="D225" t="s">
        <v>269</v>
      </c>
      <c r="E225" s="3" t="s">
        <v>4890</v>
      </c>
      <c r="F225" s="3" t="s">
        <v>4891</v>
      </c>
      <c r="G225" s="3" t="s">
        <v>4892</v>
      </c>
      <c r="H225" s="3" t="s">
        <v>4893</v>
      </c>
      <c r="I225">
        <v>1.9303002E-2</v>
      </c>
      <c r="J225">
        <v>3.4413400000000002E-3</v>
      </c>
      <c r="K225">
        <v>2.2744342000000001E-2</v>
      </c>
    </row>
    <row r="226" spans="1:11" x14ac:dyDescent="0.2">
      <c r="A226" t="s">
        <v>2852</v>
      </c>
      <c r="B226" t="s">
        <v>708</v>
      </c>
      <c r="C226" t="s">
        <v>59</v>
      </c>
      <c r="D226" t="s">
        <v>270</v>
      </c>
      <c r="E226" s="3" t="s">
        <v>4894</v>
      </c>
      <c r="F226" s="3" t="s">
        <v>4895</v>
      </c>
      <c r="G226" s="3" t="s">
        <v>4896</v>
      </c>
      <c r="H226" s="3" t="s">
        <v>4897</v>
      </c>
      <c r="I226">
        <v>1.6876292000000001E-2</v>
      </c>
      <c r="J226">
        <v>2.2931029999999999E-3</v>
      </c>
      <c r="K226" s="3" t="s">
        <v>4898</v>
      </c>
    </row>
    <row r="227" spans="1:11" x14ac:dyDescent="0.2">
      <c r="A227" t="s">
        <v>2852</v>
      </c>
      <c r="B227" t="s">
        <v>708</v>
      </c>
      <c r="C227" t="s">
        <v>59</v>
      </c>
      <c r="D227" t="s">
        <v>271</v>
      </c>
      <c r="E227">
        <v>34.034102489905699</v>
      </c>
      <c r="F227" s="3" t="s">
        <v>4899</v>
      </c>
      <c r="G227" s="3" t="s">
        <v>4900</v>
      </c>
      <c r="H227" s="3" t="s">
        <v>4901</v>
      </c>
      <c r="I227">
        <v>1.6254112000000001E-2</v>
      </c>
      <c r="J227">
        <v>2.7411290000000001E-3</v>
      </c>
      <c r="K227" s="3" t="s">
        <v>4902</v>
      </c>
    </row>
    <row r="228" spans="1:11" x14ac:dyDescent="0.2">
      <c r="A228" t="s">
        <v>2852</v>
      </c>
      <c r="B228" t="s">
        <v>708</v>
      </c>
      <c r="C228" t="s">
        <v>59</v>
      </c>
      <c r="D228" t="s">
        <v>272</v>
      </c>
      <c r="E228" s="3" t="s">
        <v>4903</v>
      </c>
      <c r="F228" s="3" t="s">
        <v>4904</v>
      </c>
      <c r="G228" s="3" t="s">
        <v>4905</v>
      </c>
      <c r="H228" s="3" t="s">
        <v>4906</v>
      </c>
      <c r="I228">
        <v>1.8404651000000001E-2</v>
      </c>
      <c r="J228">
        <v>3.2486780000000001E-3</v>
      </c>
      <c r="K228" s="3" t="s">
        <v>4907</v>
      </c>
    </row>
    <row r="229" spans="1:11" x14ac:dyDescent="0.2">
      <c r="A229" t="s">
        <v>2852</v>
      </c>
      <c r="B229" t="s">
        <v>708</v>
      </c>
      <c r="C229" t="s">
        <v>59</v>
      </c>
      <c r="D229" t="s">
        <v>273</v>
      </c>
      <c r="E229" s="3" t="s">
        <v>4908</v>
      </c>
      <c r="F229" s="3" t="s">
        <v>4909</v>
      </c>
      <c r="G229" s="3" t="s">
        <v>4910</v>
      </c>
      <c r="H229" s="3" t="s">
        <v>4911</v>
      </c>
      <c r="I229">
        <v>1.7990982999999999E-2</v>
      </c>
      <c r="J229">
        <v>2.6213130000000001E-3</v>
      </c>
      <c r="K229">
        <v>2.0612295999999999E-2</v>
      </c>
    </row>
    <row r="230" spans="1:11" x14ac:dyDescent="0.2">
      <c r="A230" t="s">
        <v>2852</v>
      </c>
      <c r="B230" t="s">
        <v>708</v>
      </c>
      <c r="C230" t="s">
        <v>59</v>
      </c>
      <c r="D230" t="s">
        <v>274</v>
      </c>
      <c r="E230" s="3" t="s">
        <v>4912</v>
      </c>
      <c r="F230" s="3" t="s">
        <v>4148</v>
      </c>
      <c r="G230" s="3" t="s">
        <v>4913</v>
      </c>
      <c r="H230" s="3" t="s">
        <v>4914</v>
      </c>
      <c r="I230">
        <v>1.9563680999999999E-2</v>
      </c>
      <c r="J230">
        <v>2.7046309999999999E-3</v>
      </c>
      <c r="K230">
        <v>2.2268311999999998E-2</v>
      </c>
    </row>
    <row r="231" spans="1:11" x14ac:dyDescent="0.2">
      <c r="A231" t="s">
        <v>2852</v>
      </c>
      <c r="B231" t="s">
        <v>708</v>
      </c>
      <c r="C231" t="s">
        <v>59</v>
      </c>
      <c r="D231" t="s">
        <v>275</v>
      </c>
      <c r="E231" s="3" t="s">
        <v>4915</v>
      </c>
      <c r="F231" s="3" t="s">
        <v>4916</v>
      </c>
      <c r="G231" s="3" t="s">
        <v>4917</v>
      </c>
      <c r="H231" s="3" t="s">
        <v>4918</v>
      </c>
      <c r="I231">
        <v>1.7972538999999999E-2</v>
      </c>
      <c r="J231">
        <v>3.0053219999999999E-3</v>
      </c>
      <c r="K231">
        <v>2.0977861E-2</v>
      </c>
    </row>
    <row r="232" spans="1:11" x14ac:dyDescent="0.2">
      <c r="A232" t="s">
        <v>2852</v>
      </c>
      <c r="B232" t="s">
        <v>708</v>
      </c>
      <c r="C232" t="s">
        <v>59</v>
      </c>
      <c r="D232" t="s">
        <v>276</v>
      </c>
      <c r="E232" s="3" t="s">
        <v>4919</v>
      </c>
      <c r="F232" s="3" t="s">
        <v>4920</v>
      </c>
      <c r="G232" s="3" t="s">
        <v>4921</v>
      </c>
      <c r="H232" s="3" t="s">
        <v>4922</v>
      </c>
      <c r="I232">
        <v>2.3959966999999999E-2</v>
      </c>
      <c r="J232">
        <v>4.2746959999999997E-3</v>
      </c>
      <c r="K232">
        <v>2.8234663E-2</v>
      </c>
    </row>
    <row r="233" spans="1:11" x14ac:dyDescent="0.2">
      <c r="A233" t="s">
        <v>2852</v>
      </c>
      <c r="B233" t="s">
        <v>708</v>
      </c>
      <c r="C233" t="s">
        <v>59</v>
      </c>
      <c r="D233" t="s">
        <v>277</v>
      </c>
      <c r="E233" s="3" t="s">
        <v>4923</v>
      </c>
      <c r="F233" s="3" t="s">
        <v>4924</v>
      </c>
      <c r="G233" s="3" t="s">
        <v>4925</v>
      </c>
      <c r="H233" s="3" t="s">
        <v>4926</v>
      </c>
      <c r="I233">
        <v>2.1269832999999998E-2</v>
      </c>
      <c r="J233">
        <v>2.8439170000000001E-3</v>
      </c>
      <c r="K233">
        <v>2.411375E-2</v>
      </c>
    </row>
    <row r="234" spans="1:11" x14ac:dyDescent="0.2">
      <c r="A234" t="s">
        <v>2852</v>
      </c>
      <c r="B234" t="s">
        <v>708</v>
      </c>
      <c r="C234" t="s">
        <v>59</v>
      </c>
      <c r="D234" t="s">
        <v>278</v>
      </c>
      <c r="E234">
        <v>39.728225341864999</v>
      </c>
      <c r="F234" s="3" t="s">
        <v>4927</v>
      </c>
      <c r="G234" s="3" t="s">
        <v>4928</v>
      </c>
      <c r="H234" s="3" t="s">
        <v>4929</v>
      </c>
      <c r="I234">
        <v>1.9832089000000001E-2</v>
      </c>
      <c r="J234">
        <v>3.1582839999999999E-3</v>
      </c>
      <c r="K234">
        <v>2.2990373000000001E-2</v>
      </c>
    </row>
    <row r="235" spans="1:11" x14ac:dyDescent="0.2">
      <c r="A235" t="s">
        <v>2852</v>
      </c>
      <c r="B235" t="s">
        <v>708</v>
      </c>
      <c r="C235" t="s">
        <v>59</v>
      </c>
      <c r="D235" t="s">
        <v>279</v>
      </c>
      <c r="E235" s="3" t="s">
        <v>4930</v>
      </c>
      <c r="F235" s="3" t="s">
        <v>4931</v>
      </c>
      <c r="G235" s="3" t="s">
        <v>4932</v>
      </c>
      <c r="H235" s="3" t="s">
        <v>4933</v>
      </c>
      <c r="I235">
        <v>2.6687104E-2</v>
      </c>
      <c r="J235">
        <v>4.8256230000000002E-3</v>
      </c>
      <c r="K235">
        <v>3.1512726999999997E-2</v>
      </c>
    </row>
    <row r="236" spans="1:11" x14ac:dyDescent="0.2">
      <c r="A236" t="s">
        <v>2852</v>
      </c>
      <c r="B236" t="s">
        <v>708</v>
      </c>
      <c r="C236" t="s">
        <v>59</v>
      </c>
      <c r="D236" t="s">
        <v>280</v>
      </c>
      <c r="E236" s="3" t="s">
        <v>4934</v>
      </c>
      <c r="F236" s="3" t="s">
        <v>4935</v>
      </c>
      <c r="G236">
        <v>19.948098010250501</v>
      </c>
      <c r="H236" s="3" t="s">
        <v>4936</v>
      </c>
      <c r="I236">
        <v>2.2125947E-2</v>
      </c>
      <c r="J236">
        <v>4.2939969999999999E-3</v>
      </c>
      <c r="K236">
        <v>2.6419944000000001E-2</v>
      </c>
    </row>
    <row r="237" spans="1:11" x14ac:dyDescent="0.2">
      <c r="A237" t="s">
        <v>2852</v>
      </c>
      <c r="B237" t="s">
        <v>708</v>
      </c>
      <c r="C237" t="s">
        <v>59</v>
      </c>
      <c r="D237" t="s">
        <v>281</v>
      </c>
      <c r="E237" s="3" t="s">
        <v>4937</v>
      </c>
      <c r="F237" s="3" t="s">
        <v>4938</v>
      </c>
      <c r="G237" s="3" t="s">
        <v>4939</v>
      </c>
      <c r="H237" s="3" t="s">
        <v>4940</v>
      </c>
      <c r="I237">
        <v>2.4559414000000002E-2</v>
      </c>
      <c r="J237">
        <v>3.2115759999999998E-3</v>
      </c>
      <c r="K237" s="3" t="s">
        <v>4941</v>
      </c>
    </row>
    <row r="238" spans="1:11" x14ac:dyDescent="0.2">
      <c r="A238" t="s">
        <v>2852</v>
      </c>
      <c r="B238" t="s">
        <v>708</v>
      </c>
      <c r="C238" t="s">
        <v>59</v>
      </c>
      <c r="D238" t="s">
        <v>282</v>
      </c>
      <c r="E238" s="3" t="s">
        <v>4942</v>
      </c>
      <c r="F238" s="3" t="s">
        <v>4943</v>
      </c>
      <c r="G238" s="3" t="s">
        <v>4944</v>
      </c>
      <c r="H238" s="3" t="s">
        <v>4945</v>
      </c>
      <c r="I238">
        <v>1.5048819999999999E-2</v>
      </c>
      <c r="J238">
        <v>4.1330550000000001E-3</v>
      </c>
      <c r="K238">
        <v>1.9181875000000001E-2</v>
      </c>
    </row>
    <row r="239" spans="1:11" x14ac:dyDescent="0.2">
      <c r="A239" t="s">
        <v>2852</v>
      </c>
      <c r="B239" t="s">
        <v>708</v>
      </c>
      <c r="C239" t="s">
        <v>59</v>
      </c>
      <c r="D239" t="s">
        <v>283</v>
      </c>
      <c r="E239" s="3" t="s">
        <v>4946</v>
      </c>
      <c r="F239" s="3" t="s">
        <v>4947</v>
      </c>
      <c r="G239" s="3" t="s">
        <v>4948</v>
      </c>
      <c r="H239" s="3" t="s">
        <v>4949</v>
      </c>
      <c r="I239">
        <v>2.4419900000000001E-2</v>
      </c>
      <c r="J239">
        <v>3.175644E-3</v>
      </c>
      <c r="K239">
        <v>2.7595544E-2</v>
      </c>
    </row>
    <row r="240" spans="1:11" x14ac:dyDescent="0.2">
      <c r="A240" t="s">
        <v>2852</v>
      </c>
      <c r="B240" t="s">
        <v>708</v>
      </c>
      <c r="C240" t="s">
        <v>59</v>
      </c>
      <c r="D240" t="s">
        <v>284</v>
      </c>
      <c r="E240" s="3" t="s">
        <v>4950</v>
      </c>
      <c r="F240" s="3" t="s">
        <v>4951</v>
      </c>
      <c r="G240" s="3" t="s">
        <v>4952</v>
      </c>
      <c r="H240" s="3" t="s">
        <v>4953</v>
      </c>
      <c r="I240">
        <v>2.1806931000000002E-2</v>
      </c>
      <c r="J240">
        <v>3.081613E-3</v>
      </c>
      <c r="K240" s="3" t="s">
        <v>4954</v>
      </c>
    </row>
    <row r="241" spans="1:11" x14ac:dyDescent="0.2">
      <c r="A241" t="s">
        <v>2852</v>
      </c>
      <c r="B241" t="s">
        <v>708</v>
      </c>
      <c r="C241" t="s">
        <v>59</v>
      </c>
      <c r="D241" t="s">
        <v>285</v>
      </c>
      <c r="E241" s="3" t="s">
        <v>4955</v>
      </c>
      <c r="F241" s="3" t="s">
        <v>4956</v>
      </c>
      <c r="G241" s="3" t="s">
        <v>4957</v>
      </c>
      <c r="H241" s="3" t="s">
        <v>4958</v>
      </c>
      <c r="I241">
        <v>2.5820098999999999E-2</v>
      </c>
      <c r="J241">
        <v>3.4402059999999999E-3</v>
      </c>
      <c r="K241">
        <v>2.9260305E-2</v>
      </c>
    </row>
    <row r="242" spans="1:11" x14ac:dyDescent="0.2">
      <c r="A242" t="s">
        <v>2852</v>
      </c>
      <c r="B242" t="s">
        <v>708</v>
      </c>
      <c r="C242" t="s">
        <v>59</v>
      </c>
      <c r="D242" t="s">
        <v>286</v>
      </c>
      <c r="E242" s="3" t="s">
        <v>4959</v>
      </c>
      <c r="F242" s="3" t="s">
        <v>4960</v>
      </c>
      <c r="G242">
        <v>5.9204674991113801</v>
      </c>
      <c r="H242" s="3" t="s">
        <v>4961</v>
      </c>
      <c r="I242">
        <v>2.3703699000000002E-2</v>
      </c>
      <c r="J242">
        <v>3.333319E-3</v>
      </c>
      <c r="K242" s="3" t="s">
        <v>4962</v>
      </c>
    </row>
    <row r="243" spans="1:11" x14ac:dyDescent="0.2">
      <c r="A243" t="s">
        <v>2852</v>
      </c>
      <c r="B243" t="s">
        <v>708</v>
      </c>
      <c r="C243" t="s">
        <v>59</v>
      </c>
      <c r="D243" t="s">
        <v>287</v>
      </c>
      <c r="E243" s="3" t="s">
        <v>4963</v>
      </c>
      <c r="F243">
        <v>25.467681033270701</v>
      </c>
      <c r="G243" s="3" t="s">
        <v>4964</v>
      </c>
      <c r="H243" s="3" t="s">
        <v>4965</v>
      </c>
      <c r="I243">
        <v>1.7815175999999999E-2</v>
      </c>
      <c r="J243">
        <v>6.4922529999999999E-3</v>
      </c>
      <c r="K243">
        <v>2.4307428999999998E-2</v>
      </c>
    </row>
    <row r="244" spans="1:11" x14ac:dyDescent="0.2">
      <c r="A244" t="s">
        <v>2852</v>
      </c>
      <c r="B244" t="s">
        <v>708</v>
      </c>
      <c r="C244" t="s">
        <v>59</v>
      </c>
      <c r="D244" t="s">
        <v>288</v>
      </c>
      <c r="E244" s="3" t="s">
        <v>4966</v>
      </c>
      <c r="F244" s="3" t="s">
        <v>4967</v>
      </c>
      <c r="G244" s="3" t="s">
        <v>4968</v>
      </c>
      <c r="H244" s="3" t="s">
        <v>4969</v>
      </c>
      <c r="I244">
        <v>2.6115958000000002E-2</v>
      </c>
      <c r="J244">
        <v>4.2510619999999999E-3</v>
      </c>
      <c r="K244">
        <v>3.0367020000000002E-2</v>
      </c>
    </row>
    <row r="245" spans="1:11" x14ac:dyDescent="0.2">
      <c r="A245" t="s">
        <v>2852</v>
      </c>
      <c r="B245" t="s">
        <v>708</v>
      </c>
      <c r="C245" t="s">
        <v>59</v>
      </c>
      <c r="D245" t="s">
        <v>289</v>
      </c>
      <c r="E245" s="3" t="s">
        <v>4970</v>
      </c>
      <c r="F245" s="3" t="s">
        <v>4971</v>
      </c>
      <c r="G245" s="3" t="s">
        <v>4972</v>
      </c>
      <c r="H245" s="3" t="s">
        <v>4973</v>
      </c>
      <c r="I245">
        <v>2.5814376999999999E-2</v>
      </c>
      <c r="J245">
        <v>4.2801580000000001E-3</v>
      </c>
      <c r="K245">
        <v>3.0094534999999999E-2</v>
      </c>
    </row>
    <row r="246" spans="1:11" x14ac:dyDescent="0.2">
      <c r="A246" t="s">
        <v>2852</v>
      </c>
      <c r="B246" t="s">
        <v>708</v>
      </c>
      <c r="C246" t="s">
        <v>59</v>
      </c>
      <c r="D246" t="s">
        <v>290</v>
      </c>
      <c r="E246" s="3" t="s">
        <v>4974</v>
      </c>
      <c r="F246" s="3" t="s">
        <v>4975</v>
      </c>
      <c r="G246" s="3" t="s">
        <v>4976</v>
      </c>
      <c r="H246" s="3" t="s">
        <v>4977</v>
      </c>
      <c r="I246">
        <v>2.0840943000000001E-2</v>
      </c>
      <c r="J246">
        <v>6.0254310000000004E-3</v>
      </c>
      <c r="K246" s="3" t="s">
        <v>4978</v>
      </c>
    </row>
    <row r="247" spans="1:11" x14ac:dyDescent="0.2">
      <c r="A247" t="s">
        <v>2852</v>
      </c>
      <c r="B247" t="s">
        <v>708</v>
      </c>
      <c r="C247" t="s">
        <v>59</v>
      </c>
      <c r="D247" t="s">
        <v>291</v>
      </c>
      <c r="E247" s="3" t="s">
        <v>4979</v>
      </c>
      <c r="F247" s="3" t="s">
        <v>4980</v>
      </c>
      <c r="G247" s="3" t="s">
        <v>4981</v>
      </c>
      <c r="H247" s="3" t="s">
        <v>4982</v>
      </c>
      <c r="I247">
        <v>2.7620789999999999E-2</v>
      </c>
      <c r="J247">
        <v>3.9610039999999997E-3</v>
      </c>
      <c r="K247" s="3" t="s">
        <v>4983</v>
      </c>
    </row>
    <row r="248" spans="1:11" x14ac:dyDescent="0.2">
      <c r="A248" t="s">
        <v>2852</v>
      </c>
      <c r="B248" t="s">
        <v>708</v>
      </c>
      <c r="C248" t="s">
        <v>59</v>
      </c>
      <c r="D248" t="s">
        <v>292</v>
      </c>
      <c r="E248" s="3" t="s">
        <v>4984</v>
      </c>
      <c r="F248" s="3" t="s">
        <v>4985</v>
      </c>
      <c r="G248" s="3" t="s">
        <v>4986</v>
      </c>
      <c r="H248" s="3" t="s">
        <v>4987</v>
      </c>
      <c r="I248">
        <v>2.8582133999999999E-2</v>
      </c>
      <c r="J248">
        <v>4.6020799999999997E-3</v>
      </c>
      <c r="K248">
        <v>3.3184213999999997E-2</v>
      </c>
    </row>
    <row r="249" spans="1:11" x14ac:dyDescent="0.2">
      <c r="A249" t="s">
        <v>2852</v>
      </c>
      <c r="B249" t="s">
        <v>708</v>
      </c>
      <c r="C249" t="s">
        <v>59</v>
      </c>
      <c r="D249" t="s">
        <v>293</v>
      </c>
      <c r="E249" s="3" t="s">
        <v>4988</v>
      </c>
      <c r="F249" s="3" t="s">
        <v>4989</v>
      </c>
      <c r="G249" s="3" t="s">
        <v>4990</v>
      </c>
      <c r="H249" s="3" t="s">
        <v>4991</v>
      </c>
      <c r="I249">
        <v>2.638633E-2</v>
      </c>
      <c r="J249">
        <v>4.3284930000000001E-3</v>
      </c>
      <c r="K249">
        <v>3.0714822999999999E-2</v>
      </c>
    </row>
    <row r="250" spans="1:11" x14ac:dyDescent="0.2">
      <c r="A250" t="s">
        <v>2852</v>
      </c>
      <c r="B250" t="s">
        <v>708</v>
      </c>
      <c r="C250" t="s">
        <v>59</v>
      </c>
      <c r="D250" t="s">
        <v>294</v>
      </c>
      <c r="E250" s="3" t="s">
        <v>4992</v>
      </c>
      <c r="F250" s="3" t="s">
        <v>4993</v>
      </c>
      <c r="G250" s="3" t="s">
        <v>4994</v>
      </c>
      <c r="H250">
        <v>90.875130678926197</v>
      </c>
      <c r="I250">
        <v>2.0877825999999999E-2</v>
      </c>
      <c r="J250">
        <v>5.5290419999999996E-3</v>
      </c>
      <c r="K250">
        <v>2.6406868E-2</v>
      </c>
    </row>
    <row r="251" spans="1:11" x14ac:dyDescent="0.2">
      <c r="A251" t="s">
        <v>2852</v>
      </c>
      <c r="B251" t="s">
        <v>708</v>
      </c>
      <c r="C251" t="s">
        <v>59</v>
      </c>
      <c r="D251" t="s">
        <v>295</v>
      </c>
      <c r="E251" s="3" t="s">
        <v>4995</v>
      </c>
      <c r="F251">
        <v>40.376159761633197</v>
      </c>
      <c r="G251" s="3" t="s">
        <v>4996</v>
      </c>
      <c r="H251" s="3" t="s">
        <v>4997</v>
      </c>
      <c r="I251">
        <v>2.9662445999999999E-2</v>
      </c>
      <c r="J251">
        <v>4.093785E-3</v>
      </c>
      <c r="K251">
        <v>3.3756230999999998E-2</v>
      </c>
    </row>
    <row r="252" spans="1:11" x14ac:dyDescent="0.2">
      <c r="A252" t="s">
        <v>2852</v>
      </c>
      <c r="B252" t="s">
        <v>708</v>
      </c>
      <c r="C252" t="s">
        <v>59</v>
      </c>
      <c r="D252" t="s">
        <v>296</v>
      </c>
      <c r="E252" s="3" t="s">
        <v>4998</v>
      </c>
      <c r="F252" s="3" t="s">
        <v>4999</v>
      </c>
      <c r="G252" s="3" t="s">
        <v>5000</v>
      </c>
      <c r="H252" s="3" t="s">
        <v>5001</v>
      </c>
      <c r="I252">
        <v>2.8230834E-2</v>
      </c>
      <c r="J252">
        <v>4.4411119999999997E-3</v>
      </c>
      <c r="K252">
        <v>3.2671946E-2</v>
      </c>
    </row>
    <row r="253" spans="1:11" x14ac:dyDescent="0.2">
      <c r="A253" t="s">
        <v>2852</v>
      </c>
      <c r="B253" t="s">
        <v>708</v>
      </c>
      <c r="C253" t="s">
        <v>59</v>
      </c>
      <c r="D253" t="s">
        <v>297</v>
      </c>
      <c r="E253" s="3" t="s">
        <v>5002</v>
      </c>
      <c r="F253" s="3" t="s">
        <v>5003</v>
      </c>
      <c r="G253" s="3" t="s">
        <v>5004</v>
      </c>
      <c r="H253" s="3" t="s">
        <v>5005</v>
      </c>
      <c r="I253">
        <v>3.4954731000000003E-2</v>
      </c>
      <c r="J253">
        <v>6.3487989999999996E-3</v>
      </c>
      <c r="K253" s="3" t="s">
        <v>5006</v>
      </c>
    </row>
    <row r="254" spans="1:11" x14ac:dyDescent="0.2">
      <c r="A254" t="s">
        <v>2852</v>
      </c>
      <c r="B254" t="s">
        <v>708</v>
      </c>
      <c r="C254" t="s">
        <v>59</v>
      </c>
      <c r="D254" t="s">
        <v>298</v>
      </c>
      <c r="E254" s="3" t="s">
        <v>5007</v>
      </c>
      <c r="F254" s="3" t="s">
        <v>5008</v>
      </c>
      <c r="G254" s="3" t="s">
        <v>5009</v>
      </c>
      <c r="H254" s="3" t="s">
        <v>5010</v>
      </c>
      <c r="I254">
        <v>3.8329833000000001E-2</v>
      </c>
      <c r="J254">
        <v>6.8239019999999997E-3</v>
      </c>
      <c r="K254">
        <v>4.5153735E-2</v>
      </c>
    </row>
    <row r="255" spans="1:11" x14ac:dyDescent="0.2">
      <c r="A255" t="s">
        <v>2852</v>
      </c>
      <c r="B255" t="s">
        <v>708</v>
      </c>
      <c r="C255" t="s">
        <v>59</v>
      </c>
      <c r="D255" t="s">
        <v>299</v>
      </c>
      <c r="E255" s="3" t="s">
        <v>5011</v>
      </c>
      <c r="F255" s="3" t="s">
        <v>5012</v>
      </c>
      <c r="G255" s="3" t="s">
        <v>5013</v>
      </c>
      <c r="H255" s="3" t="s">
        <v>5014</v>
      </c>
      <c r="I255">
        <v>2.9307487E-2</v>
      </c>
      <c r="J255">
        <v>4.2849990000000003E-3</v>
      </c>
      <c r="K255">
        <v>3.3592485999999998E-2</v>
      </c>
    </row>
    <row r="256" spans="1:11" x14ac:dyDescent="0.2">
      <c r="A256" t="s">
        <v>2852</v>
      </c>
      <c r="B256" t="s">
        <v>708</v>
      </c>
      <c r="C256" t="s">
        <v>59</v>
      </c>
      <c r="D256" t="s">
        <v>300</v>
      </c>
      <c r="E256" s="3" t="s">
        <v>5015</v>
      </c>
      <c r="F256" s="3" t="s">
        <v>5016</v>
      </c>
      <c r="G256" s="3" t="s">
        <v>5017</v>
      </c>
      <c r="H256" s="3" t="s">
        <v>5018</v>
      </c>
      <c r="I256">
        <v>3.3928458000000002E-2</v>
      </c>
      <c r="J256">
        <v>4.4796000000000002E-3</v>
      </c>
      <c r="K256">
        <v>3.8408058000000002E-2</v>
      </c>
    </row>
    <row r="257" spans="1:11" x14ac:dyDescent="0.2">
      <c r="A257" t="s">
        <v>2852</v>
      </c>
      <c r="B257" t="s">
        <v>708</v>
      </c>
      <c r="C257" t="s">
        <v>59</v>
      </c>
      <c r="D257" t="s">
        <v>301</v>
      </c>
      <c r="E257" s="3" t="s">
        <v>5019</v>
      </c>
      <c r="F257" s="3" t="s">
        <v>5020</v>
      </c>
      <c r="G257" s="3" t="s">
        <v>5021</v>
      </c>
      <c r="H257" s="3" t="s">
        <v>5022</v>
      </c>
      <c r="I257">
        <v>2.8677993999999998E-2</v>
      </c>
      <c r="J257">
        <v>4.7154079999999999E-3</v>
      </c>
      <c r="K257" s="3" t="s">
        <v>5023</v>
      </c>
    </row>
    <row r="258" spans="1:11" x14ac:dyDescent="0.2">
      <c r="A258" t="s">
        <v>2852</v>
      </c>
      <c r="B258" t="s">
        <v>708</v>
      </c>
      <c r="C258" t="s">
        <v>59</v>
      </c>
      <c r="D258" t="s">
        <v>302</v>
      </c>
      <c r="E258" s="3" t="s">
        <v>5024</v>
      </c>
      <c r="F258">
        <v>43.7907874584198</v>
      </c>
      <c r="G258" s="3" t="s">
        <v>5025</v>
      </c>
      <c r="H258" s="3" t="s">
        <v>5026</v>
      </c>
      <c r="I258">
        <v>3.1677996999999999E-2</v>
      </c>
      <c r="J258">
        <v>4.8201829999999996E-3</v>
      </c>
      <c r="K258">
        <v>3.6498179999999998E-2</v>
      </c>
    </row>
    <row r="259" spans="1:11" x14ac:dyDescent="0.2">
      <c r="A259" t="s">
        <v>2852</v>
      </c>
      <c r="B259" t="s">
        <v>708</v>
      </c>
      <c r="C259" t="s">
        <v>59</v>
      </c>
      <c r="D259" t="s">
        <v>303</v>
      </c>
      <c r="E259" s="3" t="s">
        <v>5027</v>
      </c>
      <c r="F259" s="3" t="s">
        <v>5028</v>
      </c>
      <c r="G259" s="3" t="s">
        <v>5029</v>
      </c>
      <c r="H259" s="3" t="s">
        <v>5030</v>
      </c>
      <c r="I259">
        <v>2.4266167000000002E-2</v>
      </c>
      <c r="J259">
        <v>6.3360530000000003E-3</v>
      </c>
      <c r="K259" s="3" t="s">
        <v>5031</v>
      </c>
    </row>
    <row r="260" spans="1:11" x14ac:dyDescent="0.2">
      <c r="A260" t="s">
        <v>2852</v>
      </c>
      <c r="B260" t="s">
        <v>708</v>
      </c>
      <c r="C260" t="s">
        <v>59</v>
      </c>
      <c r="D260" t="s">
        <v>304</v>
      </c>
      <c r="E260" s="3" t="s">
        <v>5032</v>
      </c>
      <c r="F260" s="3" t="s">
        <v>5033</v>
      </c>
      <c r="G260">
        <v>32.216900893087903</v>
      </c>
      <c r="H260" s="3" t="s">
        <v>5034</v>
      </c>
      <c r="I260">
        <v>3.8239533999999999E-2</v>
      </c>
      <c r="J260">
        <v>7.0284470000000002E-3</v>
      </c>
      <c r="K260">
        <v>4.5267980999999999E-2</v>
      </c>
    </row>
    <row r="261" spans="1:11" x14ac:dyDescent="0.2">
      <c r="A261" t="s">
        <v>2852</v>
      </c>
      <c r="B261" t="s">
        <v>708</v>
      </c>
      <c r="C261" t="s">
        <v>59</v>
      </c>
      <c r="D261" t="s">
        <v>305</v>
      </c>
      <c r="E261" s="3" t="s">
        <v>5035</v>
      </c>
      <c r="F261" s="3" t="s">
        <v>5036</v>
      </c>
      <c r="G261" s="3" t="s">
        <v>5037</v>
      </c>
      <c r="H261" s="3" t="s">
        <v>5038</v>
      </c>
      <c r="I261">
        <v>2.5052898000000001E-2</v>
      </c>
      <c r="J261">
        <v>6.529984E-3</v>
      </c>
      <c r="K261">
        <v>3.1582882E-2</v>
      </c>
    </row>
    <row r="262" spans="1:11" x14ac:dyDescent="0.2">
      <c r="A262" t="s">
        <v>2852</v>
      </c>
      <c r="B262" t="s">
        <v>708</v>
      </c>
      <c r="C262" t="s">
        <v>59</v>
      </c>
      <c r="D262" t="s">
        <v>306</v>
      </c>
      <c r="E262" s="3" t="s">
        <v>5039</v>
      </c>
      <c r="F262" s="3" t="s">
        <v>5040</v>
      </c>
      <c r="G262" s="3" t="s">
        <v>5041</v>
      </c>
      <c r="H262" s="3" t="s">
        <v>5042</v>
      </c>
      <c r="I262">
        <v>4.2078747999999999E-2</v>
      </c>
      <c r="J262">
        <v>5.3807059999999999E-3</v>
      </c>
      <c r="K262">
        <v>4.7459453999999998E-2</v>
      </c>
    </row>
    <row r="263" spans="1:11" x14ac:dyDescent="0.2">
      <c r="A263" t="s">
        <v>2852</v>
      </c>
      <c r="B263" t="s">
        <v>708</v>
      </c>
      <c r="C263" t="s">
        <v>59</v>
      </c>
      <c r="D263" t="s">
        <v>307</v>
      </c>
      <c r="E263" s="3" t="s">
        <v>5043</v>
      </c>
      <c r="F263" s="3" t="s">
        <v>5044</v>
      </c>
      <c r="G263" s="3" t="s">
        <v>5045</v>
      </c>
      <c r="H263" s="3" t="s">
        <v>5046</v>
      </c>
      <c r="I263">
        <v>3.3774760000000001E-2</v>
      </c>
      <c r="J263">
        <v>5.08926E-3</v>
      </c>
      <c r="K263">
        <v>3.8864019999999999E-2</v>
      </c>
    </row>
    <row r="264" spans="1:11" x14ac:dyDescent="0.2">
      <c r="A264" t="s">
        <v>2852</v>
      </c>
      <c r="B264" t="s">
        <v>708</v>
      </c>
      <c r="C264" t="s">
        <v>59</v>
      </c>
      <c r="D264" t="s">
        <v>308</v>
      </c>
      <c r="E264">
        <v>76.923585895981105</v>
      </c>
      <c r="F264">
        <v>52.686248506818501</v>
      </c>
      <c r="G264" s="3" t="s">
        <v>5047</v>
      </c>
      <c r="H264" s="3" t="s">
        <v>5048</v>
      </c>
      <c r="I264">
        <v>3.8052672000000003E-2</v>
      </c>
      <c r="J264">
        <v>5.8432570000000001E-3</v>
      </c>
      <c r="K264">
        <v>4.3895929E-2</v>
      </c>
    </row>
    <row r="265" spans="1:11" x14ac:dyDescent="0.2">
      <c r="A265" t="s">
        <v>2852</v>
      </c>
      <c r="B265" t="s">
        <v>708</v>
      </c>
      <c r="C265" t="s">
        <v>59</v>
      </c>
      <c r="D265" t="s">
        <v>309</v>
      </c>
      <c r="E265" s="3" t="s">
        <v>5049</v>
      </c>
      <c r="F265" s="3" t="s">
        <v>511</v>
      </c>
      <c r="G265" s="3" t="s">
        <v>5050</v>
      </c>
      <c r="H265" s="3" t="s">
        <v>5051</v>
      </c>
      <c r="I265">
        <v>3.3839405000000003E-2</v>
      </c>
      <c r="J265">
        <v>6.4065019999999997E-3</v>
      </c>
      <c r="K265" s="3" t="s">
        <v>5052</v>
      </c>
    </row>
    <row r="266" spans="1:11" x14ac:dyDescent="0.2">
      <c r="A266" t="s">
        <v>2852</v>
      </c>
      <c r="B266" t="s">
        <v>708</v>
      </c>
      <c r="C266" t="s">
        <v>59</v>
      </c>
      <c r="D266" t="s">
        <v>310</v>
      </c>
      <c r="E266" s="3" t="s">
        <v>5053</v>
      </c>
      <c r="F266" s="3" t="s">
        <v>5054</v>
      </c>
      <c r="G266" s="3" t="s">
        <v>5055</v>
      </c>
      <c r="H266" s="3" t="s">
        <v>5056</v>
      </c>
      <c r="I266">
        <v>2.5537556999999999E-2</v>
      </c>
      <c r="J266">
        <v>6.6931839999999996E-3</v>
      </c>
      <c r="K266">
        <v>3.2230741E-2</v>
      </c>
    </row>
    <row r="267" spans="1:11" x14ac:dyDescent="0.2">
      <c r="A267" t="s">
        <v>2852</v>
      </c>
      <c r="B267" t="s">
        <v>708</v>
      </c>
      <c r="C267" t="s">
        <v>59</v>
      </c>
      <c r="D267" t="s">
        <v>311</v>
      </c>
      <c r="E267">
        <v>57.293426445020103</v>
      </c>
      <c r="F267" s="3" t="s">
        <v>5057</v>
      </c>
      <c r="G267" s="3" t="s">
        <v>5058</v>
      </c>
      <c r="H267" s="3" t="s">
        <v>5059</v>
      </c>
      <c r="I267">
        <v>2.8441238000000001E-2</v>
      </c>
      <c r="J267">
        <v>7.3350810000000002E-3</v>
      </c>
      <c r="K267">
        <v>3.5776319000000001E-2</v>
      </c>
    </row>
    <row r="268" spans="1:11" x14ac:dyDescent="0.2">
      <c r="A268" t="s">
        <v>2852</v>
      </c>
      <c r="B268" t="s">
        <v>708</v>
      </c>
      <c r="C268" t="s">
        <v>59</v>
      </c>
      <c r="D268" t="s">
        <v>312</v>
      </c>
      <c r="E268" s="3" t="s">
        <v>5060</v>
      </c>
      <c r="F268" s="3" t="s">
        <v>5061</v>
      </c>
      <c r="G268" s="3" t="s">
        <v>5062</v>
      </c>
      <c r="H268" s="3" t="s">
        <v>5063</v>
      </c>
      <c r="I268">
        <v>4.3762963000000002E-2</v>
      </c>
      <c r="J268">
        <v>8.1530730000000003E-3</v>
      </c>
      <c r="K268">
        <v>5.1916035999999999E-2</v>
      </c>
    </row>
    <row r="269" spans="1:11" x14ac:dyDescent="0.2">
      <c r="A269" t="s">
        <v>2852</v>
      </c>
      <c r="B269" t="s">
        <v>708</v>
      </c>
      <c r="C269" t="s">
        <v>59</v>
      </c>
      <c r="D269" t="s">
        <v>313</v>
      </c>
      <c r="E269" s="3" t="s">
        <v>5064</v>
      </c>
      <c r="F269" s="3" t="s">
        <v>5065</v>
      </c>
      <c r="G269" s="3" t="s">
        <v>5066</v>
      </c>
      <c r="H269" s="3" t="s">
        <v>5067</v>
      </c>
      <c r="I269">
        <v>3.0095172999999999E-2</v>
      </c>
      <c r="J269">
        <v>7.7300579999999997E-3</v>
      </c>
      <c r="K269">
        <v>3.7825231000000001E-2</v>
      </c>
    </row>
    <row r="270" spans="1:11" x14ac:dyDescent="0.2">
      <c r="A270" t="s">
        <v>2852</v>
      </c>
      <c r="B270" t="s">
        <v>708</v>
      </c>
      <c r="C270" t="s">
        <v>59</v>
      </c>
      <c r="D270" t="s">
        <v>314</v>
      </c>
      <c r="E270" s="3" t="s">
        <v>5068</v>
      </c>
      <c r="F270" s="3" t="s">
        <v>5069</v>
      </c>
      <c r="G270">
        <v>24.668573002730099</v>
      </c>
      <c r="H270" s="3" t="s">
        <v>5070</v>
      </c>
      <c r="I270">
        <v>2.8595476000000002E-2</v>
      </c>
      <c r="J270">
        <v>7.6581770000000004E-3</v>
      </c>
      <c r="K270" s="3" t="s">
        <v>5071</v>
      </c>
    </row>
    <row r="271" spans="1:11" x14ac:dyDescent="0.2">
      <c r="A271" t="s">
        <v>2852</v>
      </c>
      <c r="B271" t="s">
        <v>708</v>
      </c>
      <c r="C271" t="s">
        <v>59</v>
      </c>
      <c r="D271" t="s">
        <v>315</v>
      </c>
      <c r="E271" s="3" t="s">
        <v>5072</v>
      </c>
      <c r="F271" s="3" t="s">
        <v>5073</v>
      </c>
      <c r="G271" s="3" t="s">
        <v>5074</v>
      </c>
      <c r="H271" s="3" t="s">
        <v>5075</v>
      </c>
      <c r="I271">
        <v>5.2079992999999998E-2</v>
      </c>
      <c r="J271">
        <v>9.4919389999999996E-3</v>
      </c>
      <c r="K271" s="3" t="s">
        <v>5076</v>
      </c>
    </row>
    <row r="272" spans="1:11" x14ac:dyDescent="0.2">
      <c r="A272" t="s">
        <v>2852</v>
      </c>
      <c r="B272" t="s">
        <v>708</v>
      </c>
      <c r="C272" t="s">
        <v>59</v>
      </c>
      <c r="D272" t="s">
        <v>316</v>
      </c>
      <c r="E272" s="3" t="s">
        <v>5077</v>
      </c>
      <c r="F272" s="3" t="s">
        <v>5078</v>
      </c>
      <c r="G272" s="3" t="s">
        <v>5079</v>
      </c>
      <c r="H272" s="3" t="s">
        <v>5080</v>
      </c>
      <c r="I272">
        <v>4.7317524E-2</v>
      </c>
      <c r="J272">
        <v>6.1976779999999999E-3</v>
      </c>
      <c r="K272">
        <v>5.3515201999999998E-2</v>
      </c>
    </row>
    <row r="273" spans="1:11" x14ac:dyDescent="0.2">
      <c r="A273" t="s">
        <v>2852</v>
      </c>
      <c r="B273" t="s">
        <v>708</v>
      </c>
      <c r="C273" t="s">
        <v>59</v>
      </c>
      <c r="D273" t="s">
        <v>317</v>
      </c>
      <c r="E273" s="3" t="s">
        <v>5081</v>
      </c>
      <c r="F273" s="3" t="s">
        <v>5082</v>
      </c>
      <c r="G273" s="3" t="s">
        <v>5083</v>
      </c>
      <c r="H273" s="3" t="s">
        <v>5084</v>
      </c>
      <c r="I273">
        <v>4.3237402000000001E-2</v>
      </c>
      <c r="J273">
        <v>6.6010019999999999E-3</v>
      </c>
      <c r="K273">
        <v>4.9838404000000003E-2</v>
      </c>
    </row>
    <row r="274" spans="1:11" x14ac:dyDescent="0.2">
      <c r="A274" t="s">
        <v>2852</v>
      </c>
      <c r="B274" t="s">
        <v>708</v>
      </c>
      <c r="C274" t="s">
        <v>59</v>
      </c>
      <c r="D274" t="s">
        <v>318</v>
      </c>
      <c r="E274" s="3" t="s">
        <v>5085</v>
      </c>
      <c r="F274" s="3" t="s">
        <v>5086</v>
      </c>
      <c r="G274" s="3" t="s">
        <v>5087</v>
      </c>
      <c r="H274" s="3" t="s">
        <v>5088</v>
      </c>
      <c r="I274">
        <v>3.3490493000000003E-2</v>
      </c>
      <c r="J274">
        <v>1.0545931E-2</v>
      </c>
      <c r="K274" s="3" t="s">
        <v>5089</v>
      </c>
    </row>
    <row r="275" spans="1:11" x14ac:dyDescent="0.2">
      <c r="A275" t="s">
        <v>2852</v>
      </c>
      <c r="B275" t="s">
        <v>708</v>
      </c>
      <c r="C275" t="s">
        <v>59</v>
      </c>
      <c r="D275" t="s">
        <v>319</v>
      </c>
      <c r="E275" s="3" t="s">
        <v>5090</v>
      </c>
      <c r="F275" s="3" t="s">
        <v>5091</v>
      </c>
      <c r="G275" s="3" t="s">
        <v>5092</v>
      </c>
      <c r="H275" s="3" t="s">
        <v>5093</v>
      </c>
      <c r="I275">
        <v>3.6791381999999997E-2</v>
      </c>
      <c r="J275">
        <v>9.3306080000000007E-3</v>
      </c>
      <c r="K275">
        <v>4.6121990000000002E-2</v>
      </c>
    </row>
    <row r="276" spans="1:11" x14ac:dyDescent="0.2">
      <c r="A276" t="s">
        <v>2852</v>
      </c>
      <c r="B276" t="s">
        <v>708</v>
      </c>
      <c r="C276" t="s">
        <v>59</v>
      </c>
      <c r="D276" t="s">
        <v>320</v>
      </c>
      <c r="E276" s="3" t="s">
        <v>5094</v>
      </c>
      <c r="F276" s="3" t="s">
        <v>5095</v>
      </c>
      <c r="G276" s="3" t="s">
        <v>5096</v>
      </c>
      <c r="H276" s="3" t="s">
        <v>5097</v>
      </c>
      <c r="I276">
        <v>5.2087018999999998E-2</v>
      </c>
      <c r="J276">
        <v>7.3579329999999997E-3</v>
      </c>
      <c r="K276" s="3" t="s">
        <v>5098</v>
      </c>
    </row>
    <row r="277" spans="1:11" x14ac:dyDescent="0.2">
      <c r="A277" t="s">
        <v>2852</v>
      </c>
      <c r="B277" t="s">
        <v>708</v>
      </c>
      <c r="C277" t="s">
        <v>59</v>
      </c>
      <c r="D277" t="s">
        <v>321</v>
      </c>
      <c r="E277" s="3" t="s">
        <v>5099</v>
      </c>
      <c r="F277" s="3" t="s">
        <v>5100</v>
      </c>
      <c r="G277" s="3" t="s">
        <v>5101</v>
      </c>
      <c r="H277" s="3" t="s">
        <v>5102</v>
      </c>
      <c r="I277">
        <v>3.7849704999999997E-2</v>
      </c>
      <c r="J277">
        <v>1.0974048E-2</v>
      </c>
      <c r="K277">
        <v>4.8823752999999998E-2</v>
      </c>
    </row>
    <row r="278" spans="1:11" x14ac:dyDescent="0.2">
      <c r="A278" t="s">
        <v>2852</v>
      </c>
      <c r="B278" t="s">
        <v>708</v>
      </c>
      <c r="C278" t="s">
        <v>59</v>
      </c>
      <c r="D278" t="s">
        <v>322</v>
      </c>
      <c r="E278">
        <v>79.390301834791899</v>
      </c>
      <c r="F278" s="3" t="s">
        <v>5103</v>
      </c>
      <c r="G278" s="3" t="s">
        <v>5104</v>
      </c>
      <c r="H278" s="3" t="s">
        <v>5105</v>
      </c>
      <c r="I278">
        <v>4.0099250000000003E-2</v>
      </c>
      <c r="J278">
        <v>1.0124526999999999E-2</v>
      </c>
      <c r="K278" s="3" t="s">
        <v>5106</v>
      </c>
    </row>
    <row r="279" spans="1:11" x14ac:dyDescent="0.2">
      <c r="A279" t="s">
        <v>2852</v>
      </c>
      <c r="B279" t="s">
        <v>708</v>
      </c>
      <c r="C279" t="s">
        <v>59</v>
      </c>
      <c r="D279" t="s">
        <v>323</v>
      </c>
      <c r="E279" s="3" t="s">
        <v>5107</v>
      </c>
      <c r="F279" s="3" t="s">
        <v>5108</v>
      </c>
      <c r="G279" s="3" t="s">
        <v>5109</v>
      </c>
      <c r="H279" s="3" t="s">
        <v>5110</v>
      </c>
      <c r="I279">
        <v>6.9625701999999998E-2</v>
      </c>
      <c r="J279">
        <v>1.2435569E-2</v>
      </c>
      <c r="K279">
        <v>8.2061270999999894E-2</v>
      </c>
    </row>
    <row r="280" spans="1:11" x14ac:dyDescent="0.2">
      <c r="A280" t="s">
        <v>2852</v>
      </c>
      <c r="B280" t="s">
        <v>708</v>
      </c>
      <c r="C280" t="s">
        <v>59</v>
      </c>
      <c r="D280" t="s">
        <v>324</v>
      </c>
      <c r="E280" s="3" t="s">
        <v>5111</v>
      </c>
      <c r="F280" s="3" t="s">
        <v>5112</v>
      </c>
      <c r="G280" s="3" t="s">
        <v>5113</v>
      </c>
      <c r="H280" s="3" t="s">
        <v>5114</v>
      </c>
      <c r="I280">
        <v>6.1620647000000001E-2</v>
      </c>
      <c r="J280">
        <v>1.1542825E-2</v>
      </c>
      <c r="K280">
        <v>7.3163471999999993E-2</v>
      </c>
    </row>
    <row r="281" spans="1:11" x14ac:dyDescent="0.2">
      <c r="A281" t="s">
        <v>2852</v>
      </c>
      <c r="B281" t="s">
        <v>708</v>
      </c>
      <c r="C281" t="s">
        <v>59</v>
      </c>
      <c r="D281" t="s">
        <v>323</v>
      </c>
      <c r="E281" s="3" t="s">
        <v>5107</v>
      </c>
      <c r="F281" s="3" t="s">
        <v>5108</v>
      </c>
      <c r="G281" s="3" t="s">
        <v>5109</v>
      </c>
      <c r="H281" s="3" t="s">
        <v>5110</v>
      </c>
      <c r="I281">
        <v>6.9625701999999998E-2</v>
      </c>
      <c r="J281">
        <v>1.2435569E-2</v>
      </c>
      <c r="K281">
        <v>8.2061270999999894E-2</v>
      </c>
    </row>
    <row r="282" spans="1:11" x14ac:dyDescent="0.2">
      <c r="A282" t="s">
        <v>2852</v>
      </c>
      <c r="B282" t="s">
        <v>708</v>
      </c>
      <c r="C282" t="s">
        <v>59</v>
      </c>
      <c r="D282" t="s">
        <v>324</v>
      </c>
      <c r="E282" s="3" t="s">
        <v>5111</v>
      </c>
      <c r="F282" s="3" t="s">
        <v>5112</v>
      </c>
      <c r="G282" s="3" t="s">
        <v>5113</v>
      </c>
      <c r="H282" s="3" t="s">
        <v>5114</v>
      </c>
      <c r="I282">
        <v>6.1620647000000001E-2</v>
      </c>
      <c r="J282">
        <v>1.1542825E-2</v>
      </c>
      <c r="K282">
        <v>7.3163471999999993E-2</v>
      </c>
    </row>
    <row r="283" spans="1:11" x14ac:dyDescent="0.2">
      <c r="A283" t="s">
        <v>2852</v>
      </c>
      <c r="B283" t="s">
        <v>708</v>
      </c>
      <c r="C283" t="s">
        <v>59</v>
      </c>
      <c r="D283" t="s">
        <v>325</v>
      </c>
      <c r="E283" s="3" t="s">
        <v>5115</v>
      </c>
      <c r="F283" s="3" t="s">
        <v>5116</v>
      </c>
      <c r="G283" s="3" t="s">
        <v>5117</v>
      </c>
      <c r="H283" s="3" t="s">
        <v>5118</v>
      </c>
      <c r="I283">
        <v>6.3453930000000006E-2</v>
      </c>
      <c r="J283">
        <v>8.0949639999999996E-3</v>
      </c>
      <c r="K283">
        <v>7.1548894000000002E-2</v>
      </c>
    </row>
    <row r="284" spans="1:11" x14ac:dyDescent="0.2">
      <c r="A284" t="s">
        <v>2852</v>
      </c>
      <c r="B284" t="s">
        <v>708</v>
      </c>
      <c r="C284" t="s">
        <v>59</v>
      </c>
      <c r="D284" t="s">
        <v>326</v>
      </c>
      <c r="E284" s="3" t="s">
        <v>5119</v>
      </c>
      <c r="F284" s="3" t="s">
        <v>5120</v>
      </c>
      <c r="G284" s="3" t="s">
        <v>5121</v>
      </c>
      <c r="H284" s="3" t="s">
        <v>5122</v>
      </c>
      <c r="I284">
        <v>5.7830579999999999E-2</v>
      </c>
      <c r="J284">
        <v>8.5275779999999992E-3</v>
      </c>
      <c r="K284">
        <v>6.6358158E-2</v>
      </c>
    </row>
    <row r="285" spans="1:11" x14ac:dyDescent="0.2">
      <c r="A285" t="s">
        <v>2852</v>
      </c>
      <c r="B285" t="s">
        <v>708</v>
      </c>
      <c r="C285" t="s">
        <v>59</v>
      </c>
      <c r="D285" t="s">
        <v>327</v>
      </c>
      <c r="E285" s="3" t="s">
        <v>5123</v>
      </c>
      <c r="F285" s="3" t="s">
        <v>5124</v>
      </c>
      <c r="G285" s="3" t="s">
        <v>5125</v>
      </c>
      <c r="H285" s="3" t="s">
        <v>5126</v>
      </c>
      <c r="I285">
        <v>5.9191497000000003E-2</v>
      </c>
      <c r="J285">
        <v>8.1554969999999994E-3</v>
      </c>
      <c r="K285">
        <v>6.7346993999999993E-2</v>
      </c>
    </row>
    <row r="286" spans="1:11" x14ac:dyDescent="0.2">
      <c r="A286" t="s">
        <v>2852</v>
      </c>
      <c r="B286" t="s">
        <v>708</v>
      </c>
      <c r="C286" t="s">
        <v>59</v>
      </c>
      <c r="D286" t="s">
        <v>328</v>
      </c>
      <c r="E286" s="3" t="s">
        <v>5127</v>
      </c>
      <c r="F286" s="3" t="s">
        <v>5128</v>
      </c>
      <c r="G286" s="3" t="s">
        <v>5129</v>
      </c>
      <c r="H286" s="3" t="s">
        <v>5130</v>
      </c>
      <c r="I286">
        <v>5.5971376000000003E-2</v>
      </c>
      <c r="J286">
        <v>8.6207769999999996E-3</v>
      </c>
      <c r="K286">
        <v>6.4592152999999999E-2</v>
      </c>
    </row>
    <row r="287" spans="1:11" x14ac:dyDescent="0.2">
      <c r="A287" t="s">
        <v>2852</v>
      </c>
      <c r="B287" t="s">
        <v>708</v>
      </c>
      <c r="C287" t="s">
        <v>59</v>
      </c>
      <c r="D287" t="s">
        <v>329</v>
      </c>
      <c r="E287" s="3" t="s">
        <v>5131</v>
      </c>
      <c r="F287" s="3" t="s">
        <v>5132</v>
      </c>
      <c r="G287" s="3" t="s">
        <v>5133</v>
      </c>
      <c r="H287" s="3" t="s">
        <v>5134</v>
      </c>
      <c r="I287">
        <v>5.0970530999999999E-2</v>
      </c>
      <c r="J287">
        <v>1.2721666E-2</v>
      </c>
      <c r="K287">
        <v>6.3692197000000006E-2</v>
      </c>
    </row>
    <row r="288" spans="1:11" x14ac:dyDescent="0.2">
      <c r="A288" t="s">
        <v>2852</v>
      </c>
      <c r="B288" t="s">
        <v>708</v>
      </c>
      <c r="C288" t="s">
        <v>59</v>
      </c>
      <c r="D288" t="s">
        <v>330</v>
      </c>
      <c r="E288" s="3" t="s">
        <v>5135</v>
      </c>
      <c r="F288" s="3" t="s">
        <v>5136</v>
      </c>
      <c r="G288" s="3" t="s">
        <v>5137</v>
      </c>
      <c r="H288" s="3" t="s">
        <v>5138</v>
      </c>
      <c r="I288">
        <v>8.8253696000000006E-2</v>
      </c>
      <c r="J288">
        <v>1.5622061E-2</v>
      </c>
      <c r="K288" s="3" t="s">
        <v>5139</v>
      </c>
    </row>
    <row r="289" spans="1:11" x14ac:dyDescent="0.2">
      <c r="A289" t="s">
        <v>2852</v>
      </c>
      <c r="B289" t="s">
        <v>708</v>
      </c>
      <c r="C289" t="s">
        <v>59</v>
      </c>
      <c r="D289" t="s">
        <v>331</v>
      </c>
      <c r="E289" s="3" t="s">
        <v>5140</v>
      </c>
      <c r="F289" s="3" t="s">
        <v>5141</v>
      </c>
      <c r="G289" s="3" t="s">
        <v>5142</v>
      </c>
      <c r="H289" s="3" t="s">
        <v>5143</v>
      </c>
      <c r="I289">
        <v>7.5120675999999997E-2</v>
      </c>
      <c r="J289">
        <v>1.0553076E-2</v>
      </c>
      <c r="K289">
        <v>8.5673751999999895E-2</v>
      </c>
    </row>
    <row r="290" spans="1:11" x14ac:dyDescent="0.2">
      <c r="A290" t="s">
        <v>2852</v>
      </c>
      <c r="B290" t="s">
        <v>708</v>
      </c>
      <c r="C290" t="s">
        <v>59</v>
      </c>
      <c r="D290" t="s">
        <v>332</v>
      </c>
      <c r="E290" s="3" t="s">
        <v>5144</v>
      </c>
      <c r="F290" s="3" t="s">
        <v>5145</v>
      </c>
      <c r="G290" s="3" t="s">
        <v>5146</v>
      </c>
      <c r="H290" s="3" t="s">
        <v>5147</v>
      </c>
      <c r="I290">
        <v>7.8805581E-2</v>
      </c>
      <c r="J290">
        <v>1.0485609E-2</v>
      </c>
      <c r="K290">
        <v>8.9291189999999895E-2</v>
      </c>
    </row>
    <row r="291" spans="1:11" x14ac:dyDescent="0.2">
      <c r="A291" t="s">
        <v>2852</v>
      </c>
      <c r="B291" t="s">
        <v>708</v>
      </c>
      <c r="C291" t="s">
        <v>59</v>
      </c>
      <c r="D291" t="s">
        <v>333</v>
      </c>
      <c r="E291" s="3" t="s">
        <v>5148</v>
      </c>
      <c r="F291" s="3" t="s">
        <v>5149</v>
      </c>
      <c r="G291" s="3" t="s">
        <v>5150</v>
      </c>
      <c r="H291" s="3" t="s">
        <v>5151</v>
      </c>
      <c r="I291">
        <v>8.7393838000000001E-2</v>
      </c>
      <c r="J291">
        <v>1.1356511999999999E-2</v>
      </c>
      <c r="K291">
        <v>9.8750350000000001E-2</v>
      </c>
    </row>
    <row r="292" spans="1:11" x14ac:dyDescent="0.2">
      <c r="A292" t="s">
        <v>2852</v>
      </c>
      <c r="B292" t="s">
        <v>708</v>
      </c>
      <c r="C292" t="s">
        <v>59</v>
      </c>
      <c r="D292" t="s">
        <v>334</v>
      </c>
      <c r="E292" s="3" t="s">
        <v>5152</v>
      </c>
      <c r="F292" s="3" t="s">
        <v>5153</v>
      </c>
      <c r="G292" s="3" t="s">
        <v>5154</v>
      </c>
      <c r="H292" s="3" t="s">
        <v>5155</v>
      </c>
      <c r="I292">
        <v>7.4469710999999994E-2</v>
      </c>
      <c r="J292">
        <v>1.1026164E-2</v>
      </c>
      <c r="K292">
        <v>8.5495874999999999E-2</v>
      </c>
    </row>
    <row r="293" spans="1:11" x14ac:dyDescent="0.2">
      <c r="A293" t="s">
        <v>2852</v>
      </c>
      <c r="B293" t="s">
        <v>708</v>
      </c>
      <c r="C293" t="s">
        <v>59</v>
      </c>
      <c r="D293" t="s">
        <v>335</v>
      </c>
      <c r="E293" s="3" t="s">
        <v>5156</v>
      </c>
      <c r="F293" s="3" t="s">
        <v>5157</v>
      </c>
      <c r="G293">
        <v>43.663146373416701</v>
      </c>
      <c r="H293" s="3" t="s">
        <v>5158</v>
      </c>
      <c r="I293">
        <v>6.0187877000000001E-2</v>
      </c>
      <c r="J293">
        <v>1.4924385E-2</v>
      </c>
      <c r="K293">
        <v>7.5112261999999999E-2</v>
      </c>
    </row>
    <row r="294" spans="1:11" x14ac:dyDescent="0.2">
      <c r="A294" t="s">
        <v>2852</v>
      </c>
      <c r="B294" t="s">
        <v>708</v>
      </c>
      <c r="C294" t="s">
        <v>59</v>
      </c>
      <c r="D294" t="s">
        <v>336</v>
      </c>
      <c r="E294" s="3" t="s">
        <v>5159</v>
      </c>
      <c r="F294">
        <v>77.759447906698497</v>
      </c>
      <c r="G294" s="3" t="s">
        <v>5160</v>
      </c>
      <c r="H294" s="3" t="s">
        <v>5161</v>
      </c>
      <c r="I294">
        <v>5.6438636E-2</v>
      </c>
      <c r="J294">
        <v>1.8846946E-2</v>
      </c>
      <c r="K294">
        <v>7.5285582000000004E-2</v>
      </c>
    </row>
    <row r="295" spans="1:11" x14ac:dyDescent="0.2">
      <c r="A295" t="s">
        <v>2852</v>
      </c>
      <c r="B295" t="s">
        <v>708</v>
      </c>
      <c r="C295" t="s">
        <v>59</v>
      </c>
      <c r="D295" t="s">
        <v>337</v>
      </c>
      <c r="E295" s="3" t="s">
        <v>5162</v>
      </c>
      <c r="F295" s="3" t="s">
        <v>5163</v>
      </c>
      <c r="G295" s="3" t="s">
        <v>5164</v>
      </c>
      <c r="H295" s="3" t="s">
        <v>5165</v>
      </c>
      <c r="I295">
        <v>9.9429879999999998E-2</v>
      </c>
      <c r="J295">
        <v>1.7904545000000001E-2</v>
      </c>
      <c r="K295" s="3" t="s">
        <v>5166</v>
      </c>
    </row>
    <row r="296" spans="1:11" x14ac:dyDescent="0.2">
      <c r="A296" t="s">
        <v>2852</v>
      </c>
      <c r="B296" t="s">
        <v>708</v>
      </c>
      <c r="C296" t="s">
        <v>59</v>
      </c>
      <c r="D296" t="s">
        <v>338</v>
      </c>
      <c r="E296" s="3" t="s">
        <v>5167</v>
      </c>
      <c r="F296" s="3" t="s">
        <v>5168</v>
      </c>
      <c r="G296" s="3" t="s">
        <v>5169</v>
      </c>
      <c r="H296" s="3" t="s">
        <v>5170</v>
      </c>
      <c r="I296">
        <v>8.7319737999999994E-2</v>
      </c>
      <c r="J296">
        <v>1.1551679E-2</v>
      </c>
      <c r="K296">
        <v>9.8871416999999906E-2</v>
      </c>
    </row>
    <row r="297" spans="1:11" x14ac:dyDescent="0.2">
      <c r="A297" t="s">
        <v>2852</v>
      </c>
      <c r="B297" t="s">
        <v>708</v>
      </c>
      <c r="C297" t="s">
        <v>59</v>
      </c>
      <c r="D297" t="s">
        <v>339</v>
      </c>
      <c r="E297" s="3" t="s">
        <v>5171</v>
      </c>
      <c r="F297" s="3" t="s">
        <v>5172</v>
      </c>
      <c r="G297" s="3" t="s">
        <v>5173</v>
      </c>
      <c r="H297" s="3" t="s">
        <v>5174</v>
      </c>
      <c r="I297">
        <v>8.1775682000000002E-2</v>
      </c>
      <c r="J297">
        <v>1.1997756E-2</v>
      </c>
      <c r="K297">
        <v>9.3773438000000001E-2</v>
      </c>
    </row>
    <row r="298" spans="1:11" x14ac:dyDescent="0.2">
      <c r="A298" t="s">
        <v>2852</v>
      </c>
      <c r="B298" t="s">
        <v>708</v>
      </c>
      <c r="C298" t="s">
        <v>59</v>
      </c>
      <c r="D298" t="s">
        <v>340</v>
      </c>
      <c r="E298" s="3" t="s">
        <v>5175</v>
      </c>
      <c r="F298" s="3" t="s">
        <v>5176</v>
      </c>
      <c r="G298" s="3" t="s">
        <v>5177</v>
      </c>
      <c r="H298" s="3" t="s">
        <v>5178</v>
      </c>
      <c r="I298">
        <v>7.0627585000000007E-2</v>
      </c>
      <c r="J298">
        <v>2.1464909000000001E-2</v>
      </c>
      <c r="K298">
        <v>9.2092493999999997E-2</v>
      </c>
    </row>
    <row r="299" spans="1:11" x14ac:dyDescent="0.2">
      <c r="A299" t="s">
        <v>2852</v>
      </c>
      <c r="B299" t="s">
        <v>708</v>
      </c>
      <c r="C299" t="s">
        <v>59</v>
      </c>
      <c r="D299" t="s">
        <v>341</v>
      </c>
      <c r="E299" s="3" t="s">
        <v>5179</v>
      </c>
      <c r="F299" s="3" t="s">
        <v>5180</v>
      </c>
      <c r="G299" s="3" t="s">
        <v>5181</v>
      </c>
      <c r="H299" s="3" t="s">
        <v>5182</v>
      </c>
      <c r="I299">
        <v>0.117820126</v>
      </c>
      <c r="J299">
        <v>1.5169538999999999E-2</v>
      </c>
      <c r="K299">
        <v>0.13298966500000001</v>
      </c>
    </row>
    <row r="300" spans="1:11" x14ac:dyDescent="0.2">
      <c r="A300" t="s">
        <v>2852</v>
      </c>
      <c r="B300" t="s">
        <v>708</v>
      </c>
      <c r="C300" t="s">
        <v>59</v>
      </c>
      <c r="D300" t="s">
        <v>342</v>
      </c>
      <c r="E300" s="3" t="s">
        <v>5183</v>
      </c>
      <c r="F300" s="3" t="s">
        <v>5184</v>
      </c>
      <c r="G300" s="3" t="s">
        <v>5185</v>
      </c>
      <c r="H300" s="3" t="s">
        <v>5186</v>
      </c>
      <c r="I300">
        <v>0.122848706</v>
      </c>
      <c r="J300">
        <v>2.2737271E-2</v>
      </c>
      <c r="K300">
        <v>0.14558597700000001</v>
      </c>
    </row>
    <row r="301" spans="1:11" x14ac:dyDescent="0.2">
      <c r="A301" t="s">
        <v>2852</v>
      </c>
      <c r="B301" t="s">
        <v>708</v>
      </c>
      <c r="C301" t="s">
        <v>59</v>
      </c>
      <c r="D301" t="s">
        <v>343</v>
      </c>
      <c r="E301" s="3" t="s">
        <v>5187</v>
      </c>
      <c r="F301" s="3" t="s">
        <v>5188</v>
      </c>
      <c r="G301" s="3" t="s">
        <v>5189</v>
      </c>
      <c r="H301" s="3" t="s">
        <v>5190</v>
      </c>
      <c r="I301">
        <v>0.10595526</v>
      </c>
      <c r="J301">
        <v>3.3892708000000001E-2</v>
      </c>
      <c r="K301">
        <v>0.13984796799999999</v>
      </c>
    </row>
    <row r="302" spans="1:11" x14ac:dyDescent="0.2">
      <c r="A302" t="s">
        <v>2852</v>
      </c>
      <c r="B302" t="s">
        <v>708</v>
      </c>
      <c r="C302" t="s">
        <v>59</v>
      </c>
      <c r="D302" t="s">
        <v>344</v>
      </c>
      <c r="E302" s="3" t="s">
        <v>5191</v>
      </c>
      <c r="F302" s="3" t="s">
        <v>5192</v>
      </c>
      <c r="G302" s="3" t="s">
        <v>5193</v>
      </c>
      <c r="H302" s="3" t="s">
        <v>5194</v>
      </c>
      <c r="I302">
        <v>0.175152852</v>
      </c>
      <c r="J302">
        <v>3.1255902000000002E-2</v>
      </c>
      <c r="K302">
        <v>0.206408754</v>
      </c>
    </row>
    <row r="303" spans="1:11" x14ac:dyDescent="0.2">
      <c r="A303" t="s">
        <v>2852</v>
      </c>
      <c r="B303" t="s">
        <v>708</v>
      </c>
      <c r="C303" t="s">
        <v>59</v>
      </c>
      <c r="D303" t="s">
        <v>345</v>
      </c>
      <c r="E303" s="3" t="s">
        <v>5195</v>
      </c>
      <c r="F303" s="3" t="s">
        <v>5196</v>
      </c>
      <c r="G303" s="3" t="s">
        <v>5197</v>
      </c>
      <c r="H303">
        <v>4528.2466869269101</v>
      </c>
      <c r="I303">
        <v>0.19924187300000001</v>
      </c>
      <c r="J303">
        <v>3.5617374E-2</v>
      </c>
      <c r="K303" s="3" t="s">
        <v>5198</v>
      </c>
    </row>
    <row r="304" spans="1:11" x14ac:dyDescent="0.2">
      <c r="A304" t="s">
        <v>2852</v>
      </c>
      <c r="B304" t="s">
        <v>708</v>
      </c>
      <c r="C304" t="s">
        <v>59</v>
      </c>
      <c r="D304" t="s">
        <v>346</v>
      </c>
      <c r="E304" s="3" t="s">
        <v>5199</v>
      </c>
      <c r="F304" s="3" t="s">
        <v>5200</v>
      </c>
      <c r="G304" s="3" t="s">
        <v>5201</v>
      </c>
      <c r="H304" s="3" t="s">
        <v>5202</v>
      </c>
      <c r="I304">
        <v>0.17602014999999999</v>
      </c>
      <c r="J304">
        <v>2.3445456999999999E-2</v>
      </c>
      <c r="K304">
        <v>0.19946560699999999</v>
      </c>
    </row>
    <row r="305" spans="1:11" x14ac:dyDescent="0.2">
      <c r="A305" t="s">
        <v>2852</v>
      </c>
      <c r="B305" t="s">
        <v>708</v>
      </c>
      <c r="C305" t="s">
        <v>59</v>
      </c>
      <c r="D305" t="s">
        <v>347</v>
      </c>
      <c r="E305" s="3" t="s">
        <v>5203</v>
      </c>
      <c r="F305" s="3" t="s">
        <v>5204</v>
      </c>
      <c r="G305" s="3" t="s">
        <v>5205</v>
      </c>
      <c r="H305" s="3" t="s">
        <v>5206</v>
      </c>
      <c r="I305">
        <v>0.16616751699999999</v>
      </c>
      <c r="J305">
        <v>2.7978243999999999E-2</v>
      </c>
      <c r="K305" s="3" t="s">
        <v>5207</v>
      </c>
    </row>
    <row r="306" spans="1:11" x14ac:dyDescent="0.2">
      <c r="A306" t="s">
        <v>2852</v>
      </c>
      <c r="B306" t="s">
        <v>708</v>
      </c>
      <c r="C306" t="s">
        <v>59</v>
      </c>
      <c r="D306" t="s">
        <v>348</v>
      </c>
      <c r="E306" s="3" t="s">
        <v>5208</v>
      </c>
      <c r="F306" s="3" t="s">
        <v>5209</v>
      </c>
      <c r="G306" s="3" t="s">
        <v>5210</v>
      </c>
      <c r="H306" s="3" t="s">
        <v>5211</v>
      </c>
      <c r="I306">
        <v>0.21755639600000001</v>
      </c>
      <c r="J306">
        <v>3.9133553000000001E-2</v>
      </c>
      <c r="K306" s="3" t="s">
        <v>5212</v>
      </c>
    </row>
    <row r="307" spans="1:11" x14ac:dyDescent="0.2">
      <c r="A307" t="s">
        <v>2852</v>
      </c>
      <c r="B307" t="s">
        <v>708</v>
      </c>
      <c r="C307" t="s">
        <v>59</v>
      </c>
      <c r="D307" t="s">
        <v>349</v>
      </c>
      <c r="E307" s="3" t="s">
        <v>5213</v>
      </c>
      <c r="F307" s="3" t="s">
        <v>5214</v>
      </c>
      <c r="G307" s="3" t="s">
        <v>5215</v>
      </c>
      <c r="H307" s="3" t="s">
        <v>5216</v>
      </c>
      <c r="I307">
        <v>0.189817872</v>
      </c>
      <c r="J307">
        <v>2.4964291E-2</v>
      </c>
      <c r="K307">
        <v>0.214782163</v>
      </c>
    </row>
    <row r="308" spans="1:11" x14ac:dyDescent="0.2">
      <c r="A308" t="s">
        <v>2852</v>
      </c>
      <c r="B308" t="s">
        <v>708</v>
      </c>
      <c r="C308" t="s">
        <v>59</v>
      </c>
      <c r="D308" t="s">
        <v>350</v>
      </c>
      <c r="E308" s="3" t="s">
        <v>5217</v>
      </c>
      <c r="F308" s="3" t="s">
        <v>5218</v>
      </c>
      <c r="G308" s="3" t="s">
        <v>5219</v>
      </c>
      <c r="H308">
        <v>618.25017577835501</v>
      </c>
      <c r="I308">
        <v>0.178520546</v>
      </c>
      <c r="J308">
        <v>2.5522866000000002E-2</v>
      </c>
      <c r="K308">
        <v>0.20404341200000001</v>
      </c>
    </row>
    <row r="309" spans="1:11" x14ac:dyDescent="0.2">
      <c r="A309" t="s">
        <v>2852</v>
      </c>
      <c r="B309" t="s">
        <v>708</v>
      </c>
      <c r="C309" t="s">
        <v>59</v>
      </c>
      <c r="D309" t="s">
        <v>351</v>
      </c>
      <c r="E309" s="3" t="s">
        <v>5220</v>
      </c>
      <c r="F309" s="3" t="s">
        <v>5221</v>
      </c>
      <c r="G309" s="3" t="s">
        <v>5222</v>
      </c>
      <c r="H309" s="3" t="s">
        <v>5223</v>
      </c>
      <c r="I309">
        <v>0.135894546</v>
      </c>
      <c r="J309">
        <v>3.1307894000000003E-2</v>
      </c>
      <c r="K309">
        <v>0.16720244000000001</v>
      </c>
    </row>
    <row r="310" spans="1:11" x14ac:dyDescent="0.2">
      <c r="A310" t="s">
        <v>2852</v>
      </c>
      <c r="B310" t="s">
        <v>708</v>
      </c>
      <c r="C310" t="s">
        <v>59</v>
      </c>
      <c r="D310" t="s">
        <v>352</v>
      </c>
      <c r="E310" s="3" t="s">
        <v>5224</v>
      </c>
      <c r="F310" s="3" t="s">
        <v>5225</v>
      </c>
      <c r="G310" s="3" t="s">
        <v>5226</v>
      </c>
      <c r="H310" s="3" t="s">
        <v>5227</v>
      </c>
      <c r="I310">
        <v>0.133403669</v>
      </c>
      <c r="J310">
        <v>3.4633160000000003E-2</v>
      </c>
      <c r="K310">
        <v>0.168036829</v>
      </c>
    </row>
    <row r="311" spans="1:11" x14ac:dyDescent="0.2">
      <c r="A311" t="s">
        <v>2852</v>
      </c>
      <c r="B311" t="s">
        <v>708</v>
      </c>
      <c r="C311" t="s">
        <v>59</v>
      </c>
      <c r="D311" t="s">
        <v>353</v>
      </c>
      <c r="E311" s="3" t="s">
        <v>5228</v>
      </c>
      <c r="F311">
        <v>454.17741473232002</v>
      </c>
      <c r="G311" s="3" t="s">
        <v>5229</v>
      </c>
      <c r="H311" s="3" t="s">
        <v>5230</v>
      </c>
      <c r="I311">
        <v>0.29288336199999998</v>
      </c>
      <c r="J311">
        <v>5.3223810000000003E-2</v>
      </c>
      <c r="K311" s="3" t="s">
        <v>5231</v>
      </c>
    </row>
    <row r="312" spans="1:11" x14ac:dyDescent="0.2">
      <c r="A312" t="s">
        <v>2852</v>
      </c>
      <c r="B312" t="s">
        <v>708</v>
      </c>
      <c r="C312" t="s">
        <v>59</v>
      </c>
      <c r="D312" t="s">
        <v>354</v>
      </c>
      <c r="E312" s="3" t="s">
        <v>5232</v>
      </c>
      <c r="F312" s="3" t="s">
        <v>5233</v>
      </c>
      <c r="G312">
        <v>81.4306882343122</v>
      </c>
      <c r="H312">
        <v>2678.2405828791002</v>
      </c>
      <c r="I312">
        <v>0.32847933600000001</v>
      </c>
      <c r="J312">
        <v>4.4363553999999999E-2</v>
      </c>
      <c r="K312" s="3" t="s">
        <v>5234</v>
      </c>
    </row>
    <row r="313" spans="1:11" x14ac:dyDescent="0.2">
      <c r="A313" t="s">
        <v>2852</v>
      </c>
      <c r="B313" t="s">
        <v>708</v>
      </c>
      <c r="C313" t="s">
        <v>59</v>
      </c>
      <c r="D313" t="s">
        <v>355</v>
      </c>
      <c r="E313" s="3" t="s">
        <v>5235</v>
      </c>
      <c r="F313" s="3" t="s">
        <v>5236</v>
      </c>
      <c r="G313" s="3" t="s">
        <v>5237</v>
      </c>
      <c r="H313" s="3" t="s">
        <v>5238</v>
      </c>
      <c r="I313">
        <v>0.315297567</v>
      </c>
      <c r="J313">
        <v>6.9242317999999997E-2</v>
      </c>
      <c r="K313">
        <v>0.38453988500000003</v>
      </c>
    </row>
    <row r="314" spans="1:11" x14ac:dyDescent="0.2">
      <c r="A314" t="s">
        <v>2852</v>
      </c>
      <c r="B314" t="s">
        <v>708</v>
      </c>
      <c r="C314" t="s">
        <v>59</v>
      </c>
      <c r="D314" t="s">
        <v>356</v>
      </c>
      <c r="E314" s="3" t="s">
        <v>5239</v>
      </c>
      <c r="F314" s="3" t="s">
        <v>5240</v>
      </c>
      <c r="G314" s="3" t="s">
        <v>5241</v>
      </c>
      <c r="H314" s="3" t="s">
        <v>5242</v>
      </c>
      <c r="I314">
        <v>0.42023545600000001</v>
      </c>
      <c r="J314">
        <v>7.6740829999999996E-2</v>
      </c>
      <c r="K314">
        <v>0.49697628599999999</v>
      </c>
    </row>
    <row r="315" spans="1:11" x14ac:dyDescent="0.2">
      <c r="A315" t="s">
        <v>2852</v>
      </c>
      <c r="B315" t="s">
        <v>708</v>
      </c>
      <c r="C315" t="s">
        <v>59</v>
      </c>
      <c r="D315" t="s">
        <v>357</v>
      </c>
      <c r="E315" s="3" t="s">
        <v>5243</v>
      </c>
      <c r="F315" s="3" t="s">
        <v>5244</v>
      </c>
      <c r="G315" s="3" t="s">
        <v>5245</v>
      </c>
      <c r="H315" s="3" t="s">
        <v>5246</v>
      </c>
      <c r="I315">
        <v>0.802082619</v>
      </c>
      <c r="J315">
        <v>0.14606155400000001</v>
      </c>
      <c r="K315">
        <v>0.94814417299999998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05E7-AC87-084A-B4B0-5E044DC5A8D1}">
  <dimension ref="A1:K315"/>
  <sheetViews>
    <sheetView workbookViewId="0">
      <selection activeCell="G31" sqref="G31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6412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5248</v>
      </c>
      <c r="B3" t="s">
        <v>369</v>
      </c>
      <c r="C3" t="s">
        <v>42</v>
      </c>
      <c r="D3" t="s">
        <v>47</v>
      </c>
      <c r="E3" s="3" t="s">
        <v>9976</v>
      </c>
      <c r="F3" s="3" t="s">
        <v>1229</v>
      </c>
      <c r="G3" s="3" t="s">
        <v>9977</v>
      </c>
      <c r="H3" s="3" t="s">
        <v>9978</v>
      </c>
      <c r="I3">
        <v>3.5571380000000001E-3</v>
      </c>
      <c r="J3">
        <v>1.2113881999999999E-2</v>
      </c>
      <c r="K3">
        <v>1.5671020000000001E-2</v>
      </c>
    </row>
    <row r="4" spans="1:11" x14ac:dyDescent="0.2">
      <c r="A4" t="s">
        <v>5248</v>
      </c>
      <c r="B4" t="s">
        <v>369</v>
      </c>
      <c r="C4" t="s">
        <v>48</v>
      </c>
      <c r="D4" t="s">
        <v>49</v>
      </c>
      <c r="E4" s="3" t="s">
        <v>9979</v>
      </c>
      <c r="F4" s="3" t="s">
        <v>9980</v>
      </c>
      <c r="G4" s="3" t="s">
        <v>9981</v>
      </c>
      <c r="H4" s="3" t="s">
        <v>9982</v>
      </c>
      <c r="I4">
        <v>0.13680672799999999</v>
      </c>
      <c r="J4">
        <v>4.9375625999999999E-2</v>
      </c>
      <c r="K4">
        <v>0.18618235399999999</v>
      </c>
    </row>
    <row r="5" spans="1:11" x14ac:dyDescent="0.2">
      <c r="A5" t="s">
        <v>5248</v>
      </c>
      <c r="B5" t="s">
        <v>369</v>
      </c>
      <c r="C5" t="s">
        <v>48</v>
      </c>
      <c r="D5" t="s">
        <v>50</v>
      </c>
      <c r="E5" s="3" t="s">
        <v>9983</v>
      </c>
      <c r="F5" s="3" t="s">
        <v>9984</v>
      </c>
      <c r="G5" s="3" t="s">
        <v>9985</v>
      </c>
      <c r="H5" s="3" t="s">
        <v>9986</v>
      </c>
      <c r="I5">
        <v>0.26958594000000002</v>
      </c>
      <c r="J5">
        <v>8.4112503000000005E-2</v>
      </c>
      <c r="K5" s="3" t="s">
        <v>9987</v>
      </c>
    </row>
    <row r="6" spans="1:11" x14ac:dyDescent="0.2">
      <c r="A6" t="s">
        <v>5248</v>
      </c>
      <c r="B6" t="s">
        <v>369</v>
      </c>
      <c r="C6" t="s">
        <v>48</v>
      </c>
      <c r="D6" t="s">
        <v>51</v>
      </c>
      <c r="E6" s="3" t="s">
        <v>9988</v>
      </c>
      <c r="F6" s="3" t="s">
        <v>9989</v>
      </c>
      <c r="G6" s="3" t="s">
        <v>9990</v>
      </c>
      <c r="H6" s="3" t="s">
        <v>9991</v>
      </c>
      <c r="I6">
        <v>2.5843753000000001E-2</v>
      </c>
      <c r="J6">
        <v>1.2179763E-2</v>
      </c>
      <c r="K6">
        <v>3.8023516E-2</v>
      </c>
    </row>
    <row r="7" spans="1:11" x14ac:dyDescent="0.2">
      <c r="A7" t="s">
        <v>5248</v>
      </c>
      <c r="B7" t="s">
        <v>369</v>
      </c>
      <c r="C7" t="s">
        <v>52</v>
      </c>
      <c r="D7" t="s">
        <v>53</v>
      </c>
      <c r="E7" s="3" t="s">
        <v>9992</v>
      </c>
      <c r="F7" s="3" t="s">
        <v>9993</v>
      </c>
      <c r="G7" s="3" t="s">
        <v>9994</v>
      </c>
      <c r="H7">
        <v>3313.73220043523</v>
      </c>
      <c r="I7">
        <v>0.16104643199999999</v>
      </c>
      <c r="J7">
        <v>0.26475328199999998</v>
      </c>
      <c r="K7" s="3" t="s">
        <v>9995</v>
      </c>
    </row>
    <row r="8" spans="1:11" x14ac:dyDescent="0.2">
      <c r="A8" t="s">
        <v>5248</v>
      </c>
      <c r="B8" t="s">
        <v>369</v>
      </c>
      <c r="C8" t="s">
        <v>52</v>
      </c>
      <c r="D8" t="s">
        <v>54</v>
      </c>
      <c r="E8" s="3" t="s">
        <v>9996</v>
      </c>
      <c r="F8" s="3" t="s">
        <v>9997</v>
      </c>
      <c r="G8" s="3" t="s">
        <v>9998</v>
      </c>
      <c r="H8" s="3" t="s">
        <v>9999</v>
      </c>
      <c r="I8">
        <v>0.36381024000000001</v>
      </c>
      <c r="J8">
        <v>0.133473757</v>
      </c>
      <c r="K8" s="3" t="s">
        <v>10000</v>
      </c>
    </row>
    <row r="9" spans="1:11" x14ac:dyDescent="0.2">
      <c r="A9" t="s">
        <v>5248</v>
      </c>
      <c r="B9" t="s">
        <v>369</v>
      </c>
      <c r="C9" t="s">
        <v>52</v>
      </c>
      <c r="D9" t="s">
        <v>55</v>
      </c>
      <c r="E9" s="3" t="s">
        <v>10001</v>
      </c>
      <c r="F9" s="3" t="s">
        <v>10002</v>
      </c>
      <c r="G9" s="3" t="s">
        <v>10003</v>
      </c>
      <c r="H9" s="3" t="s">
        <v>10004</v>
      </c>
      <c r="I9">
        <v>4.9310623999999997E-2</v>
      </c>
      <c r="J9">
        <v>9.5040000000000003E-3</v>
      </c>
      <c r="K9" s="3" t="s">
        <v>10005</v>
      </c>
    </row>
    <row r="10" spans="1:11" x14ac:dyDescent="0.2">
      <c r="A10" t="s">
        <v>5248</v>
      </c>
      <c r="B10" t="s">
        <v>369</v>
      </c>
      <c r="C10" t="s">
        <v>52</v>
      </c>
      <c r="D10" t="s">
        <v>56</v>
      </c>
      <c r="E10" s="3" t="s">
        <v>10006</v>
      </c>
      <c r="F10" s="3" t="s">
        <v>10007</v>
      </c>
      <c r="G10" s="3" t="s">
        <v>10008</v>
      </c>
      <c r="H10" s="3" t="s">
        <v>10009</v>
      </c>
      <c r="I10">
        <v>6.7889952000000003E-2</v>
      </c>
      <c r="J10">
        <v>0.22267309800000001</v>
      </c>
      <c r="K10" s="3" t="s">
        <v>10010</v>
      </c>
    </row>
    <row r="11" spans="1:11" x14ac:dyDescent="0.2">
      <c r="A11" t="s">
        <v>5248</v>
      </c>
      <c r="B11" t="s">
        <v>369</v>
      </c>
      <c r="C11" t="s">
        <v>57</v>
      </c>
      <c r="D11" t="s">
        <v>58</v>
      </c>
      <c r="E11">
        <v>69.133529905229807</v>
      </c>
      <c r="F11" s="3" t="s">
        <v>10011</v>
      </c>
      <c r="G11" s="3" t="s">
        <v>10012</v>
      </c>
      <c r="H11" s="3" t="s">
        <v>10013</v>
      </c>
      <c r="I11">
        <v>1.1696856E-2</v>
      </c>
      <c r="J11">
        <v>1.8958579E-2</v>
      </c>
      <c r="K11">
        <v>3.0655435000000002E-2</v>
      </c>
    </row>
    <row r="12" spans="1:11" x14ac:dyDescent="0.2">
      <c r="A12" t="s">
        <v>5248</v>
      </c>
      <c r="B12" t="s">
        <v>369</v>
      </c>
      <c r="C12" t="s">
        <v>59</v>
      </c>
      <c r="D12" t="s">
        <v>60</v>
      </c>
      <c r="E12" s="3" t="s">
        <v>5249</v>
      </c>
      <c r="F12" s="3" t="s">
        <v>5250</v>
      </c>
      <c r="G12" s="3" t="s">
        <v>5251</v>
      </c>
      <c r="H12" s="3" t="s">
        <v>5252</v>
      </c>
      <c r="I12">
        <v>4.9344430000000002E-3</v>
      </c>
      <c r="J12">
        <v>1.9685340000000001E-3</v>
      </c>
      <c r="K12">
        <v>6.9029770000000002E-3</v>
      </c>
    </row>
    <row r="13" spans="1:11" x14ac:dyDescent="0.2">
      <c r="A13" t="s">
        <v>5248</v>
      </c>
      <c r="B13" t="s">
        <v>369</v>
      </c>
      <c r="C13" t="s">
        <v>59</v>
      </c>
      <c r="D13" t="s">
        <v>61</v>
      </c>
      <c r="E13" s="3" t="s">
        <v>5253</v>
      </c>
      <c r="F13" s="3" t="s">
        <v>5254</v>
      </c>
      <c r="G13" s="3" t="s">
        <v>5255</v>
      </c>
      <c r="H13" s="3" t="s">
        <v>5256</v>
      </c>
      <c r="I13">
        <v>4.9672680000000004E-3</v>
      </c>
      <c r="J13">
        <v>1.7392079999999999E-3</v>
      </c>
      <c r="K13">
        <v>6.7064760000000003E-3</v>
      </c>
    </row>
    <row r="14" spans="1:11" x14ac:dyDescent="0.2">
      <c r="A14" t="s">
        <v>5248</v>
      </c>
      <c r="B14" t="s">
        <v>369</v>
      </c>
      <c r="C14" t="s">
        <v>59</v>
      </c>
      <c r="D14" t="s">
        <v>62</v>
      </c>
      <c r="E14" s="3" t="s">
        <v>5257</v>
      </c>
      <c r="F14" s="3" t="s">
        <v>5258</v>
      </c>
      <c r="G14" s="3" t="s">
        <v>5259</v>
      </c>
      <c r="H14" s="3" t="s">
        <v>5260</v>
      </c>
      <c r="I14">
        <v>9.4407310000000008E-3</v>
      </c>
      <c r="J14">
        <v>3.6543169999999998E-3</v>
      </c>
      <c r="K14" s="3" t="s">
        <v>5261</v>
      </c>
    </row>
    <row r="15" spans="1:11" x14ac:dyDescent="0.2">
      <c r="A15" t="s">
        <v>5248</v>
      </c>
      <c r="B15" t="s">
        <v>369</v>
      </c>
      <c r="C15" t="s">
        <v>59</v>
      </c>
      <c r="D15" t="s">
        <v>63</v>
      </c>
      <c r="E15">
        <v>38.285465312323403</v>
      </c>
      <c r="F15" s="3" t="s">
        <v>5262</v>
      </c>
      <c r="G15" s="3" t="s">
        <v>5263</v>
      </c>
      <c r="H15" s="3" t="s">
        <v>5264</v>
      </c>
      <c r="I15">
        <v>9.8861360000000002E-3</v>
      </c>
      <c r="J15">
        <v>3.7365760000000001E-3</v>
      </c>
      <c r="K15">
        <v>1.3622712E-2</v>
      </c>
    </row>
    <row r="16" spans="1:11" x14ac:dyDescent="0.2">
      <c r="A16" t="s">
        <v>5248</v>
      </c>
      <c r="B16" t="s">
        <v>369</v>
      </c>
      <c r="C16" t="s">
        <v>59</v>
      </c>
      <c r="D16" t="s">
        <v>64</v>
      </c>
      <c r="E16" s="3" t="s">
        <v>5265</v>
      </c>
      <c r="F16" s="3" t="s">
        <v>5266</v>
      </c>
      <c r="G16" s="3" t="s">
        <v>5267</v>
      </c>
      <c r="H16" s="3" t="s">
        <v>5268</v>
      </c>
      <c r="I16">
        <v>9.8685769999999999E-3</v>
      </c>
      <c r="J16">
        <v>3.9784920000000001E-3</v>
      </c>
      <c r="K16">
        <v>1.3847069E-2</v>
      </c>
    </row>
    <row r="17" spans="1:11" x14ac:dyDescent="0.2">
      <c r="A17" t="s">
        <v>5248</v>
      </c>
      <c r="B17" t="s">
        <v>369</v>
      </c>
      <c r="C17" t="s">
        <v>59</v>
      </c>
      <c r="D17" t="s">
        <v>65</v>
      </c>
      <c r="E17" s="3" t="s">
        <v>5269</v>
      </c>
      <c r="F17" s="3" t="s">
        <v>5270</v>
      </c>
      <c r="G17" s="3" t="s">
        <v>5271</v>
      </c>
      <c r="H17" s="3" t="s">
        <v>5272</v>
      </c>
      <c r="I17">
        <v>9.8357519999999997E-3</v>
      </c>
      <c r="J17">
        <v>3.8572879999999999E-3</v>
      </c>
      <c r="K17">
        <v>1.369304E-2</v>
      </c>
    </row>
    <row r="18" spans="1:11" x14ac:dyDescent="0.2">
      <c r="A18" t="s">
        <v>5248</v>
      </c>
      <c r="B18" t="s">
        <v>369</v>
      </c>
      <c r="C18" t="s">
        <v>59</v>
      </c>
      <c r="D18" t="s">
        <v>66</v>
      </c>
      <c r="E18" s="3" t="s">
        <v>5273</v>
      </c>
      <c r="F18" s="3" t="s">
        <v>5270</v>
      </c>
      <c r="G18" s="3" t="s">
        <v>5274</v>
      </c>
      <c r="H18" s="3" t="s">
        <v>5275</v>
      </c>
      <c r="I18">
        <v>9.8357519999999997E-3</v>
      </c>
      <c r="J18">
        <v>3.2764600000000001E-3</v>
      </c>
      <c r="K18">
        <v>1.3112212E-2</v>
      </c>
    </row>
    <row r="19" spans="1:11" x14ac:dyDescent="0.2">
      <c r="A19" t="s">
        <v>5248</v>
      </c>
      <c r="B19" t="s">
        <v>369</v>
      </c>
      <c r="C19" t="s">
        <v>59</v>
      </c>
      <c r="D19" t="s">
        <v>67</v>
      </c>
      <c r="E19" s="3" t="s">
        <v>5276</v>
      </c>
      <c r="F19" s="3" t="s">
        <v>5277</v>
      </c>
      <c r="G19" s="3" t="s">
        <v>5278</v>
      </c>
      <c r="H19" s="3" t="s">
        <v>5279</v>
      </c>
      <c r="I19">
        <v>9.9342270000000003E-3</v>
      </c>
      <c r="J19">
        <v>3.4797579999999999E-3</v>
      </c>
      <c r="K19">
        <v>1.3413985E-2</v>
      </c>
    </row>
    <row r="20" spans="1:11" x14ac:dyDescent="0.2">
      <c r="A20" t="s">
        <v>5248</v>
      </c>
      <c r="B20" t="s">
        <v>369</v>
      </c>
      <c r="C20" t="s">
        <v>59</v>
      </c>
      <c r="D20" t="s">
        <v>68</v>
      </c>
      <c r="E20" s="3" t="s">
        <v>5280</v>
      </c>
      <c r="F20" s="3" t="s">
        <v>5266</v>
      </c>
      <c r="G20" s="3" t="s">
        <v>5281</v>
      </c>
      <c r="H20" s="3" t="s">
        <v>5282</v>
      </c>
      <c r="I20">
        <v>9.8685769999999999E-3</v>
      </c>
      <c r="J20">
        <v>3.3477680000000001E-3</v>
      </c>
      <c r="K20" s="3" t="s">
        <v>5283</v>
      </c>
    </row>
    <row r="21" spans="1:11" x14ac:dyDescent="0.2">
      <c r="A21" t="s">
        <v>5248</v>
      </c>
      <c r="B21" t="s">
        <v>369</v>
      </c>
      <c r="C21" t="s">
        <v>59</v>
      </c>
      <c r="D21" t="s">
        <v>69</v>
      </c>
      <c r="E21" s="3" t="s">
        <v>5284</v>
      </c>
      <c r="F21" s="3" t="s">
        <v>5266</v>
      </c>
      <c r="G21" s="3" t="s">
        <v>5285</v>
      </c>
      <c r="H21" s="3" t="s">
        <v>5286</v>
      </c>
      <c r="I21">
        <v>9.8685769999999999E-3</v>
      </c>
      <c r="J21">
        <v>3.6859430000000001E-3</v>
      </c>
      <c r="K21">
        <v>1.355452E-2</v>
      </c>
    </row>
    <row r="22" spans="1:11" x14ac:dyDescent="0.2">
      <c r="A22" t="s">
        <v>5248</v>
      </c>
      <c r="B22" t="s">
        <v>369</v>
      </c>
      <c r="C22" t="s">
        <v>59</v>
      </c>
      <c r="D22" t="s">
        <v>70</v>
      </c>
      <c r="E22" s="3" t="s">
        <v>5287</v>
      </c>
      <c r="F22" s="3" t="s">
        <v>5288</v>
      </c>
      <c r="G22" s="3" t="s">
        <v>5289</v>
      </c>
      <c r="H22" s="3" t="s">
        <v>5290</v>
      </c>
      <c r="I22">
        <v>1.0065528000000001E-2</v>
      </c>
      <c r="J22">
        <v>3.0650450000000002E-3</v>
      </c>
      <c r="K22" s="3" t="s">
        <v>5291</v>
      </c>
    </row>
    <row r="23" spans="1:11" x14ac:dyDescent="0.2">
      <c r="A23" t="s">
        <v>5248</v>
      </c>
      <c r="B23" t="s">
        <v>369</v>
      </c>
      <c r="C23" t="s">
        <v>59</v>
      </c>
      <c r="D23" t="s">
        <v>71</v>
      </c>
      <c r="E23" s="3" t="s">
        <v>5292</v>
      </c>
      <c r="F23" s="3" t="s">
        <v>5277</v>
      </c>
      <c r="G23" s="3" t="s">
        <v>5293</v>
      </c>
      <c r="H23" s="3" t="s">
        <v>5294</v>
      </c>
      <c r="I23">
        <v>9.9342270000000003E-3</v>
      </c>
      <c r="J23">
        <v>3.7030520000000001E-3</v>
      </c>
      <c r="K23">
        <v>1.3637279E-2</v>
      </c>
    </row>
    <row r="24" spans="1:11" x14ac:dyDescent="0.2">
      <c r="A24" t="s">
        <v>5248</v>
      </c>
      <c r="B24" t="s">
        <v>369</v>
      </c>
      <c r="C24" t="s">
        <v>59</v>
      </c>
      <c r="D24" t="s">
        <v>72</v>
      </c>
      <c r="E24" s="3" t="s">
        <v>5295</v>
      </c>
      <c r="F24">
        <v>12.496270106307099</v>
      </c>
      <c r="G24" s="3" t="s">
        <v>5296</v>
      </c>
      <c r="H24" s="3" t="s">
        <v>5297</v>
      </c>
      <c r="I24">
        <v>9.9190600000000004E-3</v>
      </c>
      <c r="J24">
        <v>3.9343709999999999E-3</v>
      </c>
      <c r="K24">
        <v>1.3853430999999999E-2</v>
      </c>
    </row>
    <row r="25" spans="1:11" x14ac:dyDescent="0.2">
      <c r="A25" t="s">
        <v>5248</v>
      </c>
      <c r="B25" t="s">
        <v>369</v>
      </c>
      <c r="C25" t="s">
        <v>59</v>
      </c>
      <c r="D25" t="s">
        <v>73</v>
      </c>
      <c r="E25" s="3" t="s">
        <v>5298</v>
      </c>
      <c r="F25" s="3" t="s">
        <v>5299</v>
      </c>
      <c r="G25" s="3" t="s">
        <v>5300</v>
      </c>
      <c r="H25" s="3" t="s">
        <v>5301</v>
      </c>
      <c r="I25">
        <v>9.9418890000000006E-3</v>
      </c>
      <c r="J25">
        <v>3.4040590000000001E-3</v>
      </c>
      <c r="K25">
        <v>1.3345948E-2</v>
      </c>
    </row>
    <row r="26" spans="1:11" x14ac:dyDescent="0.2">
      <c r="A26" t="s">
        <v>5248</v>
      </c>
      <c r="B26" t="s">
        <v>369</v>
      </c>
      <c r="C26" t="s">
        <v>59</v>
      </c>
      <c r="D26" t="s">
        <v>74</v>
      </c>
      <c r="E26" s="3" t="s">
        <v>5302</v>
      </c>
      <c r="F26" s="3" t="s">
        <v>5303</v>
      </c>
      <c r="G26" s="3" t="s">
        <v>5304</v>
      </c>
      <c r="H26" s="3" t="s">
        <v>5305</v>
      </c>
      <c r="I26">
        <v>1.3669765E-2</v>
      </c>
      <c r="J26">
        <v>5.4266339999999996E-3</v>
      </c>
      <c r="K26">
        <v>1.9096399E-2</v>
      </c>
    </row>
    <row r="27" spans="1:11" x14ac:dyDescent="0.2">
      <c r="A27" t="s">
        <v>5248</v>
      </c>
      <c r="B27" t="s">
        <v>369</v>
      </c>
      <c r="C27" t="s">
        <v>59</v>
      </c>
      <c r="D27" t="s">
        <v>75</v>
      </c>
      <c r="E27" s="3" t="s">
        <v>5306</v>
      </c>
      <c r="F27" s="3" t="s">
        <v>5307</v>
      </c>
      <c r="G27" s="3" t="s">
        <v>5308</v>
      </c>
      <c r="H27" s="3" t="s">
        <v>5309</v>
      </c>
      <c r="I27">
        <v>1.3724472999999999E-2</v>
      </c>
      <c r="J27">
        <v>4.6885110000000002E-3</v>
      </c>
      <c r="K27">
        <v>1.8412984E-2</v>
      </c>
    </row>
    <row r="28" spans="1:11" x14ac:dyDescent="0.2">
      <c r="A28" t="s">
        <v>5248</v>
      </c>
      <c r="B28" t="s">
        <v>369</v>
      </c>
      <c r="C28" t="s">
        <v>59</v>
      </c>
      <c r="D28" t="s">
        <v>76</v>
      </c>
      <c r="E28" s="3" t="s">
        <v>5310</v>
      </c>
      <c r="F28" s="3" t="s">
        <v>5311</v>
      </c>
      <c r="G28" s="3" t="s">
        <v>5312</v>
      </c>
      <c r="H28" s="3" t="s">
        <v>5313</v>
      </c>
      <c r="I28">
        <v>1.6392714999999999E-2</v>
      </c>
      <c r="J28">
        <v>5.4688649999999998E-3</v>
      </c>
      <c r="K28">
        <v>2.1861579999999999E-2</v>
      </c>
    </row>
    <row r="29" spans="1:11" x14ac:dyDescent="0.2">
      <c r="A29" t="s">
        <v>5248</v>
      </c>
      <c r="B29" t="s">
        <v>369</v>
      </c>
      <c r="C29" t="s">
        <v>59</v>
      </c>
      <c r="D29" t="s">
        <v>77</v>
      </c>
      <c r="E29" s="3" t="s">
        <v>5314</v>
      </c>
      <c r="F29" s="3" t="s">
        <v>5315</v>
      </c>
      <c r="G29" s="3" t="s">
        <v>5316</v>
      </c>
      <c r="H29" s="3" t="s">
        <v>5317</v>
      </c>
      <c r="I29">
        <v>1.7777319999999999E-2</v>
      </c>
      <c r="J29">
        <v>6.8992519999999998E-3</v>
      </c>
      <c r="K29">
        <v>2.4676572000000001E-2</v>
      </c>
    </row>
    <row r="30" spans="1:11" x14ac:dyDescent="0.2">
      <c r="A30" t="s">
        <v>5248</v>
      </c>
      <c r="B30" t="s">
        <v>369</v>
      </c>
      <c r="C30" t="s">
        <v>59</v>
      </c>
      <c r="D30" t="s">
        <v>78</v>
      </c>
      <c r="E30" s="3" t="s">
        <v>5318</v>
      </c>
      <c r="F30" s="3" t="s">
        <v>5319</v>
      </c>
      <c r="G30" s="3" t="s">
        <v>5320</v>
      </c>
      <c r="H30" s="3" t="s">
        <v>5321</v>
      </c>
      <c r="I30">
        <v>1.8276931999999999E-2</v>
      </c>
      <c r="J30">
        <v>6.8409880000000001E-3</v>
      </c>
      <c r="K30">
        <v>2.5117919999999998E-2</v>
      </c>
    </row>
    <row r="31" spans="1:11" x14ac:dyDescent="0.2">
      <c r="A31" t="s">
        <v>5248</v>
      </c>
      <c r="B31" t="s">
        <v>369</v>
      </c>
      <c r="C31" t="s">
        <v>59</v>
      </c>
      <c r="D31" t="s">
        <v>79</v>
      </c>
      <c r="E31">
        <v>65.795195821140496</v>
      </c>
      <c r="F31" s="3" t="s">
        <v>5322</v>
      </c>
      <c r="G31" s="3" t="s">
        <v>5323</v>
      </c>
      <c r="H31" s="3" t="s">
        <v>5324</v>
      </c>
      <c r="I31">
        <v>1.9671195999999998E-2</v>
      </c>
      <c r="J31">
        <v>6.564889E-3</v>
      </c>
      <c r="K31">
        <v>2.6236084999999999E-2</v>
      </c>
    </row>
    <row r="32" spans="1:11" x14ac:dyDescent="0.2">
      <c r="A32" t="s">
        <v>5248</v>
      </c>
      <c r="B32" t="s">
        <v>369</v>
      </c>
      <c r="C32" t="s">
        <v>59</v>
      </c>
      <c r="D32" t="s">
        <v>80</v>
      </c>
      <c r="E32" s="3" t="s">
        <v>5325</v>
      </c>
      <c r="F32" s="3" t="s">
        <v>5326</v>
      </c>
      <c r="G32" s="3" t="s">
        <v>5327</v>
      </c>
      <c r="H32" s="3" t="s">
        <v>5328</v>
      </c>
      <c r="I32">
        <v>1.9736845999999999E-2</v>
      </c>
      <c r="J32">
        <v>7.1529089999999998E-3</v>
      </c>
      <c r="K32" s="3" t="s">
        <v>5329</v>
      </c>
    </row>
    <row r="33" spans="1:11" x14ac:dyDescent="0.2">
      <c r="A33" t="s">
        <v>5248</v>
      </c>
      <c r="B33" t="s">
        <v>369</v>
      </c>
      <c r="C33" t="s">
        <v>59</v>
      </c>
      <c r="D33" t="s">
        <v>81</v>
      </c>
      <c r="E33" s="3" t="s">
        <v>5330</v>
      </c>
      <c r="F33" s="3" t="s">
        <v>5331</v>
      </c>
      <c r="G33">
        <v>43.507066688367303</v>
      </c>
      <c r="H33" s="3" t="s">
        <v>5332</v>
      </c>
      <c r="I33">
        <v>1.9862388000000002E-2</v>
      </c>
      <c r="J33">
        <v>7.5801699999999998E-3</v>
      </c>
      <c r="K33" s="3" t="s">
        <v>5333</v>
      </c>
    </row>
    <row r="34" spans="1:11" x14ac:dyDescent="0.2">
      <c r="A34" t="s">
        <v>5248</v>
      </c>
      <c r="B34" t="s">
        <v>369</v>
      </c>
      <c r="C34" t="s">
        <v>59</v>
      </c>
      <c r="D34" t="s">
        <v>82</v>
      </c>
      <c r="E34" s="3" t="s">
        <v>5334</v>
      </c>
      <c r="F34" s="3" t="s">
        <v>5335</v>
      </c>
      <c r="G34" s="3" t="s">
        <v>5336</v>
      </c>
      <c r="H34" s="3" t="s">
        <v>5337</v>
      </c>
      <c r="I34">
        <v>1.9790353E-2</v>
      </c>
      <c r="J34">
        <v>7.9007699999999997E-3</v>
      </c>
      <c r="K34" s="3" t="s">
        <v>5338</v>
      </c>
    </row>
    <row r="35" spans="1:11" x14ac:dyDescent="0.2">
      <c r="A35" t="s">
        <v>5248</v>
      </c>
      <c r="B35" t="s">
        <v>369</v>
      </c>
      <c r="C35" t="s">
        <v>59</v>
      </c>
      <c r="D35" t="s">
        <v>83</v>
      </c>
      <c r="E35" s="3" t="s">
        <v>5339</v>
      </c>
      <c r="F35" s="3" t="s">
        <v>5340</v>
      </c>
      <c r="G35" s="3" t="s">
        <v>5341</v>
      </c>
      <c r="H35" s="3" t="s">
        <v>5342</v>
      </c>
      <c r="I35">
        <v>1.9791141000000002E-2</v>
      </c>
      <c r="J35">
        <v>6.5496E-3</v>
      </c>
      <c r="K35">
        <v>2.6340741000000001E-2</v>
      </c>
    </row>
    <row r="36" spans="1:11" x14ac:dyDescent="0.2">
      <c r="A36" t="s">
        <v>5248</v>
      </c>
      <c r="B36" t="s">
        <v>369</v>
      </c>
      <c r="C36" t="s">
        <v>59</v>
      </c>
      <c r="D36" t="s">
        <v>84</v>
      </c>
      <c r="E36" s="3" t="s">
        <v>5343</v>
      </c>
      <c r="F36" s="3" t="s">
        <v>5344</v>
      </c>
      <c r="G36" s="3" t="s">
        <v>5345</v>
      </c>
      <c r="H36" s="3" t="s">
        <v>5346</v>
      </c>
      <c r="I36">
        <v>1.9859628000000001E-2</v>
      </c>
      <c r="J36">
        <v>6.8561710000000003E-3</v>
      </c>
      <c r="K36" s="3" t="s">
        <v>5347</v>
      </c>
    </row>
    <row r="37" spans="1:11" x14ac:dyDescent="0.2">
      <c r="A37" t="s">
        <v>5248</v>
      </c>
      <c r="B37" t="s">
        <v>369</v>
      </c>
      <c r="C37" t="s">
        <v>59</v>
      </c>
      <c r="D37" t="s">
        <v>85</v>
      </c>
      <c r="E37" s="3" t="s">
        <v>5348</v>
      </c>
      <c r="F37" s="3" t="s">
        <v>5335</v>
      </c>
      <c r="G37" s="3" t="s">
        <v>5349</v>
      </c>
      <c r="H37" s="3" t="s">
        <v>5350</v>
      </c>
      <c r="I37">
        <v>1.9790353E-2</v>
      </c>
      <c r="J37">
        <v>7.1971079999999998E-3</v>
      </c>
      <c r="K37">
        <v>2.6987461000000001E-2</v>
      </c>
    </row>
    <row r="38" spans="1:11" x14ac:dyDescent="0.2">
      <c r="A38" t="s">
        <v>5248</v>
      </c>
      <c r="B38" t="s">
        <v>369</v>
      </c>
      <c r="C38" t="s">
        <v>59</v>
      </c>
      <c r="D38" t="s">
        <v>86</v>
      </c>
      <c r="E38" s="3" t="s">
        <v>5351</v>
      </c>
      <c r="F38" s="3" t="s">
        <v>5352</v>
      </c>
      <c r="G38" s="3" t="s">
        <v>5353</v>
      </c>
      <c r="H38" s="3" t="s">
        <v>5354</v>
      </c>
      <c r="I38">
        <v>2.0045637000000002E-2</v>
      </c>
      <c r="J38">
        <v>7.4952329999999996E-3</v>
      </c>
      <c r="K38" s="3" t="s">
        <v>5355</v>
      </c>
    </row>
    <row r="39" spans="1:11" x14ac:dyDescent="0.2">
      <c r="A39" t="s">
        <v>5248</v>
      </c>
      <c r="B39" t="s">
        <v>369</v>
      </c>
      <c r="C39" t="s">
        <v>59</v>
      </c>
      <c r="D39" t="s">
        <v>87</v>
      </c>
      <c r="E39" s="3" t="s">
        <v>5356</v>
      </c>
      <c r="F39" s="3" t="s">
        <v>5357</v>
      </c>
      <c r="G39" s="3" t="s">
        <v>5358</v>
      </c>
      <c r="H39" s="3" t="s">
        <v>5359</v>
      </c>
      <c r="I39">
        <v>2.0586555999999999E-2</v>
      </c>
      <c r="J39">
        <v>7.0348040000000004E-3</v>
      </c>
      <c r="K39" s="3" t="s">
        <v>5360</v>
      </c>
    </row>
    <row r="40" spans="1:11" x14ac:dyDescent="0.2">
      <c r="A40" t="s">
        <v>5248</v>
      </c>
      <c r="B40" t="s">
        <v>369</v>
      </c>
      <c r="C40" t="s">
        <v>59</v>
      </c>
      <c r="D40" t="s">
        <v>88</v>
      </c>
      <c r="E40" s="3" t="s">
        <v>5361</v>
      </c>
      <c r="F40" s="3" t="s">
        <v>5362</v>
      </c>
      <c r="G40" s="3" t="s">
        <v>5363</v>
      </c>
      <c r="H40" s="3" t="s">
        <v>5364</v>
      </c>
      <c r="I40">
        <v>2.1394003000000002E-2</v>
      </c>
      <c r="J40">
        <v>8.469018E-3</v>
      </c>
      <c r="K40" s="3" t="s">
        <v>5365</v>
      </c>
    </row>
    <row r="41" spans="1:11" x14ac:dyDescent="0.2">
      <c r="A41" t="s">
        <v>5248</v>
      </c>
      <c r="B41" t="s">
        <v>369</v>
      </c>
      <c r="C41" t="s">
        <v>59</v>
      </c>
      <c r="D41" t="s">
        <v>89</v>
      </c>
      <c r="E41" s="3" t="s">
        <v>5366</v>
      </c>
      <c r="F41" s="3" t="s">
        <v>5367</v>
      </c>
      <c r="G41" s="3" t="s">
        <v>5368</v>
      </c>
      <c r="H41">
        <v>145.91629483870099</v>
      </c>
      <c r="I41">
        <v>2.1427601000000001E-2</v>
      </c>
      <c r="J41">
        <v>7.2437780000000002E-3</v>
      </c>
      <c r="K41">
        <v>2.8671379E-2</v>
      </c>
    </row>
    <row r="42" spans="1:11" x14ac:dyDescent="0.2">
      <c r="A42" t="s">
        <v>5248</v>
      </c>
      <c r="B42" t="s">
        <v>369</v>
      </c>
      <c r="C42" t="s">
        <v>59</v>
      </c>
      <c r="D42" t="s">
        <v>90</v>
      </c>
      <c r="E42" s="3" t="s">
        <v>5369</v>
      </c>
      <c r="F42" s="3" t="s">
        <v>5370</v>
      </c>
      <c r="G42" s="3" t="s">
        <v>5371</v>
      </c>
      <c r="H42" s="3" t="s">
        <v>5372</v>
      </c>
      <c r="I42">
        <v>2.4007278999999999E-2</v>
      </c>
      <c r="J42">
        <v>8.791966E-3</v>
      </c>
      <c r="K42">
        <v>3.2799244999999998E-2</v>
      </c>
    </row>
    <row r="43" spans="1:11" x14ac:dyDescent="0.2">
      <c r="A43" t="s">
        <v>5248</v>
      </c>
      <c r="B43" t="s">
        <v>369</v>
      </c>
      <c r="C43" t="s">
        <v>59</v>
      </c>
      <c r="D43" t="s">
        <v>91</v>
      </c>
      <c r="E43" s="3" t="s">
        <v>5373</v>
      </c>
      <c r="F43" s="3" t="s">
        <v>5374</v>
      </c>
      <c r="G43" s="3" t="s">
        <v>5375</v>
      </c>
      <c r="H43" s="3" t="s">
        <v>5376</v>
      </c>
      <c r="I43">
        <v>2.4572505000000001E-2</v>
      </c>
      <c r="J43">
        <v>8.1734549999999996E-3</v>
      </c>
      <c r="K43" s="3" t="s">
        <v>5377</v>
      </c>
    </row>
    <row r="44" spans="1:11" x14ac:dyDescent="0.2">
      <c r="A44" t="s">
        <v>5248</v>
      </c>
      <c r="B44" t="s">
        <v>369</v>
      </c>
      <c r="C44" t="s">
        <v>59</v>
      </c>
      <c r="D44" t="s">
        <v>92</v>
      </c>
      <c r="E44" s="3" t="s">
        <v>5378</v>
      </c>
      <c r="F44" s="3" t="s">
        <v>5379</v>
      </c>
      <c r="G44" s="3" t="s">
        <v>5380</v>
      </c>
      <c r="H44" s="3" t="s">
        <v>5381</v>
      </c>
      <c r="I44">
        <v>2.4900756E-2</v>
      </c>
      <c r="J44">
        <v>9.1983199999999994E-3</v>
      </c>
      <c r="K44">
        <v>3.4099075999999999E-2</v>
      </c>
    </row>
    <row r="45" spans="1:11" x14ac:dyDescent="0.2">
      <c r="A45" t="s">
        <v>5248</v>
      </c>
      <c r="B45" t="s">
        <v>369</v>
      </c>
      <c r="C45" t="s">
        <v>59</v>
      </c>
      <c r="D45" t="s">
        <v>93</v>
      </c>
      <c r="E45">
        <v>99.069563605423497</v>
      </c>
      <c r="F45" s="3" t="s">
        <v>5382</v>
      </c>
      <c r="G45">
        <v>61.661495627569302</v>
      </c>
      <c r="H45" s="3" t="s">
        <v>5383</v>
      </c>
      <c r="I45">
        <v>2.7368410999999999E-2</v>
      </c>
      <c r="J45">
        <v>1.0520751E-2</v>
      </c>
      <c r="K45">
        <v>3.7889161999999997E-2</v>
      </c>
    </row>
    <row r="46" spans="1:11" x14ac:dyDescent="0.2">
      <c r="A46" t="s">
        <v>5248</v>
      </c>
      <c r="B46" t="s">
        <v>369</v>
      </c>
      <c r="C46" t="s">
        <v>59</v>
      </c>
      <c r="D46" t="s">
        <v>94</v>
      </c>
      <c r="E46">
        <v>95.050199888646603</v>
      </c>
      <c r="F46" s="3" t="s">
        <v>5384</v>
      </c>
      <c r="G46" s="3" t="s">
        <v>5385</v>
      </c>
      <c r="H46" s="3" t="s">
        <v>5386</v>
      </c>
      <c r="I46">
        <v>2.7339221E-2</v>
      </c>
      <c r="J46">
        <v>1.092401E-2</v>
      </c>
      <c r="K46">
        <v>3.8263231000000002E-2</v>
      </c>
    </row>
    <row r="47" spans="1:11" x14ac:dyDescent="0.2">
      <c r="A47" t="s">
        <v>5248</v>
      </c>
      <c r="B47" t="s">
        <v>369</v>
      </c>
      <c r="C47" t="s">
        <v>59</v>
      </c>
      <c r="D47" t="s">
        <v>95</v>
      </c>
      <c r="E47" s="3" t="s">
        <v>5387</v>
      </c>
      <c r="F47" s="3" t="s">
        <v>5388</v>
      </c>
      <c r="G47" s="3" t="s">
        <v>5389</v>
      </c>
      <c r="H47" s="3" t="s">
        <v>5390</v>
      </c>
      <c r="I47">
        <v>2.7284513E-2</v>
      </c>
      <c r="J47">
        <v>9.0418089999999996E-3</v>
      </c>
      <c r="K47">
        <v>3.6326322000000001E-2</v>
      </c>
    </row>
    <row r="48" spans="1:11" x14ac:dyDescent="0.2">
      <c r="A48" t="s">
        <v>5248</v>
      </c>
      <c r="B48" t="s">
        <v>369</v>
      </c>
      <c r="C48" t="s">
        <v>59</v>
      </c>
      <c r="D48" t="s">
        <v>96</v>
      </c>
      <c r="E48" s="3" t="s">
        <v>5391</v>
      </c>
      <c r="F48" s="3" t="s">
        <v>5392</v>
      </c>
      <c r="G48">
        <v>55.928623104201897</v>
      </c>
      <c r="H48" s="3" t="s">
        <v>5393</v>
      </c>
      <c r="I48">
        <v>2.7448638000000001E-2</v>
      </c>
      <c r="J48">
        <v>9.3807660000000005E-3</v>
      </c>
      <c r="K48">
        <v>3.6829404000000003E-2</v>
      </c>
    </row>
    <row r="49" spans="1:11" x14ac:dyDescent="0.2">
      <c r="A49" t="s">
        <v>5248</v>
      </c>
      <c r="B49" t="s">
        <v>369</v>
      </c>
      <c r="C49" t="s">
        <v>59</v>
      </c>
      <c r="D49" t="s">
        <v>97</v>
      </c>
      <c r="E49" s="3" t="s">
        <v>5394</v>
      </c>
      <c r="F49" s="3" t="s">
        <v>5384</v>
      </c>
      <c r="G49" s="3" t="s">
        <v>5395</v>
      </c>
      <c r="H49" s="3" t="s">
        <v>5396</v>
      </c>
      <c r="I49">
        <v>2.7339221E-2</v>
      </c>
      <c r="J49">
        <v>9.8545439999999998E-3</v>
      </c>
      <c r="K49" s="3" t="s">
        <v>5397</v>
      </c>
    </row>
    <row r="50" spans="1:11" x14ac:dyDescent="0.2">
      <c r="A50" t="s">
        <v>5248</v>
      </c>
      <c r="B50" t="s">
        <v>369</v>
      </c>
      <c r="C50" t="s">
        <v>59</v>
      </c>
      <c r="D50" t="s">
        <v>98</v>
      </c>
      <c r="E50" s="3" t="s">
        <v>5398</v>
      </c>
      <c r="F50" s="3" t="s">
        <v>5399</v>
      </c>
      <c r="G50" s="3" t="s">
        <v>5400</v>
      </c>
      <c r="H50" s="3" t="s">
        <v>5401</v>
      </c>
      <c r="I50">
        <v>2.7667471999999999E-2</v>
      </c>
      <c r="J50">
        <v>7.8983690000000006E-3</v>
      </c>
      <c r="K50">
        <v>3.5565841000000001E-2</v>
      </c>
    </row>
    <row r="51" spans="1:11" x14ac:dyDescent="0.2">
      <c r="A51" t="s">
        <v>5248</v>
      </c>
      <c r="B51" t="s">
        <v>369</v>
      </c>
      <c r="C51" t="s">
        <v>59</v>
      </c>
      <c r="D51" t="s">
        <v>99</v>
      </c>
      <c r="E51" s="3" t="s">
        <v>5402</v>
      </c>
      <c r="F51" s="3" t="s">
        <v>5403</v>
      </c>
      <c r="G51" s="3" t="s">
        <v>5404</v>
      </c>
      <c r="H51" s="3" t="s">
        <v>5405</v>
      </c>
      <c r="I51">
        <v>2.9440989000000001E-2</v>
      </c>
      <c r="J51">
        <v>1.1412327E-2</v>
      </c>
      <c r="K51">
        <v>4.0853316000000001E-2</v>
      </c>
    </row>
    <row r="52" spans="1:11" x14ac:dyDescent="0.2">
      <c r="A52" t="s">
        <v>5248</v>
      </c>
      <c r="B52" t="s">
        <v>369</v>
      </c>
      <c r="C52" t="s">
        <v>59</v>
      </c>
      <c r="D52" t="s">
        <v>100</v>
      </c>
      <c r="E52" s="3" t="s">
        <v>5406</v>
      </c>
      <c r="F52" s="3" t="s">
        <v>5407</v>
      </c>
      <c r="G52" s="3" t="s">
        <v>5408</v>
      </c>
      <c r="H52" s="3" t="s">
        <v>5409</v>
      </c>
      <c r="I52">
        <v>2.9605115000000001E-2</v>
      </c>
      <c r="J52">
        <v>1.0053336E-2</v>
      </c>
      <c r="K52">
        <v>3.9658450999999997E-2</v>
      </c>
    </row>
    <row r="53" spans="1:11" x14ac:dyDescent="0.2">
      <c r="A53" t="s">
        <v>5248</v>
      </c>
      <c r="B53" t="s">
        <v>369</v>
      </c>
      <c r="C53" t="s">
        <v>59</v>
      </c>
      <c r="D53" t="s">
        <v>101</v>
      </c>
      <c r="E53" s="3" t="s">
        <v>5410</v>
      </c>
      <c r="F53" s="3" t="s">
        <v>5411</v>
      </c>
      <c r="G53" s="3" t="s">
        <v>5412</v>
      </c>
      <c r="H53" s="3" t="s">
        <v>5413</v>
      </c>
      <c r="I53">
        <v>2.9473814000000001E-2</v>
      </c>
      <c r="J53">
        <v>9.7820149999999998E-3</v>
      </c>
      <c r="K53">
        <v>3.9255828999999999E-2</v>
      </c>
    </row>
    <row r="54" spans="1:11" x14ac:dyDescent="0.2">
      <c r="A54" t="s">
        <v>5248</v>
      </c>
      <c r="B54" t="s">
        <v>369</v>
      </c>
      <c r="C54" t="s">
        <v>59</v>
      </c>
      <c r="D54" t="s">
        <v>102</v>
      </c>
      <c r="E54" s="3" t="s">
        <v>5414</v>
      </c>
      <c r="F54" s="3" t="s">
        <v>5415</v>
      </c>
      <c r="G54" s="3" t="s">
        <v>5416</v>
      </c>
      <c r="H54" s="3" t="s">
        <v>5417</v>
      </c>
      <c r="I54">
        <v>2.9539465000000001E-2</v>
      </c>
      <c r="J54">
        <v>1.0603056E-2</v>
      </c>
      <c r="K54">
        <v>4.0142521E-2</v>
      </c>
    </row>
    <row r="55" spans="1:11" x14ac:dyDescent="0.2">
      <c r="A55" t="s">
        <v>5248</v>
      </c>
      <c r="B55" t="s">
        <v>369</v>
      </c>
      <c r="C55" t="s">
        <v>59</v>
      </c>
      <c r="D55" t="s">
        <v>103</v>
      </c>
      <c r="E55" s="3" t="s">
        <v>5418</v>
      </c>
      <c r="F55">
        <v>46.075521303074702</v>
      </c>
      <c r="G55" s="3" t="s">
        <v>5419</v>
      </c>
      <c r="H55" s="3" t="s">
        <v>5420</v>
      </c>
      <c r="I55">
        <v>3.6424678000000002E-2</v>
      </c>
      <c r="J55">
        <v>1.328232E-2</v>
      </c>
      <c r="K55">
        <v>4.9706998000000002E-2</v>
      </c>
    </row>
    <row r="56" spans="1:11" x14ac:dyDescent="0.2">
      <c r="A56" t="s">
        <v>5248</v>
      </c>
      <c r="B56" t="s">
        <v>369</v>
      </c>
      <c r="C56" t="s">
        <v>59</v>
      </c>
      <c r="D56" t="s">
        <v>104</v>
      </c>
      <c r="E56" s="3" t="s">
        <v>5421</v>
      </c>
      <c r="F56" s="3" t="s">
        <v>5422</v>
      </c>
      <c r="G56" s="3" t="s">
        <v>5423</v>
      </c>
      <c r="H56" s="3" t="s">
        <v>5424</v>
      </c>
      <c r="I56">
        <v>3.6074544E-2</v>
      </c>
      <c r="J56">
        <v>1.2903157E-2</v>
      </c>
      <c r="K56">
        <v>4.8977700999999998E-2</v>
      </c>
    </row>
    <row r="57" spans="1:11" x14ac:dyDescent="0.2">
      <c r="A57" t="s">
        <v>5248</v>
      </c>
      <c r="B57" t="s">
        <v>369</v>
      </c>
      <c r="C57" t="s">
        <v>59</v>
      </c>
      <c r="D57" t="s">
        <v>103</v>
      </c>
      <c r="E57" s="3" t="s">
        <v>5418</v>
      </c>
      <c r="F57">
        <v>46.075521303074702</v>
      </c>
      <c r="G57" s="3" t="s">
        <v>5419</v>
      </c>
      <c r="H57" s="3" t="s">
        <v>5420</v>
      </c>
      <c r="I57">
        <v>3.6424678000000002E-2</v>
      </c>
      <c r="J57">
        <v>1.328232E-2</v>
      </c>
      <c r="K57">
        <v>4.9706998000000002E-2</v>
      </c>
    </row>
    <row r="58" spans="1:11" x14ac:dyDescent="0.2">
      <c r="A58" t="s">
        <v>5248</v>
      </c>
      <c r="B58" t="s">
        <v>369</v>
      </c>
      <c r="C58" t="s">
        <v>59</v>
      </c>
      <c r="D58" t="s">
        <v>105</v>
      </c>
      <c r="E58">
        <v>127.154344227165</v>
      </c>
      <c r="F58" s="3" t="s">
        <v>5425</v>
      </c>
      <c r="G58" s="3" t="s">
        <v>5426</v>
      </c>
      <c r="H58" s="3" t="s">
        <v>5427</v>
      </c>
      <c r="I58">
        <v>3.7922299999999999E-2</v>
      </c>
      <c r="J58">
        <v>1.0616718000000001E-2</v>
      </c>
      <c r="K58">
        <v>4.8539018000000003E-2</v>
      </c>
    </row>
    <row r="59" spans="1:11" x14ac:dyDescent="0.2">
      <c r="A59" t="s">
        <v>5248</v>
      </c>
      <c r="B59" t="s">
        <v>369</v>
      </c>
      <c r="C59" t="s">
        <v>59</v>
      </c>
      <c r="D59" t="s">
        <v>106</v>
      </c>
      <c r="E59" s="3" t="s">
        <v>5428</v>
      </c>
      <c r="F59" s="3" t="s">
        <v>5429</v>
      </c>
      <c r="G59" s="3" t="s">
        <v>5430</v>
      </c>
      <c r="H59" s="3" t="s">
        <v>5431</v>
      </c>
      <c r="I59">
        <v>3.9342083E-2</v>
      </c>
      <c r="J59">
        <v>1.3142155000000001E-2</v>
      </c>
      <c r="K59">
        <v>5.2484238000000002E-2</v>
      </c>
    </row>
    <row r="60" spans="1:11" x14ac:dyDescent="0.2">
      <c r="A60" t="s">
        <v>5248</v>
      </c>
      <c r="B60" t="s">
        <v>369</v>
      </c>
      <c r="C60" t="s">
        <v>59</v>
      </c>
      <c r="D60" t="s">
        <v>107</v>
      </c>
      <c r="E60" s="3" t="s">
        <v>5432</v>
      </c>
      <c r="F60" s="3" t="s">
        <v>5433</v>
      </c>
      <c r="G60" s="3" t="s">
        <v>5434</v>
      </c>
      <c r="H60" s="3" t="s">
        <v>5435</v>
      </c>
      <c r="I60">
        <v>3.9735984000000002E-2</v>
      </c>
      <c r="J60">
        <v>1.114685E-2</v>
      </c>
      <c r="K60">
        <v>5.0882834000000002E-2</v>
      </c>
    </row>
    <row r="61" spans="1:11" x14ac:dyDescent="0.2">
      <c r="A61" t="s">
        <v>5248</v>
      </c>
      <c r="B61" t="s">
        <v>369</v>
      </c>
      <c r="C61" t="s">
        <v>59</v>
      </c>
      <c r="D61" t="s">
        <v>108</v>
      </c>
      <c r="E61" s="3" t="s">
        <v>5436</v>
      </c>
      <c r="F61" s="3" t="s">
        <v>5437</v>
      </c>
      <c r="G61">
        <v>75.744963916284703</v>
      </c>
      <c r="H61" s="3" t="s">
        <v>5438</v>
      </c>
      <c r="I61">
        <v>3.9473384E-2</v>
      </c>
      <c r="J61">
        <v>1.4087341999999999E-2</v>
      </c>
      <c r="K61">
        <v>5.3560726000000003E-2</v>
      </c>
    </row>
    <row r="62" spans="1:11" x14ac:dyDescent="0.2">
      <c r="A62" t="s">
        <v>5248</v>
      </c>
      <c r="B62" t="s">
        <v>369</v>
      </c>
      <c r="C62" t="s">
        <v>59</v>
      </c>
      <c r="D62" t="s">
        <v>109</v>
      </c>
      <c r="E62" s="3" t="s">
        <v>5439</v>
      </c>
      <c r="F62" s="3" t="s">
        <v>5433</v>
      </c>
      <c r="G62" s="3" t="s">
        <v>5440</v>
      </c>
      <c r="H62" s="3" t="s">
        <v>5441</v>
      </c>
      <c r="I62">
        <v>3.9735984000000002E-2</v>
      </c>
      <c r="J62">
        <v>1.4816848000000001E-2</v>
      </c>
      <c r="K62">
        <v>5.4552832000000002E-2</v>
      </c>
    </row>
    <row r="63" spans="1:11" x14ac:dyDescent="0.2">
      <c r="A63" t="s">
        <v>5248</v>
      </c>
      <c r="B63" t="s">
        <v>369</v>
      </c>
      <c r="C63" t="s">
        <v>59</v>
      </c>
      <c r="D63" t="s">
        <v>110</v>
      </c>
      <c r="E63" s="3" t="s">
        <v>5442</v>
      </c>
      <c r="F63" s="3" t="s">
        <v>5443</v>
      </c>
      <c r="G63" s="3" t="s">
        <v>5444</v>
      </c>
      <c r="H63">
        <v>270.59677190014298</v>
      </c>
      <c r="I63">
        <v>3.9487280999999999E-2</v>
      </c>
      <c r="J63">
        <v>1.3110114000000001E-2</v>
      </c>
      <c r="K63">
        <v>5.2597394999999998E-2</v>
      </c>
    </row>
    <row r="64" spans="1:11" x14ac:dyDescent="0.2">
      <c r="A64" t="s">
        <v>5248</v>
      </c>
      <c r="B64" t="s">
        <v>369</v>
      </c>
      <c r="C64" t="s">
        <v>59</v>
      </c>
      <c r="D64" t="s">
        <v>111</v>
      </c>
      <c r="E64" s="3" t="s">
        <v>5445</v>
      </c>
      <c r="F64" s="3" t="s">
        <v>5446</v>
      </c>
      <c r="G64">
        <v>79.643754621169407</v>
      </c>
      <c r="H64" s="3" t="s">
        <v>5447</v>
      </c>
      <c r="I64">
        <v>3.9532939000000003E-2</v>
      </c>
      <c r="J64">
        <v>1.4077711E-2</v>
      </c>
      <c r="K64">
        <v>5.3610650000000003E-2</v>
      </c>
    </row>
    <row r="65" spans="1:11" x14ac:dyDescent="0.2">
      <c r="A65" t="s">
        <v>5248</v>
      </c>
      <c r="B65" t="s">
        <v>369</v>
      </c>
      <c r="C65" t="s">
        <v>59</v>
      </c>
      <c r="D65" t="s">
        <v>112</v>
      </c>
      <c r="E65" s="3" t="s">
        <v>5448</v>
      </c>
      <c r="F65">
        <v>51.951002595680102</v>
      </c>
      <c r="G65" s="3" t="s">
        <v>5449</v>
      </c>
      <c r="H65" s="3" t="s">
        <v>5450</v>
      </c>
      <c r="I65">
        <v>4.1172803000000001E-2</v>
      </c>
      <c r="J65">
        <v>1.4073021E-2</v>
      </c>
      <c r="K65">
        <v>5.5245823999999999E-2</v>
      </c>
    </row>
    <row r="66" spans="1:11" x14ac:dyDescent="0.2">
      <c r="A66" t="s">
        <v>5248</v>
      </c>
      <c r="B66" t="s">
        <v>369</v>
      </c>
      <c r="C66" t="s">
        <v>59</v>
      </c>
      <c r="D66" t="s">
        <v>113</v>
      </c>
      <c r="E66" s="3" t="s">
        <v>5451</v>
      </c>
      <c r="F66" s="3" t="s">
        <v>5452</v>
      </c>
      <c r="G66" s="3" t="s">
        <v>5453</v>
      </c>
      <c r="H66" s="3" t="s">
        <v>5454</v>
      </c>
      <c r="I66">
        <v>4.0899260999999999E-2</v>
      </c>
      <c r="J66">
        <v>1.3507869E-2</v>
      </c>
      <c r="K66">
        <v>5.4407129999999998E-2</v>
      </c>
    </row>
    <row r="67" spans="1:11" x14ac:dyDescent="0.2">
      <c r="A67" t="s">
        <v>5248</v>
      </c>
      <c r="B67" t="s">
        <v>369</v>
      </c>
      <c r="C67" t="s">
        <v>59</v>
      </c>
      <c r="D67" t="s">
        <v>114</v>
      </c>
      <c r="E67" s="3" t="s">
        <v>5455</v>
      </c>
      <c r="F67" s="3" t="s">
        <v>5456</v>
      </c>
      <c r="G67" s="3" t="s">
        <v>5457</v>
      </c>
      <c r="H67" s="3" t="s">
        <v>5458</v>
      </c>
      <c r="I67">
        <v>4.2823905000000002E-2</v>
      </c>
      <c r="J67">
        <v>1.6513458000000002E-2</v>
      </c>
      <c r="K67" s="3" t="s">
        <v>5459</v>
      </c>
    </row>
    <row r="68" spans="1:11" x14ac:dyDescent="0.2">
      <c r="A68" t="s">
        <v>5248</v>
      </c>
      <c r="B68" t="s">
        <v>369</v>
      </c>
      <c r="C68" t="s">
        <v>59</v>
      </c>
      <c r="D68" t="s">
        <v>115</v>
      </c>
      <c r="E68" s="3" t="s">
        <v>5460</v>
      </c>
      <c r="F68">
        <v>53.777475841343403</v>
      </c>
      <c r="G68" s="3" t="s">
        <v>5461</v>
      </c>
      <c r="H68" s="3" t="s">
        <v>5462</v>
      </c>
      <c r="I68">
        <v>4.2718010000000001E-2</v>
      </c>
      <c r="J68">
        <v>1.7016026E-2</v>
      </c>
      <c r="K68" s="3" t="s">
        <v>5463</v>
      </c>
    </row>
    <row r="69" spans="1:11" x14ac:dyDescent="0.2">
      <c r="A69" t="s">
        <v>5248</v>
      </c>
      <c r="B69" t="s">
        <v>369</v>
      </c>
      <c r="C69" t="s">
        <v>59</v>
      </c>
      <c r="D69" t="s">
        <v>116</v>
      </c>
      <c r="E69" s="3" t="s">
        <v>5464</v>
      </c>
      <c r="F69" s="3" t="s">
        <v>5465</v>
      </c>
      <c r="G69" s="3" t="s">
        <v>5466</v>
      </c>
      <c r="H69" s="3" t="s">
        <v>5467</v>
      </c>
      <c r="I69">
        <v>4.2719144000000001E-2</v>
      </c>
      <c r="J69">
        <v>1.4109112E-2</v>
      </c>
      <c r="K69">
        <v>5.6828256000000001E-2</v>
      </c>
    </row>
    <row r="70" spans="1:11" x14ac:dyDescent="0.2">
      <c r="A70" t="s">
        <v>5248</v>
      </c>
      <c r="B70" t="s">
        <v>369</v>
      </c>
      <c r="C70" t="s">
        <v>59</v>
      </c>
      <c r="D70" t="s">
        <v>117</v>
      </c>
      <c r="E70">
        <v>151.852478406259</v>
      </c>
      <c r="F70" s="3" t="s">
        <v>5468</v>
      </c>
      <c r="G70" s="3" t="s">
        <v>5469</v>
      </c>
      <c r="H70" s="3" t="s">
        <v>5470</v>
      </c>
      <c r="I70">
        <v>4.2819938000000002E-2</v>
      </c>
      <c r="J70">
        <v>1.4559959000000001E-2</v>
      </c>
      <c r="K70">
        <v>5.7379896999999999E-2</v>
      </c>
    </row>
    <row r="71" spans="1:11" x14ac:dyDescent="0.2">
      <c r="A71" t="s">
        <v>5248</v>
      </c>
      <c r="B71" t="s">
        <v>369</v>
      </c>
      <c r="C71" t="s">
        <v>59</v>
      </c>
      <c r="D71" t="s">
        <v>118</v>
      </c>
      <c r="E71" s="3" t="s">
        <v>5471</v>
      </c>
      <c r="F71">
        <v>53.777475841343403</v>
      </c>
      <c r="G71" s="3" t="s">
        <v>5472</v>
      </c>
      <c r="H71" s="3" t="s">
        <v>5473</v>
      </c>
      <c r="I71">
        <v>4.2718010000000001E-2</v>
      </c>
      <c r="J71">
        <v>1.5224995999999999E-2</v>
      </c>
      <c r="K71">
        <v>5.7943005999999998E-2</v>
      </c>
    </row>
    <row r="72" spans="1:11" x14ac:dyDescent="0.2">
      <c r="A72" t="s">
        <v>5248</v>
      </c>
      <c r="B72" t="s">
        <v>369</v>
      </c>
      <c r="C72" t="s">
        <v>59</v>
      </c>
      <c r="D72" t="s">
        <v>119</v>
      </c>
      <c r="E72" s="3" t="s">
        <v>5474</v>
      </c>
      <c r="F72">
        <v>54.497587760644301</v>
      </c>
      <c r="G72" s="3" t="s">
        <v>5475</v>
      </c>
      <c r="H72" s="3" t="s">
        <v>5476</v>
      </c>
      <c r="I72">
        <v>4.3093481000000003E-2</v>
      </c>
      <c r="J72">
        <v>1.5663241000000001E-2</v>
      </c>
      <c r="K72" s="3" t="s">
        <v>5477</v>
      </c>
    </row>
    <row r="73" spans="1:11" x14ac:dyDescent="0.2">
      <c r="A73" t="s">
        <v>5248</v>
      </c>
      <c r="B73" t="s">
        <v>369</v>
      </c>
      <c r="C73" t="s">
        <v>59</v>
      </c>
      <c r="D73" t="s">
        <v>120</v>
      </c>
      <c r="E73" s="3" t="s">
        <v>5478</v>
      </c>
      <c r="F73" s="3" t="s">
        <v>5479</v>
      </c>
      <c r="G73" s="3" t="s">
        <v>5480</v>
      </c>
      <c r="H73" s="3" t="s">
        <v>5481</v>
      </c>
      <c r="I73">
        <v>4.4210566999999999E-2</v>
      </c>
      <c r="J73">
        <v>1.7492530999999999E-2</v>
      </c>
      <c r="K73">
        <v>6.1703097999999998E-2</v>
      </c>
    </row>
    <row r="74" spans="1:11" x14ac:dyDescent="0.2">
      <c r="A74" t="s">
        <v>5248</v>
      </c>
      <c r="B74" t="s">
        <v>369</v>
      </c>
      <c r="C74" t="s">
        <v>59</v>
      </c>
      <c r="D74" t="s">
        <v>121</v>
      </c>
      <c r="E74" s="3" t="s">
        <v>5482</v>
      </c>
      <c r="F74">
        <v>55.813662973897799</v>
      </c>
      <c r="G74" s="3" t="s">
        <v>5483</v>
      </c>
      <c r="H74" s="3" t="s">
        <v>5484</v>
      </c>
      <c r="I74">
        <v>4.4309042999999999E-2</v>
      </c>
      <c r="J74">
        <v>1.4886373E-2</v>
      </c>
      <c r="K74">
        <v>5.9195416000000001E-2</v>
      </c>
    </row>
    <row r="75" spans="1:11" x14ac:dyDescent="0.2">
      <c r="A75" t="s">
        <v>5248</v>
      </c>
      <c r="B75" t="s">
        <v>369</v>
      </c>
      <c r="C75" t="s">
        <v>59</v>
      </c>
      <c r="D75" t="s">
        <v>122</v>
      </c>
      <c r="E75" s="3" t="s">
        <v>5485</v>
      </c>
      <c r="F75" s="3" t="s">
        <v>5486</v>
      </c>
      <c r="G75" s="3" t="s">
        <v>5487</v>
      </c>
      <c r="H75" s="3" t="s">
        <v>5488</v>
      </c>
      <c r="I75">
        <v>4.9232234999999999E-2</v>
      </c>
      <c r="J75">
        <v>1.7454296000000001E-2</v>
      </c>
      <c r="K75">
        <v>6.6686530999999993E-2</v>
      </c>
    </row>
    <row r="76" spans="1:11" x14ac:dyDescent="0.2">
      <c r="A76" t="s">
        <v>5248</v>
      </c>
      <c r="B76" t="s">
        <v>369</v>
      </c>
      <c r="C76" t="s">
        <v>59</v>
      </c>
      <c r="D76" t="s">
        <v>123</v>
      </c>
      <c r="E76">
        <v>169.41506016467301</v>
      </c>
      <c r="F76" s="3" t="s">
        <v>5489</v>
      </c>
      <c r="G76" s="3" t="s">
        <v>5490</v>
      </c>
      <c r="H76" s="3" t="s">
        <v>5491</v>
      </c>
      <c r="I76">
        <v>5.0497729999999998E-2</v>
      </c>
      <c r="J76">
        <v>1.8371538E-2</v>
      </c>
      <c r="K76">
        <v>6.8869267999999997E-2</v>
      </c>
    </row>
    <row r="77" spans="1:11" x14ac:dyDescent="0.2">
      <c r="A77" t="s">
        <v>5248</v>
      </c>
      <c r="B77" t="s">
        <v>369</v>
      </c>
      <c r="C77" t="s">
        <v>59</v>
      </c>
      <c r="D77" t="s">
        <v>124</v>
      </c>
      <c r="E77" s="3" t="s">
        <v>5492</v>
      </c>
      <c r="F77" s="3" t="s">
        <v>5493</v>
      </c>
      <c r="G77" s="3" t="s">
        <v>5494</v>
      </c>
      <c r="H77" s="3" t="s">
        <v>5495</v>
      </c>
      <c r="I77">
        <v>5.2368473999999998E-2</v>
      </c>
      <c r="J77">
        <v>1.7340889000000002E-2</v>
      </c>
      <c r="K77">
        <v>6.9709362999999996E-2</v>
      </c>
    </row>
    <row r="78" spans="1:11" x14ac:dyDescent="0.2">
      <c r="A78" t="s">
        <v>5248</v>
      </c>
      <c r="B78" t="s">
        <v>369</v>
      </c>
      <c r="C78" t="s">
        <v>59</v>
      </c>
      <c r="D78" t="s">
        <v>125</v>
      </c>
      <c r="E78" s="3" t="s">
        <v>5496</v>
      </c>
      <c r="F78" s="3" t="s">
        <v>5497</v>
      </c>
      <c r="G78" s="3" t="s">
        <v>5498</v>
      </c>
      <c r="H78" s="3" t="s">
        <v>5499</v>
      </c>
      <c r="I78">
        <v>5.4568717000000003E-2</v>
      </c>
      <c r="J78">
        <v>1.8105446000000001E-2</v>
      </c>
      <c r="K78">
        <v>7.2674163E-2</v>
      </c>
    </row>
    <row r="79" spans="1:11" x14ac:dyDescent="0.2">
      <c r="A79" t="s">
        <v>5248</v>
      </c>
      <c r="B79" t="s">
        <v>369</v>
      </c>
      <c r="C79" t="s">
        <v>59</v>
      </c>
      <c r="D79" t="s">
        <v>126</v>
      </c>
      <c r="E79" s="3" t="s">
        <v>5500</v>
      </c>
      <c r="F79" s="3" t="s">
        <v>5501</v>
      </c>
      <c r="G79" s="3" t="s">
        <v>5502</v>
      </c>
      <c r="H79" s="3" t="s">
        <v>5503</v>
      </c>
      <c r="I79">
        <v>5.4678134000000003E-2</v>
      </c>
      <c r="J79">
        <v>1.9347071E-2</v>
      </c>
      <c r="K79">
        <v>7.4025204999999997E-2</v>
      </c>
    </row>
    <row r="80" spans="1:11" x14ac:dyDescent="0.2">
      <c r="A80" t="s">
        <v>5248</v>
      </c>
      <c r="B80" t="s">
        <v>369</v>
      </c>
      <c r="C80" t="s">
        <v>59</v>
      </c>
      <c r="D80" t="s">
        <v>127</v>
      </c>
      <c r="E80" s="3" t="s">
        <v>5504</v>
      </c>
      <c r="F80" s="3" t="s">
        <v>5505</v>
      </c>
      <c r="G80" s="3" t="s">
        <v>5506</v>
      </c>
      <c r="H80" s="3" t="s">
        <v>5507</v>
      </c>
      <c r="I80">
        <v>5.7450684000000002E-2</v>
      </c>
      <c r="J80">
        <v>2.2569032999999999E-2</v>
      </c>
      <c r="K80">
        <v>8.0019717000000004E-2</v>
      </c>
    </row>
    <row r="81" spans="1:11" x14ac:dyDescent="0.2">
      <c r="A81" t="s">
        <v>5248</v>
      </c>
      <c r="B81" t="s">
        <v>369</v>
      </c>
      <c r="C81" t="s">
        <v>59</v>
      </c>
      <c r="D81" t="s">
        <v>128</v>
      </c>
      <c r="E81" s="3" t="s">
        <v>5508</v>
      </c>
      <c r="F81" s="3" t="s">
        <v>5509</v>
      </c>
      <c r="G81" s="3" t="s">
        <v>5510</v>
      </c>
      <c r="H81" s="3" t="s">
        <v>5511</v>
      </c>
      <c r="I81">
        <v>5.7449379000000002E-2</v>
      </c>
      <c r="J81">
        <v>1.9129995E-2</v>
      </c>
      <c r="K81">
        <v>7.6579374000000006E-2</v>
      </c>
    </row>
    <row r="82" spans="1:11" x14ac:dyDescent="0.2">
      <c r="A82" t="s">
        <v>5248</v>
      </c>
      <c r="B82" t="s">
        <v>369</v>
      </c>
      <c r="C82" t="s">
        <v>59</v>
      </c>
      <c r="D82" t="s">
        <v>129</v>
      </c>
      <c r="E82" s="3" t="s">
        <v>5512</v>
      </c>
      <c r="F82">
        <v>72.551857946174493</v>
      </c>
      <c r="G82" s="3" t="s">
        <v>5513</v>
      </c>
      <c r="H82" s="3" t="s">
        <v>5514</v>
      </c>
      <c r="I82">
        <v>5.7567633E-2</v>
      </c>
      <c r="J82">
        <v>2.0387189999999999E-2</v>
      </c>
      <c r="K82">
        <v>7.7954823000000006E-2</v>
      </c>
    </row>
    <row r="83" spans="1:11" x14ac:dyDescent="0.2">
      <c r="A83" t="s">
        <v>5248</v>
      </c>
      <c r="B83" t="s">
        <v>369</v>
      </c>
      <c r="C83" t="s">
        <v>59</v>
      </c>
      <c r="D83" t="s">
        <v>130</v>
      </c>
      <c r="E83" s="3" t="s">
        <v>5515</v>
      </c>
      <c r="F83" s="3" t="s">
        <v>5516</v>
      </c>
      <c r="G83" s="3" t="s">
        <v>5517</v>
      </c>
      <c r="H83" s="3" t="s">
        <v>5518</v>
      </c>
      <c r="I83">
        <v>5.9012969999999998E-2</v>
      </c>
      <c r="J83">
        <v>2.3562089000000001E-2</v>
      </c>
      <c r="K83">
        <v>8.2575059000000006E-2</v>
      </c>
    </row>
    <row r="84" spans="1:11" x14ac:dyDescent="0.2">
      <c r="A84" t="s">
        <v>5248</v>
      </c>
      <c r="B84" t="s">
        <v>369</v>
      </c>
      <c r="C84" t="s">
        <v>59</v>
      </c>
      <c r="D84" t="s">
        <v>131</v>
      </c>
      <c r="E84" s="3" t="s">
        <v>5519</v>
      </c>
      <c r="F84" s="3" t="s">
        <v>5520</v>
      </c>
      <c r="G84" s="3" t="s">
        <v>5521</v>
      </c>
      <c r="H84" s="3" t="s">
        <v>5522</v>
      </c>
      <c r="I84">
        <v>5.8848844999999997E-2</v>
      </c>
      <c r="J84">
        <v>2.2743626999999999E-2</v>
      </c>
      <c r="K84">
        <v>8.1592471999999999E-2</v>
      </c>
    </row>
    <row r="85" spans="1:11" x14ac:dyDescent="0.2">
      <c r="A85" t="s">
        <v>5248</v>
      </c>
      <c r="B85" t="s">
        <v>369</v>
      </c>
      <c r="C85" t="s">
        <v>59</v>
      </c>
      <c r="D85" t="s">
        <v>132</v>
      </c>
      <c r="E85" s="3" t="s">
        <v>5523</v>
      </c>
      <c r="F85" s="3" t="s">
        <v>5524</v>
      </c>
      <c r="G85" s="3" t="s">
        <v>5525</v>
      </c>
      <c r="H85" s="3" t="s">
        <v>5526</v>
      </c>
      <c r="I85">
        <v>5.9209920999999999E-2</v>
      </c>
      <c r="J85">
        <v>2.0111641999999999E-2</v>
      </c>
      <c r="K85">
        <v>7.9321562999999998E-2</v>
      </c>
    </row>
    <row r="86" spans="1:11" x14ac:dyDescent="0.2">
      <c r="A86" t="s">
        <v>5248</v>
      </c>
      <c r="B86" t="s">
        <v>369</v>
      </c>
      <c r="C86" t="s">
        <v>59</v>
      </c>
      <c r="D86" t="s">
        <v>133</v>
      </c>
      <c r="E86" s="3" t="s">
        <v>5527</v>
      </c>
      <c r="F86" s="3" t="s">
        <v>5528</v>
      </c>
      <c r="G86" s="3" t="s">
        <v>5529</v>
      </c>
      <c r="H86" s="3" t="s">
        <v>5530</v>
      </c>
      <c r="I86">
        <v>5.9603822000000001E-2</v>
      </c>
      <c r="J86">
        <v>2.2017508000000002E-2</v>
      </c>
      <c r="K86">
        <v>8.1621330000000006E-2</v>
      </c>
    </row>
    <row r="87" spans="1:11" x14ac:dyDescent="0.2">
      <c r="A87" t="s">
        <v>5248</v>
      </c>
      <c r="B87" t="s">
        <v>369</v>
      </c>
      <c r="C87" t="s">
        <v>59</v>
      </c>
      <c r="D87" t="s">
        <v>134</v>
      </c>
      <c r="E87" s="3" t="s">
        <v>5531</v>
      </c>
      <c r="F87" s="3" t="s">
        <v>5532</v>
      </c>
      <c r="G87" s="3" t="s">
        <v>5533</v>
      </c>
      <c r="H87" s="3" t="s">
        <v>5534</v>
      </c>
      <c r="I87">
        <v>6.2879807999999995E-2</v>
      </c>
      <c r="J87">
        <v>2.1082829000000001E-2</v>
      </c>
      <c r="K87">
        <v>8.3962636999999896E-2</v>
      </c>
    </row>
    <row r="88" spans="1:11" x14ac:dyDescent="0.2">
      <c r="A88" t="s">
        <v>5248</v>
      </c>
      <c r="B88" t="s">
        <v>369</v>
      </c>
      <c r="C88" t="s">
        <v>59</v>
      </c>
      <c r="D88" t="s">
        <v>135</v>
      </c>
      <c r="E88" s="3" t="s">
        <v>5535</v>
      </c>
      <c r="F88">
        <v>78.924432662980905</v>
      </c>
      <c r="G88" s="3" t="s">
        <v>5536</v>
      </c>
      <c r="H88" s="3" t="s">
        <v>5537</v>
      </c>
      <c r="I88">
        <v>6.2737565999999995E-2</v>
      </c>
      <c r="J88">
        <v>2.0788417E-2</v>
      </c>
      <c r="K88">
        <v>8.3525982999999998E-2</v>
      </c>
    </row>
    <row r="89" spans="1:11" x14ac:dyDescent="0.2">
      <c r="A89" t="s">
        <v>5248</v>
      </c>
      <c r="B89" t="s">
        <v>369</v>
      </c>
      <c r="C89" t="s">
        <v>59</v>
      </c>
      <c r="D89" t="s">
        <v>136</v>
      </c>
      <c r="E89" s="3" t="s">
        <v>5538</v>
      </c>
      <c r="F89" s="3" t="s">
        <v>5539</v>
      </c>
      <c r="G89" s="3" t="s">
        <v>5540</v>
      </c>
      <c r="H89" s="3" t="s">
        <v>5541</v>
      </c>
      <c r="I89">
        <v>6.8347590999999999E-2</v>
      </c>
      <c r="J89">
        <v>2.2917004000000001E-2</v>
      </c>
      <c r="K89">
        <v>9.1264595000000004E-2</v>
      </c>
    </row>
    <row r="90" spans="1:11" x14ac:dyDescent="0.2">
      <c r="A90" t="s">
        <v>5248</v>
      </c>
      <c r="B90" t="s">
        <v>369</v>
      </c>
      <c r="C90" t="s">
        <v>59</v>
      </c>
      <c r="D90" t="s">
        <v>137</v>
      </c>
      <c r="E90" s="3" t="s">
        <v>5542</v>
      </c>
      <c r="F90" s="3" t="s">
        <v>5543</v>
      </c>
      <c r="G90" s="3" t="s">
        <v>5544</v>
      </c>
      <c r="H90" s="3" t="s">
        <v>5545</v>
      </c>
      <c r="I90">
        <v>6.8183464999999999E-2</v>
      </c>
      <c r="J90">
        <v>2.2577340000000001E-2</v>
      </c>
      <c r="K90">
        <v>9.0760805E-2</v>
      </c>
    </row>
    <row r="91" spans="1:11" x14ac:dyDescent="0.2">
      <c r="A91" t="s">
        <v>5248</v>
      </c>
      <c r="B91" t="s">
        <v>369</v>
      </c>
      <c r="C91" t="s">
        <v>59</v>
      </c>
      <c r="D91" t="s">
        <v>138</v>
      </c>
      <c r="E91" s="3" t="s">
        <v>5546</v>
      </c>
      <c r="F91">
        <v>90.227196259158006</v>
      </c>
      <c r="G91" s="3" t="s">
        <v>5547</v>
      </c>
      <c r="H91">
        <v>517.49903442604204</v>
      </c>
      <c r="I91">
        <v>7.1108355999999998E-2</v>
      </c>
      <c r="J91">
        <v>2.7650694999999999E-2</v>
      </c>
      <c r="K91">
        <v>9.8759051E-2</v>
      </c>
    </row>
    <row r="92" spans="1:11" x14ac:dyDescent="0.2">
      <c r="A92" t="s">
        <v>5248</v>
      </c>
      <c r="B92" t="s">
        <v>369</v>
      </c>
      <c r="C92" t="s">
        <v>59</v>
      </c>
      <c r="D92" t="s">
        <v>139</v>
      </c>
      <c r="E92" s="3" t="s">
        <v>5548</v>
      </c>
      <c r="F92" s="3" t="s">
        <v>5549</v>
      </c>
      <c r="G92" s="3" t="s">
        <v>5550</v>
      </c>
      <c r="H92" s="3" t="s">
        <v>5551</v>
      </c>
      <c r="I92">
        <v>7.4176450000000005E-2</v>
      </c>
      <c r="J92">
        <v>2.6481701999999999E-2</v>
      </c>
      <c r="K92">
        <v>0.100658152</v>
      </c>
    </row>
    <row r="93" spans="1:11" x14ac:dyDescent="0.2">
      <c r="A93" t="s">
        <v>5248</v>
      </c>
      <c r="B93" t="s">
        <v>369</v>
      </c>
      <c r="C93" t="s">
        <v>59</v>
      </c>
      <c r="D93" t="s">
        <v>140</v>
      </c>
      <c r="E93" s="3" t="s">
        <v>5552</v>
      </c>
      <c r="F93" s="3" t="s">
        <v>5553</v>
      </c>
      <c r="G93" s="3" t="s">
        <v>5554</v>
      </c>
      <c r="H93" s="3" t="s">
        <v>5555</v>
      </c>
      <c r="I93">
        <v>7.8596323999999995E-2</v>
      </c>
      <c r="J93">
        <v>2.7714295999999999E-2</v>
      </c>
      <c r="K93">
        <v>0.10631061999999999</v>
      </c>
    </row>
    <row r="94" spans="1:11" x14ac:dyDescent="0.2">
      <c r="A94" t="s">
        <v>5248</v>
      </c>
      <c r="B94" t="s">
        <v>369</v>
      </c>
      <c r="C94" t="s">
        <v>59</v>
      </c>
      <c r="D94" t="s">
        <v>141</v>
      </c>
      <c r="E94" s="3" t="s">
        <v>5556</v>
      </c>
      <c r="F94" s="3" t="s">
        <v>5557</v>
      </c>
      <c r="G94" s="3" t="s">
        <v>5558</v>
      </c>
      <c r="H94" s="3" t="s">
        <v>5559</v>
      </c>
      <c r="I94">
        <v>7.9996862000000002E-2</v>
      </c>
      <c r="J94">
        <v>3.0081897E-2</v>
      </c>
      <c r="K94">
        <v>0.110078759</v>
      </c>
    </row>
    <row r="95" spans="1:11" x14ac:dyDescent="0.2">
      <c r="A95" t="s">
        <v>5248</v>
      </c>
      <c r="B95" t="s">
        <v>369</v>
      </c>
      <c r="C95" t="s">
        <v>59</v>
      </c>
      <c r="D95" t="s">
        <v>142</v>
      </c>
      <c r="E95" s="3" t="s">
        <v>5560</v>
      </c>
      <c r="F95" s="3" t="s">
        <v>5561</v>
      </c>
      <c r="G95" s="3" t="s">
        <v>5562</v>
      </c>
      <c r="H95" s="3" t="s">
        <v>5563</v>
      </c>
      <c r="I95">
        <v>8.1798212999999995E-2</v>
      </c>
      <c r="J95">
        <v>2.7049645000000001E-2</v>
      </c>
      <c r="K95" s="3" t="s">
        <v>5564</v>
      </c>
    </row>
    <row r="96" spans="1:11" x14ac:dyDescent="0.2">
      <c r="A96" t="s">
        <v>5248</v>
      </c>
      <c r="B96" t="s">
        <v>369</v>
      </c>
      <c r="C96" t="s">
        <v>59</v>
      </c>
      <c r="D96" t="s">
        <v>143</v>
      </c>
      <c r="E96" s="3" t="s">
        <v>5565</v>
      </c>
      <c r="F96" s="3" t="s">
        <v>5566</v>
      </c>
      <c r="G96" s="3" t="s">
        <v>5567</v>
      </c>
      <c r="H96" s="3" t="s">
        <v>5568</v>
      </c>
      <c r="I96">
        <v>8.2345297999999997E-2</v>
      </c>
      <c r="J96">
        <v>2.9285947E-2</v>
      </c>
      <c r="K96" s="3" t="s">
        <v>5569</v>
      </c>
    </row>
    <row r="97" spans="1:11" x14ac:dyDescent="0.2">
      <c r="A97" t="s">
        <v>5248</v>
      </c>
      <c r="B97" t="s">
        <v>369</v>
      </c>
      <c r="C97" t="s">
        <v>59</v>
      </c>
      <c r="D97" t="s">
        <v>144</v>
      </c>
      <c r="E97" s="3" t="s">
        <v>5570</v>
      </c>
      <c r="F97" s="3" t="s">
        <v>5571</v>
      </c>
      <c r="G97" s="3" t="s">
        <v>5572</v>
      </c>
      <c r="H97" s="3" t="s">
        <v>5573</v>
      </c>
      <c r="I97">
        <v>8.1907629999999995E-2</v>
      </c>
      <c r="J97">
        <v>2.8812022999999999E-2</v>
      </c>
      <c r="K97">
        <v>0.110719653</v>
      </c>
    </row>
    <row r="98" spans="1:11" x14ac:dyDescent="0.2">
      <c r="A98" t="s">
        <v>5248</v>
      </c>
      <c r="B98" t="s">
        <v>369</v>
      </c>
      <c r="C98" t="s">
        <v>59</v>
      </c>
      <c r="D98" t="s">
        <v>145</v>
      </c>
      <c r="E98" s="3" t="s">
        <v>5574</v>
      </c>
      <c r="F98" s="3" t="s">
        <v>5575</v>
      </c>
      <c r="G98" s="3" t="s">
        <v>5576</v>
      </c>
      <c r="H98" s="3" t="s">
        <v>5577</v>
      </c>
      <c r="I98">
        <v>8.2782965999999999E-2</v>
      </c>
      <c r="J98">
        <v>3.0418542E-2</v>
      </c>
      <c r="K98">
        <v>0.11320150800000001</v>
      </c>
    </row>
    <row r="99" spans="1:11" x14ac:dyDescent="0.2">
      <c r="A99" t="s">
        <v>5248</v>
      </c>
      <c r="B99" t="s">
        <v>369</v>
      </c>
      <c r="C99" t="s">
        <v>59</v>
      </c>
      <c r="D99" t="s">
        <v>146</v>
      </c>
      <c r="E99" s="3" t="s">
        <v>5578</v>
      </c>
      <c r="F99" s="3" t="s">
        <v>5579</v>
      </c>
      <c r="G99" s="3" t="s">
        <v>5580</v>
      </c>
      <c r="H99" s="3" t="s">
        <v>5581</v>
      </c>
      <c r="I99">
        <v>8.5298829000000007E-2</v>
      </c>
      <c r="J99">
        <v>2.8234979E-2</v>
      </c>
      <c r="K99" s="3" t="s">
        <v>5582</v>
      </c>
    </row>
    <row r="100" spans="1:11" x14ac:dyDescent="0.2">
      <c r="A100" t="s">
        <v>5248</v>
      </c>
      <c r="B100" t="s">
        <v>369</v>
      </c>
      <c r="C100" t="s">
        <v>59</v>
      </c>
      <c r="D100" t="s">
        <v>147</v>
      </c>
      <c r="E100" s="3" t="s">
        <v>5583</v>
      </c>
      <c r="F100" s="3" t="s">
        <v>5584</v>
      </c>
      <c r="G100" s="3" t="s">
        <v>5585</v>
      </c>
      <c r="H100" s="3" t="s">
        <v>5586</v>
      </c>
      <c r="I100">
        <v>8.5366025999999998E-2</v>
      </c>
      <c r="J100">
        <v>2.9985497E-2</v>
      </c>
      <c r="K100">
        <v>0.115351523</v>
      </c>
    </row>
    <row r="101" spans="1:11" x14ac:dyDescent="0.2">
      <c r="A101" t="s">
        <v>5248</v>
      </c>
      <c r="B101" t="s">
        <v>369</v>
      </c>
      <c r="C101" t="s">
        <v>59</v>
      </c>
      <c r="D101" t="s">
        <v>148</v>
      </c>
      <c r="E101" s="3" t="s">
        <v>5587</v>
      </c>
      <c r="F101" s="3" t="s">
        <v>5588</v>
      </c>
      <c r="G101" s="3" t="s">
        <v>5589</v>
      </c>
      <c r="H101" s="3" t="s">
        <v>5590</v>
      </c>
      <c r="I101">
        <v>8.8473278000000002E-2</v>
      </c>
      <c r="J101">
        <v>3.4397767000000003E-2</v>
      </c>
      <c r="K101" s="3" t="s">
        <v>5591</v>
      </c>
    </row>
    <row r="102" spans="1:11" x14ac:dyDescent="0.2">
      <c r="A102" t="s">
        <v>5248</v>
      </c>
      <c r="B102" t="s">
        <v>369</v>
      </c>
      <c r="C102" t="s">
        <v>59</v>
      </c>
      <c r="D102" t="s">
        <v>149</v>
      </c>
      <c r="E102">
        <v>297.29799799887201</v>
      </c>
      <c r="F102" s="3" t="s">
        <v>5592</v>
      </c>
      <c r="G102" s="3" t="s">
        <v>5593</v>
      </c>
      <c r="H102">
        <v>571.48880192211698</v>
      </c>
      <c r="I102">
        <v>8.8420825999999994E-2</v>
      </c>
      <c r="J102">
        <v>3.5116249000000002E-2</v>
      </c>
      <c r="K102">
        <v>0.123537075</v>
      </c>
    </row>
    <row r="103" spans="1:11" x14ac:dyDescent="0.2">
      <c r="A103" t="s">
        <v>5248</v>
      </c>
      <c r="B103" t="s">
        <v>369</v>
      </c>
      <c r="C103" t="s">
        <v>59</v>
      </c>
      <c r="D103" t="s">
        <v>150</v>
      </c>
      <c r="E103" s="3" t="s">
        <v>5594</v>
      </c>
      <c r="F103" s="3" t="s">
        <v>5595</v>
      </c>
      <c r="G103" s="3" t="s">
        <v>5596</v>
      </c>
      <c r="H103" s="3" t="s">
        <v>5597</v>
      </c>
      <c r="I103">
        <v>8.8322350999999993E-2</v>
      </c>
      <c r="J103">
        <v>2.917086E-2</v>
      </c>
      <c r="K103" s="3" t="s">
        <v>5598</v>
      </c>
    </row>
    <row r="104" spans="1:11" x14ac:dyDescent="0.2">
      <c r="A104" t="s">
        <v>5248</v>
      </c>
      <c r="B104" t="s">
        <v>369</v>
      </c>
      <c r="C104" t="s">
        <v>59</v>
      </c>
      <c r="D104" t="s">
        <v>151</v>
      </c>
      <c r="E104" s="3" t="s">
        <v>5599</v>
      </c>
      <c r="F104" s="3" t="s">
        <v>5600</v>
      </c>
      <c r="G104" s="3" t="s">
        <v>5601</v>
      </c>
      <c r="H104" s="3" t="s">
        <v>5602</v>
      </c>
      <c r="I104">
        <v>8.8617776999999995E-2</v>
      </c>
      <c r="J104">
        <v>2.9781400999999999E-2</v>
      </c>
      <c r="K104">
        <v>0.11839917799999999</v>
      </c>
    </row>
    <row r="105" spans="1:11" x14ac:dyDescent="0.2">
      <c r="A105" t="s">
        <v>5248</v>
      </c>
      <c r="B105" t="s">
        <v>369</v>
      </c>
      <c r="C105" t="s">
        <v>59</v>
      </c>
      <c r="D105" t="s">
        <v>152</v>
      </c>
      <c r="E105" s="3" t="s">
        <v>5603</v>
      </c>
      <c r="F105" s="3" t="s">
        <v>5592</v>
      </c>
      <c r="G105" s="3" t="s">
        <v>5604</v>
      </c>
      <c r="H105" s="3" t="s">
        <v>5605</v>
      </c>
      <c r="I105">
        <v>8.8420825999999994E-2</v>
      </c>
      <c r="J105">
        <v>3.1096461999999998E-2</v>
      </c>
      <c r="K105">
        <v>0.119517288</v>
      </c>
    </row>
    <row r="106" spans="1:11" x14ac:dyDescent="0.2">
      <c r="A106" t="s">
        <v>5248</v>
      </c>
      <c r="B106" t="s">
        <v>369</v>
      </c>
      <c r="C106" t="s">
        <v>59</v>
      </c>
      <c r="D106" t="s">
        <v>153</v>
      </c>
      <c r="E106" s="3" t="s">
        <v>5606</v>
      </c>
      <c r="F106" s="3" t="s">
        <v>5607</v>
      </c>
      <c r="G106" s="3" t="s">
        <v>5608</v>
      </c>
      <c r="H106" s="3" t="s">
        <v>5609</v>
      </c>
      <c r="I106">
        <v>8.9011677999999997E-2</v>
      </c>
      <c r="J106">
        <v>2.4236524999999998E-2</v>
      </c>
      <c r="K106" s="3" t="s">
        <v>5610</v>
      </c>
    </row>
    <row r="107" spans="1:11" x14ac:dyDescent="0.2">
      <c r="A107" t="s">
        <v>5248</v>
      </c>
      <c r="B107" t="s">
        <v>369</v>
      </c>
      <c r="C107" t="s">
        <v>59</v>
      </c>
      <c r="D107" t="s">
        <v>154</v>
      </c>
      <c r="E107" s="3" t="s">
        <v>5611</v>
      </c>
      <c r="F107" s="3" t="s">
        <v>5612</v>
      </c>
      <c r="G107" s="3" t="s">
        <v>5613</v>
      </c>
      <c r="H107">
        <v>635.50325908831201</v>
      </c>
      <c r="I107">
        <v>9.6028191999999998E-2</v>
      </c>
      <c r="J107">
        <v>3.521941E-2</v>
      </c>
      <c r="K107">
        <v>0.13124760199999999</v>
      </c>
    </row>
    <row r="108" spans="1:11" x14ac:dyDescent="0.2">
      <c r="A108" t="s">
        <v>5248</v>
      </c>
      <c r="B108" t="s">
        <v>369</v>
      </c>
      <c r="C108" t="s">
        <v>59</v>
      </c>
      <c r="D108" t="s">
        <v>155</v>
      </c>
      <c r="E108" s="3" t="s">
        <v>5614</v>
      </c>
      <c r="F108" s="3" t="s">
        <v>5615</v>
      </c>
      <c r="G108" s="3" t="s">
        <v>5616</v>
      </c>
      <c r="H108" s="3" t="s">
        <v>5617</v>
      </c>
      <c r="I108">
        <v>9.8081203000000006E-2</v>
      </c>
      <c r="J108">
        <v>3.8259282999999998E-2</v>
      </c>
      <c r="K108">
        <v>0.13634048600000001</v>
      </c>
    </row>
    <row r="109" spans="1:11" x14ac:dyDescent="0.2">
      <c r="A109" t="s">
        <v>5248</v>
      </c>
      <c r="B109" t="s">
        <v>369</v>
      </c>
      <c r="C109" t="s">
        <v>59</v>
      </c>
      <c r="D109" t="s">
        <v>156</v>
      </c>
      <c r="E109" s="3" t="s">
        <v>5618</v>
      </c>
      <c r="F109" s="3" t="s">
        <v>5619</v>
      </c>
      <c r="G109" s="3" t="s">
        <v>5620</v>
      </c>
      <c r="H109" s="3" t="s">
        <v>5621</v>
      </c>
      <c r="I109">
        <v>9.9339497999999998E-2</v>
      </c>
      <c r="J109">
        <v>3.6419361999999997E-2</v>
      </c>
      <c r="K109" s="3" t="s">
        <v>5622</v>
      </c>
    </row>
    <row r="110" spans="1:11" x14ac:dyDescent="0.2">
      <c r="A110" t="s">
        <v>5248</v>
      </c>
      <c r="B110" t="s">
        <v>369</v>
      </c>
      <c r="C110" t="s">
        <v>59</v>
      </c>
      <c r="D110" t="s">
        <v>157</v>
      </c>
      <c r="E110" s="3" t="s">
        <v>5623</v>
      </c>
      <c r="F110" s="3" t="s">
        <v>5624</v>
      </c>
      <c r="G110" s="3" t="s">
        <v>5625</v>
      </c>
      <c r="H110" s="3" t="s">
        <v>5626</v>
      </c>
      <c r="I110">
        <v>0.10508677499999999</v>
      </c>
      <c r="J110">
        <v>3.5413317999999999E-2</v>
      </c>
      <c r="K110">
        <v>0.14050009299999999</v>
      </c>
    </row>
    <row r="111" spans="1:11" x14ac:dyDescent="0.2">
      <c r="A111" t="s">
        <v>5248</v>
      </c>
      <c r="B111" t="s">
        <v>369</v>
      </c>
      <c r="C111" t="s">
        <v>59</v>
      </c>
      <c r="D111" t="s">
        <v>158</v>
      </c>
      <c r="E111" s="3" t="s">
        <v>5627</v>
      </c>
      <c r="F111" s="3" t="s">
        <v>5628</v>
      </c>
      <c r="G111" s="3" t="s">
        <v>5629</v>
      </c>
      <c r="H111" s="3" t="s">
        <v>5630</v>
      </c>
      <c r="I111">
        <v>0.10464910700000001</v>
      </c>
      <c r="J111">
        <v>3.450868E-2</v>
      </c>
      <c r="K111">
        <v>0.13915778700000001</v>
      </c>
    </row>
    <row r="112" spans="1:11" x14ac:dyDescent="0.2">
      <c r="A112" t="s">
        <v>5248</v>
      </c>
      <c r="B112" t="s">
        <v>369</v>
      </c>
      <c r="C112" t="s">
        <v>59</v>
      </c>
      <c r="D112" t="s">
        <v>159</v>
      </c>
      <c r="E112" s="3" t="s">
        <v>5631</v>
      </c>
      <c r="F112" s="3" t="s">
        <v>5632</v>
      </c>
      <c r="G112" s="3" t="s">
        <v>5633</v>
      </c>
      <c r="H112">
        <v>682.86566862038205</v>
      </c>
      <c r="I112">
        <v>0.105611976</v>
      </c>
      <c r="J112">
        <v>2.8895197000000001E-2</v>
      </c>
      <c r="K112">
        <v>0.13450717300000001</v>
      </c>
    </row>
    <row r="113" spans="1:11" x14ac:dyDescent="0.2">
      <c r="A113" t="s">
        <v>5248</v>
      </c>
      <c r="B113" t="s">
        <v>369</v>
      </c>
      <c r="C113" t="s">
        <v>59</v>
      </c>
      <c r="D113" t="s">
        <v>160</v>
      </c>
      <c r="E113" s="3" t="s">
        <v>5634</v>
      </c>
      <c r="F113" s="3" t="s">
        <v>5635</v>
      </c>
      <c r="G113" s="3" t="s">
        <v>5636</v>
      </c>
      <c r="H113" s="3" t="s">
        <v>5637</v>
      </c>
      <c r="I113">
        <v>0.10473664000000001</v>
      </c>
      <c r="J113">
        <v>3.6833526999999998E-2</v>
      </c>
      <c r="K113">
        <v>0.141570167</v>
      </c>
    </row>
    <row r="114" spans="1:11" x14ac:dyDescent="0.2">
      <c r="A114" t="s">
        <v>5248</v>
      </c>
      <c r="B114" t="s">
        <v>369</v>
      </c>
      <c r="C114" t="s">
        <v>59</v>
      </c>
      <c r="D114" t="s">
        <v>161</v>
      </c>
      <c r="E114" s="3" t="s">
        <v>5638</v>
      </c>
      <c r="F114" s="3" t="s">
        <v>5624</v>
      </c>
      <c r="G114" s="3" t="s">
        <v>5639</v>
      </c>
      <c r="H114" s="3" t="s">
        <v>5640</v>
      </c>
      <c r="I114">
        <v>0.10508677499999999</v>
      </c>
      <c r="J114">
        <v>3.7838674000000003E-2</v>
      </c>
      <c r="K114" s="3" t="s">
        <v>5641</v>
      </c>
    </row>
    <row r="115" spans="1:11" x14ac:dyDescent="0.2">
      <c r="A115" t="s">
        <v>5248</v>
      </c>
      <c r="B115" t="s">
        <v>369</v>
      </c>
      <c r="C115" t="s">
        <v>59</v>
      </c>
      <c r="D115" t="s">
        <v>162</v>
      </c>
      <c r="E115" s="3" t="s">
        <v>5642</v>
      </c>
      <c r="F115" s="3" t="s">
        <v>5643</v>
      </c>
      <c r="G115" s="3" t="s">
        <v>5644</v>
      </c>
      <c r="H115" s="3" t="s">
        <v>5645</v>
      </c>
      <c r="I115">
        <v>0.112584723</v>
      </c>
      <c r="J115">
        <v>4.1220003999999998E-2</v>
      </c>
      <c r="K115">
        <v>0.153804727</v>
      </c>
    </row>
    <row r="116" spans="1:11" x14ac:dyDescent="0.2">
      <c r="A116" t="s">
        <v>5248</v>
      </c>
      <c r="B116" t="s">
        <v>369</v>
      </c>
      <c r="C116" t="s">
        <v>59</v>
      </c>
      <c r="D116" t="s">
        <v>163</v>
      </c>
      <c r="E116" s="3" t="s">
        <v>5646</v>
      </c>
      <c r="F116" s="3" t="s">
        <v>5647</v>
      </c>
      <c r="G116" s="3" t="s">
        <v>5648</v>
      </c>
      <c r="H116" s="3" t="s">
        <v>5649</v>
      </c>
      <c r="I116">
        <v>0.1144189</v>
      </c>
      <c r="J116">
        <v>4.5373799999999999E-2</v>
      </c>
      <c r="K116">
        <v>0.15979270000000001</v>
      </c>
    </row>
    <row r="117" spans="1:11" x14ac:dyDescent="0.2">
      <c r="A117" t="s">
        <v>5248</v>
      </c>
      <c r="B117" t="s">
        <v>369</v>
      </c>
      <c r="C117" t="s">
        <v>59</v>
      </c>
      <c r="D117" t="s">
        <v>164</v>
      </c>
      <c r="E117" s="3" t="s">
        <v>5650</v>
      </c>
      <c r="F117" s="3" t="s">
        <v>5651</v>
      </c>
      <c r="G117" s="3" t="s">
        <v>5652</v>
      </c>
      <c r="H117" s="3" t="s">
        <v>5653</v>
      </c>
      <c r="I117">
        <v>0.119207336</v>
      </c>
      <c r="J117">
        <v>4.3620025999999999E-2</v>
      </c>
      <c r="K117">
        <v>0.162827362</v>
      </c>
    </row>
    <row r="118" spans="1:11" x14ac:dyDescent="0.2">
      <c r="A118" t="s">
        <v>5248</v>
      </c>
      <c r="B118" t="s">
        <v>369</v>
      </c>
      <c r="C118" t="s">
        <v>59</v>
      </c>
      <c r="D118" t="s">
        <v>165</v>
      </c>
      <c r="E118" s="3" t="s">
        <v>5654</v>
      </c>
      <c r="F118" s="3" t="s">
        <v>5655</v>
      </c>
      <c r="G118" s="3" t="s">
        <v>5656</v>
      </c>
      <c r="H118" s="3" t="s">
        <v>5657</v>
      </c>
      <c r="I118">
        <v>0.11815693300000001</v>
      </c>
      <c r="J118">
        <v>4.2442783999999997E-2</v>
      </c>
      <c r="K118">
        <v>0.160599717</v>
      </c>
    </row>
    <row r="119" spans="1:11" x14ac:dyDescent="0.2">
      <c r="A119" t="s">
        <v>5248</v>
      </c>
      <c r="B119" t="s">
        <v>369</v>
      </c>
      <c r="C119" t="s">
        <v>59</v>
      </c>
      <c r="D119" t="s">
        <v>166</v>
      </c>
      <c r="E119" s="3" t="s">
        <v>5658</v>
      </c>
      <c r="F119" s="3" t="s">
        <v>5659</v>
      </c>
      <c r="G119" s="3" t="s">
        <v>5660</v>
      </c>
      <c r="H119" s="3" t="s">
        <v>5661</v>
      </c>
      <c r="I119">
        <v>0.131911428</v>
      </c>
      <c r="J119">
        <v>5.3233490000000001E-2</v>
      </c>
      <c r="K119">
        <v>0.18514491799999999</v>
      </c>
    </row>
    <row r="120" spans="1:11" x14ac:dyDescent="0.2">
      <c r="A120" t="s">
        <v>5248</v>
      </c>
      <c r="B120" t="s">
        <v>369</v>
      </c>
      <c r="C120" t="s">
        <v>59</v>
      </c>
      <c r="D120" t="s">
        <v>167</v>
      </c>
      <c r="E120" s="3" t="s">
        <v>5662</v>
      </c>
      <c r="F120" s="3" t="s">
        <v>5663</v>
      </c>
      <c r="G120" s="3" t="s">
        <v>5664</v>
      </c>
      <c r="H120" s="3" t="s">
        <v>5665</v>
      </c>
      <c r="I120">
        <v>0.13203178700000001</v>
      </c>
      <c r="J120">
        <v>4.3796798999999997E-2</v>
      </c>
      <c r="K120">
        <v>0.17582858600000001</v>
      </c>
    </row>
    <row r="121" spans="1:11" x14ac:dyDescent="0.2">
      <c r="A121" t="s">
        <v>5248</v>
      </c>
      <c r="B121" t="s">
        <v>369</v>
      </c>
      <c r="C121" t="s">
        <v>59</v>
      </c>
      <c r="D121" t="s">
        <v>168</v>
      </c>
      <c r="E121" s="3" t="s">
        <v>5666</v>
      </c>
      <c r="F121">
        <v>166.55140955533301</v>
      </c>
      <c r="G121" s="3" t="s">
        <v>5667</v>
      </c>
      <c r="H121" s="3" t="s">
        <v>5668</v>
      </c>
      <c r="I121">
        <v>0.13227250400000001</v>
      </c>
      <c r="J121">
        <v>4.6247994000000001E-2</v>
      </c>
      <c r="K121" s="3" t="s">
        <v>5669</v>
      </c>
    </row>
    <row r="122" spans="1:11" x14ac:dyDescent="0.2">
      <c r="A122" t="s">
        <v>5248</v>
      </c>
      <c r="B122" t="s">
        <v>369</v>
      </c>
      <c r="C122" t="s">
        <v>59</v>
      </c>
      <c r="D122" t="s">
        <v>169</v>
      </c>
      <c r="E122" s="3" t="s">
        <v>5670</v>
      </c>
      <c r="F122" s="3" t="s">
        <v>5671</v>
      </c>
      <c r="G122" s="3" t="s">
        <v>5672</v>
      </c>
      <c r="H122">
        <v>974.63007218071402</v>
      </c>
      <c r="I122">
        <v>0.14081586600000001</v>
      </c>
      <c r="J122">
        <v>5.2636812999999998E-2</v>
      </c>
      <c r="K122" s="3" t="s">
        <v>5673</v>
      </c>
    </row>
    <row r="123" spans="1:11" x14ac:dyDescent="0.2">
      <c r="A123" t="s">
        <v>5248</v>
      </c>
      <c r="B123" t="s">
        <v>369</v>
      </c>
      <c r="C123" t="s">
        <v>59</v>
      </c>
      <c r="D123" t="s">
        <v>170</v>
      </c>
      <c r="E123" s="3" t="s">
        <v>5674</v>
      </c>
      <c r="F123" s="3" t="s">
        <v>5675</v>
      </c>
      <c r="G123" s="3" t="s">
        <v>5676</v>
      </c>
      <c r="H123" s="3" t="s">
        <v>5677</v>
      </c>
      <c r="I123">
        <v>0.145697787</v>
      </c>
      <c r="J123">
        <v>5.3221011999999998E-2</v>
      </c>
      <c r="K123" s="3" t="s">
        <v>5678</v>
      </c>
    </row>
    <row r="124" spans="1:11" x14ac:dyDescent="0.2">
      <c r="A124" t="s">
        <v>5248</v>
      </c>
      <c r="B124" t="s">
        <v>369</v>
      </c>
      <c r="C124" t="s">
        <v>59</v>
      </c>
      <c r="D124" t="s">
        <v>171</v>
      </c>
      <c r="E124" s="3" t="s">
        <v>5679</v>
      </c>
      <c r="F124" s="3" t="s">
        <v>5680</v>
      </c>
      <c r="G124" s="3" t="s">
        <v>5681</v>
      </c>
      <c r="H124" s="3" t="s">
        <v>5682</v>
      </c>
      <c r="I124">
        <v>0.15697350600000001</v>
      </c>
      <c r="J124">
        <v>5.1818841999999997E-2</v>
      </c>
      <c r="K124" s="3" t="s">
        <v>5683</v>
      </c>
    </row>
    <row r="125" spans="1:11" x14ac:dyDescent="0.2">
      <c r="A125" t="s">
        <v>5248</v>
      </c>
      <c r="B125" t="s">
        <v>369</v>
      </c>
      <c r="C125" t="s">
        <v>59</v>
      </c>
      <c r="D125" t="s">
        <v>172</v>
      </c>
      <c r="E125" s="3" t="s">
        <v>5684</v>
      </c>
      <c r="F125" s="3" t="s">
        <v>5685</v>
      </c>
      <c r="G125" s="3" t="s">
        <v>5686</v>
      </c>
      <c r="H125" s="3" t="s">
        <v>5687</v>
      </c>
      <c r="I125">
        <v>0.15736740699999999</v>
      </c>
      <c r="J125">
        <v>5.6255988999999999E-2</v>
      </c>
      <c r="K125">
        <v>0.21362339599999999</v>
      </c>
    </row>
    <row r="126" spans="1:11" x14ac:dyDescent="0.2">
      <c r="A126" t="s">
        <v>5248</v>
      </c>
      <c r="B126" t="s">
        <v>369</v>
      </c>
      <c r="C126" t="s">
        <v>59</v>
      </c>
      <c r="D126" t="s">
        <v>173</v>
      </c>
      <c r="E126" s="3" t="s">
        <v>5688</v>
      </c>
      <c r="F126" s="3" t="s">
        <v>5689</v>
      </c>
      <c r="G126" s="3" t="s">
        <v>5690</v>
      </c>
      <c r="H126" s="3" t="s">
        <v>5691</v>
      </c>
      <c r="I126">
        <v>0.15894301199999999</v>
      </c>
      <c r="J126">
        <v>5.8021839999999998E-2</v>
      </c>
      <c r="K126" s="3" t="s">
        <v>5692</v>
      </c>
    </row>
    <row r="127" spans="1:11" x14ac:dyDescent="0.2">
      <c r="A127" t="s">
        <v>5248</v>
      </c>
      <c r="B127" t="s">
        <v>369</v>
      </c>
      <c r="C127" t="s">
        <v>59</v>
      </c>
      <c r="D127" t="s">
        <v>174</v>
      </c>
      <c r="E127" s="3" t="s">
        <v>5693</v>
      </c>
      <c r="F127" s="3" t="s">
        <v>5694</v>
      </c>
      <c r="G127" s="3" t="s">
        <v>5695</v>
      </c>
      <c r="H127" s="3" t="s">
        <v>5696</v>
      </c>
      <c r="I127">
        <v>0.16370553500000001</v>
      </c>
      <c r="J127">
        <v>6.7575423999999995E-2</v>
      </c>
      <c r="K127">
        <v>0.23128095900000001</v>
      </c>
    </row>
    <row r="128" spans="1:11" x14ac:dyDescent="0.2">
      <c r="A128" t="s">
        <v>5248</v>
      </c>
      <c r="B128" t="s">
        <v>369</v>
      </c>
      <c r="C128" t="s">
        <v>59</v>
      </c>
      <c r="D128" t="s">
        <v>175</v>
      </c>
      <c r="E128" s="3" t="s">
        <v>5697</v>
      </c>
      <c r="F128" s="3" t="s">
        <v>5698</v>
      </c>
      <c r="G128" s="3" t="s">
        <v>5699</v>
      </c>
      <c r="H128" s="3" t="s">
        <v>5700</v>
      </c>
      <c r="I128">
        <v>0.163431993</v>
      </c>
      <c r="J128">
        <v>6.5781975000000006E-2</v>
      </c>
      <c r="K128">
        <v>0.22921396799999999</v>
      </c>
    </row>
    <row r="129" spans="1:11" x14ac:dyDescent="0.2">
      <c r="A129" t="s">
        <v>5248</v>
      </c>
      <c r="B129" t="s">
        <v>369</v>
      </c>
      <c r="C129" t="s">
        <v>59</v>
      </c>
      <c r="D129" t="s">
        <v>174</v>
      </c>
      <c r="E129" s="3" t="s">
        <v>5693</v>
      </c>
      <c r="F129" s="3" t="s">
        <v>5694</v>
      </c>
      <c r="G129" s="3" t="s">
        <v>5695</v>
      </c>
      <c r="H129" s="3" t="s">
        <v>5696</v>
      </c>
      <c r="I129">
        <v>0.16370553500000001</v>
      </c>
      <c r="J129">
        <v>6.7575423999999995E-2</v>
      </c>
      <c r="K129">
        <v>0.23128095900000001</v>
      </c>
    </row>
    <row r="130" spans="1:11" x14ac:dyDescent="0.2">
      <c r="A130" t="s">
        <v>5248</v>
      </c>
      <c r="B130" t="s">
        <v>369</v>
      </c>
      <c r="C130" t="s">
        <v>59</v>
      </c>
      <c r="D130" t="s">
        <v>175</v>
      </c>
      <c r="E130" s="3" t="s">
        <v>5697</v>
      </c>
      <c r="F130" s="3" t="s">
        <v>5698</v>
      </c>
      <c r="G130" s="3" t="s">
        <v>5699</v>
      </c>
      <c r="H130" s="3" t="s">
        <v>5700</v>
      </c>
      <c r="I130">
        <v>0.163431993</v>
      </c>
      <c r="J130">
        <v>6.5781975000000006E-2</v>
      </c>
      <c r="K130">
        <v>0.22921396799999999</v>
      </c>
    </row>
    <row r="131" spans="1:11" x14ac:dyDescent="0.2">
      <c r="A131" t="s">
        <v>5248</v>
      </c>
      <c r="B131" t="s">
        <v>369</v>
      </c>
      <c r="C131" t="s">
        <v>59</v>
      </c>
      <c r="D131" t="s">
        <v>176</v>
      </c>
      <c r="E131" s="3" t="s">
        <v>5701</v>
      </c>
      <c r="F131" s="3" t="s">
        <v>5702</v>
      </c>
      <c r="G131" s="3" t="s">
        <v>5703</v>
      </c>
      <c r="H131" s="3" t="s">
        <v>5704</v>
      </c>
      <c r="I131">
        <v>0.16403378599999999</v>
      </c>
      <c r="J131">
        <v>5.5029466999999999E-2</v>
      </c>
      <c r="K131" s="3" t="s">
        <v>5705</v>
      </c>
    </row>
    <row r="132" spans="1:11" x14ac:dyDescent="0.2">
      <c r="A132" t="s">
        <v>5248</v>
      </c>
      <c r="B132" t="s">
        <v>369</v>
      </c>
      <c r="C132" t="s">
        <v>59</v>
      </c>
      <c r="D132" t="s">
        <v>177</v>
      </c>
      <c r="E132" s="3" t="s">
        <v>5706</v>
      </c>
      <c r="F132" s="3" t="s">
        <v>5707</v>
      </c>
      <c r="G132" s="3" t="s">
        <v>5708</v>
      </c>
      <c r="H132" s="3" t="s">
        <v>5709</v>
      </c>
      <c r="I132">
        <v>0.16469028799999999</v>
      </c>
      <c r="J132">
        <v>4.4472731000000001E-2</v>
      </c>
      <c r="K132">
        <v>0.20916301900000001</v>
      </c>
    </row>
    <row r="133" spans="1:11" x14ac:dyDescent="0.2">
      <c r="A133" t="s">
        <v>5248</v>
      </c>
      <c r="B133" t="s">
        <v>369</v>
      </c>
      <c r="C133" t="s">
        <v>59</v>
      </c>
      <c r="D133" t="s">
        <v>178</v>
      </c>
      <c r="E133" s="3" t="s">
        <v>5710</v>
      </c>
      <c r="F133" s="3" t="s">
        <v>5711</v>
      </c>
      <c r="G133" s="3" t="s">
        <v>5712</v>
      </c>
      <c r="H133" s="3" t="s">
        <v>5713</v>
      </c>
      <c r="I133">
        <v>0.17664439300000001</v>
      </c>
      <c r="J133">
        <v>5.8384454000000002E-2</v>
      </c>
      <c r="K133">
        <v>0.23502884700000001</v>
      </c>
    </row>
    <row r="134" spans="1:11" x14ac:dyDescent="0.2">
      <c r="A134" t="s">
        <v>5248</v>
      </c>
      <c r="B134" t="s">
        <v>369</v>
      </c>
      <c r="C134" t="s">
        <v>59</v>
      </c>
      <c r="D134" t="s">
        <v>179</v>
      </c>
      <c r="E134" s="3" t="s">
        <v>5714</v>
      </c>
      <c r="F134" s="3" t="s">
        <v>5715</v>
      </c>
      <c r="G134" s="3" t="s">
        <v>5716</v>
      </c>
      <c r="H134" s="3" t="s">
        <v>5717</v>
      </c>
      <c r="I134">
        <v>0.17684134400000001</v>
      </c>
      <c r="J134">
        <v>6.1525883000000003E-2</v>
      </c>
      <c r="K134" s="3" t="s">
        <v>5718</v>
      </c>
    </row>
    <row r="135" spans="1:11" x14ac:dyDescent="0.2">
      <c r="A135" t="s">
        <v>5248</v>
      </c>
      <c r="B135" t="s">
        <v>369</v>
      </c>
      <c r="C135" t="s">
        <v>59</v>
      </c>
      <c r="D135" t="s">
        <v>180</v>
      </c>
      <c r="E135" s="3" t="s">
        <v>5719</v>
      </c>
      <c r="F135" s="3" t="s">
        <v>5720</v>
      </c>
      <c r="G135" s="3" t="s">
        <v>5721</v>
      </c>
      <c r="H135" s="3" t="s">
        <v>5722</v>
      </c>
      <c r="I135">
        <v>0.20198999400000001</v>
      </c>
      <c r="J135">
        <v>7.3623685999999994E-2</v>
      </c>
      <c r="K135" s="3" t="s">
        <v>5723</v>
      </c>
    </row>
    <row r="136" spans="1:11" x14ac:dyDescent="0.2">
      <c r="A136" t="s">
        <v>5248</v>
      </c>
      <c r="B136" t="s">
        <v>369</v>
      </c>
      <c r="C136" t="s">
        <v>59</v>
      </c>
      <c r="D136" t="s">
        <v>181</v>
      </c>
      <c r="E136" s="3" t="s">
        <v>5724</v>
      </c>
      <c r="F136" s="3" t="s">
        <v>5725</v>
      </c>
      <c r="G136">
        <v>407.79709317056199</v>
      </c>
      <c r="H136" s="3" t="s">
        <v>5726</v>
      </c>
      <c r="I136">
        <v>0.20947297200000001</v>
      </c>
      <c r="J136">
        <v>8.6315922000000003E-2</v>
      </c>
      <c r="K136">
        <v>0.29578889400000002</v>
      </c>
    </row>
    <row r="137" spans="1:11" x14ac:dyDescent="0.2">
      <c r="A137" t="s">
        <v>5248</v>
      </c>
      <c r="B137" t="s">
        <v>369</v>
      </c>
      <c r="C137" t="s">
        <v>59</v>
      </c>
      <c r="D137" t="s">
        <v>182</v>
      </c>
      <c r="E137" s="3" t="s">
        <v>5727</v>
      </c>
      <c r="F137" s="3" t="s">
        <v>5728</v>
      </c>
      <c r="G137" s="3" t="s">
        <v>5729</v>
      </c>
      <c r="H137" s="3" t="s">
        <v>5730</v>
      </c>
      <c r="I137">
        <v>0.228881259</v>
      </c>
      <c r="J137">
        <v>7.5657324999999997E-2</v>
      </c>
      <c r="K137">
        <v>0.304538584</v>
      </c>
    </row>
    <row r="138" spans="1:11" x14ac:dyDescent="0.2">
      <c r="A138" t="s">
        <v>5248</v>
      </c>
      <c r="B138" t="s">
        <v>369</v>
      </c>
      <c r="C138" t="s">
        <v>59</v>
      </c>
      <c r="D138" t="s">
        <v>183</v>
      </c>
      <c r="E138" s="3" t="s">
        <v>5731</v>
      </c>
      <c r="F138" s="3" t="s">
        <v>5732</v>
      </c>
      <c r="G138" s="3" t="s">
        <v>5733</v>
      </c>
      <c r="H138" s="3" t="s">
        <v>5734</v>
      </c>
      <c r="I138">
        <v>0.229317679</v>
      </c>
      <c r="J138">
        <v>7.5938593999999998E-2</v>
      </c>
      <c r="K138">
        <v>0.30525627300000002</v>
      </c>
    </row>
    <row r="139" spans="1:11" x14ac:dyDescent="0.2">
      <c r="A139" t="s">
        <v>5248</v>
      </c>
      <c r="B139" t="s">
        <v>369</v>
      </c>
      <c r="C139" t="s">
        <v>59</v>
      </c>
      <c r="D139" t="s">
        <v>184</v>
      </c>
      <c r="E139" s="3" t="s">
        <v>5735</v>
      </c>
      <c r="F139" s="3" t="s">
        <v>5736</v>
      </c>
      <c r="G139" s="3" t="s">
        <v>5737</v>
      </c>
      <c r="H139" s="3" t="s">
        <v>5738</v>
      </c>
      <c r="I139">
        <v>0.23605095600000001</v>
      </c>
      <c r="J139">
        <v>7.9048378000000002E-2</v>
      </c>
      <c r="K139">
        <v>0.31509933400000001</v>
      </c>
    </row>
    <row r="140" spans="1:11" x14ac:dyDescent="0.2">
      <c r="A140" t="s">
        <v>5248</v>
      </c>
      <c r="B140" t="s">
        <v>369</v>
      </c>
      <c r="C140" t="s">
        <v>59</v>
      </c>
      <c r="D140" t="s">
        <v>185</v>
      </c>
      <c r="E140">
        <v>769.36807350388597</v>
      </c>
      <c r="F140" s="3" t="s">
        <v>5739</v>
      </c>
      <c r="G140" s="3" t="s">
        <v>5740</v>
      </c>
      <c r="H140" s="3" t="s">
        <v>5741</v>
      </c>
      <c r="I140">
        <v>0.235394454</v>
      </c>
      <c r="J140">
        <v>7.7747061000000006E-2</v>
      </c>
      <c r="K140">
        <v>0.31314151499999998</v>
      </c>
    </row>
    <row r="141" spans="1:11" x14ac:dyDescent="0.2">
      <c r="A141" t="s">
        <v>5248</v>
      </c>
      <c r="B141" t="s">
        <v>369</v>
      </c>
      <c r="C141" t="s">
        <v>59</v>
      </c>
      <c r="D141" t="s">
        <v>186</v>
      </c>
      <c r="E141" s="3" t="s">
        <v>5742</v>
      </c>
      <c r="F141" s="3" t="s">
        <v>5743</v>
      </c>
      <c r="G141" s="3" t="s">
        <v>5744</v>
      </c>
      <c r="H141" s="3" t="s">
        <v>5745</v>
      </c>
      <c r="I141">
        <v>0.23841436399999999</v>
      </c>
      <c r="J141">
        <v>8.6826367000000002E-2</v>
      </c>
      <c r="K141">
        <v>0.32524073100000001</v>
      </c>
    </row>
    <row r="142" spans="1:11" x14ac:dyDescent="0.2">
      <c r="A142" t="s">
        <v>5248</v>
      </c>
      <c r="B142" t="s">
        <v>369</v>
      </c>
      <c r="C142" t="s">
        <v>59</v>
      </c>
      <c r="D142" t="s">
        <v>187</v>
      </c>
      <c r="E142">
        <v>764.29818623832296</v>
      </c>
      <c r="F142" s="3" t="s">
        <v>5746</v>
      </c>
      <c r="G142" s="3" t="s">
        <v>5747</v>
      </c>
      <c r="H142" s="3" t="s">
        <v>5748</v>
      </c>
      <c r="I142">
        <v>0.235788356</v>
      </c>
      <c r="J142">
        <v>8.3882434000000006E-2</v>
      </c>
      <c r="K142">
        <v>0.31967078999999998</v>
      </c>
    </row>
    <row r="143" spans="1:11" x14ac:dyDescent="0.2">
      <c r="A143" t="s">
        <v>5248</v>
      </c>
      <c r="B143" t="s">
        <v>369</v>
      </c>
      <c r="C143" t="s">
        <v>59</v>
      </c>
      <c r="D143" t="s">
        <v>188</v>
      </c>
      <c r="E143" s="3" t="s">
        <v>5749</v>
      </c>
      <c r="F143" s="3" t="s">
        <v>5750</v>
      </c>
      <c r="G143" s="3" t="s">
        <v>5751</v>
      </c>
      <c r="H143" s="3" t="s">
        <v>5752</v>
      </c>
      <c r="I143">
        <v>0.25372395800000003</v>
      </c>
      <c r="J143">
        <v>0.10341600200000001</v>
      </c>
      <c r="K143" s="3" t="s">
        <v>5753</v>
      </c>
    </row>
    <row r="144" spans="1:11" x14ac:dyDescent="0.2">
      <c r="A144" t="s">
        <v>5248</v>
      </c>
      <c r="B144" t="s">
        <v>369</v>
      </c>
      <c r="C144" t="s">
        <v>59</v>
      </c>
      <c r="D144" t="s">
        <v>189</v>
      </c>
      <c r="E144" s="3" t="s">
        <v>5754</v>
      </c>
      <c r="F144" s="3" t="s">
        <v>5755</v>
      </c>
      <c r="G144" s="3" t="s">
        <v>5756</v>
      </c>
      <c r="H144" s="3" t="s">
        <v>5757</v>
      </c>
      <c r="I144">
        <v>0.25372127300000002</v>
      </c>
      <c r="J144">
        <v>8.4040743000000001E-2</v>
      </c>
      <c r="K144">
        <v>0.337762016</v>
      </c>
    </row>
    <row r="145" spans="1:11" x14ac:dyDescent="0.2">
      <c r="A145" t="s">
        <v>5248</v>
      </c>
      <c r="B145" t="s">
        <v>369</v>
      </c>
      <c r="C145" t="s">
        <v>59</v>
      </c>
      <c r="D145" t="s">
        <v>190</v>
      </c>
      <c r="E145">
        <v>824.68593193750303</v>
      </c>
      <c r="F145" s="3" t="s">
        <v>5758</v>
      </c>
      <c r="G145" s="3" t="s">
        <v>5759</v>
      </c>
      <c r="H145" s="3" t="s">
        <v>5760</v>
      </c>
      <c r="I145">
        <v>0.25397013899999998</v>
      </c>
      <c r="J145">
        <v>8.8064624999999994E-2</v>
      </c>
      <c r="K145">
        <v>0.34203476399999999</v>
      </c>
    </row>
    <row r="146" spans="1:11" x14ac:dyDescent="0.2">
      <c r="A146" t="s">
        <v>5248</v>
      </c>
      <c r="B146" t="s">
        <v>369</v>
      </c>
      <c r="C146" t="s">
        <v>59</v>
      </c>
      <c r="D146" t="s">
        <v>191</v>
      </c>
      <c r="E146" s="3" t="s">
        <v>5761</v>
      </c>
      <c r="F146" s="3" t="s">
        <v>5762</v>
      </c>
      <c r="G146" s="3" t="s">
        <v>5763</v>
      </c>
      <c r="H146" s="3" t="s">
        <v>5764</v>
      </c>
      <c r="I146">
        <v>0.28443249799999998</v>
      </c>
      <c r="J146">
        <v>0.10714702</v>
      </c>
      <c r="K146" s="3" t="s">
        <v>5765</v>
      </c>
    </row>
    <row r="147" spans="1:11" x14ac:dyDescent="0.2">
      <c r="A147" t="s">
        <v>5248</v>
      </c>
      <c r="B147" t="s">
        <v>369</v>
      </c>
      <c r="C147" t="s">
        <v>59</v>
      </c>
      <c r="D147" t="s">
        <v>192</v>
      </c>
      <c r="E147" s="3" t="s">
        <v>5766</v>
      </c>
      <c r="F147" s="3" t="s">
        <v>5767</v>
      </c>
      <c r="G147" s="3" t="s">
        <v>5768</v>
      </c>
      <c r="H147" s="3" t="s">
        <v>5769</v>
      </c>
      <c r="I147">
        <v>0.321138284</v>
      </c>
      <c r="J147">
        <v>0.107519095</v>
      </c>
      <c r="K147">
        <v>0.42865737900000001</v>
      </c>
    </row>
    <row r="148" spans="1:11" x14ac:dyDescent="0.2">
      <c r="A148" t="s">
        <v>5248</v>
      </c>
      <c r="B148" t="s">
        <v>369</v>
      </c>
      <c r="C148" t="s">
        <v>59</v>
      </c>
      <c r="D148" t="s">
        <v>193</v>
      </c>
      <c r="E148">
        <v>1110.2671019866</v>
      </c>
      <c r="F148" s="3" t="s">
        <v>5770</v>
      </c>
      <c r="G148">
        <v>665.29855497979702</v>
      </c>
      <c r="H148" s="3" t="s">
        <v>5771</v>
      </c>
      <c r="I148">
        <v>0.32686367700000002</v>
      </c>
      <c r="J148">
        <v>0.13270498999999999</v>
      </c>
      <c r="K148">
        <v>0.45956866699999999</v>
      </c>
    </row>
    <row r="149" spans="1:11" x14ac:dyDescent="0.2">
      <c r="A149" t="s">
        <v>5248</v>
      </c>
      <c r="B149" t="s">
        <v>369</v>
      </c>
      <c r="C149" t="s">
        <v>59</v>
      </c>
      <c r="D149" t="s">
        <v>194</v>
      </c>
      <c r="E149" s="3" t="s">
        <v>5772</v>
      </c>
      <c r="F149" s="3" t="s">
        <v>5773</v>
      </c>
      <c r="G149" s="3" t="s">
        <v>5774</v>
      </c>
      <c r="H149" s="3" t="s">
        <v>5775</v>
      </c>
      <c r="I149">
        <v>0.42664859300000002</v>
      </c>
      <c r="J149">
        <v>0.162385065</v>
      </c>
      <c r="K149">
        <v>0.58903365799999996</v>
      </c>
    </row>
    <row r="150" spans="1:11" x14ac:dyDescent="0.2">
      <c r="A150" t="s">
        <v>5248</v>
      </c>
      <c r="B150" t="s">
        <v>369</v>
      </c>
      <c r="C150" t="s">
        <v>59</v>
      </c>
      <c r="D150" t="s">
        <v>195</v>
      </c>
      <c r="E150" s="3" t="s">
        <v>5776</v>
      </c>
      <c r="F150" s="3" t="s">
        <v>5777</v>
      </c>
      <c r="G150" s="3" t="s">
        <v>5778</v>
      </c>
      <c r="H150" s="3" t="s">
        <v>5779</v>
      </c>
      <c r="I150">
        <v>0.43610991199999999</v>
      </c>
      <c r="J150">
        <v>0.17893202999999999</v>
      </c>
      <c r="K150">
        <v>0.61504194199999995</v>
      </c>
    </row>
    <row r="151" spans="1:11" x14ac:dyDescent="0.2">
      <c r="A151" t="s">
        <v>5248</v>
      </c>
      <c r="B151" t="s">
        <v>369</v>
      </c>
      <c r="C151" t="s">
        <v>59</v>
      </c>
      <c r="D151" t="s">
        <v>196</v>
      </c>
      <c r="E151" s="3" t="s">
        <v>5780</v>
      </c>
      <c r="F151" s="3" t="s">
        <v>5781</v>
      </c>
      <c r="G151" s="3" t="s">
        <v>5782</v>
      </c>
      <c r="H151" s="3" t="s">
        <v>5783</v>
      </c>
      <c r="I151">
        <v>0.50572988900000004</v>
      </c>
      <c r="J151">
        <v>0.20670492800000001</v>
      </c>
      <c r="K151" s="3" t="s">
        <v>5784</v>
      </c>
    </row>
    <row r="152" spans="1:11" x14ac:dyDescent="0.2">
      <c r="A152" t="s">
        <v>5248</v>
      </c>
      <c r="B152" t="s">
        <v>369</v>
      </c>
      <c r="C152" t="s">
        <v>59</v>
      </c>
      <c r="D152" t="s">
        <v>197</v>
      </c>
      <c r="E152" s="3" t="s">
        <v>5785</v>
      </c>
      <c r="F152" s="3" t="s">
        <v>5786</v>
      </c>
      <c r="G152" s="3" t="s">
        <v>5787</v>
      </c>
      <c r="H152" s="3" t="s">
        <v>5788</v>
      </c>
      <c r="I152">
        <v>0.52764478599999998</v>
      </c>
      <c r="J152">
        <v>0.17566162299999999</v>
      </c>
      <c r="K152">
        <v>0.70330640899999997</v>
      </c>
    </row>
    <row r="153" spans="1:11" x14ac:dyDescent="0.2">
      <c r="A153" t="s">
        <v>5248</v>
      </c>
      <c r="B153" t="s">
        <v>369</v>
      </c>
      <c r="C153" t="s">
        <v>59</v>
      </c>
      <c r="D153" t="s">
        <v>198</v>
      </c>
      <c r="E153" s="3" t="s">
        <v>5789</v>
      </c>
      <c r="F153">
        <v>664.41084657396596</v>
      </c>
      <c r="G153" s="3" t="s">
        <v>5790</v>
      </c>
      <c r="H153" s="3" t="s">
        <v>5791</v>
      </c>
      <c r="I153">
        <v>0.52812622099999995</v>
      </c>
      <c r="J153">
        <v>0.18149847099999999</v>
      </c>
      <c r="K153">
        <v>0.709624692</v>
      </c>
    </row>
    <row r="154" spans="1:11" x14ac:dyDescent="0.2">
      <c r="A154" t="s">
        <v>5248</v>
      </c>
      <c r="B154" t="s">
        <v>369</v>
      </c>
      <c r="C154" t="s">
        <v>59</v>
      </c>
      <c r="D154" t="s">
        <v>199</v>
      </c>
      <c r="E154" s="3" t="s">
        <v>5792</v>
      </c>
      <c r="F154" s="3" t="s">
        <v>5793</v>
      </c>
      <c r="G154" s="3" t="s">
        <v>5794</v>
      </c>
      <c r="H154" s="3" t="s">
        <v>5795</v>
      </c>
      <c r="I154">
        <v>0.55801052100000004</v>
      </c>
      <c r="J154">
        <v>0.227811019</v>
      </c>
      <c r="K154">
        <v>0.78582154000000004</v>
      </c>
    </row>
    <row r="155" spans="1:11" x14ac:dyDescent="0.2">
      <c r="A155" t="s">
        <v>5248</v>
      </c>
      <c r="B155" t="s">
        <v>369</v>
      </c>
      <c r="C155" t="s">
        <v>59</v>
      </c>
      <c r="D155" t="s">
        <v>200</v>
      </c>
      <c r="E155" s="3" t="s">
        <v>5796</v>
      </c>
      <c r="F155" s="3" t="s">
        <v>5797</v>
      </c>
      <c r="G155" s="3" t="s">
        <v>5798</v>
      </c>
      <c r="H155" s="3" t="s">
        <v>5799</v>
      </c>
      <c r="I155">
        <v>0.55836065499999998</v>
      </c>
      <c r="J155">
        <v>0.18631076199999999</v>
      </c>
      <c r="K155">
        <v>0.74467141699999995</v>
      </c>
    </row>
    <row r="156" spans="1:11" x14ac:dyDescent="0.2">
      <c r="A156" t="s">
        <v>5248</v>
      </c>
      <c r="B156" t="s">
        <v>369</v>
      </c>
      <c r="C156" t="s">
        <v>59</v>
      </c>
      <c r="D156" t="s">
        <v>201</v>
      </c>
      <c r="E156" s="3" t="s">
        <v>5800</v>
      </c>
      <c r="F156" s="3" t="s">
        <v>5801</v>
      </c>
      <c r="G156" s="3" t="s">
        <v>5802</v>
      </c>
      <c r="H156" s="3" t="s">
        <v>5803</v>
      </c>
      <c r="I156">
        <v>0.55906092399999996</v>
      </c>
      <c r="J156">
        <v>0.19245801000000001</v>
      </c>
      <c r="K156" s="3" t="s">
        <v>5804</v>
      </c>
    </row>
    <row r="157" spans="1:11" x14ac:dyDescent="0.2">
      <c r="A157" t="s">
        <v>5248</v>
      </c>
      <c r="B157" t="s">
        <v>369</v>
      </c>
      <c r="C157" t="s">
        <v>59</v>
      </c>
      <c r="D157" t="s">
        <v>202</v>
      </c>
      <c r="E157" s="3" t="s">
        <v>5805</v>
      </c>
      <c r="F157" s="3" t="s">
        <v>5806</v>
      </c>
      <c r="G157" s="3" t="s">
        <v>5807</v>
      </c>
      <c r="H157" s="3" t="s">
        <v>5808</v>
      </c>
      <c r="I157">
        <v>0.56046146200000002</v>
      </c>
      <c r="J157">
        <v>0.19703516500000001</v>
      </c>
      <c r="K157" s="3" t="s">
        <v>5809</v>
      </c>
    </row>
    <row r="158" spans="1:11" x14ac:dyDescent="0.2">
      <c r="A158" t="s">
        <v>5248</v>
      </c>
      <c r="B158" t="s">
        <v>369</v>
      </c>
      <c r="C158" t="s">
        <v>59</v>
      </c>
      <c r="D158" t="s">
        <v>203</v>
      </c>
      <c r="E158" s="3" t="s">
        <v>5810</v>
      </c>
      <c r="F158" s="3" t="s">
        <v>5811</v>
      </c>
      <c r="G158" s="3" t="s">
        <v>5812</v>
      </c>
      <c r="H158" s="3" t="s">
        <v>5813</v>
      </c>
      <c r="I158">
        <v>0.56326253699999995</v>
      </c>
      <c r="J158">
        <v>0.20440601799999999</v>
      </c>
      <c r="K158">
        <v>0.76766855499999997</v>
      </c>
    </row>
    <row r="159" spans="1:11" x14ac:dyDescent="0.2">
      <c r="A159" t="s">
        <v>5248</v>
      </c>
      <c r="B159" t="s">
        <v>369</v>
      </c>
      <c r="C159" t="s">
        <v>59</v>
      </c>
      <c r="D159" t="s">
        <v>204</v>
      </c>
      <c r="E159" s="3" t="s">
        <v>5814</v>
      </c>
      <c r="F159" s="3" t="s">
        <v>5815</v>
      </c>
      <c r="G159" s="3" t="s">
        <v>5816</v>
      </c>
      <c r="H159" s="3" t="s">
        <v>5817</v>
      </c>
      <c r="I159">
        <v>0.76713304999999998</v>
      </c>
      <c r="J159">
        <v>0.31283846599999998</v>
      </c>
      <c r="K159">
        <v>1.0799715160000001</v>
      </c>
    </row>
    <row r="160" spans="1:11" x14ac:dyDescent="0.2">
      <c r="A160" t="s">
        <v>5248</v>
      </c>
      <c r="B160" t="s">
        <v>369</v>
      </c>
      <c r="C160" t="s">
        <v>59</v>
      </c>
      <c r="D160" t="s">
        <v>205</v>
      </c>
      <c r="E160">
        <v>3536.85871232301</v>
      </c>
      <c r="F160" s="3" t="s">
        <v>5818</v>
      </c>
      <c r="G160" s="3" t="s">
        <v>5819</v>
      </c>
      <c r="H160" s="3" t="s">
        <v>5820</v>
      </c>
      <c r="I160">
        <v>1.0138772979999999</v>
      </c>
      <c r="J160">
        <v>0.33721044</v>
      </c>
      <c r="K160">
        <v>1.3510877379999999</v>
      </c>
    </row>
    <row r="161" spans="1:11" x14ac:dyDescent="0.2">
      <c r="A161" t="s">
        <v>5248</v>
      </c>
      <c r="B161" t="s">
        <v>369</v>
      </c>
      <c r="C161" t="s">
        <v>59</v>
      </c>
      <c r="D161" t="s">
        <v>206</v>
      </c>
      <c r="E161" s="3" t="s">
        <v>5821</v>
      </c>
      <c r="F161" s="3" t="s">
        <v>5822</v>
      </c>
      <c r="G161" s="3" t="s">
        <v>5823</v>
      </c>
      <c r="H161" s="3" t="s">
        <v>5824</v>
      </c>
      <c r="I161">
        <v>1.014544742</v>
      </c>
      <c r="J161">
        <v>0.34728447699999998</v>
      </c>
      <c r="K161">
        <v>1.3618292190000001</v>
      </c>
    </row>
    <row r="162" spans="1:11" x14ac:dyDescent="0.2">
      <c r="A162" t="s">
        <v>5248</v>
      </c>
      <c r="B162" t="s">
        <v>369</v>
      </c>
      <c r="C162" t="s">
        <v>59</v>
      </c>
      <c r="D162" t="s">
        <v>207</v>
      </c>
      <c r="E162" s="3" t="s">
        <v>5825</v>
      </c>
      <c r="F162" s="3" t="s">
        <v>5826</v>
      </c>
      <c r="G162" s="3" t="s">
        <v>5827</v>
      </c>
      <c r="H162">
        <v>8064.1029801751902</v>
      </c>
      <c r="I162">
        <v>1.115670599</v>
      </c>
      <c r="J162">
        <v>0.54465284899999999</v>
      </c>
      <c r="K162">
        <v>1.660323448</v>
      </c>
    </row>
    <row r="163" spans="1:11" x14ac:dyDescent="0.2">
      <c r="A163" t="s">
        <v>5248</v>
      </c>
      <c r="B163" t="s">
        <v>369</v>
      </c>
      <c r="C163" t="s">
        <v>59</v>
      </c>
      <c r="D163" t="s">
        <v>208</v>
      </c>
      <c r="E163" s="3" t="s">
        <v>5828</v>
      </c>
      <c r="F163" s="3" t="s">
        <v>5829</v>
      </c>
      <c r="G163" s="3" t="s">
        <v>5830</v>
      </c>
      <c r="H163" s="3" t="s">
        <v>5831</v>
      </c>
      <c r="I163">
        <v>2.1267796250000002</v>
      </c>
      <c r="J163">
        <v>0.86551313100000005</v>
      </c>
      <c r="K163" s="3" t="s">
        <v>5832</v>
      </c>
    </row>
    <row r="164" spans="1:11" x14ac:dyDescent="0.2">
      <c r="A164" t="s">
        <v>5248</v>
      </c>
      <c r="B164" t="s">
        <v>369</v>
      </c>
      <c r="C164" t="s">
        <v>59</v>
      </c>
      <c r="D164" t="s">
        <v>209</v>
      </c>
      <c r="E164" s="3" t="s">
        <v>5833</v>
      </c>
      <c r="F164" s="3" t="s">
        <v>5834</v>
      </c>
      <c r="G164" s="3" t="s">
        <v>5835</v>
      </c>
      <c r="H164" s="3" t="s">
        <v>5836</v>
      </c>
      <c r="I164">
        <v>1.3596319999999999E-3</v>
      </c>
      <c r="J164">
        <v>6.7960700000000004E-4</v>
      </c>
      <c r="K164">
        <v>2.039239E-3</v>
      </c>
    </row>
    <row r="165" spans="1:11" x14ac:dyDescent="0.2">
      <c r="A165" t="s">
        <v>5248</v>
      </c>
      <c r="B165" t="s">
        <v>369</v>
      </c>
      <c r="C165" t="s">
        <v>59</v>
      </c>
      <c r="D165" t="s">
        <v>210</v>
      </c>
      <c r="E165" s="3" t="s">
        <v>5837</v>
      </c>
      <c r="F165" s="3" t="s">
        <v>5838</v>
      </c>
      <c r="G165" s="3" t="s">
        <v>5839</v>
      </c>
      <c r="H165" s="3" t="s">
        <v>5840</v>
      </c>
      <c r="I165">
        <v>1.2297300000000001E-3</v>
      </c>
      <c r="J165">
        <v>5.7898100000000001E-4</v>
      </c>
      <c r="K165">
        <v>1.808711E-3</v>
      </c>
    </row>
    <row r="166" spans="1:11" x14ac:dyDescent="0.2">
      <c r="A166" t="s">
        <v>5248</v>
      </c>
      <c r="B166" t="s">
        <v>369</v>
      </c>
      <c r="C166" t="s">
        <v>59</v>
      </c>
      <c r="D166" t="s">
        <v>211</v>
      </c>
      <c r="E166" s="3" t="s">
        <v>5841</v>
      </c>
      <c r="F166" s="3" t="s">
        <v>5842</v>
      </c>
      <c r="G166" s="3" t="s">
        <v>5843</v>
      </c>
      <c r="H166" s="3" t="s">
        <v>5844</v>
      </c>
      <c r="I166">
        <v>2.1477509999999998E-3</v>
      </c>
      <c r="J166">
        <v>1.170632E-3</v>
      </c>
      <c r="K166">
        <v>3.3183829999999998E-3</v>
      </c>
    </row>
    <row r="167" spans="1:11" x14ac:dyDescent="0.2">
      <c r="A167" t="s">
        <v>5248</v>
      </c>
      <c r="B167" t="s">
        <v>369</v>
      </c>
      <c r="C167" t="s">
        <v>59</v>
      </c>
      <c r="D167" t="s">
        <v>212</v>
      </c>
      <c r="E167" s="3" t="s">
        <v>5845</v>
      </c>
      <c r="F167" s="3" t="s">
        <v>5846</v>
      </c>
      <c r="G167" s="3" t="s">
        <v>5847</v>
      </c>
      <c r="H167" s="3" t="s">
        <v>5848</v>
      </c>
      <c r="I167">
        <v>2.6546450000000002E-3</v>
      </c>
      <c r="J167">
        <v>1.2777299999999999E-3</v>
      </c>
      <c r="K167">
        <v>3.9323750000000001E-3</v>
      </c>
    </row>
    <row r="168" spans="1:11" x14ac:dyDescent="0.2">
      <c r="A168" t="s">
        <v>5248</v>
      </c>
      <c r="B168" t="s">
        <v>369</v>
      </c>
      <c r="C168" t="s">
        <v>59</v>
      </c>
      <c r="D168" t="s">
        <v>213</v>
      </c>
      <c r="E168" s="3" t="s">
        <v>5849</v>
      </c>
      <c r="F168" s="3" t="s">
        <v>5850</v>
      </c>
      <c r="G168" s="3" t="s">
        <v>5851</v>
      </c>
      <c r="H168" s="3" t="s">
        <v>5852</v>
      </c>
      <c r="I168">
        <v>2.7189559999999998E-3</v>
      </c>
      <c r="J168">
        <v>1.3436240000000001E-3</v>
      </c>
      <c r="K168">
        <v>4.0625799999999997E-3</v>
      </c>
    </row>
    <row r="169" spans="1:11" x14ac:dyDescent="0.2">
      <c r="A169" t="s">
        <v>5248</v>
      </c>
      <c r="B169" t="s">
        <v>369</v>
      </c>
      <c r="C169" t="s">
        <v>59</v>
      </c>
      <c r="D169" t="s">
        <v>214</v>
      </c>
      <c r="E169" s="3" t="s">
        <v>5853</v>
      </c>
      <c r="F169" s="3" t="s">
        <v>5854</v>
      </c>
      <c r="G169" s="3" t="s">
        <v>5855</v>
      </c>
      <c r="H169" s="3" t="s">
        <v>5856</v>
      </c>
      <c r="I169">
        <v>2.6760820000000002E-3</v>
      </c>
      <c r="J169">
        <v>1.285832E-3</v>
      </c>
      <c r="K169">
        <v>3.9619140000000004E-3</v>
      </c>
    </row>
    <row r="170" spans="1:11" x14ac:dyDescent="0.2">
      <c r="A170" t="s">
        <v>5248</v>
      </c>
      <c r="B170" t="s">
        <v>369</v>
      </c>
      <c r="C170" t="s">
        <v>59</v>
      </c>
      <c r="D170" t="s">
        <v>215</v>
      </c>
      <c r="E170" s="3" t="s">
        <v>5857</v>
      </c>
      <c r="F170" s="3" t="s">
        <v>5858</v>
      </c>
      <c r="G170" s="3" t="s">
        <v>5859</v>
      </c>
      <c r="H170" s="3" t="s">
        <v>5860</v>
      </c>
      <c r="I170">
        <v>2.34161E-3</v>
      </c>
      <c r="J170">
        <v>1.0295549999999999E-3</v>
      </c>
      <c r="K170">
        <v>3.3711649999999902E-3</v>
      </c>
    </row>
    <row r="171" spans="1:11" x14ac:dyDescent="0.2">
      <c r="A171" t="s">
        <v>5248</v>
      </c>
      <c r="B171" t="s">
        <v>369</v>
      </c>
      <c r="C171" t="s">
        <v>59</v>
      </c>
      <c r="D171" t="s">
        <v>216</v>
      </c>
      <c r="E171" s="3" t="s">
        <v>5861</v>
      </c>
      <c r="F171" s="3" t="s">
        <v>5862</v>
      </c>
      <c r="G171" s="3" t="s">
        <v>5863</v>
      </c>
      <c r="H171" s="3" t="s">
        <v>5864</v>
      </c>
      <c r="I171">
        <v>2.4541540000000001E-3</v>
      </c>
      <c r="J171">
        <v>1.126939E-3</v>
      </c>
      <c r="K171">
        <v>3.581093E-3</v>
      </c>
    </row>
    <row r="172" spans="1:11" x14ac:dyDescent="0.2">
      <c r="A172" t="s">
        <v>5248</v>
      </c>
      <c r="B172" t="s">
        <v>369</v>
      </c>
      <c r="C172" t="s">
        <v>59</v>
      </c>
      <c r="D172" t="s">
        <v>217</v>
      </c>
      <c r="E172" s="3" t="s">
        <v>5865</v>
      </c>
      <c r="F172" s="3" t="s">
        <v>5866</v>
      </c>
      <c r="G172" s="3" t="s">
        <v>5867</v>
      </c>
      <c r="H172" s="3" t="s">
        <v>5868</v>
      </c>
      <c r="I172">
        <v>2.3791250000000002E-3</v>
      </c>
      <c r="J172">
        <v>1.0391319999999999E-3</v>
      </c>
      <c r="K172">
        <v>3.4182570000000001E-3</v>
      </c>
    </row>
    <row r="173" spans="1:11" x14ac:dyDescent="0.2">
      <c r="A173" t="s">
        <v>5248</v>
      </c>
      <c r="B173" t="s">
        <v>369</v>
      </c>
      <c r="C173" t="s">
        <v>59</v>
      </c>
      <c r="D173" t="s">
        <v>218</v>
      </c>
      <c r="E173" s="3" t="s">
        <v>5869</v>
      </c>
      <c r="F173" s="3" t="s">
        <v>5870</v>
      </c>
      <c r="G173" s="3" t="s">
        <v>5871</v>
      </c>
      <c r="H173" s="3" t="s">
        <v>5872</v>
      </c>
      <c r="I173">
        <v>2.100602E-3</v>
      </c>
      <c r="J173">
        <v>1.1851699999999999E-3</v>
      </c>
      <c r="K173">
        <v>3.2857720000000002E-3</v>
      </c>
    </row>
    <row r="174" spans="1:11" x14ac:dyDescent="0.2">
      <c r="A174" t="s">
        <v>5248</v>
      </c>
      <c r="B174" t="s">
        <v>369</v>
      </c>
      <c r="C174" t="s">
        <v>59</v>
      </c>
      <c r="D174" t="s">
        <v>219</v>
      </c>
      <c r="E174" s="3" t="s">
        <v>5873</v>
      </c>
      <c r="F174">
        <v>3.1074575547661101</v>
      </c>
      <c r="G174" s="3" t="s">
        <v>5874</v>
      </c>
      <c r="H174" s="3" t="s">
        <v>5875</v>
      </c>
      <c r="I174">
        <v>2.30612E-3</v>
      </c>
      <c r="J174">
        <v>1.396631E-3</v>
      </c>
      <c r="K174">
        <v>3.7027509999999998E-3</v>
      </c>
    </row>
    <row r="175" spans="1:11" x14ac:dyDescent="0.2">
      <c r="A175" t="s">
        <v>5248</v>
      </c>
      <c r="B175" t="s">
        <v>369</v>
      </c>
      <c r="C175" t="s">
        <v>59</v>
      </c>
      <c r="D175" t="s">
        <v>220</v>
      </c>
      <c r="E175" s="3" t="s">
        <v>5876</v>
      </c>
      <c r="F175" s="3" t="s">
        <v>5877</v>
      </c>
      <c r="G175">
        <v>9.5120464850749293</v>
      </c>
      <c r="H175" s="3" t="s">
        <v>5878</v>
      </c>
      <c r="I175">
        <v>2.17125E-3</v>
      </c>
      <c r="J175">
        <v>1.1937060000000001E-3</v>
      </c>
      <c r="K175">
        <v>3.3649560000000001E-3</v>
      </c>
    </row>
    <row r="176" spans="1:11" x14ac:dyDescent="0.2">
      <c r="A176" t="s">
        <v>5248</v>
      </c>
      <c r="B176" t="s">
        <v>369</v>
      </c>
      <c r="C176" t="s">
        <v>59</v>
      </c>
      <c r="D176" t="s">
        <v>221</v>
      </c>
      <c r="E176" s="3" t="s">
        <v>5879</v>
      </c>
      <c r="F176" s="3" t="s">
        <v>5880</v>
      </c>
      <c r="G176" s="3" t="s">
        <v>5881</v>
      </c>
      <c r="H176" s="3" t="s">
        <v>5882</v>
      </c>
      <c r="I176">
        <v>2.7025130000000001E-3</v>
      </c>
      <c r="J176">
        <v>1.3220479999999999E-3</v>
      </c>
      <c r="K176">
        <v>4.0245610000000003E-3</v>
      </c>
    </row>
    <row r="177" spans="1:11" x14ac:dyDescent="0.2">
      <c r="A177" t="s">
        <v>5248</v>
      </c>
      <c r="B177" t="s">
        <v>369</v>
      </c>
      <c r="C177" t="s">
        <v>59</v>
      </c>
      <c r="D177" t="s">
        <v>222</v>
      </c>
      <c r="E177" s="3" t="s">
        <v>5883</v>
      </c>
      <c r="F177" s="3" t="s">
        <v>5884</v>
      </c>
      <c r="G177">
        <v>7.6804177037307202</v>
      </c>
      <c r="H177" s="3" t="s">
        <v>5885</v>
      </c>
      <c r="I177">
        <v>2.420382E-3</v>
      </c>
      <c r="J177">
        <v>1.0767089999999999E-3</v>
      </c>
      <c r="K177">
        <v>3.4970909999999999E-3</v>
      </c>
    </row>
    <row r="178" spans="1:11" x14ac:dyDescent="0.2">
      <c r="A178" t="s">
        <v>5248</v>
      </c>
      <c r="B178" t="s">
        <v>369</v>
      </c>
      <c r="C178" t="s">
        <v>59</v>
      </c>
      <c r="D178" t="s">
        <v>223</v>
      </c>
      <c r="E178" s="3" t="s">
        <v>5886</v>
      </c>
      <c r="F178" s="3" t="s">
        <v>5887</v>
      </c>
      <c r="G178">
        <v>9.6537405624985695</v>
      </c>
      <c r="H178" s="3" t="s">
        <v>5888</v>
      </c>
      <c r="I178">
        <v>3.726984E-3</v>
      </c>
      <c r="J178">
        <v>1.7997480000000001E-3</v>
      </c>
      <c r="K178">
        <v>5.5267320000000003E-3</v>
      </c>
    </row>
    <row r="179" spans="1:11" x14ac:dyDescent="0.2">
      <c r="A179" t="s">
        <v>5248</v>
      </c>
      <c r="B179" t="s">
        <v>369</v>
      </c>
      <c r="C179" t="s">
        <v>59</v>
      </c>
      <c r="D179" t="s">
        <v>224</v>
      </c>
      <c r="E179" s="3" t="s">
        <v>5889</v>
      </c>
      <c r="F179" s="3" t="s">
        <v>5890</v>
      </c>
      <c r="G179" s="3" t="s">
        <v>5891</v>
      </c>
      <c r="H179" s="3" t="s">
        <v>5892</v>
      </c>
      <c r="I179">
        <v>3.3236730000000001E-3</v>
      </c>
      <c r="J179">
        <v>1.4357840000000001E-3</v>
      </c>
      <c r="K179">
        <v>4.7594569999999999E-3</v>
      </c>
    </row>
    <row r="180" spans="1:11" x14ac:dyDescent="0.2">
      <c r="A180" t="s">
        <v>5248</v>
      </c>
      <c r="B180" t="s">
        <v>369</v>
      </c>
      <c r="C180" t="s">
        <v>59</v>
      </c>
      <c r="D180" t="s">
        <v>225</v>
      </c>
      <c r="E180" s="3" t="s">
        <v>5893</v>
      </c>
      <c r="F180" s="3" t="s">
        <v>5894</v>
      </c>
      <c r="G180" s="3" t="s">
        <v>5895</v>
      </c>
      <c r="H180" s="3" t="s">
        <v>5896</v>
      </c>
      <c r="I180">
        <v>3.9008129999999999E-3</v>
      </c>
      <c r="J180">
        <v>1.6421459999999999E-3</v>
      </c>
      <c r="K180">
        <v>5.5429590000000001E-3</v>
      </c>
    </row>
    <row r="181" spans="1:11" x14ac:dyDescent="0.2">
      <c r="A181" t="s">
        <v>5248</v>
      </c>
      <c r="B181" t="s">
        <v>369</v>
      </c>
      <c r="C181" t="s">
        <v>59</v>
      </c>
      <c r="D181" t="s">
        <v>226</v>
      </c>
      <c r="E181" s="3" t="s">
        <v>5897</v>
      </c>
      <c r="F181" s="3" t="s">
        <v>5898</v>
      </c>
      <c r="G181" s="3" t="s">
        <v>5899</v>
      </c>
      <c r="H181" s="3" t="s">
        <v>5900</v>
      </c>
      <c r="I181">
        <v>3.9885279999999999E-3</v>
      </c>
      <c r="J181">
        <v>2.4306800000000002E-3</v>
      </c>
      <c r="K181">
        <v>6.419208E-3</v>
      </c>
    </row>
    <row r="182" spans="1:11" x14ac:dyDescent="0.2">
      <c r="A182" t="s">
        <v>5248</v>
      </c>
      <c r="B182" t="s">
        <v>369</v>
      </c>
      <c r="C182" t="s">
        <v>59</v>
      </c>
      <c r="D182" t="s">
        <v>227</v>
      </c>
      <c r="E182" s="3" t="s">
        <v>5901</v>
      </c>
      <c r="F182" s="3" t="s">
        <v>5902</v>
      </c>
      <c r="G182" s="3" t="s">
        <v>5903</v>
      </c>
      <c r="H182" s="3" t="s">
        <v>5904</v>
      </c>
      <c r="I182">
        <v>4.0532609999999998E-3</v>
      </c>
      <c r="J182">
        <v>1.9706979999999999E-3</v>
      </c>
      <c r="K182">
        <v>6.0239589999999997E-3</v>
      </c>
    </row>
    <row r="183" spans="1:11" x14ac:dyDescent="0.2">
      <c r="A183" t="s">
        <v>5248</v>
      </c>
      <c r="B183" t="s">
        <v>369</v>
      </c>
      <c r="C183" t="s">
        <v>59</v>
      </c>
      <c r="D183" t="s">
        <v>228</v>
      </c>
      <c r="E183" s="3" t="s">
        <v>5905</v>
      </c>
      <c r="F183" s="3" t="s">
        <v>5906</v>
      </c>
      <c r="G183" s="3" t="s">
        <v>5907</v>
      </c>
      <c r="H183" s="3" t="s">
        <v>5908</v>
      </c>
      <c r="I183">
        <v>4.682912E-3</v>
      </c>
      <c r="J183">
        <v>1.9411459999999999E-3</v>
      </c>
      <c r="K183">
        <v>6.6240580000000004E-3</v>
      </c>
    </row>
    <row r="184" spans="1:11" x14ac:dyDescent="0.2">
      <c r="A184" t="s">
        <v>5248</v>
      </c>
      <c r="B184" t="s">
        <v>369</v>
      </c>
      <c r="C184" t="s">
        <v>59</v>
      </c>
      <c r="D184" t="s">
        <v>229</v>
      </c>
      <c r="E184" s="3" t="s">
        <v>5909</v>
      </c>
      <c r="F184" s="3" t="s">
        <v>5910</v>
      </c>
      <c r="G184" s="3" t="s">
        <v>5911</v>
      </c>
      <c r="H184" s="3" t="s">
        <v>5912</v>
      </c>
      <c r="I184">
        <v>4.1801920000000001E-3</v>
      </c>
      <c r="J184">
        <v>2.1357310000000001E-3</v>
      </c>
      <c r="K184">
        <v>6.3159230000000002E-3</v>
      </c>
    </row>
    <row r="185" spans="1:11" x14ac:dyDescent="0.2">
      <c r="A185" t="s">
        <v>5248</v>
      </c>
      <c r="B185" t="s">
        <v>369</v>
      </c>
      <c r="C185" t="s">
        <v>59</v>
      </c>
      <c r="D185" t="s">
        <v>230</v>
      </c>
      <c r="E185" s="3" t="s">
        <v>5913</v>
      </c>
      <c r="F185" s="3" t="s">
        <v>5914</v>
      </c>
      <c r="G185" s="3" t="s">
        <v>5915</v>
      </c>
      <c r="H185" s="3" t="s">
        <v>5916</v>
      </c>
      <c r="I185">
        <v>5.3136110000000002E-3</v>
      </c>
      <c r="J185">
        <v>2.491778E-3</v>
      </c>
      <c r="K185">
        <v>7.8053890000000003E-3</v>
      </c>
    </row>
    <row r="186" spans="1:11" x14ac:dyDescent="0.2">
      <c r="A186" t="s">
        <v>5248</v>
      </c>
      <c r="B186" t="s">
        <v>369</v>
      </c>
      <c r="C186" t="s">
        <v>59</v>
      </c>
      <c r="D186" t="s">
        <v>231</v>
      </c>
      <c r="E186" s="3" t="s">
        <v>5917</v>
      </c>
      <c r="F186" s="3" t="s">
        <v>5918</v>
      </c>
      <c r="G186" s="3" t="s">
        <v>5919</v>
      </c>
      <c r="H186" s="3" t="s">
        <v>5920</v>
      </c>
      <c r="I186">
        <v>5.4047180000000002E-3</v>
      </c>
      <c r="J186">
        <v>2.6126209999999999E-3</v>
      </c>
      <c r="K186">
        <v>8.0173390000000001E-3</v>
      </c>
    </row>
    <row r="187" spans="1:11" x14ac:dyDescent="0.2">
      <c r="A187" t="s">
        <v>5248</v>
      </c>
      <c r="B187" t="s">
        <v>369</v>
      </c>
      <c r="C187" t="s">
        <v>59</v>
      </c>
      <c r="D187" t="s">
        <v>232</v>
      </c>
      <c r="E187" s="3" t="s">
        <v>5921</v>
      </c>
      <c r="F187" s="3" t="s">
        <v>5922</v>
      </c>
      <c r="G187" s="3" t="s">
        <v>5923</v>
      </c>
      <c r="H187" s="3" t="s">
        <v>5924</v>
      </c>
      <c r="I187">
        <v>4.6760209999999998E-3</v>
      </c>
      <c r="J187">
        <v>1.9563979999999998E-3</v>
      </c>
      <c r="K187">
        <v>6.6324189999999996E-3</v>
      </c>
    </row>
    <row r="188" spans="1:11" x14ac:dyDescent="0.2">
      <c r="A188" t="s">
        <v>5248</v>
      </c>
      <c r="B188" t="s">
        <v>369</v>
      </c>
      <c r="C188" t="s">
        <v>59</v>
      </c>
      <c r="D188" t="s">
        <v>233</v>
      </c>
      <c r="E188" s="3" t="s">
        <v>5925</v>
      </c>
      <c r="F188" s="3" t="s">
        <v>5926</v>
      </c>
      <c r="G188" s="3" t="s">
        <v>5927</v>
      </c>
      <c r="H188" s="3" t="s">
        <v>5928</v>
      </c>
      <c r="I188">
        <v>4.8354569999999996E-3</v>
      </c>
      <c r="J188">
        <v>2.1038150000000002E-3</v>
      </c>
      <c r="K188">
        <v>6.9392719999999998E-3</v>
      </c>
    </row>
    <row r="189" spans="1:11" x14ac:dyDescent="0.2">
      <c r="A189" t="s">
        <v>5248</v>
      </c>
      <c r="B189" t="s">
        <v>369</v>
      </c>
      <c r="C189" t="s">
        <v>59</v>
      </c>
      <c r="D189" t="s">
        <v>234</v>
      </c>
      <c r="E189" s="3" t="s">
        <v>5929</v>
      </c>
      <c r="F189" s="3" t="s">
        <v>5930</v>
      </c>
      <c r="G189" s="3" t="s">
        <v>5931</v>
      </c>
      <c r="H189" s="3" t="s">
        <v>5932</v>
      </c>
      <c r="I189">
        <v>4.1634250000000001E-3</v>
      </c>
      <c r="J189">
        <v>2.1689230000000001E-3</v>
      </c>
      <c r="K189">
        <v>6.3323479999999998E-3</v>
      </c>
    </row>
    <row r="190" spans="1:11" x14ac:dyDescent="0.2">
      <c r="A190" t="s">
        <v>5248</v>
      </c>
      <c r="B190" t="s">
        <v>369</v>
      </c>
      <c r="C190" t="s">
        <v>59</v>
      </c>
      <c r="D190" t="s">
        <v>235</v>
      </c>
      <c r="E190" s="3" t="s">
        <v>5933</v>
      </c>
      <c r="F190" s="3" t="s">
        <v>5934</v>
      </c>
      <c r="G190" s="3" t="s">
        <v>5935</v>
      </c>
      <c r="H190" s="3" t="s">
        <v>5936</v>
      </c>
      <c r="I190">
        <v>4.4473250000000002E-3</v>
      </c>
      <c r="J190">
        <v>2.4771229999999999E-3</v>
      </c>
      <c r="K190">
        <v>6.9244479999999997E-3</v>
      </c>
    </row>
    <row r="191" spans="1:11" x14ac:dyDescent="0.2">
      <c r="A191" t="s">
        <v>5248</v>
      </c>
      <c r="B191" t="s">
        <v>369</v>
      </c>
      <c r="C191" t="s">
        <v>59</v>
      </c>
      <c r="D191" t="s">
        <v>236</v>
      </c>
      <c r="E191" s="3" t="s">
        <v>5937</v>
      </c>
      <c r="F191" s="3" t="s">
        <v>5938</v>
      </c>
      <c r="G191" s="3" t="s">
        <v>5939</v>
      </c>
      <c r="H191" s="3" t="s">
        <v>5940</v>
      </c>
      <c r="I191">
        <v>4.9853559999999998E-3</v>
      </c>
      <c r="J191">
        <v>2.1455189999999998E-3</v>
      </c>
      <c r="K191">
        <v>7.1308750000000001E-3</v>
      </c>
    </row>
    <row r="192" spans="1:11" x14ac:dyDescent="0.2">
      <c r="A192" t="s">
        <v>5248</v>
      </c>
      <c r="B192" t="s">
        <v>369</v>
      </c>
      <c r="C192" t="s">
        <v>59</v>
      </c>
      <c r="D192" t="s">
        <v>237</v>
      </c>
      <c r="E192" s="3" t="s">
        <v>5941</v>
      </c>
      <c r="F192" s="3" t="s">
        <v>5942</v>
      </c>
      <c r="G192" s="3" t="s">
        <v>5943</v>
      </c>
      <c r="H192" s="3" t="s">
        <v>5944</v>
      </c>
      <c r="I192">
        <v>5.8009079999999996E-3</v>
      </c>
      <c r="J192">
        <v>2.7392520000000002E-3</v>
      </c>
      <c r="K192">
        <v>8.5401599999999998E-3</v>
      </c>
    </row>
    <row r="193" spans="1:11" x14ac:dyDescent="0.2">
      <c r="A193" t="s">
        <v>5248</v>
      </c>
      <c r="B193" t="s">
        <v>369</v>
      </c>
      <c r="C193" t="s">
        <v>59</v>
      </c>
      <c r="D193" t="s">
        <v>238</v>
      </c>
      <c r="E193" s="3" t="s">
        <v>5945</v>
      </c>
      <c r="F193" s="3" t="s">
        <v>5946</v>
      </c>
      <c r="G193" s="3" t="s">
        <v>5947</v>
      </c>
      <c r="H193" s="3" t="s">
        <v>5948</v>
      </c>
      <c r="I193">
        <v>5.153988E-3</v>
      </c>
      <c r="J193">
        <v>2.1661530000000001E-3</v>
      </c>
      <c r="K193">
        <v>7.3201409999999996E-3</v>
      </c>
    </row>
    <row r="194" spans="1:11" x14ac:dyDescent="0.2">
      <c r="A194" t="s">
        <v>5248</v>
      </c>
      <c r="B194" t="s">
        <v>369</v>
      </c>
      <c r="C194" t="s">
        <v>59</v>
      </c>
      <c r="D194" t="s">
        <v>239</v>
      </c>
      <c r="E194" s="3" t="s">
        <v>5949</v>
      </c>
      <c r="F194" s="3" t="s">
        <v>5950</v>
      </c>
      <c r="G194" s="3" t="s">
        <v>5951</v>
      </c>
      <c r="H194" s="3" t="s">
        <v>5952</v>
      </c>
      <c r="I194">
        <v>5.2171819999999999E-3</v>
      </c>
      <c r="J194">
        <v>2.728046E-3</v>
      </c>
      <c r="K194">
        <v>7.9452280000000004E-3</v>
      </c>
    </row>
    <row r="195" spans="1:11" x14ac:dyDescent="0.2">
      <c r="A195" t="s">
        <v>5248</v>
      </c>
      <c r="B195" t="s">
        <v>369</v>
      </c>
      <c r="C195" t="s">
        <v>59</v>
      </c>
      <c r="D195" t="s">
        <v>240</v>
      </c>
      <c r="E195" s="3" t="s">
        <v>5953</v>
      </c>
      <c r="F195" s="3" t="s">
        <v>5954</v>
      </c>
      <c r="G195" s="3" t="s">
        <v>5955</v>
      </c>
      <c r="H195">
        <v>69.609377533197403</v>
      </c>
      <c r="I195">
        <v>5.8323079999999996E-3</v>
      </c>
      <c r="J195">
        <v>2.3906919999999998E-3</v>
      </c>
      <c r="K195">
        <v>8.2229999999999994E-3</v>
      </c>
    </row>
    <row r="196" spans="1:11" x14ac:dyDescent="0.2">
      <c r="A196" t="s">
        <v>5248</v>
      </c>
      <c r="B196" t="s">
        <v>369</v>
      </c>
      <c r="C196" t="s">
        <v>59</v>
      </c>
      <c r="D196" t="s">
        <v>241</v>
      </c>
      <c r="E196" s="3" t="s">
        <v>5956</v>
      </c>
      <c r="F196" s="3" t="s">
        <v>5957</v>
      </c>
      <c r="G196" s="3" t="s">
        <v>5958</v>
      </c>
      <c r="H196" s="3" t="s">
        <v>5959</v>
      </c>
      <c r="I196">
        <v>5.4586870000000003E-3</v>
      </c>
      <c r="J196">
        <v>2.948694E-3</v>
      </c>
      <c r="K196">
        <v>8.4073810000000002E-3</v>
      </c>
    </row>
    <row r="197" spans="1:11" x14ac:dyDescent="0.2">
      <c r="A197" t="s">
        <v>5248</v>
      </c>
      <c r="B197" t="s">
        <v>369</v>
      </c>
      <c r="C197" t="s">
        <v>59</v>
      </c>
      <c r="D197" t="s">
        <v>242</v>
      </c>
      <c r="E197">
        <v>72.605741609420093</v>
      </c>
      <c r="F197" s="3" t="s">
        <v>5960</v>
      </c>
      <c r="G197" s="3" t="s">
        <v>5961</v>
      </c>
      <c r="H197" s="3" t="s">
        <v>5962</v>
      </c>
      <c r="I197">
        <v>7.3464749999999999E-3</v>
      </c>
      <c r="J197">
        <v>3.4090689999999998E-3</v>
      </c>
      <c r="K197" s="3" t="s">
        <v>5963</v>
      </c>
    </row>
    <row r="198" spans="1:11" x14ac:dyDescent="0.2">
      <c r="A198" t="s">
        <v>5248</v>
      </c>
      <c r="B198" t="s">
        <v>369</v>
      </c>
      <c r="C198" t="s">
        <v>59</v>
      </c>
      <c r="D198" t="s">
        <v>243</v>
      </c>
      <c r="E198" s="3" t="s">
        <v>5964</v>
      </c>
      <c r="F198" s="3" t="s">
        <v>5965</v>
      </c>
      <c r="G198" s="3" t="s">
        <v>5966</v>
      </c>
      <c r="H198" s="3" t="s">
        <v>5967</v>
      </c>
      <c r="I198">
        <v>7.4536589999999996E-3</v>
      </c>
      <c r="J198">
        <v>3.555206E-3</v>
      </c>
      <c r="K198">
        <v>1.1008865E-2</v>
      </c>
    </row>
    <row r="199" spans="1:11" x14ac:dyDescent="0.2">
      <c r="A199" t="s">
        <v>5248</v>
      </c>
      <c r="B199" t="s">
        <v>369</v>
      </c>
      <c r="C199" t="s">
        <v>59</v>
      </c>
      <c r="D199" t="s">
        <v>244</v>
      </c>
      <c r="E199" s="3" t="s">
        <v>5968</v>
      </c>
      <c r="F199" s="3" t="s">
        <v>5969</v>
      </c>
      <c r="G199" s="3" t="s">
        <v>5970</v>
      </c>
      <c r="H199" s="3" t="s">
        <v>5971</v>
      </c>
      <c r="I199">
        <v>6.4594659999999996E-3</v>
      </c>
      <c r="J199">
        <v>2.6533680000000001E-3</v>
      </c>
      <c r="K199">
        <v>9.1128340000000002E-3</v>
      </c>
    </row>
    <row r="200" spans="1:11" x14ac:dyDescent="0.2">
      <c r="A200" t="s">
        <v>5248</v>
      </c>
      <c r="B200" t="s">
        <v>369</v>
      </c>
      <c r="C200" t="s">
        <v>59</v>
      </c>
      <c r="D200" t="s">
        <v>245</v>
      </c>
      <c r="E200" s="3" t="s">
        <v>5972</v>
      </c>
      <c r="F200">
        <v>8.6619651743343908</v>
      </c>
      <c r="G200" s="3" t="s">
        <v>5973</v>
      </c>
      <c r="H200" s="3" t="s">
        <v>5974</v>
      </c>
      <c r="I200">
        <v>6.6470380000000001E-3</v>
      </c>
      <c r="J200">
        <v>2.835785E-3</v>
      </c>
      <c r="K200">
        <v>9.4828229999999996E-3</v>
      </c>
    </row>
    <row r="201" spans="1:11" x14ac:dyDescent="0.2">
      <c r="A201" t="s">
        <v>5248</v>
      </c>
      <c r="B201" t="s">
        <v>369</v>
      </c>
      <c r="C201" t="s">
        <v>59</v>
      </c>
      <c r="D201" t="s">
        <v>246</v>
      </c>
      <c r="E201" s="3" t="s">
        <v>5975</v>
      </c>
      <c r="F201" s="3" t="s">
        <v>5976</v>
      </c>
      <c r="G201" s="3" t="s">
        <v>5977</v>
      </c>
      <c r="H201" s="3" t="s">
        <v>5978</v>
      </c>
      <c r="I201">
        <v>5.7239140000000001E-3</v>
      </c>
      <c r="J201">
        <v>2.8943810000000001E-3</v>
      </c>
      <c r="K201">
        <v>8.6182949999999998E-3</v>
      </c>
    </row>
    <row r="202" spans="1:11" x14ac:dyDescent="0.2">
      <c r="A202" t="s">
        <v>5248</v>
      </c>
      <c r="B202" t="s">
        <v>369</v>
      </c>
      <c r="C202" t="s">
        <v>59</v>
      </c>
      <c r="D202" t="s">
        <v>247</v>
      </c>
      <c r="E202" s="3" t="s">
        <v>5979</v>
      </c>
      <c r="F202" s="3" t="s">
        <v>5980</v>
      </c>
      <c r="G202">
        <v>22.911824219461</v>
      </c>
      <c r="H202" s="3" t="s">
        <v>5981</v>
      </c>
      <c r="I202">
        <v>6.0614459999999998E-3</v>
      </c>
      <c r="J202">
        <v>3.2556379999999999E-3</v>
      </c>
      <c r="K202">
        <v>9.3170839999999998E-3</v>
      </c>
    </row>
    <row r="203" spans="1:11" x14ac:dyDescent="0.2">
      <c r="A203" t="s">
        <v>5248</v>
      </c>
      <c r="B203" t="s">
        <v>369</v>
      </c>
      <c r="C203" t="s">
        <v>59</v>
      </c>
      <c r="D203" t="s">
        <v>248</v>
      </c>
      <c r="E203" s="3" t="s">
        <v>5982</v>
      </c>
      <c r="F203" s="3" t="s">
        <v>5983</v>
      </c>
      <c r="G203">
        <v>20.787452480622701</v>
      </c>
      <c r="H203" s="3" t="s">
        <v>5984</v>
      </c>
      <c r="I203">
        <v>7.9390269999999995E-3</v>
      </c>
      <c r="J203">
        <v>3.6623089999999999E-3</v>
      </c>
      <c r="K203">
        <v>1.1601336E-2</v>
      </c>
    </row>
    <row r="204" spans="1:11" x14ac:dyDescent="0.2">
      <c r="A204" t="s">
        <v>5248</v>
      </c>
      <c r="B204" t="s">
        <v>369</v>
      </c>
      <c r="C204" t="s">
        <v>59</v>
      </c>
      <c r="D204" t="s">
        <v>249</v>
      </c>
      <c r="E204">
        <v>57.332092962626902</v>
      </c>
      <c r="F204" s="3" t="s">
        <v>5985</v>
      </c>
      <c r="G204" s="3" t="s">
        <v>5986</v>
      </c>
      <c r="H204">
        <v>87.150172995669493</v>
      </c>
      <c r="I204">
        <v>7.136758E-3</v>
      </c>
      <c r="J204">
        <v>2.9908539999999998E-3</v>
      </c>
      <c r="K204">
        <v>1.0127611999999999E-2</v>
      </c>
    </row>
    <row r="205" spans="1:11" x14ac:dyDescent="0.2">
      <c r="A205" t="s">
        <v>5248</v>
      </c>
      <c r="B205" t="s">
        <v>369</v>
      </c>
      <c r="C205" t="s">
        <v>59</v>
      </c>
      <c r="D205" t="s">
        <v>250</v>
      </c>
      <c r="E205" s="3" t="s">
        <v>5987</v>
      </c>
      <c r="F205" s="3" t="s">
        <v>5988</v>
      </c>
      <c r="G205" s="3" t="s">
        <v>5989</v>
      </c>
      <c r="H205" s="3" t="s">
        <v>5081</v>
      </c>
      <c r="I205">
        <v>6.9867000000000002E-3</v>
      </c>
      <c r="J205">
        <v>2.8482310000000001E-3</v>
      </c>
      <c r="K205">
        <v>9.8349309999999999E-3</v>
      </c>
    </row>
    <row r="206" spans="1:11" x14ac:dyDescent="0.2">
      <c r="A206" t="s">
        <v>5248</v>
      </c>
      <c r="B206" t="s">
        <v>369</v>
      </c>
      <c r="C206" t="s">
        <v>59</v>
      </c>
      <c r="D206" t="s">
        <v>251</v>
      </c>
      <c r="E206" s="3" t="s">
        <v>3875</v>
      </c>
      <c r="F206" s="3" t="s">
        <v>5990</v>
      </c>
      <c r="G206" s="3" t="s">
        <v>5991</v>
      </c>
      <c r="H206" s="3" t="s">
        <v>5992</v>
      </c>
      <c r="I206">
        <v>6.2069830000000001E-3</v>
      </c>
      <c r="J206">
        <v>3.0808419999999999E-3</v>
      </c>
      <c r="K206">
        <v>9.2878249999999996E-3</v>
      </c>
    </row>
    <row r="207" spans="1:11" x14ac:dyDescent="0.2">
      <c r="A207" t="s">
        <v>5248</v>
      </c>
      <c r="B207" t="s">
        <v>369</v>
      </c>
      <c r="C207" t="s">
        <v>59</v>
      </c>
      <c r="D207" t="s">
        <v>252</v>
      </c>
      <c r="E207" s="3" t="s">
        <v>5993</v>
      </c>
      <c r="F207" s="3" t="s">
        <v>5994</v>
      </c>
      <c r="G207" s="3" t="s">
        <v>5995</v>
      </c>
      <c r="H207" s="3" t="s">
        <v>5996</v>
      </c>
      <c r="I207">
        <v>7.914974E-3</v>
      </c>
      <c r="J207">
        <v>4.1102609999999996E-3</v>
      </c>
      <c r="K207" s="3" t="s">
        <v>5997</v>
      </c>
    </row>
    <row r="208" spans="1:11" x14ac:dyDescent="0.2">
      <c r="A208" t="s">
        <v>5248</v>
      </c>
      <c r="B208" t="s">
        <v>369</v>
      </c>
      <c r="C208" t="s">
        <v>59</v>
      </c>
      <c r="D208" t="s">
        <v>253</v>
      </c>
      <c r="E208" s="3" t="s">
        <v>5998</v>
      </c>
      <c r="F208" s="3" t="s">
        <v>5999</v>
      </c>
      <c r="G208" s="3" t="s">
        <v>6000</v>
      </c>
      <c r="H208" s="3" t="s">
        <v>6001</v>
      </c>
      <c r="I208">
        <v>7.552703E-3</v>
      </c>
      <c r="J208">
        <v>3.7111510000000002E-3</v>
      </c>
      <c r="K208">
        <v>1.1263854E-2</v>
      </c>
    </row>
    <row r="209" spans="1:11" x14ac:dyDescent="0.2">
      <c r="A209" t="s">
        <v>5248</v>
      </c>
      <c r="B209" t="s">
        <v>369</v>
      </c>
      <c r="C209" t="s">
        <v>59</v>
      </c>
      <c r="D209" t="s">
        <v>252</v>
      </c>
      <c r="E209" s="3" t="s">
        <v>5993</v>
      </c>
      <c r="F209" s="3" t="s">
        <v>5994</v>
      </c>
      <c r="G209" s="3" t="s">
        <v>5995</v>
      </c>
      <c r="H209" s="3" t="s">
        <v>5996</v>
      </c>
      <c r="I209">
        <v>7.914974E-3</v>
      </c>
      <c r="J209">
        <v>4.1102609999999996E-3</v>
      </c>
      <c r="K209" s="3" t="s">
        <v>5997</v>
      </c>
    </row>
    <row r="210" spans="1:11" x14ac:dyDescent="0.2">
      <c r="A210" t="s">
        <v>5248</v>
      </c>
      <c r="B210" t="s">
        <v>369</v>
      </c>
      <c r="C210" t="s">
        <v>59</v>
      </c>
      <c r="D210" t="s">
        <v>254</v>
      </c>
      <c r="E210" s="3" t="s">
        <v>6002</v>
      </c>
      <c r="F210" s="3" t="s">
        <v>6003</v>
      </c>
      <c r="G210" s="3" t="s">
        <v>6004</v>
      </c>
      <c r="H210" s="3" t="s">
        <v>6005</v>
      </c>
      <c r="I210">
        <v>8.2155300000000004E-3</v>
      </c>
      <c r="J210">
        <v>4.2422040000000003E-3</v>
      </c>
      <c r="K210" s="3" t="s">
        <v>6006</v>
      </c>
    </row>
    <row r="211" spans="1:11" x14ac:dyDescent="0.2">
      <c r="A211" t="s">
        <v>5248</v>
      </c>
      <c r="B211" t="s">
        <v>369</v>
      </c>
      <c r="C211" t="s">
        <v>59</v>
      </c>
      <c r="D211" t="s">
        <v>255</v>
      </c>
      <c r="E211" s="3" t="s">
        <v>6007</v>
      </c>
      <c r="F211" s="3" t="s">
        <v>6008</v>
      </c>
      <c r="G211" s="3" t="s">
        <v>6009</v>
      </c>
      <c r="H211" s="3" t="s">
        <v>6010</v>
      </c>
      <c r="I211">
        <v>9.3655160000000008E-3</v>
      </c>
      <c r="J211">
        <v>3.7688610000000001E-3</v>
      </c>
      <c r="K211" s="3" t="s">
        <v>6011</v>
      </c>
    </row>
    <row r="212" spans="1:11" x14ac:dyDescent="0.2">
      <c r="A212" t="s">
        <v>5248</v>
      </c>
      <c r="B212" t="s">
        <v>369</v>
      </c>
      <c r="C212" t="s">
        <v>59</v>
      </c>
      <c r="D212" t="s">
        <v>256</v>
      </c>
      <c r="E212" s="3" t="s">
        <v>6012</v>
      </c>
      <c r="F212" s="3" t="s">
        <v>6013</v>
      </c>
      <c r="G212" s="3" t="s">
        <v>6014</v>
      </c>
      <c r="H212" s="3" t="s">
        <v>6015</v>
      </c>
      <c r="I212">
        <v>8.6269610000000007E-3</v>
      </c>
      <c r="J212">
        <v>4.4376989999999998E-3</v>
      </c>
      <c r="K212">
        <v>1.3064660000000001E-2</v>
      </c>
    </row>
    <row r="213" spans="1:11" x14ac:dyDescent="0.2">
      <c r="A213" t="s">
        <v>5248</v>
      </c>
      <c r="B213" t="s">
        <v>369</v>
      </c>
      <c r="C213" t="s">
        <v>59</v>
      </c>
      <c r="D213" t="s">
        <v>257</v>
      </c>
      <c r="E213" s="3" t="s">
        <v>6016</v>
      </c>
      <c r="F213" s="3" t="s">
        <v>2349</v>
      </c>
      <c r="G213" s="3" t="s">
        <v>6017</v>
      </c>
      <c r="H213" s="3" t="s">
        <v>6018</v>
      </c>
      <c r="I213">
        <v>8.350082E-3</v>
      </c>
      <c r="J213">
        <v>4.0464450000000001E-3</v>
      </c>
      <c r="K213" s="3" t="s">
        <v>6019</v>
      </c>
    </row>
    <row r="214" spans="1:11" x14ac:dyDescent="0.2">
      <c r="A214" t="s">
        <v>5248</v>
      </c>
      <c r="B214" t="s">
        <v>369</v>
      </c>
      <c r="C214" t="s">
        <v>59</v>
      </c>
      <c r="D214" t="s">
        <v>258</v>
      </c>
      <c r="E214" s="3" t="s">
        <v>6020</v>
      </c>
      <c r="F214" s="3" t="s">
        <v>1518</v>
      </c>
      <c r="G214" s="3" t="s">
        <v>6021</v>
      </c>
      <c r="H214" s="3" t="s">
        <v>6022</v>
      </c>
      <c r="I214">
        <v>8.6412390000000002E-3</v>
      </c>
      <c r="J214">
        <v>4.7215670000000003E-3</v>
      </c>
      <c r="K214" s="3" t="s">
        <v>6023</v>
      </c>
    </row>
    <row r="215" spans="1:11" x14ac:dyDescent="0.2">
      <c r="A215" t="s">
        <v>5248</v>
      </c>
      <c r="B215" t="s">
        <v>369</v>
      </c>
      <c r="C215" t="s">
        <v>59</v>
      </c>
      <c r="D215" t="s">
        <v>259</v>
      </c>
      <c r="E215">
        <v>72.821567300707102</v>
      </c>
      <c r="F215" s="3" t="s">
        <v>6024</v>
      </c>
      <c r="G215" s="3" t="s">
        <v>6025</v>
      </c>
      <c r="H215" s="3" t="s">
        <v>6026</v>
      </c>
      <c r="I215">
        <v>9.3517340000000004E-3</v>
      </c>
      <c r="J215">
        <v>3.7615119999999998E-3</v>
      </c>
      <c r="K215">
        <v>1.3113246E-2</v>
      </c>
    </row>
    <row r="216" spans="1:11" x14ac:dyDescent="0.2">
      <c r="A216" t="s">
        <v>5248</v>
      </c>
      <c r="B216" t="s">
        <v>369</v>
      </c>
      <c r="C216" t="s">
        <v>59</v>
      </c>
      <c r="D216" t="s">
        <v>260</v>
      </c>
      <c r="E216" s="3" t="s">
        <v>6027</v>
      </c>
      <c r="F216" s="3" t="s">
        <v>6028</v>
      </c>
      <c r="G216" s="3" t="s">
        <v>6029</v>
      </c>
      <c r="H216" s="3" t="s">
        <v>6030</v>
      </c>
      <c r="I216">
        <v>8.3127549999999998E-3</v>
      </c>
      <c r="J216">
        <v>4.0029649999999998E-3</v>
      </c>
      <c r="K216" s="3" t="s">
        <v>6031</v>
      </c>
    </row>
    <row r="217" spans="1:11" x14ac:dyDescent="0.2">
      <c r="A217" t="s">
        <v>5248</v>
      </c>
      <c r="B217" t="s">
        <v>369</v>
      </c>
      <c r="C217" t="s">
        <v>59</v>
      </c>
      <c r="D217" t="s">
        <v>261</v>
      </c>
      <c r="E217" s="3" t="s">
        <v>6032</v>
      </c>
      <c r="F217" s="3" t="s">
        <v>6033</v>
      </c>
      <c r="G217" s="3" t="s">
        <v>6034</v>
      </c>
      <c r="H217" s="3" t="s">
        <v>6035</v>
      </c>
      <c r="I217">
        <v>9.9704029999999992E-3</v>
      </c>
      <c r="J217">
        <v>4.2383560000000004E-3</v>
      </c>
      <c r="K217">
        <v>1.4208759E-2</v>
      </c>
    </row>
    <row r="218" spans="1:11" x14ac:dyDescent="0.2">
      <c r="A218" t="s">
        <v>5248</v>
      </c>
      <c r="B218" t="s">
        <v>369</v>
      </c>
      <c r="C218" t="s">
        <v>59</v>
      </c>
      <c r="D218" t="s">
        <v>262</v>
      </c>
      <c r="E218">
        <v>75.268949980714495</v>
      </c>
      <c r="F218" s="3" t="s">
        <v>6036</v>
      </c>
      <c r="G218" s="3" t="s">
        <v>6037</v>
      </c>
      <c r="H218" s="3" t="s">
        <v>6038</v>
      </c>
      <c r="I218">
        <v>9.6577829999999996E-3</v>
      </c>
      <c r="J218">
        <v>3.9410340000000004E-3</v>
      </c>
      <c r="K218">
        <v>1.3598816999999999E-2</v>
      </c>
    </row>
    <row r="219" spans="1:11" x14ac:dyDescent="0.2">
      <c r="A219" t="s">
        <v>5248</v>
      </c>
      <c r="B219" t="s">
        <v>369</v>
      </c>
      <c r="C219" t="s">
        <v>59</v>
      </c>
      <c r="D219" t="s">
        <v>263</v>
      </c>
      <c r="E219" s="3" t="s">
        <v>6039</v>
      </c>
      <c r="F219" s="3" t="s">
        <v>6040</v>
      </c>
      <c r="G219" s="3" t="s">
        <v>6041</v>
      </c>
      <c r="H219" s="3" t="s">
        <v>6042</v>
      </c>
      <c r="I219">
        <v>1.1467527999999999E-2</v>
      </c>
      <c r="J219">
        <v>5.3101779999999996E-3</v>
      </c>
      <c r="K219">
        <v>1.6777706E-2</v>
      </c>
    </row>
    <row r="220" spans="1:11" x14ac:dyDescent="0.2">
      <c r="A220" t="s">
        <v>5248</v>
      </c>
      <c r="B220" t="s">
        <v>369</v>
      </c>
      <c r="C220" t="s">
        <v>59</v>
      </c>
      <c r="D220" t="s">
        <v>264</v>
      </c>
      <c r="E220" s="3" t="s">
        <v>6043</v>
      </c>
      <c r="F220" s="3" t="s">
        <v>6044</v>
      </c>
      <c r="G220" s="3" t="s">
        <v>6045</v>
      </c>
      <c r="H220" s="3" t="s">
        <v>6046</v>
      </c>
      <c r="I220">
        <v>1.1601508E-2</v>
      </c>
      <c r="J220">
        <v>5.502552E-3</v>
      </c>
      <c r="K220">
        <v>1.7104060000000001E-2</v>
      </c>
    </row>
    <row r="221" spans="1:11" x14ac:dyDescent="0.2">
      <c r="A221" t="s">
        <v>5248</v>
      </c>
      <c r="B221" t="s">
        <v>369</v>
      </c>
      <c r="C221" t="s">
        <v>59</v>
      </c>
      <c r="D221" t="s">
        <v>265</v>
      </c>
      <c r="E221" s="3" t="s">
        <v>6047</v>
      </c>
      <c r="F221" s="3" t="s">
        <v>6048</v>
      </c>
      <c r="G221" s="3" t="s">
        <v>6049</v>
      </c>
      <c r="H221" s="3" t="s">
        <v>6050</v>
      </c>
      <c r="I221">
        <v>1.0073202999999999E-2</v>
      </c>
      <c r="J221">
        <v>4.0499969999999996E-3</v>
      </c>
      <c r="K221" s="3" t="s">
        <v>6051</v>
      </c>
    </row>
    <row r="222" spans="1:11" x14ac:dyDescent="0.2">
      <c r="A222" t="s">
        <v>5248</v>
      </c>
      <c r="B222" t="s">
        <v>369</v>
      </c>
      <c r="C222" t="s">
        <v>59</v>
      </c>
      <c r="D222" t="s">
        <v>266</v>
      </c>
      <c r="E222" s="3" t="s">
        <v>6052</v>
      </c>
      <c r="F222" s="3" t="s">
        <v>6053</v>
      </c>
      <c r="G222" s="3" t="s">
        <v>6054</v>
      </c>
      <c r="H222" s="3" t="s">
        <v>6055</v>
      </c>
      <c r="I222">
        <v>1.0307668000000001E-2</v>
      </c>
      <c r="J222">
        <v>4.2850329999999997E-3</v>
      </c>
      <c r="K222">
        <v>1.4592701E-2</v>
      </c>
    </row>
    <row r="223" spans="1:11" x14ac:dyDescent="0.2">
      <c r="A223" t="s">
        <v>5248</v>
      </c>
      <c r="B223" t="s">
        <v>369</v>
      </c>
      <c r="C223" t="s">
        <v>59</v>
      </c>
      <c r="D223" t="s">
        <v>267</v>
      </c>
      <c r="E223" s="3" t="s">
        <v>6056</v>
      </c>
      <c r="F223" s="3" t="s">
        <v>6057</v>
      </c>
      <c r="G223" s="3" t="s">
        <v>6058</v>
      </c>
      <c r="H223" s="3" t="s">
        <v>6059</v>
      </c>
      <c r="I223">
        <v>8.9082899999999993E-3</v>
      </c>
      <c r="J223">
        <v>4.3283599999999998E-3</v>
      </c>
      <c r="K223" s="3" t="s">
        <v>6060</v>
      </c>
    </row>
    <row r="224" spans="1:11" x14ac:dyDescent="0.2">
      <c r="A224" t="s">
        <v>5248</v>
      </c>
      <c r="B224" t="s">
        <v>369</v>
      </c>
      <c r="C224" t="s">
        <v>59</v>
      </c>
      <c r="D224" t="s">
        <v>268</v>
      </c>
      <c r="E224">
        <v>67.462886883211993</v>
      </c>
      <c r="F224" s="3" t="s">
        <v>6061</v>
      </c>
      <c r="G224" s="3" t="s">
        <v>6062</v>
      </c>
      <c r="H224" s="3" t="s">
        <v>6063</v>
      </c>
      <c r="I224">
        <v>9.3306280000000005E-3</v>
      </c>
      <c r="J224">
        <v>4.7966909999999996E-3</v>
      </c>
      <c r="K224">
        <v>1.4127318999999999E-2</v>
      </c>
    </row>
    <row r="225" spans="1:11" x14ac:dyDescent="0.2">
      <c r="A225" t="s">
        <v>5248</v>
      </c>
      <c r="B225" t="s">
        <v>369</v>
      </c>
      <c r="C225" t="s">
        <v>59</v>
      </c>
      <c r="D225" t="s">
        <v>269</v>
      </c>
      <c r="E225" s="3" t="s">
        <v>6064</v>
      </c>
      <c r="F225" s="3" t="s">
        <v>6065</v>
      </c>
      <c r="G225" s="3" t="s">
        <v>6066</v>
      </c>
      <c r="H225" s="3" t="s">
        <v>6067</v>
      </c>
      <c r="I225">
        <v>1.1972696E-2</v>
      </c>
      <c r="J225">
        <v>5.5773719999999997E-3</v>
      </c>
      <c r="K225">
        <v>1.7550067999999999E-2</v>
      </c>
    </row>
    <row r="226" spans="1:11" x14ac:dyDescent="0.2">
      <c r="A226" t="s">
        <v>5248</v>
      </c>
      <c r="B226" t="s">
        <v>369</v>
      </c>
      <c r="C226" t="s">
        <v>59</v>
      </c>
      <c r="D226" t="s">
        <v>270</v>
      </c>
      <c r="E226">
        <v>83.565911544220796</v>
      </c>
      <c r="F226" s="3" t="s">
        <v>6068</v>
      </c>
      <c r="G226" s="3" t="s">
        <v>6069</v>
      </c>
      <c r="H226" s="3" t="s">
        <v>6070</v>
      </c>
      <c r="I226">
        <v>1.0589940000000001E-2</v>
      </c>
      <c r="J226">
        <v>4.2927679999999998E-3</v>
      </c>
      <c r="K226" s="3" t="s">
        <v>6071</v>
      </c>
    </row>
    <row r="227" spans="1:11" x14ac:dyDescent="0.2">
      <c r="A227" t="s">
        <v>5248</v>
      </c>
      <c r="B227" t="s">
        <v>369</v>
      </c>
      <c r="C227" t="s">
        <v>59</v>
      </c>
      <c r="D227" t="s">
        <v>271</v>
      </c>
      <c r="E227" s="3" t="s">
        <v>6072</v>
      </c>
      <c r="F227" s="3" t="s">
        <v>6073</v>
      </c>
      <c r="G227" s="3" t="s">
        <v>6074</v>
      </c>
      <c r="H227" s="3" t="s">
        <v>6075</v>
      </c>
      <c r="I227">
        <v>1.0320968999999999E-2</v>
      </c>
      <c r="J227">
        <v>4.9191909999999998E-3</v>
      </c>
      <c r="K227" s="3" t="s">
        <v>6076</v>
      </c>
    </row>
    <row r="228" spans="1:11" x14ac:dyDescent="0.2">
      <c r="A228" t="s">
        <v>5248</v>
      </c>
      <c r="B228" t="s">
        <v>369</v>
      </c>
      <c r="C228" t="s">
        <v>59</v>
      </c>
      <c r="D228" t="s">
        <v>272</v>
      </c>
      <c r="E228" s="3" t="s">
        <v>6077</v>
      </c>
      <c r="F228" s="3" t="s">
        <v>6078</v>
      </c>
      <c r="G228" s="3" t="s">
        <v>6079</v>
      </c>
      <c r="H228" s="3" t="s">
        <v>6080</v>
      </c>
      <c r="I228">
        <v>1.0963762E-2</v>
      </c>
      <c r="J228">
        <v>5.6454390000000004E-3</v>
      </c>
      <c r="K228">
        <v>1.6609201000000001E-2</v>
      </c>
    </row>
    <row r="229" spans="1:11" x14ac:dyDescent="0.2">
      <c r="A229" t="s">
        <v>5248</v>
      </c>
      <c r="B229" t="s">
        <v>369</v>
      </c>
      <c r="C229" t="s">
        <v>59</v>
      </c>
      <c r="D229" t="s">
        <v>273</v>
      </c>
      <c r="E229" s="3" t="s">
        <v>6081</v>
      </c>
      <c r="F229" s="3" t="s">
        <v>6082</v>
      </c>
      <c r="G229" s="3" t="s">
        <v>6083</v>
      </c>
      <c r="H229" s="3" t="s">
        <v>6084</v>
      </c>
      <c r="I229">
        <v>1.2383882000000001E-2</v>
      </c>
      <c r="J229">
        <v>4.9386990000000004E-3</v>
      </c>
      <c r="K229">
        <v>1.7322581E-2</v>
      </c>
    </row>
    <row r="230" spans="1:11" x14ac:dyDescent="0.2">
      <c r="A230" t="s">
        <v>5248</v>
      </c>
      <c r="B230" t="s">
        <v>369</v>
      </c>
      <c r="C230" t="s">
        <v>59</v>
      </c>
      <c r="D230" t="s">
        <v>274</v>
      </c>
      <c r="E230" s="3" t="s">
        <v>6085</v>
      </c>
      <c r="F230" s="3" t="s">
        <v>6086</v>
      </c>
      <c r="G230" s="3" t="s">
        <v>6087</v>
      </c>
      <c r="H230" s="3" t="s">
        <v>6088</v>
      </c>
      <c r="I230">
        <v>1.2918624E-2</v>
      </c>
      <c r="J230">
        <v>5.1246369999999996E-3</v>
      </c>
      <c r="K230" s="3" t="s">
        <v>6089</v>
      </c>
    </row>
    <row r="231" spans="1:11" x14ac:dyDescent="0.2">
      <c r="A231" t="s">
        <v>5248</v>
      </c>
      <c r="B231" t="s">
        <v>369</v>
      </c>
      <c r="C231" t="s">
        <v>59</v>
      </c>
      <c r="D231" t="s">
        <v>275</v>
      </c>
      <c r="E231" s="3" t="s">
        <v>6090</v>
      </c>
      <c r="F231" s="3" t="s">
        <v>6091</v>
      </c>
      <c r="G231" s="3" t="s">
        <v>6092</v>
      </c>
      <c r="H231" s="3" t="s">
        <v>6093</v>
      </c>
      <c r="I231">
        <v>1.1447519E-2</v>
      </c>
      <c r="J231">
        <v>5.4172580000000003E-3</v>
      </c>
      <c r="K231">
        <v>1.6864777000000001E-2</v>
      </c>
    </row>
    <row r="232" spans="1:11" x14ac:dyDescent="0.2">
      <c r="A232" t="s">
        <v>5248</v>
      </c>
      <c r="B232" t="s">
        <v>369</v>
      </c>
      <c r="C232" t="s">
        <v>59</v>
      </c>
      <c r="D232" t="s">
        <v>276</v>
      </c>
      <c r="E232" s="3" t="s">
        <v>6094</v>
      </c>
      <c r="F232" s="3" t="s">
        <v>6095</v>
      </c>
      <c r="G232" s="3" t="s">
        <v>6096</v>
      </c>
      <c r="H232" s="3" t="s">
        <v>6097</v>
      </c>
      <c r="I232">
        <v>1.5474402E-2</v>
      </c>
      <c r="J232">
        <v>7.1036770000000001E-3</v>
      </c>
      <c r="K232">
        <v>2.2578079000000001E-2</v>
      </c>
    </row>
    <row r="233" spans="1:11" x14ac:dyDescent="0.2">
      <c r="A233" t="s">
        <v>5248</v>
      </c>
      <c r="B233" t="s">
        <v>369</v>
      </c>
      <c r="C233" t="s">
        <v>59</v>
      </c>
      <c r="D233" t="s">
        <v>277</v>
      </c>
      <c r="E233" s="3" t="s">
        <v>6098</v>
      </c>
      <c r="F233" s="3" t="s">
        <v>6099</v>
      </c>
      <c r="G233" s="3" t="s">
        <v>6100</v>
      </c>
      <c r="H233" s="3" t="s">
        <v>6101</v>
      </c>
      <c r="I233">
        <v>1.3634548E-2</v>
      </c>
      <c r="J233">
        <v>5.4001429999999996E-3</v>
      </c>
      <c r="K233">
        <v>1.9034690999999999E-2</v>
      </c>
    </row>
    <row r="234" spans="1:11" x14ac:dyDescent="0.2">
      <c r="A234" t="s">
        <v>5248</v>
      </c>
      <c r="B234" t="s">
        <v>369</v>
      </c>
      <c r="C234" t="s">
        <v>59</v>
      </c>
      <c r="D234" t="s">
        <v>278</v>
      </c>
      <c r="E234" s="3" t="s">
        <v>6102</v>
      </c>
      <c r="F234" s="3" t="s">
        <v>6103</v>
      </c>
      <c r="G234" s="3" t="s">
        <v>6104</v>
      </c>
      <c r="H234" s="3" t="s">
        <v>6105</v>
      </c>
      <c r="I234">
        <v>1.2129259E-2</v>
      </c>
      <c r="J234">
        <v>5.7353450000000002E-3</v>
      </c>
      <c r="K234">
        <v>1.7864603999999999E-2</v>
      </c>
    </row>
    <row r="235" spans="1:11" x14ac:dyDescent="0.2">
      <c r="A235" t="s">
        <v>5248</v>
      </c>
      <c r="B235" t="s">
        <v>369</v>
      </c>
      <c r="C235" t="s">
        <v>59</v>
      </c>
      <c r="D235" t="s">
        <v>279</v>
      </c>
      <c r="E235" s="3" t="s">
        <v>6106</v>
      </c>
      <c r="F235" s="3" t="s">
        <v>6107</v>
      </c>
      <c r="G235" s="3" t="s">
        <v>6108</v>
      </c>
      <c r="H235" s="3" t="s">
        <v>6109</v>
      </c>
      <c r="I235">
        <v>1.6049239E-2</v>
      </c>
      <c r="J235">
        <v>7.6223460000000003E-3</v>
      </c>
      <c r="K235" s="3" t="s">
        <v>6110</v>
      </c>
    </row>
    <row r="236" spans="1:11" x14ac:dyDescent="0.2">
      <c r="A236" t="s">
        <v>5248</v>
      </c>
      <c r="B236" t="s">
        <v>369</v>
      </c>
      <c r="C236" t="s">
        <v>59</v>
      </c>
      <c r="D236" t="s">
        <v>280</v>
      </c>
      <c r="E236" s="3" t="s">
        <v>6111</v>
      </c>
      <c r="F236" s="3" t="s">
        <v>6112</v>
      </c>
      <c r="G236" s="3" t="s">
        <v>6113</v>
      </c>
      <c r="H236" s="3" t="s">
        <v>6114</v>
      </c>
      <c r="I236">
        <v>1.5834871E-2</v>
      </c>
      <c r="J236">
        <v>7.246115E-3</v>
      </c>
      <c r="K236">
        <v>2.3080986000000001E-2</v>
      </c>
    </row>
    <row r="237" spans="1:11" x14ac:dyDescent="0.2">
      <c r="A237" t="s">
        <v>5248</v>
      </c>
      <c r="B237" t="s">
        <v>369</v>
      </c>
      <c r="C237" t="s">
        <v>59</v>
      </c>
      <c r="D237" t="s">
        <v>281</v>
      </c>
      <c r="E237" s="3" t="s">
        <v>6115</v>
      </c>
      <c r="F237" s="3" t="s">
        <v>6116</v>
      </c>
      <c r="G237" s="3" t="s">
        <v>6117</v>
      </c>
      <c r="H237" s="3" t="s">
        <v>6118</v>
      </c>
      <c r="I237">
        <v>1.4268209E-2</v>
      </c>
      <c r="J237">
        <v>5.9198000000000002E-3</v>
      </c>
      <c r="K237">
        <v>2.0188009E-2</v>
      </c>
    </row>
    <row r="238" spans="1:11" x14ac:dyDescent="0.2">
      <c r="A238" t="s">
        <v>5248</v>
      </c>
      <c r="B238" t="s">
        <v>369</v>
      </c>
      <c r="C238" t="s">
        <v>59</v>
      </c>
      <c r="D238" t="s">
        <v>282</v>
      </c>
      <c r="E238" s="3" t="s">
        <v>6119</v>
      </c>
      <c r="F238" s="3" t="s">
        <v>6120</v>
      </c>
      <c r="G238" s="3" t="s">
        <v>6121</v>
      </c>
      <c r="H238" s="3" t="s">
        <v>6122</v>
      </c>
      <c r="I238">
        <v>1.2891741E-2</v>
      </c>
      <c r="J238">
        <v>6.8381800000000001E-3</v>
      </c>
      <c r="K238">
        <v>1.9729921000000001E-2</v>
      </c>
    </row>
    <row r="239" spans="1:11" x14ac:dyDescent="0.2">
      <c r="A239" t="s">
        <v>5248</v>
      </c>
      <c r="B239" t="s">
        <v>369</v>
      </c>
      <c r="C239" t="s">
        <v>59</v>
      </c>
      <c r="D239" t="s">
        <v>283</v>
      </c>
      <c r="E239" s="3" t="s">
        <v>6123</v>
      </c>
      <c r="F239" s="3" t="s">
        <v>6124</v>
      </c>
      <c r="G239" s="3" t="s">
        <v>6125</v>
      </c>
      <c r="H239">
        <v>175.71662153516499</v>
      </c>
      <c r="I239">
        <v>1.5000176E-2</v>
      </c>
      <c r="J239">
        <v>6.0215360000000001E-3</v>
      </c>
      <c r="K239">
        <v>2.1021712000000001E-2</v>
      </c>
    </row>
    <row r="240" spans="1:11" x14ac:dyDescent="0.2">
      <c r="A240" t="s">
        <v>5248</v>
      </c>
      <c r="B240" t="s">
        <v>369</v>
      </c>
      <c r="C240" t="s">
        <v>59</v>
      </c>
      <c r="D240" t="s">
        <v>284</v>
      </c>
      <c r="E240" s="3" t="s">
        <v>6126</v>
      </c>
      <c r="F240" s="3" t="s">
        <v>6127</v>
      </c>
      <c r="G240" s="3" t="s">
        <v>6128</v>
      </c>
      <c r="H240" s="3" t="s">
        <v>6129</v>
      </c>
      <c r="I240">
        <v>1.4837614000000001E-2</v>
      </c>
      <c r="J240">
        <v>5.8564339999999998E-3</v>
      </c>
      <c r="K240">
        <v>2.0694048E-2</v>
      </c>
    </row>
    <row r="241" spans="1:11" x14ac:dyDescent="0.2">
      <c r="A241" t="s">
        <v>5248</v>
      </c>
      <c r="B241" t="s">
        <v>369</v>
      </c>
      <c r="C241" t="s">
        <v>59</v>
      </c>
      <c r="D241" t="s">
        <v>285</v>
      </c>
      <c r="E241" s="3" t="s">
        <v>6130</v>
      </c>
      <c r="F241" s="3" t="s">
        <v>6131</v>
      </c>
      <c r="G241" s="3" t="s">
        <v>6132</v>
      </c>
      <c r="H241" s="3" t="s">
        <v>6133</v>
      </c>
      <c r="I241">
        <v>1.6304512E-2</v>
      </c>
      <c r="J241">
        <v>6.5314550000000002E-3</v>
      </c>
      <c r="K241">
        <v>2.2835966999999999E-2</v>
      </c>
    </row>
    <row r="242" spans="1:11" x14ac:dyDescent="0.2">
      <c r="A242" t="s">
        <v>5248</v>
      </c>
      <c r="B242" t="s">
        <v>369</v>
      </c>
      <c r="C242" t="s">
        <v>59</v>
      </c>
      <c r="D242" t="s">
        <v>286</v>
      </c>
      <c r="E242" s="3" t="s">
        <v>6134</v>
      </c>
      <c r="F242" s="3" t="s">
        <v>6135</v>
      </c>
      <c r="G242" s="3" t="s">
        <v>6136</v>
      </c>
      <c r="H242" s="3" t="s">
        <v>6137</v>
      </c>
      <c r="I242">
        <v>1.611694E-2</v>
      </c>
      <c r="J242">
        <v>6.3582949999999999E-3</v>
      </c>
      <c r="K242">
        <v>2.2475235E-2</v>
      </c>
    </row>
    <row r="243" spans="1:11" x14ac:dyDescent="0.2">
      <c r="A243" t="s">
        <v>5248</v>
      </c>
      <c r="B243" t="s">
        <v>369</v>
      </c>
      <c r="C243" t="s">
        <v>59</v>
      </c>
      <c r="D243" t="s">
        <v>287</v>
      </c>
      <c r="E243" s="3" t="s">
        <v>6138</v>
      </c>
      <c r="F243" s="3" t="s">
        <v>6139</v>
      </c>
      <c r="G243" s="3" t="s">
        <v>6140</v>
      </c>
      <c r="H243" s="3" t="s">
        <v>6141</v>
      </c>
      <c r="I243">
        <v>1.5953188E-2</v>
      </c>
      <c r="J243">
        <v>9.6846199999999997E-3</v>
      </c>
      <c r="K243" s="3" t="s">
        <v>6142</v>
      </c>
    </row>
    <row r="244" spans="1:11" x14ac:dyDescent="0.2">
      <c r="A244" t="s">
        <v>5248</v>
      </c>
      <c r="B244" t="s">
        <v>369</v>
      </c>
      <c r="C244" t="s">
        <v>59</v>
      </c>
      <c r="D244" t="s">
        <v>288</v>
      </c>
      <c r="E244" s="3" t="s">
        <v>6143</v>
      </c>
      <c r="F244" s="3" t="s">
        <v>6144</v>
      </c>
      <c r="G244" s="3" t="s">
        <v>6145</v>
      </c>
      <c r="H244" s="3" t="s">
        <v>6146</v>
      </c>
      <c r="I244">
        <v>1.5825255999999999E-2</v>
      </c>
      <c r="J244">
        <v>7.6854749999999998E-3</v>
      </c>
      <c r="K244">
        <v>2.3510731E-2</v>
      </c>
    </row>
    <row r="245" spans="1:11" x14ac:dyDescent="0.2">
      <c r="A245" t="s">
        <v>5248</v>
      </c>
      <c r="B245" t="s">
        <v>369</v>
      </c>
      <c r="C245" t="s">
        <v>59</v>
      </c>
      <c r="D245" t="s">
        <v>289</v>
      </c>
      <c r="E245" s="3" t="s">
        <v>6147</v>
      </c>
      <c r="F245" s="3" t="s">
        <v>6148</v>
      </c>
      <c r="G245" s="3" t="s">
        <v>6149</v>
      </c>
      <c r="H245" s="3" t="s">
        <v>6150</v>
      </c>
      <c r="I245">
        <v>1.6331873E-2</v>
      </c>
      <c r="J245">
        <v>7.6394109999999996E-3</v>
      </c>
      <c r="K245">
        <v>2.3971283999999999E-2</v>
      </c>
    </row>
    <row r="246" spans="1:11" x14ac:dyDescent="0.2">
      <c r="A246" t="s">
        <v>5248</v>
      </c>
      <c r="B246" t="s">
        <v>369</v>
      </c>
      <c r="C246" t="s">
        <v>59</v>
      </c>
      <c r="D246" t="s">
        <v>290</v>
      </c>
      <c r="E246" s="3" t="s">
        <v>6151</v>
      </c>
      <c r="F246" s="3" t="s">
        <v>6152</v>
      </c>
      <c r="G246" s="3" t="s">
        <v>6153</v>
      </c>
      <c r="H246" s="3" t="s">
        <v>6154</v>
      </c>
      <c r="I246">
        <v>1.7737408E-2</v>
      </c>
      <c r="J246">
        <v>9.8521349999999997E-3</v>
      </c>
      <c r="K246">
        <v>2.7589543000000001E-2</v>
      </c>
    </row>
    <row r="247" spans="1:11" x14ac:dyDescent="0.2">
      <c r="A247" t="s">
        <v>5248</v>
      </c>
      <c r="B247" t="s">
        <v>369</v>
      </c>
      <c r="C247" t="s">
        <v>59</v>
      </c>
      <c r="D247" t="s">
        <v>291</v>
      </c>
      <c r="E247" s="3" t="s">
        <v>6155</v>
      </c>
      <c r="F247" s="3" t="s">
        <v>6156</v>
      </c>
      <c r="G247" s="3" t="s">
        <v>6157</v>
      </c>
      <c r="H247" s="3" t="s">
        <v>6158</v>
      </c>
      <c r="I247">
        <v>1.9315256999999999E-2</v>
      </c>
      <c r="J247">
        <v>7.5698459999999999E-3</v>
      </c>
      <c r="K247">
        <v>2.6885103E-2</v>
      </c>
    </row>
    <row r="248" spans="1:11" x14ac:dyDescent="0.2">
      <c r="A248" t="s">
        <v>5248</v>
      </c>
      <c r="B248" t="s">
        <v>369</v>
      </c>
      <c r="C248" t="s">
        <v>59</v>
      </c>
      <c r="D248" t="s">
        <v>292</v>
      </c>
      <c r="E248" s="3" t="s">
        <v>6159</v>
      </c>
      <c r="F248" s="3" t="s">
        <v>6160</v>
      </c>
      <c r="G248" s="3" t="s">
        <v>6161</v>
      </c>
      <c r="H248" s="3" t="s">
        <v>6162</v>
      </c>
      <c r="I248">
        <v>1.7505086E-2</v>
      </c>
      <c r="J248">
        <v>8.4087490000000001E-3</v>
      </c>
      <c r="K248">
        <v>2.5913835E-2</v>
      </c>
    </row>
    <row r="249" spans="1:11" x14ac:dyDescent="0.2">
      <c r="A249" t="s">
        <v>5248</v>
      </c>
      <c r="B249" t="s">
        <v>369</v>
      </c>
      <c r="C249" t="s">
        <v>59</v>
      </c>
      <c r="D249" t="s">
        <v>293</v>
      </c>
      <c r="E249" s="3" t="s">
        <v>6163</v>
      </c>
      <c r="F249" s="3" t="s">
        <v>6164</v>
      </c>
      <c r="G249" s="3" t="s">
        <v>6165</v>
      </c>
      <c r="H249" s="3" t="s">
        <v>6166</v>
      </c>
      <c r="I249">
        <v>1.7046715E-2</v>
      </c>
      <c r="J249">
        <v>7.9206099999999998E-3</v>
      </c>
      <c r="K249">
        <v>2.4967324999999999E-2</v>
      </c>
    </row>
    <row r="250" spans="1:11" x14ac:dyDescent="0.2">
      <c r="A250" t="s">
        <v>5248</v>
      </c>
      <c r="B250" t="s">
        <v>369</v>
      </c>
      <c r="C250" t="s">
        <v>59</v>
      </c>
      <c r="D250" t="s">
        <v>294</v>
      </c>
      <c r="E250" s="3" t="s">
        <v>6167</v>
      </c>
      <c r="F250" s="3" t="s">
        <v>6168</v>
      </c>
      <c r="G250" s="3" t="s">
        <v>6169</v>
      </c>
      <c r="H250" s="3" t="s">
        <v>6170</v>
      </c>
      <c r="I250">
        <v>1.7885642E-2</v>
      </c>
      <c r="J250">
        <v>9.2808709999999996E-3</v>
      </c>
      <c r="K250">
        <v>2.7166513E-2</v>
      </c>
    </row>
    <row r="251" spans="1:11" x14ac:dyDescent="0.2">
      <c r="A251" t="s">
        <v>5248</v>
      </c>
      <c r="B251" t="s">
        <v>369</v>
      </c>
      <c r="C251" t="s">
        <v>59</v>
      </c>
      <c r="D251" t="s">
        <v>295</v>
      </c>
      <c r="E251" s="3" t="s">
        <v>6171</v>
      </c>
      <c r="F251" s="3" t="s">
        <v>6172</v>
      </c>
      <c r="G251" s="3" t="s">
        <v>6173</v>
      </c>
      <c r="H251" s="3" t="s">
        <v>6174</v>
      </c>
      <c r="I251">
        <v>2.0146098000000001E-2</v>
      </c>
      <c r="J251">
        <v>7.8854289999999994E-3</v>
      </c>
      <c r="K251">
        <v>2.8031527000000001E-2</v>
      </c>
    </row>
    <row r="252" spans="1:11" x14ac:dyDescent="0.2">
      <c r="A252" t="s">
        <v>5248</v>
      </c>
      <c r="B252" t="s">
        <v>369</v>
      </c>
      <c r="C252" t="s">
        <v>59</v>
      </c>
      <c r="D252" t="s">
        <v>296</v>
      </c>
      <c r="E252" s="3" t="s">
        <v>6175</v>
      </c>
      <c r="F252" s="3" t="s">
        <v>6176</v>
      </c>
      <c r="G252" s="3" t="s">
        <v>6177</v>
      </c>
      <c r="H252" s="3" t="s">
        <v>6178</v>
      </c>
      <c r="I252">
        <v>1.7794629999999999E-2</v>
      </c>
      <c r="J252">
        <v>8.1889140000000003E-3</v>
      </c>
      <c r="K252" s="3" t="s">
        <v>6179</v>
      </c>
    </row>
    <row r="253" spans="1:11" x14ac:dyDescent="0.2">
      <c r="A253" t="s">
        <v>5248</v>
      </c>
      <c r="B253" t="s">
        <v>369</v>
      </c>
      <c r="C253" t="s">
        <v>59</v>
      </c>
      <c r="D253" t="s">
        <v>297</v>
      </c>
      <c r="E253" s="3" t="s">
        <v>6180</v>
      </c>
      <c r="F253" s="3" t="s">
        <v>6181</v>
      </c>
      <c r="G253" s="3" t="s">
        <v>6182</v>
      </c>
      <c r="H253" s="3" t="s">
        <v>6183</v>
      </c>
      <c r="I253">
        <v>2.3750725E-2</v>
      </c>
      <c r="J253">
        <v>1.0782641000000001E-2</v>
      </c>
      <c r="K253">
        <v>3.4533366000000003E-2</v>
      </c>
    </row>
    <row r="254" spans="1:11" x14ac:dyDescent="0.2">
      <c r="A254" t="s">
        <v>5248</v>
      </c>
      <c r="B254" t="s">
        <v>369</v>
      </c>
      <c r="C254" t="s">
        <v>59</v>
      </c>
      <c r="D254" t="s">
        <v>298</v>
      </c>
      <c r="E254" s="3" t="s">
        <v>6184</v>
      </c>
      <c r="F254" s="3" t="s">
        <v>6185</v>
      </c>
      <c r="G254" s="3" t="s">
        <v>6186</v>
      </c>
      <c r="H254" s="3" t="s">
        <v>6187</v>
      </c>
      <c r="I254">
        <v>2.3943656000000001E-2</v>
      </c>
      <c r="J254">
        <v>1.1073998E-2</v>
      </c>
      <c r="K254">
        <v>3.5017654000000002E-2</v>
      </c>
    </row>
    <row r="255" spans="1:11" x14ac:dyDescent="0.2">
      <c r="A255" t="s">
        <v>5248</v>
      </c>
      <c r="B255" t="s">
        <v>369</v>
      </c>
      <c r="C255" t="s">
        <v>59</v>
      </c>
      <c r="D255" t="s">
        <v>299</v>
      </c>
      <c r="E255" s="3" t="s">
        <v>6188</v>
      </c>
      <c r="F255" s="3" t="s">
        <v>6189</v>
      </c>
      <c r="G255" s="3" t="s">
        <v>6190</v>
      </c>
      <c r="H255" s="3" t="s">
        <v>6191</v>
      </c>
      <c r="I255">
        <v>2.0841941999999999E-2</v>
      </c>
      <c r="J255">
        <v>8.1978260000000001E-3</v>
      </c>
      <c r="K255">
        <v>2.9039768000000001E-2</v>
      </c>
    </row>
    <row r="256" spans="1:11" x14ac:dyDescent="0.2">
      <c r="A256" t="s">
        <v>5248</v>
      </c>
      <c r="B256" t="s">
        <v>369</v>
      </c>
      <c r="C256" t="s">
        <v>59</v>
      </c>
      <c r="D256" t="s">
        <v>300</v>
      </c>
      <c r="E256" s="3" t="s">
        <v>6192</v>
      </c>
      <c r="F256" s="3" t="s">
        <v>6193</v>
      </c>
      <c r="G256" s="3" t="s">
        <v>6194</v>
      </c>
      <c r="H256" s="3" t="s">
        <v>6195</v>
      </c>
      <c r="I256">
        <v>2.1179572000000001E-2</v>
      </c>
      <c r="J256">
        <v>8.4858339999999994E-3</v>
      </c>
      <c r="K256">
        <v>2.9665405999999998E-2</v>
      </c>
    </row>
    <row r="257" spans="1:11" x14ac:dyDescent="0.2">
      <c r="A257" t="s">
        <v>5248</v>
      </c>
      <c r="B257" t="s">
        <v>369</v>
      </c>
      <c r="C257" t="s">
        <v>59</v>
      </c>
      <c r="D257" t="s">
        <v>301</v>
      </c>
      <c r="E257" s="3" t="s">
        <v>6196</v>
      </c>
      <c r="F257" s="3" t="s">
        <v>6197</v>
      </c>
      <c r="G257" s="3" t="s">
        <v>6198</v>
      </c>
      <c r="H257" s="3" t="s">
        <v>6199</v>
      </c>
      <c r="I257">
        <v>1.8357702E-2</v>
      </c>
      <c r="J257">
        <v>8.5359779999999996E-3</v>
      </c>
      <c r="K257">
        <v>2.689368E-2</v>
      </c>
    </row>
    <row r="258" spans="1:11" x14ac:dyDescent="0.2">
      <c r="A258" t="s">
        <v>5248</v>
      </c>
      <c r="B258" t="s">
        <v>369</v>
      </c>
      <c r="C258" t="s">
        <v>59</v>
      </c>
      <c r="D258" t="s">
        <v>302</v>
      </c>
      <c r="E258" s="3" t="s">
        <v>6200</v>
      </c>
      <c r="F258" s="3" t="s">
        <v>6201</v>
      </c>
      <c r="G258" s="3" t="s">
        <v>6202</v>
      </c>
      <c r="H258" s="3" t="s">
        <v>6203</v>
      </c>
      <c r="I258">
        <v>1.8990673999999999E-2</v>
      </c>
      <c r="J258">
        <v>9.1922640000000003E-3</v>
      </c>
      <c r="K258" s="3" t="s">
        <v>6204</v>
      </c>
    </row>
    <row r="259" spans="1:11" x14ac:dyDescent="0.2">
      <c r="A259" t="s">
        <v>5248</v>
      </c>
      <c r="B259" t="s">
        <v>369</v>
      </c>
      <c r="C259" t="s">
        <v>59</v>
      </c>
      <c r="D259" t="s">
        <v>303</v>
      </c>
      <c r="E259" s="3" t="s">
        <v>6205</v>
      </c>
      <c r="F259" s="3" t="s">
        <v>6206</v>
      </c>
      <c r="G259" s="3" t="s">
        <v>6207</v>
      </c>
      <c r="H259" s="3" t="s">
        <v>6208</v>
      </c>
      <c r="I259">
        <v>2.0789273E-2</v>
      </c>
      <c r="J259">
        <v>1.0761412999999999E-2</v>
      </c>
      <c r="K259">
        <v>3.1550686000000001E-2</v>
      </c>
    </row>
    <row r="260" spans="1:11" x14ac:dyDescent="0.2">
      <c r="A260" t="s">
        <v>5248</v>
      </c>
      <c r="B260" t="s">
        <v>369</v>
      </c>
      <c r="C260" t="s">
        <v>59</v>
      </c>
      <c r="D260" t="s">
        <v>304</v>
      </c>
      <c r="E260" s="3" t="s">
        <v>6209</v>
      </c>
      <c r="F260">
        <v>33.852910356862203</v>
      </c>
      <c r="G260" s="3" t="s">
        <v>6210</v>
      </c>
      <c r="H260" s="3" t="s">
        <v>6211</v>
      </c>
      <c r="I260">
        <v>2.6389342999999999E-2</v>
      </c>
      <c r="J260">
        <v>1.1926249E-2</v>
      </c>
      <c r="K260" s="3" t="s">
        <v>6212</v>
      </c>
    </row>
    <row r="261" spans="1:11" x14ac:dyDescent="0.2">
      <c r="A261" t="s">
        <v>5248</v>
      </c>
      <c r="B261" t="s">
        <v>369</v>
      </c>
      <c r="C261" t="s">
        <v>59</v>
      </c>
      <c r="D261" t="s">
        <v>305</v>
      </c>
      <c r="E261" s="3" t="s">
        <v>6213</v>
      </c>
      <c r="F261" s="3" t="s">
        <v>6214</v>
      </c>
      <c r="G261" s="3" t="s">
        <v>6215</v>
      </c>
      <c r="H261" s="3" t="s">
        <v>6216</v>
      </c>
      <c r="I261">
        <v>2.1462708E-2</v>
      </c>
      <c r="J261">
        <v>1.1098105E-2</v>
      </c>
      <c r="K261">
        <v>3.2560813000000001E-2</v>
      </c>
    </row>
    <row r="262" spans="1:11" x14ac:dyDescent="0.2">
      <c r="A262" t="s">
        <v>5248</v>
      </c>
      <c r="B262" t="s">
        <v>369</v>
      </c>
      <c r="C262" t="s">
        <v>59</v>
      </c>
      <c r="D262" t="s">
        <v>306</v>
      </c>
      <c r="E262" s="3" t="s">
        <v>6217</v>
      </c>
      <c r="F262" s="3" t="s">
        <v>6218</v>
      </c>
      <c r="G262">
        <v>72.090603810335907</v>
      </c>
      <c r="H262" s="3" t="s">
        <v>6219</v>
      </c>
      <c r="I262">
        <v>2.516761E-2</v>
      </c>
      <c r="J262">
        <v>1.0180846E-2</v>
      </c>
      <c r="K262">
        <v>3.5348456E-2</v>
      </c>
    </row>
    <row r="263" spans="1:11" x14ac:dyDescent="0.2">
      <c r="A263" t="s">
        <v>5248</v>
      </c>
      <c r="B263" t="s">
        <v>369</v>
      </c>
      <c r="C263" t="s">
        <v>59</v>
      </c>
      <c r="D263" t="s">
        <v>307</v>
      </c>
      <c r="E263" s="3" t="s">
        <v>6220</v>
      </c>
      <c r="F263" s="3" t="s">
        <v>6221</v>
      </c>
      <c r="G263" s="3" t="s">
        <v>6222</v>
      </c>
      <c r="H263" s="3" t="s">
        <v>6223</v>
      </c>
      <c r="I263">
        <v>2.4667418E-2</v>
      </c>
      <c r="J263">
        <v>9.6880270000000001E-3</v>
      </c>
      <c r="K263">
        <v>3.4355444999999998E-2</v>
      </c>
    </row>
    <row r="264" spans="1:11" x14ac:dyDescent="0.2">
      <c r="A264" t="s">
        <v>5248</v>
      </c>
      <c r="B264" t="s">
        <v>369</v>
      </c>
      <c r="C264" t="s">
        <v>59</v>
      </c>
      <c r="D264" t="s">
        <v>308</v>
      </c>
      <c r="E264" s="3" t="s">
        <v>6224</v>
      </c>
      <c r="F264" s="3" t="s">
        <v>6225</v>
      </c>
      <c r="G264" s="3" t="s">
        <v>6226</v>
      </c>
      <c r="H264" s="3" t="s">
        <v>6227</v>
      </c>
      <c r="I264">
        <v>2.2645061000000001E-2</v>
      </c>
      <c r="J264">
        <v>1.1110293E-2</v>
      </c>
      <c r="K264">
        <v>3.3755354000000001E-2</v>
      </c>
    </row>
    <row r="265" spans="1:11" x14ac:dyDescent="0.2">
      <c r="A265" t="s">
        <v>5248</v>
      </c>
      <c r="B265" t="s">
        <v>369</v>
      </c>
      <c r="C265" t="s">
        <v>59</v>
      </c>
      <c r="D265" t="s">
        <v>309</v>
      </c>
      <c r="E265" s="3" t="s">
        <v>6228</v>
      </c>
      <c r="F265" s="3" t="s">
        <v>6229</v>
      </c>
      <c r="G265" s="3" t="s">
        <v>6230</v>
      </c>
      <c r="H265" s="3" t="s">
        <v>6231</v>
      </c>
      <c r="I265">
        <v>2.1708328999999998E-2</v>
      </c>
      <c r="J265">
        <v>1.0085052000000001E-2</v>
      </c>
      <c r="K265" s="3" t="s">
        <v>6232</v>
      </c>
    </row>
    <row r="266" spans="1:11" x14ac:dyDescent="0.2">
      <c r="A266" t="s">
        <v>5248</v>
      </c>
      <c r="B266" t="s">
        <v>369</v>
      </c>
      <c r="C266" t="s">
        <v>59</v>
      </c>
      <c r="D266" t="s">
        <v>310</v>
      </c>
      <c r="E266" s="3" t="s">
        <v>6233</v>
      </c>
      <c r="F266" s="3" t="s">
        <v>6234</v>
      </c>
      <c r="G266" s="3" t="s">
        <v>6235</v>
      </c>
      <c r="H266" s="3" t="s">
        <v>6236</v>
      </c>
      <c r="I266">
        <v>2.2074170000000001E-2</v>
      </c>
      <c r="J266">
        <v>1.0843759E-2</v>
      </c>
      <c r="K266">
        <v>3.2917928999999999E-2</v>
      </c>
    </row>
    <row r="267" spans="1:11" x14ac:dyDescent="0.2">
      <c r="A267" t="s">
        <v>5248</v>
      </c>
      <c r="B267" t="s">
        <v>369</v>
      </c>
      <c r="C267" t="s">
        <v>59</v>
      </c>
      <c r="D267" t="s">
        <v>311</v>
      </c>
      <c r="E267" s="3" t="s">
        <v>6237</v>
      </c>
      <c r="F267" s="3" t="s">
        <v>6238</v>
      </c>
      <c r="G267">
        <v>91.895053628832102</v>
      </c>
      <c r="H267" s="3" t="s">
        <v>6239</v>
      </c>
      <c r="I267">
        <v>2.436634E-2</v>
      </c>
      <c r="J267">
        <v>1.2536436999999999E-2</v>
      </c>
      <c r="K267">
        <v>3.6902776999999998E-2</v>
      </c>
    </row>
    <row r="268" spans="1:11" x14ac:dyDescent="0.2">
      <c r="A268" t="s">
        <v>5248</v>
      </c>
      <c r="B268" t="s">
        <v>369</v>
      </c>
      <c r="C268" t="s">
        <v>59</v>
      </c>
      <c r="D268" t="s">
        <v>312</v>
      </c>
      <c r="E268" s="3" t="s">
        <v>6240</v>
      </c>
      <c r="F268" s="3" t="s">
        <v>6241</v>
      </c>
      <c r="G268">
        <v>75.776894975985797</v>
      </c>
      <c r="H268" s="3" t="s">
        <v>6242</v>
      </c>
      <c r="I268">
        <v>3.0775606E-2</v>
      </c>
      <c r="J268">
        <v>1.3928156000000001E-2</v>
      </c>
      <c r="K268">
        <v>4.4703762000000001E-2</v>
      </c>
    </row>
    <row r="269" spans="1:11" x14ac:dyDescent="0.2">
      <c r="A269" t="s">
        <v>5248</v>
      </c>
      <c r="B269" t="s">
        <v>369</v>
      </c>
      <c r="C269" t="s">
        <v>59</v>
      </c>
      <c r="D269" t="s">
        <v>313</v>
      </c>
      <c r="E269" s="3" t="s">
        <v>6243</v>
      </c>
      <c r="F269" s="3" t="s">
        <v>6244</v>
      </c>
      <c r="G269">
        <v>96.791814680078204</v>
      </c>
      <c r="H269" s="3" t="s">
        <v>6245</v>
      </c>
      <c r="I269">
        <v>2.5783173999999999E-2</v>
      </c>
      <c r="J269">
        <v>1.3188305000000001E-2</v>
      </c>
      <c r="K269">
        <v>3.8971479000000003E-2</v>
      </c>
    </row>
    <row r="270" spans="1:11" x14ac:dyDescent="0.2">
      <c r="A270" t="s">
        <v>5248</v>
      </c>
      <c r="B270" t="s">
        <v>369</v>
      </c>
      <c r="C270" t="s">
        <v>59</v>
      </c>
      <c r="D270" t="s">
        <v>314</v>
      </c>
      <c r="E270" s="3" t="s">
        <v>6246</v>
      </c>
      <c r="F270" s="3" t="s">
        <v>6247</v>
      </c>
      <c r="G270" s="3" t="s">
        <v>6248</v>
      </c>
      <c r="H270" s="3" t="s">
        <v>6249</v>
      </c>
      <c r="I270">
        <v>2.4732770000000001E-2</v>
      </c>
      <c r="J270">
        <v>1.2073267E-2</v>
      </c>
      <c r="K270">
        <v>3.6806037E-2</v>
      </c>
    </row>
    <row r="271" spans="1:11" x14ac:dyDescent="0.2">
      <c r="A271" t="s">
        <v>5248</v>
      </c>
      <c r="B271" t="s">
        <v>369</v>
      </c>
      <c r="C271" t="s">
        <v>59</v>
      </c>
      <c r="D271" t="s">
        <v>315</v>
      </c>
      <c r="E271" s="3" t="s">
        <v>6250</v>
      </c>
      <c r="F271">
        <v>45.627322314041002</v>
      </c>
      <c r="G271" s="3" t="s">
        <v>6251</v>
      </c>
      <c r="H271" s="3" t="s">
        <v>6252</v>
      </c>
      <c r="I271">
        <v>3.5540319000000001E-2</v>
      </c>
      <c r="J271">
        <v>1.6101394000000002E-2</v>
      </c>
      <c r="K271" s="3" t="s">
        <v>6253</v>
      </c>
    </row>
    <row r="272" spans="1:11" x14ac:dyDescent="0.2">
      <c r="A272" t="s">
        <v>5248</v>
      </c>
      <c r="B272" t="s">
        <v>369</v>
      </c>
      <c r="C272" t="s">
        <v>59</v>
      </c>
      <c r="D272" t="s">
        <v>316</v>
      </c>
      <c r="E272" s="3" t="s">
        <v>6254</v>
      </c>
      <c r="F272">
        <v>40.1849060186318</v>
      </c>
      <c r="G272" s="3" t="s">
        <v>6255</v>
      </c>
      <c r="H272" s="3" t="s">
        <v>6256</v>
      </c>
      <c r="I272">
        <v>3.1239118999999999E-2</v>
      </c>
      <c r="J272">
        <v>1.2113631E-2</v>
      </c>
      <c r="K272" s="3" t="s">
        <v>6257</v>
      </c>
    </row>
    <row r="273" spans="1:11" x14ac:dyDescent="0.2">
      <c r="A273" t="s">
        <v>5248</v>
      </c>
      <c r="B273" t="s">
        <v>369</v>
      </c>
      <c r="C273" t="s">
        <v>59</v>
      </c>
      <c r="D273" t="s">
        <v>317</v>
      </c>
      <c r="E273" s="3" t="s">
        <v>6258</v>
      </c>
      <c r="F273" s="3" t="s">
        <v>6259</v>
      </c>
      <c r="G273">
        <v>69.794685779405498</v>
      </c>
      <c r="H273" s="3" t="s">
        <v>6260</v>
      </c>
      <c r="I273">
        <v>2.7651016E-2</v>
      </c>
      <c r="J273">
        <v>1.2551371E-2</v>
      </c>
      <c r="K273">
        <v>4.0202386999999999E-2</v>
      </c>
    </row>
    <row r="274" spans="1:11" x14ac:dyDescent="0.2">
      <c r="A274" t="s">
        <v>5248</v>
      </c>
      <c r="B274" t="s">
        <v>369</v>
      </c>
      <c r="C274" t="s">
        <v>59</v>
      </c>
      <c r="D274" t="s">
        <v>318</v>
      </c>
      <c r="E274" s="3" t="s">
        <v>6261</v>
      </c>
      <c r="F274" s="3" t="s">
        <v>3633</v>
      </c>
      <c r="G274" s="3" t="s">
        <v>6262</v>
      </c>
      <c r="H274" s="3" t="s">
        <v>6263</v>
      </c>
      <c r="I274">
        <v>3.0225676E-2</v>
      </c>
      <c r="J274">
        <v>1.6489553000000001E-2</v>
      </c>
      <c r="K274">
        <v>4.6715228999999997E-2</v>
      </c>
    </row>
    <row r="275" spans="1:11" x14ac:dyDescent="0.2">
      <c r="A275" t="s">
        <v>5248</v>
      </c>
      <c r="B275" t="s">
        <v>369</v>
      </c>
      <c r="C275" t="s">
        <v>59</v>
      </c>
      <c r="D275" t="s">
        <v>319</v>
      </c>
      <c r="E275" s="3" t="s">
        <v>6264</v>
      </c>
      <c r="F275" s="3" t="s">
        <v>6265</v>
      </c>
      <c r="G275" s="3" t="s">
        <v>6266</v>
      </c>
      <c r="H275" s="3" t="s">
        <v>6267</v>
      </c>
      <c r="I275">
        <v>3.1520473E-2</v>
      </c>
      <c r="J275">
        <v>1.6023141000000001E-2</v>
      </c>
      <c r="K275">
        <v>4.7543613999999998E-2</v>
      </c>
    </row>
    <row r="276" spans="1:11" x14ac:dyDescent="0.2">
      <c r="A276" t="s">
        <v>5248</v>
      </c>
      <c r="B276" t="s">
        <v>369</v>
      </c>
      <c r="C276" t="s">
        <v>59</v>
      </c>
      <c r="D276" t="s">
        <v>320</v>
      </c>
      <c r="E276" s="3" t="s">
        <v>6268</v>
      </c>
      <c r="F276" s="3" t="s">
        <v>6269</v>
      </c>
      <c r="G276" s="3" t="s">
        <v>6270</v>
      </c>
      <c r="H276" s="3" t="s">
        <v>6271</v>
      </c>
      <c r="I276">
        <v>3.6995975E-2</v>
      </c>
      <c r="J276">
        <v>1.4332869999999999E-2</v>
      </c>
      <c r="K276">
        <v>5.1328844999999998E-2</v>
      </c>
    </row>
    <row r="277" spans="1:11" x14ac:dyDescent="0.2">
      <c r="A277" t="s">
        <v>5248</v>
      </c>
      <c r="B277" t="s">
        <v>369</v>
      </c>
      <c r="C277" t="s">
        <v>59</v>
      </c>
      <c r="D277" t="s">
        <v>321</v>
      </c>
      <c r="E277" s="3" t="s">
        <v>6272</v>
      </c>
      <c r="F277" s="3" t="s">
        <v>6273</v>
      </c>
      <c r="G277" s="3" t="s">
        <v>6274</v>
      </c>
      <c r="H277" s="3" t="s">
        <v>6275</v>
      </c>
      <c r="I277">
        <v>3.2778535999999997E-2</v>
      </c>
      <c r="J277">
        <v>1.5754832999999999E-2</v>
      </c>
      <c r="K277">
        <v>4.8533368999999903E-2</v>
      </c>
    </row>
    <row r="278" spans="1:11" x14ac:dyDescent="0.2">
      <c r="A278" t="s">
        <v>5248</v>
      </c>
      <c r="B278" t="s">
        <v>369</v>
      </c>
      <c r="C278" t="s">
        <v>59</v>
      </c>
      <c r="D278" t="s">
        <v>322</v>
      </c>
      <c r="E278" s="3" t="s">
        <v>6276</v>
      </c>
      <c r="F278">
        <v>45.236166832702501</v>
      </c>
      <c r="G278" s="3" t="s">
        <v>6277</v>
      </c>
      <c r="H278" s="3" t="s">
        <v>6278</v>
      </c>
      <c r="I278">
        <v>3.4354140999999998E-2</v>
      </c>
      <c r="J278">
        <v>1.7498561999999999E-2</v>
      </c>
      <c r="K278">
        <v>5.1852703E-2</v>
      </c>
    </row>
    <row r="279" spans="1:11" x14ac:dyDescent="0.2">
      <c r="A279" t="s">
        <v>5248</v>
      </c>
      <c r="B279" t="s">
        <v>369</v>
      </c>
      <c r="C279" t="s">
        <v>59</v>
      </c>
      <c r="D279" t="s">
        <v>323</v>
      </c>
      <c r="E279" s="3" t="s">
        <v>6279</v>
      </c>
      <c r="F279" s="3" t="s">
        <v>6280</v>
      </c>
      <c r="G279" s="3" t="s">
        <v>6281</v>
      </c>
      <c r="H279">
        <v>614.95296124901097</v>
      </c>
      <c r="I279">
        <v>4.4291675000000003E-2</v>
      </c>
      <c r="J279">
        <v>2.0400669E-2</v>
      </c>
      <c r="K279">
        <v>6.4692343999999999E-2</v>
      </c>
    </row>
    <row r="280" spans="1:11" x14ac:dyDescent="0.2">
      <c r="A280" t="s">
        <v>5248</v>
      </c>
      <c r="B280" t="s">
        <v>369</v>
      </c>
      <c r="C280" t="s">
        <v>59</v>
      </c>
      <c r="D280" t="s">
        <v>324</v>
      </c>
      <c r="E280" s="3" t="s">
        <v>6282</v>
      </c>
      <c r="F280">
        <v>56.332376386438099</v>
      </c>
      <c r="G280" s="3" t="s">
        <v>6283</v>
      </c>
      <c r="H280" s="3" t="s">
        <v>6284</v>
      </c>
      <c r="I280">
        <v>4.3934395000000001E-2</v>
      </c>
      <c r="J280">
        <v>1.9707032999999999E-2</v>
      </c>
      <c r="K280">
        <v>6.3641428E-2</v>
      </c>
    </row>
    <row r="281" spans="1:11" x14ac:dyDescent="0.2">
      <c r="A281" t="s">
        <v>5248</v>
      </c>
      <c r="B281" t="s">
        <v>369</v>
      </c>
      <c r="C281" t="s">
        <v>59</v>
      </c>
      <c r="D281" t="s">
        <v>323</v>
      </c>
      <c r="E281" s="3" t="s">
        <v>6279</v>
      </c>
      <c r="F281" s="3" t="s">
        <v>6280</v>
      </c>
      <c r="G281" s="3" t="s">
        <v>6281</v>
      </c>
      <c r="H281">
        <v>614.95296124901097</v>
      </c>
      <c r="I281">
        <v>4.4291675000000003E-2</v>
      </c>
      <c r="J281">
        <v>2.0400669E-2</v>
      </c>
      <c r="K281">
        <v>6.4692343999999999E-2</v>
      </c>
    </row>
    <row r="282" spans="1:11" x14ac:dyDescent="0.2">
      <c r="A282" t="s">
        <v>5248</v>
      </c>
      <c r="B282" t="s">
        <v>369</v>
      </c>
      <c r="C282" t="s">
        <v>59</v>
      </c>
      <c r="D282" t="s">
        <v>324</v>
      </c>
      <c r="E282" s="3" t="s">
        <v>6282</v>
      </c>
      <c r="F282">
        <v>56.332376386438099</v>
      </c>
      <c r="G282" s="3" t="s">
        <v>6283</v>
      </c>
      <c r="H282" s="3" t="s">
        <v>6284</v>
      </c>
      <c r="I282">
        <v>4.3934395000000001E-2</v>
      </c>
      <c r="J282">
        <v>1.9707032999999999E-2</v>
      </c>
      <c r="K282">
        <v>6.3641428E-2</v>
      </c>
    </row>
    <row r="283" spans="1:11" x14ac:dyDescent="0.2">
      <c r="A283" t="s">
        <v>5248</v>
      </c>
      <c r="B283" t="s">
        <v>369</v>
      </c>
      <c r="C283" t="s">
        <v>59</v>
      </c>
      <c r="D283" t="s">
        <v>325</v>
      </c>
      <c r="E283" s="3" t="s">
        <v>6285</v>
      </c>
      <c r="F283" s="3" t="s">
        <v>6286</v>
      </c>
      <c r="G283" s="3" t="s">
        <v>6287</v>
      </c>
      <c r="H283">
        <v>459.801937852587</v>
      </c>
      <c r="I283">
        <v>3.9130397999999997E-2</v>
      </c>
      <c r="J283">
        <v>1.5541594000000001E-2</v>
      </c>
      <c r="K283" s="3" t="s">
        <v>6288</v>
      </c>
    </row>
    <row r="284" spans="1:11" x14ac:dyDescent="0.2">
      <c r="A284" t="s">
        <v>5248</v>
      </c>
      <c r="B284" t="s">
        <v>369</v>
      </c>
      <c r="C284" t="s">
        <v>59</v>
      </c>
      <c r="D284" t="s">
        <v>326</v>
      </c>
      <c r="E284" s="3" t="s">
        <v>6289</v>
      </c>
      <c r="F284" s="3" t="s">
        <v>6290</v>
      </c>
      <c r="G284" s="3" t="s">
        <v>6291</v>
      </c>
      <c r="H284" s="3" t="s">
        <v>6292</v>
      </c>
      <c r="I284">
        <v>3.5031996000000003E-2</v>
      </c>
      <c r="J284">
        <v>1.6603670000000001E-2</v>
      </c>
      <c r="K284" s="3" t="s">
        <v>6293</v>
      </c>
    </row>
    <row r="285" spans="1:11" x14ac:dyDescent="0.2">
      <c r="A285" t="s">
        <v>5248</v>
      </c>
      <c r="B285" t="s">
        <v>369</v>
      </c>
      <c r="C285" t="s">
        <v>59</v>
      </c>
      <c r="D285" t="s">
        <v>327</v>
      </c>
      <c r="E285" s="3" t="s">
        <v>6294</v>
      </c>
      <c r="F285" s="3" t="s">
        <v>6295</v>
      </c>
      <c r="G285" s="3" t="s">
        <v>6296</v>
      </c>
      <c r="H285" s="3" t="s">
        <v>6297</v>
      </c>
      <c r="I285">
        <v>4.1678579E-2</v>
      </c>
      <c r="J285">
        <v>1.6018338999999999E-2</v>
      </c>
      <c r="K285">
        <v>5.7696918E-2</v>
      </c>
    </row>
    <row r="286" spans="1:11" x14ac:dyDescent="0.2">
      <c r="A286" t="s">
        <v>5248</v>
      </c>
      <c r="B286" t="s">
        <v>369</v>
      </c>
      <c r="C286" t="s">
        <v>59</v>
      </c>
      <c r="D286" t="s">
        <v>328</v>
      </c>
      <c r="E286" s="3" t="s">
        <v>6298</v>
      </c>
      <c r="F286" s="3" t="s">
        <v>6299</v>
      </c>
      <c r="G286" s="3" t="s">
        <v>6300</v>
      </c>
      <c r="H286" s="3" t="s">
        <v>6301</v>
      </c>
      <c r="I286">
        <v>3.6743651000000002E-2</v>
      </c>
      <c r="J286">
        <v>1.6435493999999998E-2</v>
      </c>
      <c r="K286">
        <v>5.3179144999999997E-2</v>
      </c>
    </row>
    <row r="287" spans="1:11" x14ac:dyDescent="0.2">
      <c r="A287" t="s">
        <v>5248</v>
      </c>
      <c r="B287" t="s">
        <v>369</v>
      </c>
      <c r="C287" t="s">
        <v>59</v>
      </c>
      <c r="D287" t="s">
        <v>329</v>
      </c>
      <c r="E287" s="3" t="s">
        <v>6302</v>
      </c>
      <c r="F287" s="3" t="s">
        <v>6303</v>
      </c>
      <c r="G287" s="3" t="s">
        <v>6304</v>
      </c>
      <c r="H287" s="3" t="s">
        <v>6305</v>
      </c>
      <c r="I287">
        <v>4.3668507000000002E-2</v>
      </c>
      <c r="J287">
        <v>2.2135695E-2</v>
      </c>
      <c r="K287">
        <v>6.5804202000000006E-2</v>
      </c>
    </row>
    <row r="288" spans="1:11" x14ac:dyDescent="0.2">
      <c r="A288" t="s">
        <v>5248</v>
      </c>
      <c r="B288" t="s">
        <v>369</v>
      </c>
      <c r="C288" t="s">
        <v>59</v>
      </c>
      <c r="D288" t="s">
        <v>330</v>
      </c>
      <c r="E288" s="3" t="s">
        <v>6306</v>
      </c>
      <c r="F288" s="3" t="s">
        <v>6307</v>
      </c>
      <c r="G288" s="3" t="s">
        <v>6308</v>
      </c>
      <c r="H288" s="3" t="s">
        <v>6309</v>
      </c>
      <c r="I288">
        <v>5.6602365000000002E-2</v>
      </c>
      <c r="J288">
        <v>2.6122896E-2</v>
      </c>
      <c r="K288">
        <v>8.2725260999999994E-2</v>
      </c>
    </row>
    <row r="289" spans="1:11" x14ac:dyDescent="0.2">
      <c r="A289" t="s">
        <v>5248</v>
      </c>
      <c r="B289" t="s">
        <v>369</v>
      </c>
      <c r="C289" t="s">
        <v>59</v>
      </c>
      <c r="D289" t="s">
        <v>331</v>
      </c>
      <c r="E289" s="3" t="s">
        <v>6310</v>
      </c>
      <c r="F289" s="3" t="s">
        <v>6311</v>
      </c>
      <c r="G289" s="3" t="s">
        <v>6312</v>
      </c>
      <c r="H289" s="3" t="s">
        <v>6313</v>
      </c>
      <c r="I289">
        <v>5.3907098000000001E-2</v>
      </c>
      <c r="J289">
        <v>2.0677346999999999E-2</v>
      </c>
      <c r="K289">
        <v>7.4584444999999999E-2</v>
      </c>
    </row>
    <row r="290" spans="1:11" x14ac:dyDescent="0.2">
      <c r="A290" t="s">
        <v>5248</v>
      </c>
      <c r="B290" t="s">
        <v>369</v>
      </c>
      <c r="C290" t="s">
        <v>59</v>
      </c>
      <c r="D290" t="s">
        <v>332</v>
      </c>
      <c r="E290" s="3" t="s">
        <v>6314</v>
      </c>
      <c r="F290">
        <v>69.6024757676891</v>
      </c>
      <c r="G290" s="3" t="s">
        <v>6315</v>
      </c>
      <c r="H290" s="3" t="s">
        <v>6316</v>
      </c>
      <c r="I290">
        <v>5.4159635999999997E-2</v>
      </c>
      <c r="J290">
        <v>2.075805E-2</v>
      </c>
      <c r="K290">
        <v>7.4917685999999997E-2</v>
      </c>
    </row>
    <row r="291" spans="1:11" x14ac:dyDescent="0.2">
      <c r="A291" t="s">
        <v>5248</v>
      </c>
      <c r="B291" t="s">
        <v>369</v>
      </c>
      <c r="C291" t="s">
        <v>59</v>
      </c>
      <c r="D291" t="s">
        <v>333</v>
      </c>
      <c r="E291" s="3" t="s">
        <v>6317</v>
      </c>
      <c r="F291" s="3" t="s">
        <v>6318</v>
      </c>
      <c r="G291" s="3" t="s">
        <v>6319</v>
      </c>
      <c r="H291" s="3" t="s">
        <v>6320</v>
      </c>
      <c r="I291">
        <v>5.6171565999999999E-2</v>
      </c>
      <c r="J291">
        <v>2.2048910000000001E-2</v>
      </c>
      <c r="K291">
        <v>7.8220475999999997E-2</v>
      </c>
    </row>
    <row r="292" spans="1:11" x14ac:dyDescent="0.2">
      <c r="A292" t="s">
        <v>5248</v>
      </c>
      <c r="B292" t="s">
        <v>369</v>
      </c>
      <c r="C292" t="s">
        <v>59</v>
      </c>
      <c r="D292" t="s">
        <v>334</v>
      </c>
      <c r="E292">
        <v>418.36768754624899</v>
      </c>
      <c r="F292" s="3" t="s">
        <v>6321</v>
      </c>
      <c r="G292" s="3" t="s">
        <v>6322</v>
      </c>
      <c r="H292" s="3" t="s">
        <v>6323</v>
      </c>
      <c r="I292">
        <v>5.5421277999999997E-2</v>
      </c>
      <c r="J292">
        <v>2.1375399999999999E-2</v>
      </c>
      <c r="K292">
        <v>7.6796677999999993E-2</v>
      </c>
    </row>
    <row r="293" spans="1:11" x14ac:dyDescent="0.2">
      <c r="A293" t="s">
        <v>5248</v>
      </c>
      <c r="B293" t="s">
        <v>369</v>
      </c>
      <c r="C293" t="s">
        <v>59</v>
      </c>
      <c r="D293" t="s">
        <v>335</v>
      </c>
      <c r="E293" s="3" t="s">
        <v>6324</v>
      </c>
      <c r="F293" s="3" t="s">
        <v>6325</v>
      </c>
      <c r="G293" s="3" t="s">
        <v>6326</v>
      </c>
      <c r="H293" s="3" t="s">
        <v>6327</v>
      </c>
      <c r="I293">
        <v>5.1566039000000001E-2</v>
      </c>
      <c r="J293">
        <v>2.6082095E-2</v>
      </c>
      <c r="K293">
        <v>7.7648133999999994E-2</v>
      </c>
    </row>
    <row r="294" spans="1:11" x14ac:dyDescent="0.2">
      <c r="A294" t="s">
        <v>5248</v>
      </c>
      <c r="B294" t="s">
        <v>369</v>
      </c>
      <c r="C294" t="s">
        <v>59</v>
      </c>
      <c r="D294" t="s">
        <v>336</v>
      </c>
      <c r="E294" s="3" t="s">
        <v>6328</v>
      </c>
      <c r="F294" s="3" t="s">
        <v>6329</v>
      </c>
      <c r="G294" s="3" t="s">
        <v>6330</v>
      </c>
      <c r="H294">
        <v>548.79579693078995</v>
      </c>
      <c r="I294">
        <v>4.8940031000000002E-2</v>
      </c>
      <c r="J294">
        <v>2.3169410000000001E-2</v>
      </c>
      <c r="K294">
        <v>7.2109440999999996E-2</v>
      </c>
    </row>
    <row r="295" spans="1:11" x14ac:dyDescent="0.2">
      <c r="A295" t="s">
        <v>5248</v>
      </c>
      <c r="B295" t="s">
        <v>369</v>
      </c>
      <c r="C295" t="s">
        <v>59</v>
      </c>
      <c r="D295" t="s">
        <v>337</v>
      </c>
      <c r="E295" s="3" t="s">
        <v>6331</v>
      </c>
      <c r="F295" s="3" t="s">
        <v>6332</v>
      </c>
      <c r="G295" s="3" t="s">
        <v>6333</v>
      </c>
      <c r="H295" s="3" t="s">
        <v>6334</v>
      </c>
      <c r="I295">
        <v>6.8223887999999996E-2</v>
      </c>
      <c r="J295">
        <v>3.0692474000000001E-2</v>
      </c>
      <c r="K295">
        <v>9.8916361999999994E-2</v>
      </c>
    </row>
    <row r="296" spans="1:11" x14ac:dyDescent="0.2">
      <c r="A296" t="s">
        <v>5248</v>
      </c>
      <c r="B296" t="s">
        <v>369</v>
      </c>
      <c r="C296" t="s">
        <v>59</v>
      </c>
      <c r="D296" t="s">
        <v>338</v>
      </c>
      <c r="E296" s="3" t="s">
        <v>6335</v>
      </c>
      <c r="F296" s="3" t="s">
        <v>6336</v>
      </c>
      <c r="G296" s="3" t="s">
        <v>6337</v>
      </c>
      <c r="H296" s="3" t="s">
        <v>6338</v>
      </c>
      <c r="I296">
        <v>5.9890387000000003E-2</v>
      </c>
      <c r="J296">
        <v>2.2889104E-2</v>
      </c>
      <c r="K296">
        <v>8.2779490999999997E-2</v>
      </c>
    </row>
    <row r="297" spans="1:11" x14ac:dyDescent="0.2">
      <c r="A297" t="s">
        <v>5248</v>
      </c>
      <c r="B297" t="s">
        <v>369</v>
      </c>
      <c r="C297" t="s">
        <v>59</v>
      </c>
      <c r="D297" t="s">
        <v>339</v>
      </c>
      <c r="E297" s="3" t="s">
        <v>6339</v>
      </c>
      <c r="F297" s="3" t="s">
        <v>6340</v>
      </c>
      <c r="G297" s="3" t="s">
        <v>6341</v>
      </c>
      <c r="H297" s="3" t="s">
        <v>6342</v>
      </c>
      <c r="I297">
        <v>5.2848147999999998E-2</v>
      </c>
      <c r="J297">
        <v>2.3382061999999999E-2</v>
      </c>
      <c r="K297">
        <v>7.6230209999999896E-2</v>
      </c>
    </row>
    <row r="298" spans="1:11" x14ac:dyDescent="0.2">
      <c r="A298" t="s">
        <v>5248</v>
      </c>
      <c r="B298" t="s">
        <v>369</v>
      </c>
      <c r="C298" t="s">
        <v>59</v>
      </c>
      <c r="D298" t="s">
        <v>340</v>
      </c>
      <c r="E298" s="3" t="s">
        <v>6343</v>
      </c>
      <c r="F298" s="3" t="s">
        <v>6344</v>
      </c>
      <c r="G298" s="3" t="s">
        <v>6345</v>
      </c>
      <c r="H298" s="3" t="s">
        <v>6346</v>
      </c>
      <c r="I298">
        <v>6.2972265999999999E-2</v>
      </c>
      <c r="J298">
        <v>3.4765276999999997E-2</v>
      </c>
      <c r="K298">
        <v>9.7737542999999996E-2</v>
      </c>
    </row>
    <row r="299" spans="1:11" x14ac:dyDescent="0.2">
      <c r="A299" t="s">
        <v>5248</v>
      </c>
      <c r="B299" t="s">
        <v>369</v>
      </c>
      <c r="C299" t="s">
        <v>59</v>
      </c>
      <c r="D299" t="s">
        <v>341</v>
      </c>
      <c r="E299">
        <v>585.03717549943497</v>
      </c>
      <c r="F299" s="3" t="s">
        <v>6347</v>
      </c>
      <c r="G299" s="3" t="s">
        <v>6348</v>
      </c>
      <c r="H299" s="3" t="s">
        <v>6349</v>
      </c>
      <c r="I299">
        <v>7.6276122000000002E-2</v>
      </c>
      <c r="J299">
        <v>2.9706624000000001E-2</v>
      </c>
      <c r="K299">
        <v>0.105982746</v>
      </c>
    </row>
    <row r="300" spans="1:11" x14ac:dyDescent="0.2">
      <c r="A300" t="s">
        <v>5248</v>
      </c>
      <c r="B300" t="s">
        <v>369</v>
      </c>
      <c r="C300" t="s">
        <v>59</v>
      </c>
      <c r="D300" t="s">
        <v>342</v>
      </c>
      <c r="E300" s="3" t="s">
        <v>6350</v>
      </c>
      <c r="F300" s="3" t="s">
        <v>6351</v>
      </c>
      <c r="G300" s="3" t="s">
        <v>6352</v>
      </c>
      <c r="H300" s="3" t="s">
        <v>6353</v>
      </c>
      <c r="I300">
        <v>8.7868480999999998E-2</v>
      </c>
      <c r="J300">
        <v>3.9342659000000002E-2</v>
      </c>
      <c r="K300">
        <v>0.12721114</v>
      </c>
    </row>
    <row r="301" spans="1:11" x14ac:dyDescent="0.2">
      <c r="A301" t="s">
        <v>5248</v>
      </c>
      <c r="B301" t="s">
        <v>369</v>
      </c>
      <c r="C301" t="s">
        <v>59</v>
      </c>
      <c r="D301" t="s">
        <v>343</v>
      </c>
      <c r="E301">
        <v>663.64791044699302</v>
      </c>
      <c r="F301" s="3" t="s">
        <v>6354</v>
      </c>
      <c r="G301" s="3" t="s">
        <v>6355</v>
      </c>
      <c r="H301" s="3" t="s">
        <v>6356</v>
      </c>
      <c r="I301">
        <v>9.4598171999999994E-2</v>
      </c>
      <c r="J301">
        <v>5.4173982000000002E-2</v>
      </c>
      <c r="K301">
        <v>0.14877215399999999</v>
      </c>
    </row>
    <row r="302" spans="1:11" x14ac:dyDescent="0.2">
      <c r="A302" t="s">
        <v>5248</v>
      </c>
      <c r="B302" t="s">
        <v>369</v>
      </c>
      <c r="C302" t="s">
        <v>59</v>
      </c>
      <c r="D302" t="s">
        <v>344</v>
      </c>
      <c r="E302" s="3" t="s">
        <v>6357</v>
      </c>
      <c r="F302" s="3" t="s">
        <v>6358</v>
      </c>
      <c r="G302" s="3" t="s">
        <v>6359</v>
      </c>
      <c r="H302" s="3" t="s">
        <v>6360</v>
      </c>
      <c r="I302">
        <v>0.11753897100000001</v>
      </c>
      <c r="J302">
        <v>5.3117192000000001E-2</v>
      </c>
      <c r="K302">
        <v>0.170656163</v>
      </c>
    </row>
    <row r="303" spans="1:11" x14ac:dyDescent="0.2">
      <c r="A303" t="s">
        <v>5248</v>
      </c>
      <c r="B303" t="s">
        <v>369</v>
      </c>
      <c r="C303" t="s">
        <v>59</v>
      </c>
      <c r="D303" t="s">
        <v>345</v>
      </c>
      <c r="E303" s="3" t="s">
        <v>6361</v>
      </c>
      <c r="F303" s="3" t="s">
        <v>6362</v>
      </c>
      <c r="G303" s="3" t="s">
        <v>6363</v>
      </c>
      <c r="H303" s="3" t="s">
        <v>6364</v>
      </c>
      <c r="I303">
        <v>0.13614050599999999</v>
      </c>
      <c r="J303">
        <v>6.1832729000000003E-2</v>
      </c>
      <c r="K303">
        <v>0.197973235</v>
      </c>
    </row>
    <row r="304" spans="1:11" x14ac:dyDescent="0.2">
      <c r="A304" t="s">
        <v>5248</v>
      </c>
      <c r="B304" t="s">
        <v>369</v>
      </c>
      <c r="C304" t="s">
        <v>59</v>
      </c>
      <c r="D304" t="s">
        <v>346</v>
      </c>
      <c r="E304">
        <v>936.30914177213401</v>
      </c>
      <c r="F304" s="3" t="s">
        <v>6365</v>
      </c>
      <c r="G304" s="3" t="s">
        <v>6366</v>
      </c>
      <c r="H304" s="3" t="s">
        <v>6367</v>
      </c>
      <c r="I304">
        <v>0.124390346</v>
      </c>
      <c r="J304">
        <v>4.7049349999999997E-2</v>
      </c>
      <c r="K304">
        <v>0.171439696</v>
      </c>
    </row>
    <row r="305" spans="1:11" x14ac:dyDescent="0.2">
      <c r="A305" t="s">
        <v>5248</v>
      </c>
      <c r="B305" t="s">
        <v>369</v>
      </c>
      <c r="C305" t="s">
        <v>59</v>
      </c>
      <c r="D305" t="s">
        <v>347</v>
      </c>
      <c r="E305" s="3" t="s">
        <v>6368</v>
      </c>
      <c r="F305" s="3" t="s">
        <v>6369</v>
      </c>
      <c r="G305" s="3" t="s">
        <v>6370</v>
      </c>
      <c r="H305" s="3" t="s">
        <v>6371</v>
      </c>
      <c r="I305">
        <v>0.1095546</v>
      </c>
      <c r="J305">
        <v>4.7431468999999997E-2</v>
      </c>
      <c r="K305">
        <v>0.15698606900000001</v>
      </c>
    </row>
    <row r="306" spans="1:11" x14ac:dyDescent="0.2">
      <c r="A306" t="s">
        <v>5248</v>
      </c>
      <c r="B306" t="s">
        <v>369</v>
      </c>
      <c r="C306" t="s">
        <v>59</v>
      </c>
      <c r="D306" t="s">
        <v>348</v>
      </c>
      <c r="E306" s="3" t="s">
        <v>6372</v>
      </c>
      <c r="F306" s="3" t="s">
        <v>6373</v>
      </c>
      <c r="G306" s="3" t="s">
        <v>6374</v>
      </c>
      <c r="H306" s="3" t="s">
        <v>6375</v>
      </c>
      <c r="I306">
        <v>0.15017597599999999</v>
      </c>
      <c r="J306">
        <v>6.8066603000000003E-2</v>
      </c>
      <c r="K306">
        <v>0.21824257899999999</v>
      </c>
    </row>
    <row r="307" spans="1:11" x14ac:dyDescent="0.2">
      <c r="A307" t="s">
        <v>5248</v>
      </c>
      <c r="B307" t="s">
        <v>369</v>
      </c>
      <c r="C307" t="s">
        <v>59</v>
      </c>
      <c r="D307" t="s">
        <v>349</v>
      </c>
      <c r="E307" s="3" t="s">
        <v>6376</v>
      </c>
      <c r="F307" s="3" t="s">
        <v>6377</v>
      </c>
      <c r="G307" s="3" t="s">
        <v>6378</v>
      </c>
      <c r="H307" s="3" t="s">
        <v>6379</v>
      </c>
      <c r="I307">
        <v>0.13180666999999999</v>
      </c>
      <c r="J307">
        <v>5.0010131999999999E-2</v>
      </c>
      <c r="K307">
        <v>0.181816802</v>
      </c>
    </row>
    <row r="308" spans="1:11" x14ac:dyDescent="0.2">
      <c r="A308" t="s">
        <v>5248</v>
      </c>
      <c r="B308" t="s">
        <v>369</v>
      </c>
      <c r="C308" t="s">
        <v>59</v>
      </c>
      <c r="D308" t="s">
        <v>350</v>
      </c>
      <c r="E308" s="3" t="s">
        <v>6380</v>
      </c>
      <c r="F308" s="3" t="s">
        <v>6381</v>
      </c>
      <c r="G308" s="3" t="s">
        <v>6382</v>
      </c>
      <c r="H308" s="3" t="s">
        <v>6383</v>
      </c>
      <c r="I308">
        <v>0.11627610400000001</v>
      </c>
      <c r="J308">
        <v>5.0739706000000002E-2</v>
      </c>
      <c r="K308" s="3" t="s">
        <v>6384</v>
      </c>
    </row>
    <row r="309" spans="1:11" x14ac:dyDescent="0.2">
      <c r="A309" t="s">
        <v>5248</v>
      </c>
      <c r="B309" t="s">
        <v>369</v>
      </c>
      <c r="C309" t="s">
        <v>59</v>
      </c>
      <c r="D309" t="s">
        <v>351</v>
      </c>
      <c r="E309" s="3" t="s">
        <v>6385</v>
      </c>
      <c r="F309" s="3" t="s">
        <v>6386</v>
      </c>
      <c r="G309" s="3" t="s">
        <v>6387</v>
      </c>
      <c r="H309" s="3" t="s">
        <v>6388</v>
      </c>
      <c r="I309">
        <v>0.117471036</v>
      </c>
      <c r="J309">
        <v>5.2806049000000001E-2</v>
      </c>
      <c r="K309">
        <v>0.17027708499999999</v>
      </c>
    </row>
    <row r="310" spans="1:11" x14ac:dyDescent="0.2">
      <c r="A310" t="s">
        <v>5248</v>
      </c>
      <c r="B310" t="s">
        <v>369</v>
      </c>
      <c r="C310" t="s">
        <v>59</v>
      </c>
      <c r="D310" t="s">
        <v>352</v>
      </c>
      <c r="E310" s="3" t="s">
        <v>6389</v>
      </c>
      <c r="F310" s="3" t="s">
        <v>6390</v>
      </c>
      <c r="G310">
        <v>418.95762218960698</v>
      </c>
      <c r="H310" s="3" t="s">
        <v>6391</v>
      </c>
      <c r="I310">
        <v>0.12034207399999999</v>
      </c>
      <c r="J310">
        <v>5.9987435999999998E-2</v>
      </c>
      <c r="K310">
        <v>0.18032951</v>
      </c>
    </row>
    <row r="311" spans="1:11" x14ac:dyDescent="0.2">
      <c r="A311" t="s">
        <v>5248</v>
      </c>
      <c r="B311" t="s">
        <v>369</v>
      </c>
      <c r="C311" t="s">
        <v>59</v>
      </c>
      <c r="D311" t="s">
        <v>353</v>
      </c>
      <c r="E311" s="3" t="s">
        <v>6392</v>
      </c>
      <c r="F311" s="3" t="s">
        <v>6393</v>
      </c>
      <c r="G311" s="3" t="s">
        <v>6394</v>
      </c>
      <c r="H311" s="3" t="s">
        <v>6395</v>
      </c>
      <c r="I311">
        <v>0.20632071399999999</v>
      </c>
      <c r="J311">
        <v>9.2234606999999996E-2</v>
      </c>
      <c r="K311">
        <v>0.29855532099999998</v>
      </c>
    </row>
    <row r="312" spans="1:11" x14ac:dyDescent="0.2">
      <c r="A312" t="s">
        <v>5248</v>
      </c>
      <c r="B312" t="s">
        <v>369</v>
      </c>
      <c r="C312" t="s">
        <v>59</v>
      </c>
      <c r="D312" t="s">
        <v>354</v>
      </c>
      <c r="E312" s="3" t="s">
        <v>6396</v>
      </c>
      <c r="F312" s="3" t="s">
        <v>6397</v>
      </c>
      <c r="G312" s="3" t="s">
        <v>6398</v>
      </c>
      <c r="H312" s="3" t="s">
        <v>6399</v>
      </c>
      <c r="I312">
        <v>0.238782837</v>
      </c>
      <c r="J312">
        <v>8.9733340999999994E-2</v>
      </c>
      <c r="K312">
        <v>0.32851617799999999</v>
      </c>
    </row>
    <row r="313" spans="1:11" x14ac:dyDescent="0.2">
      <c r="A313" t="s">
        <v>5248</v>
      </c>
      <c r="B313" t="s">
        <v>369</v>
      </c>
      <c r="C313" t="s">
        <v>59</v>
      </c>
      <c r="D313" t="s">
        <v>355</v>
      </c>
      <c r="E313" s="3" t="s">
        <v>6400</v>
      </c>
      <c r="F313" s="3" t="s">
        <v>6401</v>
      </c>
      <c r="G313">
        <v>487.51423102138301</v>
      </c>
      <c r="H313" s="3" t="s">
        <v>6402</v>
      </c>
      <c r="I313">
        <v>0.20989686299999999</v>
      </c>
      <c r="J313">
        <v>8.9585185999999997E-2</v>
      </c>
      <c r="K313">
        <v>0.29948204899999997</v>
      </c>
    </row>
    <row r="314" spans="1:11" x14ac:dyDescent="0.2">
      <c r="A314" t="s">
        <v>5248</v>
      </c>
      <c r="B314" t="s">
        <v>369</v>
      </c>
      <c r="C314" t="s">
        <v>59</v>
      </c>
      <c r="D314" t="s">
        <v>356</v>
      </c>
      <c r="E314" s="3" t="s">
        <v>6403</v>
      </c>
      <c r="F314" s="3" t="s">
        <v>6404</v>
      </c>
      <c r="G314" s="3" t="s">
        <v>6405</v>
      </c>
      <c r="H314">
        <v>3737.0103278330398</v>
      </c>
      <c r="I314">
        <v>0.29989432599999999</v>
      </c>
      <c r="J314">
        <v>0.13352370999999999</v>
      </c>
      <c r="K314" s="3" t="s">
        <v>6406</v>
      </c>
    </row>
    <row r="315" spans="1:11" x14ac:dyDescent="0.2">
      <c r="A315" t="s">
        <v>5248</v>
      </c>
      <c r="B315" t="s">
        <v>369</v>
      </c>
      <c r="C315" t="s">
        <v>59</v>
      </c>
      <c r="D315" t="s">
        <v>357</v>
      </c>
      <c r="E315" s="3" t="s">
        <v>6407</v>
      </c>
      <c r="F315" s="3" t="s">
        <v>6408</v>
      </c>
      <c r="G315" s="3" t="s">
        <v>6409</v>
      </c>
      <c r="H315" s="3" t="s">
        <v>6410</v>
      </c>
      <c r="I315">
        <v>0.57171454700000002</v>
      </c>
      <c r="J315">
        <v>0.25447293399999998</v>
      </c>
      <c r="K315" s="3" t="s">
        <v>6411</v>
      </c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36E-9411-6541-9207-8D40E6AB8D99}">
  <dimension ref="A1:K315"/>
  <sheetViews>
    <sheetView workbookViewId="0">
      <selection activeCell="A2" sqref="A2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10152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5248</v>
      </c>
      <c r="B3" t="s">
        <v>708</v>
      </c>
      <c r="C3" t="s">
        <v>42</v>
      </c>
      <c r="D3" t="s">
        <v>47</v>
      </c>
      <c r="E3" s="3" t="s">
        <v>10075</v>
      </c>
      <c r="F3" s="3" t="s">
        <v>6413</v>
      </c>
      <c r="G3" s="3" t="s">
        <v>10076</v>
      </c>
      <c r="H3" s="3" t="s">
        <v>10077</v>
      </c>
      <c r="I3">
        <v>3.595076E-3</v>
      </c>
      <c r="J3">
        <v>1.2291409999999999E-2</v>
      </c>
      <c r="K3">
        <v>1.5886485999999998E-2</v>
      </c>
    </row>
    <row r="4" spans="1:11" x14ac:dyDescent="0.2">
      <c r="A4" t="s">
        <v>5248</v>
      </c>
      <c r="B4" t="s">
        <v>708</v>
      </c>
      <c r="C4" t="s">
        <v>48</v>
      </c>
      <c r="D4" t="s">
        <v>49</v>
      </c>
      <c r="E4" s="3" t="s">
        <v>10078</v>
      </c>
      <c r="F4" s="3" t="s">
        <v>9980</v>
      </c>
      <c r="G4" s="3" t="s">
        <v>10079</v>
      </c>
      <c r="H4" s="3" t="s">
        <v>10080</v>
      </c>
      <c r="I4">
        <v>0.13680672799999999</v>
      </c>
      <c r="J4">
        <v>4.9375444999999997E-2</v>
      </c>
      <c r="K4" s="3" t="s">
        <v>10081</v>
      </c>
    </row>
    <row r="5" spans="1:11" x14ac:dyDescent="0.2">
      <c r="A5" t="s">
        <v>5248</v>
      </c>
      <c r="B5" t="s">
        <v>708</v>
      </c>
      <c r="C5" t="s">
        <v>48</v>
      </c>
      <c r="D5" t="s">
        <v>50</v>
      </c>
      <c r="E5" s="3" t="s">
        <v>10082</v>
      </c>
      <c r="F5" s="3" t="s">
        <v>9984</v>
      </c>
      <c r="G5" s="3" t="s">
        <v>10083</v>
      </c>
      <c r="H5" s="3" t="s">
        <v>9986</v>
      </c>
      <c r="I5">
        <v>0.26958594000000002</v>
      </c>
      <c r="J5">
        <v>8.9184933999999993E-2</v>
      </c>
      <c r="K5">
        <v>0.35877087400000002</v>
      </c>
    </row>
    <row r="6" spans="1:11" x14ac:dyDescent="0.2">
      <c r="A6" t="s">
        <v>5248</v>
      </c>
      <c r="B6" t="s">
        <v>708</v>
      </c>
      <c r="C6" t="s">
        <v>48</v>
      </c>
      <c r="D6" t="s">
        <v>51</v>
      </c>
      <c r="E6" s="3" t="s">
        <v>10084</v>
      </c>
      <c r="F6" s="3" t="s">
        <v>9989</v>
      </c>
      <c r="G6" s="3" t="s">
        <v>10085</v>
      </c>
      <c r="H6" s="3" t="s">
        <v>10086</v>
      </c>
      <c r="I6">
        <v>2.5843753000000001E-2</v>
      </c>
      <c r="J6">
        <v>1.2178486000000001E-2</v>
      </c>
      <c r="K6">
        <v>3.8022238999999999E-2</v>
      </c>
    </row>
    <row r="7" spans="1:11" x14ac:dyDescent="0.2">
      <c r="A7" t="s">
        <v>5248</v>
      </c>
      <c r="B7" t="s">
        <v>708</v>
      </c>
      <c r="C7" t="s">
        <v>52</v>
      </c>
      <c r="D7" t="s">
        <v>53</v>
      </c>
      <c r="E7" s="3" t="s">
        <v>10087</v>
      </c>
      <c r="F7" s="3" t="s">
        <v>10088</v>
      </c>
      <c r="G7" s="3" t="s">
        <v>10089</v>
      </c>
      <c r="H7" s="3" t="s">
        <v>10090</v>
      </c>
      <c r="I7">
        <v>0.1954728</v>
      </c>
      <c r="J7">
        <v>0.37998198500000002</v>
      </c>
      <c r="K7">
        <v>0.57545478500000002</v>
      </c>
    </row>
    <row r="8" spans="1:11" x14ac:dyDescent="0.2">
      <c r="A8" t="s">
        <v>5248</v>
      </c>
      <c r="B8" t="s">
        <v>708</v>
      </c>
      <c r="C8" t="s">
        <v>52</v>
      </c>
      <c r="D8" t="s">
        <v>54</v>
      </c>
      <c r="E8" s="3" t="s">
        <v>10091</v>
      </c>
      <c r="F8" s="3" t="s">
        <v>10092</v>
      </c>
      <c r="G8" s="3" t="s">
        <v>10093</v>
      </c>
      <c r="H8" s="3" t="s">
        <v>10094</v>
      </c>
      <c r="I8">
        <v>0.503736768</v>
      </c>
      <c r="J8">
        <v>0.948229883</v>
      </c>
      <c r="K8">
        <v>1.451966651</v>
      </c>
    </row>
    <row r="9" spans="1:11" x14ac:dyDescent="0.2">
      <c r="A9" t="s">
        <v>5248</v>
      </c>
      <c r="B9" t="s">
        <v>708</v>
      </c>
      <c r="C9" t="s">
        <v>52</v>
      </c>
      <c r="D9" t="s">
        <v>55</v>
      </c>
      <c r="E9" s="3" t="s">
        <v>10095</v>
      </c>
      <c r="F9" s="3" t="s">
        <v>10096</v>
      </c>
      <c r="G9" s="3" t="s">
        <v>10097</v>
      </c>
      <c r="H9" s="3" t="s">
        <v>10098</v>
      </c>
      <c r="I9">
        <v>0.100484352</v>
      </c>
      <c r="J9">
        <v>0.110168974</v>
      </c>
      <c r="K9">
        <v>0.210653326</v>
      </c>
    </row>
    <row r="10" spans="1:11" x14ac:dyDescent="0.2">
      <c r="A10" t="s">
        <v>5248</v>
      </c>
      <c r="B10" t="s">
        <v>708</v>
      </c>
      <c r="C10" t="s">
        <v>52</v>
      </c>
      <c r="D10" t="s">
        <v>56</v>
      </c>
      <c r="E10" s="3" t="s">
        <v>10099</v>
      </c>
      <c r="F10" s="3" t="s">
        <v>10100</v>
      </c>
      <c r="G10" s="3" t="s">
        <v>10101</v>
      </c>
      <c r="H10" s="3" t="s">
        <v>10102</v>
      </c>
      <c r="I10">
        <v>0.15534457199999999</v>
      </c>
      <c r="J10">
        <v>0.66958231199999996</v>
      </c>
      <c r="K10" s="3" t="s">
        <v>10103</v>
      </c>
    </row>
    <row r="11" spans="1:11" x14ac:dyDescent="0.2">
      <c r="A11" t="s">
        <v>5248</v>
      </c>
      <c r="B11" t="s">
        <v>708</v>
      </c>
      <c r="C11" t="s">
        <v>57</v>
      </c>
      <c r="D11" t="s">
        <v>58</v>
      </c>
      <c r="E11" s="3" t="s">
        <v>10104</v>
      </c>
      <c r="F11" s="3" t="s">
        <v>10011</v>
      </c>
      <c r="G11" s="3" t="s">
        <v>10105</v>
      </c>
      <c r="H11" s="3" t="s">
        <v>10106</v>
      </c>
      <c r="I11">
        <v>1.1696856E-2</v>
      </c>
      <c r="J11">
        <v>1.8958260000000001E-2</v>
      </c>
      <c r="K11" s="3" t="s">
        <v>10107</v>
      </c>
    </row>
    <row r="12" spans="1:11" x14ac:dyDescent="0.2">
      <c r="A12" t="s">
        <v>5248</v>
      </c>
      <c r="B12" t="s">
        <v>708</v>
      </c>
      <c r="C12" t="s">
        <v>59</v>
      </c>
      <c r="D12" t="s">
        <v>60</v>
      </c>
      <c r="E12" s="3" t="s">
        <v>6414</v>
      </c>
      <c r="F12">
        <v>8.5513290416981498</v>
      </c>
      <c r="G12" s="3" t="s">
        <v>6415</v>
      </c>
      <c r="H12" s="3" t="s">
        <v>6416</v>
      </c>
      <c r="I12">
        <v>6.0143740000000003E-3</v>
      </c>
      <c r="J12">
        <v>1.152747E-2</v>
      </c>
      <c r="K12">
        <v>1.7541844000000001E-2</v>
      </c>
    </row>
    <row r="13" spans="1:11" x14ac:dyDescent="0.2">
      <c r="A13" t="s">
        <v>5248</v>
      </c>
      <c r="B13" t="s">
        <v>708</v>
      </c>
      <c r="C13" t="s">
        <v>59</v>
      </c>
      <c r="D13" t="s">
        <v>61</v>
      </c>
      <c r="E13" s="3" t="s">
        <v>6417</v>
      </c>
      <c r="F13" s="3" t="s">
        <v>6418</v>
      </c>
      <c r="G13" s="3" t="s">
        <v>6419</v>
      </c>
      <c r="H13" s="3" t="s">
        <v>6420</v>
      </c>
      <c r="I13">
        <v>5.6029299999999999E-3</v>
      </c>
      <c r="J13">
        <v>2.3350990000000002E-3</v>
      </c>
      <c r="K13">
        <v>7.9380289999999992E-3</v>
      </c>
    </row>
    <row r="14" spans="1:11" x14ac:dyDescent="0.2">
      <c r="A14" t="s">
        <v>5248</v>
      </c>
      <c r="B14" t="s">
        <v>708</v>
      </c>
      <c r="C14" t="s">
        <v>59</v>
      </c>
      <c r="D14" t="s">
        <v>62</v>
      </c>
      <c r="E14" s="3" t="s">
        <v>6421</v>
      </c>
      <c r="F14" s="3" t="s">
        <v>6422</v>
      </c>
      <c r="G14" s="3" t="s">
        <v>6423</v>
      </c>
      <c r="H14" s="3" t="s">
        <v>6424</v>
      </c>
      <c r="I14">
        <v>1.0525655E-2</v>
      </c>
      <c r="J14">
        <v>3.7245640000000001E-3</v>
      </c>
      <c r="K14">
        <v>1.4250219E-2</v>
      </c>
    </row>
    <row r="15" spans="1:11" x14ac:dyDescent="0.2">
      <c r="A15" t="s">
        <v>5248</v>
      </c>
      <c r="B15" t="s">
        <v>708</v>
      </c>
      <c r="C15" t="s">
        <v>59</v>
      </c>
      <c r="D15" t="s">
        <v>63</v>
      </c>
      <c r="E15" s="3" t="s">
        <v>6425</v>
      </c>
      <c r="F15" s="3" t="s">
        <v>6426</v>
      </c>
      <c r="G15" s="3" t="s">
        <v>6427</v>
      </c>
      <c r="H15" s="3" t="s">
        <v>6428</v>
      </c>
      <c r="I15">
        <v>1.2025252E-2</v>
      </c>
      <c r="J15">
        <v>1.9723996000000001E-2</v>
      </c>
      <c r="K15">
        <v>3.1749248000000001E-2</v>
      </c>
    </row>
    <row r="16" spans="1:11" x14ac:dyDescent="0.2">
      <c r="A16" t="s">
        <v>5248</v>
      </c>
      <c r="B16" t="s">
        <v>708</v>
      </c>
      <c r="C16" t="s">
        <v>59</v>
      </c>
      <c r="D16" t="s">
        <v>64</v>
      </c>
      <c r="E16" s="3" t="s">
        <v>6429</v>
      </c>
      <c r="F16" s="3" t="s">
        <v>6430</v>
      </c>
      <c r="G16" s="3" t="s">
        <v>6431</v>
      </c>
      <c r="H16" s="3" t="s">
        <v>6432</v>
      </c>
      <c r="I16">
        <v>1.2028439E-2</v>
      </c>
      <c r="J16">
        <v>2.3035216000000001E-2</v>
      </c>
      <c r="K16">
        <v>3.5063654999999999E-2</v>
      </c>
    </row>
    <row r="17" spans="1:11" x14ac:dyDescent="0.2">
      <c r="A17" t="s">
        <v>5248</v>
      </c>
      <c r="B17" t="s">
        <v>708</v>
      </c>
      <c r="C17" t="s">
        <v>59</v>
      </c>
      <c r="D17" t="s">
        <v>65</v>
      </c>
      <c r="E17" s="3" t="s">
        <v>6433</v>
      </c>
      <c r="F17" s="3" t="s">
        <v>6434</v>
      </c>
      <c r="G17" s="3" t="s">
        <v>6435</v>
      </c>
      <c r="H17" s="3" t="s">
        <v>6436</v>
      </c>
      <c r="I17">
        <v>1.1981790000000001E-2</v>
      </c>
      <c r="J17">
        <v>2.2767022000000001E-2</v>
      </c>
      <c r="K17" s="3" t="s">
        <v>6437</v>
      </c>
    </row>
    <row r="18" spans="1:11" x14ac:dyDescent="0.2">
      <c r="A18" t="s">
        <v>5248</v>
      </c>
      <c r="B18" t="s">
        <v>708</v>
      </c>
      <c r="C18" t="s">
        <v>59</v>
      </c>
      <c r="D18" t="s">
        <v>66</v>
      </c>
      <c r="E18" s="3" t="s">
        <v>6438</v>
      </c>
      <c r="F18" s="3" t="s">
        <v>6439</v>
      </c>
      <c r="G18" s="3" t="s">
        <v>6440</v>
      </c>
      <c r="H18" s="3" t="s">
        <v>6441</v>
      </c>
      <c r="I18">
        <v>1.1086426E-2</v>
      </c>
      <c r="J18">
        <v>4.5017429999999999E-3</v>
      </c>
      <c r="K18" s="3" t="s">
        <v>6442</v>
      </c>
    </row>
    <row r="19" spans="1:11" x14ac:dyDescent="0.2">
      <c r="A19" t="s">
        <v>5248</v>
      </c>
      <c r="B19" t="s">
        <v>708</v>
      </c>
      <c r="C19" t="s">
        <v>59</v>
      </c>
      <c r="D19" t="s">
        <v>67</v>
      </c>
      <c r="E19" s="3" t="s">
        <v>6443</v>
      </c>
      <c r="F19">
        <v>15.308115897434099</v>
      </c>
      <c r="G19" s="3" t="s">
        <v>6444</v>
      </c>
      <c r="H19" s="3" t="s">
        <v>6445</v>
      </c>
      <c r="I19">
        <v>1.1205550999999999E-2</v>
      </c>
      <c r="J19">
        <v>4.6379530000000002E-3</v>
      </c>
      <c r="K19">
        <v>1.5843504000000001E-2</v>
      </c>
    </row>
    <row r="20" spans="1:11" x14ac:dyDescent="0.2">
      <c r="A20" t="s">
        <v>5248</v>
      </c>
      <c r="B20" t="s">
        <v>708</v>
      </c>
      <c r="C20" t="s">
        <v>59</v>
      </c>
      <c r="D20" t="s">
        <v>68</v>
      </c>
      <c r="E20" s="3" t="s">
        <v>6446</v>
      </c>
      <c r="F20" s="3" t="s">
        <v>6447</v>
      </c>
      <c r="G20" s="3" t="s">
        <v>6448</v>
      </c>
      <c r="H20" s="3" t="s">
        <v>6449</v>
      </c>
      <c r="I20">
        <v>1.1126135000000001E-2</v>
      </c>
      <c r="J20">
        <v>4.5166590000000001E-3</v>
      </c>
      <c r="K20">
        <v>1.5642794000000002E-2</v>
      </c>
    </row>
    <row r="21" spans="1:11" x14ac:dyDescent="0.2">
      <c r="A21" t="s">
        <v>5248</v>
      </c>
      <c r="B21" t="s">
        <v>708</v>
      </c>
      <c r="C21" t="s">
        <v>59</v>
      </c>
      <c r="D21" t="s">
        <v>69</v>
      </c>
      <c r="E21">
        <v>81.157819035329993</v>
      </c>
      <c r="F21" s="3" t="s">
        <v>6450</v>
      </c>
      <c r="G21" s="3" t="s">
        <v>6451</v>
      </c>
      <c r="H21" s="3" t="s">
        <v>6452</v>
      </c>
      <c r="I21">
        <v>1.0990789000000001E-2</v>
      </c>
      <c r="J21">
        <v>3.756091E-3</v>
      </c>
      <c r="K21">
        <v>1.474688E-2</v>
      </c>
    </row>
    <row r="22" spans="1:11" x14ac:dyDescent="0.2">
      <c r="A22" t="s">
        <v>5248</v>
      </c>
      <c r="B22" t="s">
        <v>708</v>
      </c>
      <c r="C22" t="s">
        <v>59</v>
      </c>
      <c r="D22" t="s">
        <v>70</v>
      </c>
      <c r="E22" s="3" t="s">
        <v>6453</v>
      </c>
      <c r="F22" s="3" t="s">
        <v>6454</v>
      </c>
      <c r="G22" s="3" t="s">
        <v>6455</v>
      </c>
      <c r="H22" s="3" t="s">
        <v>6456</v>
      </c>
      <c r="I22">
        <v>1.1222790999999999E-2</v>
      </c>
      <c r="J22">
        <v>3.9699280000000002E-3</v>
      </c>
      <c r="K22">
        <v>1.5192719E-2</v>
      </c>
    </row>
    <row r="23" spans="1:11" x14ac:dyDescent="0.2">
      <c r="A23" t="s">
        <v>5248</v>
      </c>
      <c r="B23" t="s">
        <v>708</v>
      </c>
      <c r="C23" t="s">
        <v>59</v>
      </c>
      <c r="D23" t="s">
        <v>71</v>
      </c>
      <c r="E23" s="3" t="s">
        <v>6457</v>
      </c>
      <c r="F23" s="3" t="s">
        <v>6458</v>
      </c>
      <c r="G23" s="3" t="s">
        <v>6459</v>
      </c>
      <c r="H23" s="3" t="s">
        <v>6460</v>
      </c>
      <c r="I23">
        <v>1.1068122999999999E-2</v>
      </c>
      <c r="J23">
        <v>3.7749609999999999E-3</v>
      </c>
      <c r="K23">
        <v>1.4843083999999999E-2</v>
      </c>
    </row>
    <row r="24" spans="1:11" x14ac:dyDescent="0.2">
      <c r="A24" t="s">
        <v>5248</v>
      </c>
      <c r="B24" t="s">
        <v>708</v>
      </c>
      <c r="C24" t="s">
        <v>59</v>
      </c>
      <c r="D24" t="s">
        <v>72</v>
      </c>
      <c r="E24" s="3" t="s">
        <v>6461</v>
      </c>
      <c r="F24" s="3" t="s">
        <v>6462</v>
      </c>
      <c r="G24" s="3" t="s">
        <v>6463</v>
      </c>
      <c r="H24" s="3" t="s">
        <v>6464</v>
      </c>
      <c r="I24">
        <v>1.2078246000000001E-2</v>
      </c>
      <c r="J24">
        <v>2.2170032999999999E-2</v>
      </c>
      <c r="K24">
        <v>3.4248279E-2</v>
      </c>
    </row>
    <row r="25" spans="1:11" x14ac:dyDescent="0.2">
      <c r="A25" t="s">
        <v>5248</v>
      </c>
      <c r="B25" t="s">
        <v>708</v>
      </c>
      <c r="C25" t="s">
        <v>59</v>
      </c>
      <c r="D25" t="s">
        <v>73</v>
      </c>
      <c r="E25" s="3" t="s">
        <v>6465</v>
      </c>
      <c r="F25" s="3" t="s">
        <v>6466</v>
      </c>
      <c r="G25" s="3" t="s">
        <v>6467</v>
      </c>
      <c r="H25" s="3" t="s">
        <v>6468</v>
      </c>
      <c r="I25">
        <v>1.1209491E-2</v>
      </c>
      <c r="J25">
        <v>4.556297E-3</v>
      </c>
      <c r="K25">
        <v>1.5765787999999999E-2</v>
      </c>
    </row>
    <row r="26" spans="1:11" x14ac:dyDescent="0.2">
      <c r="A26" t="s">
        <v>5248</v>
      </c>
      <c r="B26" t="s">
        <v>708</v>
      </c>
      <c r="C26" t="s">
        <v>59</v>
      </c>
      <c r="D26" t="s">
        <v>74</v>
      </c>
      <c r="E26" s="3" t="s">
        <v>6469</v>
      </c>
      <c r="F26" s="3" t="s">
        <v>6470</v>
      </c>
      <c r="G26" s="3" t="s">
        <v>6471</v>
      </c>
      <c r="H26" s="3" t="s">
        <v>6472</v>
      </c>
      <c r="I26">
        <v>1.6654213000000001E-2</v>
      </c>
      <c r="J26">
        <v>3.1679726999999998E-2</v>
      </c>
      <c r="K26">
        <v>4.8333939999999999E-2</v>
      </c>
    </row>
    <row r="27" spans="1:11" x14ac:dyDescent="0.2">
      <c r="A27" t="s">
        <v>5248</v>
      </c>
      <c r="B27" t="s">
        <v>708</v>
      </c>
      <c r="C27" t="s">
        <v>59</v>
      </c>
      <c r="D27" t="s">
        <v>75</v>
      </c>
      <c r="E27" s="3" t="s">
        <v>6473</v>
      </c>
      <c r="F27" s="3" t="s">
        <v>6474</v>
      </c>
      <c r="G27" s="3" t="s">
        <v>6475</v>
      </c>
      <c r="H27" s="3" t="s">
        <v>6476</v>
      </c>
      <c r="I27">
        <v>1.5474905000000001E-2</v>
      </c>
      <c r="J27">
        <v>6.2810210000000003E-3</v>
      </c>
      <c r="K27" s="3" t="s">
        <v>6477</v>
      </c>
    </row>
    <row r="28" spans="1:11" x14ac:dyDescent="0.2">
      <c r="A28" t="s">
        <v>5248</v>
      </c>
      <c r="B28" t="s">
        <v>708</v>
      </c>
      <c r="C28" t="s">
        <v>59</v>
      </c>
      <c r="D28" t="s">
        <v>76</v>
      </c>
      <c r="E28" s="3" t="s">
        <v>6478</v>
      </c>
      <c r="F28" s="3" t="s">
        <v>6479</v>
      </c>
      <c r="G28" s="3" t="s">
        <v>6480</v>
      </c>
      <c r="H28" s="3" t="s">
        <v>6481</v>
      </c>
      <c r="I28">
        <v>1.8477172E-2</v>
      </c>
      <c r="J28">
        <v>7.4205599999999997E-3</v>
      </c>
      <c r="K28">
        <v>2.5897732E-2</v>
      </c>
    </row>
    <row r="29" spans="1:11" x14ac:dyDescent="0.2">
      <c r="A29" t="s">
        <v>5248</v>
      </c>
      <c r="B29" t="s">
        <v>708</v>
      </c>
      <c r="C29" t="s">
        <v>59</v>
      </c>
      <c r="D29" t="s">
        <v>77</v>
      </c>
      <c r="E29" s="3" t="s">
        <v>6482</v>
      </c>
      <c r="F29" s="3" t="s">
        <v>6483</v>
      </c>
      <c r="G29" s="3" t="s">
        <v>6484</v>
      </c>
      <c r="H29" s="3" t="s">
        <v>6485</v>
      </c>
      <c r="I29">
        <v>1.9772569E-2</v>
      </c>
      <c r="J29">
        <v>6.912021E-3</v>
      </c>
      <c r="K29">
        <v>2.6684590000000001E-2</v>
      </c>
    </row>
    <row r="30" spans="1:11" x14ac:dyDescent="0.2">
      <c r="A30" t="s">
        <v>5248</v>
      </c>
      <c r="B30" t="s">
        <v>708</v>
      </c>
      <c r="C30" t="s">
        <v>59</v>
      </c>
      <c r="D30" t="s">
        <v>78</v>
      </c>
      <c r="E30" s="3" t="s">
        <v>6486</v>
      </c>
      <c r="F30" s="3" t="s">
        <v>6487</v>
      </c>
      <c r="G30">
        <v>40.581050728048602</v>
      </c>
      <c r="H30" s="3" t="s">
        <v>6488</v>
      </c>
      <c r="I30">
        <v>2.0369409000000002E-2</v>
      </c>
      <c r="J30">
        <v>6.9769130000000004E-3</v>
      </c>
      <c r="K30" s="3" t="s">
        <v>6489</v>
      </c>
    </row>
    <row r="31" spans="1:11" x14ac:dyDescent="0.2">
      <c r="A31" t="s">
        <v>5248</v>
      </c>
      <c r="B31" t="s">
        <v>708</v>
      </c>
      <c r="C31" t="s">
        <v>59</v>
      </c>
      <c r="D31" t="s">
        <v>79</v>
      </c>
      <c r="E31">
        <v>418.84827494089097</v>
      </c>
      <c r="F31" s="3" t="s">
        <v>6490</v>
      </c>
      <c r="G31" s="3" t="s">
        <v>6491</v>
      </c>
      <c r="H31" s="3" t="s">
        <v>6492</v>
      </c>
      <c r="I31">
        <v>2.2172543999999999E-2</v>
      </c>
      <c r="J31">
        <v>8.8797040000000004E-3</v>
      </c>
      <c r="K31" s="3" t="s">
        <v>6493</v>
      </c>
    </row>
    <row r="32" spans="1:11" x14ac:dyDescent="0.2">
      <c r="A32" t="s">
        <v>5248</v>
      </c>
      <c r="B32" t="s">
        <v>708</v>
      </c>
      <c r="C32" t="s">
        <v>59</v>
      </c>
      <c r="D32" t="s">
        <v>80</v>
      </c>
      <c r="E32" s="3" t="s">
        <v>6494</v>
      </c>
      <c r="F32" s="3" t="s">
        <v>6495</v>
      </c>
      <c r="G32" s="3" t="s">
        <v>6496</v>
      </c>
      <c r="H32" s="3" t="s">
        <v>6497</v>
      </c>
      <c r="I32">
        <v>2.1981269000000001E-2</v>
      </c>
      <c r="J32">
        <v>7.2938450000000002E-3</v>
      </c>
      <c r="K32">
        <v>2.9275114000000001E-2</v>
      </c>
    </row>
    <row r="33" spans="1:11" x14ac:dyDescent="0.2">
      <c r="A33" t="s">
        <v>5248</v>
      </c>
      <c r="B33" t="s">
        <v>708</v>
      </c>
      <c r="C33" t="s">
        <v>59</v>
      </c>
      <c r="D33" t="s">
        <v>81</v>
      </c>
      <c r="E33" s="3" t="s">
        <v>6498</v>
      </c>
      <c r="F33">
        <v>34.2296386536743</v>
      </c>
      <c r="G33" s="3" t="s">
        <v>6499</v>
      </c>
      <c r="H33" s="3" t="s">
        <v>6500</v>
      </c>
      <c r="I33">
        <v>2.4151397000000002E-2</v>
      </c>
      <c r="J33">
        <v>4.3531682000000002E-2</v>
      </c>
      <c r="K33">
        <v>6.7683078999999993E-2</v>
      </c>
    </row>
    <row r="34" spans="1:11" x14ac:dyDescent="0.2">
      <c r="A34" t="s">
        <v>5248</v>
      </c>
      <c r="B34" t="s">
        <v>708</v>
      </c>
      <c r="C34" t="s">
        <v>59</v>
      </c>
      <c r="D34" t="s">
        <v>82</v>
      </c>
      <c r="E34" s="3" t="s">
        <v>6501</v>
      </c>
      <c r="F34" s="3" t="s">
        <v>6502</v>
      </c>
      <c r="G34" s="3" t="s">
        <v>6503</v>
      </c>
      <c r="H34" s="3" t="s">
        <v>6504</v>
      </c>
      <c r="I34">
        <v>2.4108745000000001E-2</v>
      </c>
      <c r="J34">
        <v>4.4838823999999999E-2</v>
      </c>
      <c r="K34">
        <v>6.8947569E-2</v>
      </c>
    </row>
    <row r="35" spans="1:11" x14ac:dyDescent="0.2">
      <c r="A35" t="s">
        <v>5248</v>
      </c>
      <c r="B35" t="s">
        <v>708</v>
      </c>
      <c r="C35" t="s">
        <v>59</v>
      </c>
      <c r="D35" t="s">
        <v>83</v>
      </c>
      <c r="E35" s="3" t="s">
        <v>6505</v>
      </c>
      <c r="F35" s="3" t="s">
        <v>6506</v>
      </c>
      <c r="G35" s="3" t="s">
        <v>6507</v>
      </c>
      <c r="H35" s="3" t="s">
        <v>6508</v>
      </c>
      <c r="I35">
        <v>2.2297098000000001E-2</v>
      </c>
      <c r="J35">
        <v>8.8184509999999997E-3</v>
      </c>
      <c r="K35">
        <v>3.1115548999999999E-2</v>
      </c>
    </row>
    <row r="36" spans="1:11" x14ac:dyDescent="0.2">
      <c r="A36" t="s">
        <v>5248</v>
      </c>
      <c r="B36" t="s">
        <v>708</v>
      </c>
      <c r="C36" t="s">
        <v>59</v>
      </c>
      <c r="D36" t="s">
        <v>84</v>
      </c>
      <c r="E36" s="3" t="s">
        <v>6509</v>
      </c>
      <c r="F36" s="3" t="s">
        <v>6510</v>
      </c>
      <c r="G36" s="3" t="s">
        <v>6511</v>
      </c>
      <c r="H36">
        <v>502.977054566145</v>
      </c>
      <c r="I36">
        <v>2.2394852E-2</v>
      </c>
      <c r="J36">
        <v>9.1334539999999992E-3</v>
      </c>
      <c r="K36">
        <v>3.1528305999999999E-2</v>
      </c>
    </row>
    <row r="37" spans="1:11" x14ac:dyDescent="0.2">
      <c r="A37" t="s">
        <v>5248</v>
      </c>
      <c r="B37" t="s">
        <v>708</v>
      </c>
      <c r="C37" t="s">
        <v>59</v>
      </c>
      <c r="D37" t="s">
        <v>85</v>
      </c>
      <c r="E37" s="3" t="s">
        <v>6512</v>
      </c>
      <c r="F37" s="3" t="s">
        <v>6513</v>
      </c>
      <c r="G37">
        <v>42.398252324866398</v>
      </c>
      <c r="H37" s="3" t="s">
        <v>6514</v>
      </c>
      <c r="I37">
        <v>2.2035663E-2</v>
      </c>
      <c r="J37">
        <v>7.323955E-3</v>
      </c>
      <c r="K37">
        <v>2.9359618000000001E-2</v>
      </c>
    </row>
    <row r="38" spans="1:11" x14ac:dyDescent="0.2">
      <c r="A38" t="s">
        <v>5248</v>
      </c>
      <c r="B38" t="s">
        <v>708</v>
      </c>
      <c r="C38" t="s">
        <v>59</v>
      </c>
      <c r="D38" t="s">
        <v>86</v>
      </c>
      <c r="E38" s="3" t="s">
        <v>6515</v>
      </c>
      <c r="F38" s="3" t="s">
        <v>6516</v>
      </c>
      <c r="G38" s="3" t="s">
        <v>6517</v>
      </c>
      <c r="H38">
        <v>238.96706157496999</v>
      </c>
      <c r="I38">
        <v>2.2340612999999999E-2</v>
      </c>
      <c r="J38">
        <v>7.6443520000000001E-3</v>
      </c>
      <c r="K38">
        <v>2.9984964999999999E-2</v>
      </c>
    </row>
    <row r="39" spans="1:11" x14ac:dyDescent="0.2">
      <c r="A39" t="s">
        <v>5248</v>
      </c>
      <c r="B39" t="s">
        <v>708</v>
      </c>
      <c r="C39" t="s">
        <v>59</v>
      </c>
      <c r="D39" t="s">
        <v>87</v>
      </c>
      <c r="E39" s="3" t="s">
        <v>6518</v>
      </c>
      <c r="F39" s="3" t="s">
        <v>1400</v>
      </c>
      <c r="G39" s="3" t="s">
        <v>6519</v>
      </c>
      <c r="H39" s="3" t="s">
        <v>6520</v>
      </c>
      <c r="I39">
        <v>2.3212203000000001E-2</v>
      </c>
      <c r="J39">
        <v>9.3950189999999992E-3</v>
      </c>
      <c r="K39">
        <v>3.2607221999999998E-2</v>
      </c>
    </row>
    <row r="40" spans="1:11" x14ac:dyDescent="0.2">
      <c r="A40" t="s">
        <v>5248</v>
      </c>
      <c r="B40" t="s">
        <v>708</v>
      </c>
      <c r="C40" t="s">
        <v>59</v>
      </c>
      <c r="D40" t="s">
        <v>88</v>
      </c>
      <c r="E40" s="3" t="s">
        <v>6521</v>
      </c>
      <c r="F40" s="3" t="s">
        <v>6522</v>
      </c>
      <c r="G40">
        <v>71.617126065705506</v>
      </c>
      <c r="H40" s="3" t="s">
        <v>6523</v>
      </c>
      <c r="I40">
        <v>2.6049988E-2</v>
      </c>
      <c r="J40">
        <v>4.8193422999999999E-2</v>
      </c>
      <c r="K40">
        <v>7.4243410999999995E-2</v>
      </c>
    </row>
    <row r="41" spans="1:11" x14ac:dyDescent="0.2">
      <c r="A41" t="s">
        <v>5248</v>
      </c>
      <c r="B41" t="s">
        <v>708</v>
      </c>
      <c r="C41" t="s">
        <v>59</v>
      </c>
      <c r="D41" t="s">
        <v>89</v>
      </c>
      <c r="E41" s="3" t="s">
        <v>6524</v>
      </c>
      <c r="F41" s="3" t="s">
        <v>6525</v>
      </c>
      <c r="G41" s="3" t="s">
        <v>6526</v>
      </c>
      <c r="H41" s="3" t="s">
        <v>6527</v>
      </c>
      <c r="I41">
        <v>2.4155469999999998E-2</v>
      </c>
      <c r="J41">
        <v>9.6874709999999996E-3</v>
      </c>
      <c r="K41">
        <v>3.3842941000000001E-2</v>
      </c>
    </row>
    <row r="42" spans="1:11" x14ac:dyDescent="0.2">
      <c r="A42" t="s">
        <v>5248</v>
      </c>
      <c r="B42" t="s">
        <v>708</v>
      </c>
      <c r="C42" t="s">
        <v>59</v>
      </c>
      <c r="D42" t="s">
        <v>90</v>
      </c>
      <c r="E42" s="3" t="s">
        <v>6528</v>
      </c>
      <c r="F42" s="3" t="s">
        <v>6529</v>
      </c>
      <c r="G42" s="3" t="s">
        <v>6530</v>
      </c>
      <c r="H42" s="3" t="s">
        <v>6531</v>
      </c>
      <c r="I42">
        <v>2.6747526000000001E-2</v>
      </c>
      <c r="J42">
        <v>8.9673110000000004E-3</v>
      </c>
      <c r="K42">
        <v>3.5714836999999999E-2</v>
      </c>
    </row>
    <row r="43" spans="1:11" x14ac:dyDescent="0.2">
      <c r="A43" t="s">
        <v>5248</v>
      </c>
      <c r="B43" t="s">
        <v>708</v>
      </c>
      <c r="C43" t="s">
        <v>59</v>
      </c>
      <c r="D43" t="s">
        <v>91</v>
      </c>
      <c r="E43">
        <v>522.46664251599998</v>
      </c>
      <c r="F43" s="3" t="s">
        <v>6532</v>
      </c>
      <c r="G43" s="3" t="s">
        <v>6533</v>
      </c>
      <c r="H43" s="3" t="s">
        <v>6534</v>
      </c>
      <c r="I43">
        <v>2.7695748999999999E-2</v>
      </c>
      <c r="J43">
        <v>1.1061263999999999E-2</v>
      </c>
      <c r="K43">
        <v>3.8757013E-2</v>
      </c>
    </row>
    <row r="44" spans="1:11" x14ac:dyDescent="0.2">
      <c r="A44" t="s">
        <v>5248</v>
      </c>
      <c r="B44" t="s">
        <v>708</v>
      </c>
      <c r="C44" t="s">
        <v>59</v>
      </c>
      <c r="D44" t="s">
        <v>92</v>
      </c>
      <c r="E44" s="3" t="s">
        <v>6535</v>
      </c>
      <c r="F44" s="3" t="s">
        <v>6536</v>
      </c>
      <c r="G44" s="3" t="s">
        <v>6537</v>
      </c>
      <c r="H44" s="3" t="s">
        <v>6538</v>
      </c>
      <c r="I44">
        <v>2.7747178000000001E-2</v>
      </c>
      <c r="J44">
        <v>9.3818870000000002E-3</v>
      </c>
      <c r="K44">
        <v>3.7129065000000003E-2</v>
      </c>
    </row>
    <row r="45" spans="1:11" x14ac:dyDescent="0.2">
      <c r="A45" t="s">
        <v>5248</v>
      </c>
      <c r="B45" t="s">
        <v>708</v>
      </c>
      <c r="C45" t="s">
        <v>59</v>
      </c>
      <c r="D45" t="s">
        <v>93</v>
      </c>
      <c r="E45" s="3" t="s">
        <v>6539</v>
      </c>
      <c r="F45" s="3" t="s">
        <v>6540</v>
      </c>
      <c r="G45" s="3" t="s">
        <v>6541</v>
      </c>
      <c r="H45" s="3" t="s">
        <v>6542</v>
      </c>
      <c r="I45">
        <v>3.3302736999999999E-2</v>
      </c>
      <c r="J45">
        <v>5.7819787999999997E-2</v>
      </c>
      <c r="K45">
        <v>9.1122524999999996E-2</v>
      </c>
    </row>
    <row r="46" spans="1:11" x14ac:dyDescent="0.2">
      <c r="A46" t="s">
        <v>5248</v>
      </c>
      <c r="B46" t="s">
        <v>708</v>
      </c>
      <c r="C46" t="s">
        <v>59</v>
      </c>
      <c r="D46" t="s">
        <v>94</v>
      </c>
      <c r="E46" s="3" t="s">
        <v>6543</v>
      </c>
      <c r="F46" s="3" t="s">
        <v>6544</v>
      </c>
      <c r="G46">
        <v>91.1940255069307</v>
      </c>
      <c r="H46" s="3" t="s">
        <v>6545</v>
      </c>
      <c r="I46">
        <v>3.3308116999999998E-2</v>
      </c>
      <c r="J46">
        <v>6.3328606999999995E-2</v>
      </c>
      <c r="K46">
        <v>9.6636723999999993E-2</v>
      </c>
    </row>
    <row r="47" spans="1:11" x14ac:dyDescent="0.2">
      <c r="A47" t="s">
        <v>5248</v>
      </c>
      <c r="B47" t="s">
        <v>708</v>
      </c>
      <c r="C47" t="s">
        <v>59</v>
      </c>
      <c r="D47" t="s">
        <v>95</v>
      </c>
      <c r="E47" s="3" t="s">
        <v>6546</v>
      </c>
      <c r="F47" s="3" t="s">
        <v>6547</v>
      </c>
      <c r="G47" s="3" t="s">
        <v>6548</v>
      </c>
      <c r="H47">
        <v>681.55217117496898</v>
      </c>
      <c r="I47">
        <v>3.0750961E-2</v>
      </c>
      <c r="J47">
        <v>1.2281930999999999E-2</v>
      </c>
      <c r="K47">
        <v>4.3032892000000003E-2</v>
      </c>
    </row>
    <row r="48" spans="1:11" x14ac:dyDescent="0.2">
      <c r="A48" t="s">
        <v>5248</v>
      </c>
      <c r="B48" t="s">
        <v>708</v>
      </c>
      <c r="C48" t="s">
        <v>59</v>
      </c>
      <c r="D48" t="s">
        <v>96</v>
      </c>
      <c r="E48" s="3" t="s">
        <v>6549</v>
      </c>
      <c r="F48" s="3" t="s">
        <v>6550</v>
      </c>
      <c r="G48" s="3" t="s">
        <v>6551</v>
      </c>
      <c r="H48" s="3" t="s">
        <v>6552</v>
      </c>
      <c r="I48">
        <v>3.0949501000000001E-2</v>
      </c>
      <c r="J48">
        <v>1.2509169000000001E-2</v>
      </c>
      <c r="K48" s="3" t="s">
        <v>6553</v>
      </c>
    </row>
    <row r="49" spans="1:11" x14ac:dyDescent="0.2">
      <c r="A49" t="s">
        <v>5248</v>
      </c>
      <c r="B49" t="s">
        <v>708</v>
      </c>
      <c r="C49" t="s">
        <v>59</v>
      </c>
      <c r="D49" t="s">
        <v>97</v>
      </c>
      <c r="E49">
        <v>220.45897951881801</v>
      </c>
      <c r="F49" s="3" t="s">
        <v>6554</v>
      </c>
      <c r="G49" s="3" t="s">
        <v>6555</v>
      </c>
      <c r="H49" s="3" t="s">
        <v>6556</v>
      </c>
      <c r="I49">
        <v>3.0443494000000001E-2</v>
      </c>
      <c r="J49">
        <v>1.0041754999999999E-2</v>
      </c>
      <c r="K49">
        <v>4.0485249000000001E-2</v>
      </c>
    </row>
    <row r="50" spans="1:11" x14ac:dyDescent="0.2">
      <c r="A50" t="s">
        <v>5248</v>
      </c>
      <c r="B50" t="s">
        <v>708</v>
      </c>
      <c r="C50" t="s">
        <v>59</v>
      </c>
      <c r="D50" t="s">
        <v>98</v>
      </c>
      <c r="E50" s="3" t="s">
        <v>6557</v>
      </c>
      <c r="F50">
        <v>41.861951883350102</v>
      </c>
      <c r="G50" s="3" t="s">
        <v>6558</v>
      </c>
      <c r="H50">
        <v>326.12854348761698</v>
      </c>
      <c r="I50">
        <v>3.0830164E-2</v>
      </c>
      <c r="J50">
        <v>1.0414204E-2</v>
      </c>
      <c r="K50" s="3" t="s">
        <v>6559</v>
      </c>
    </row>
    <row r="51" spans="1:11" x14ac:dyDescent="0.2">
      <c r="A51" t="s">
        <v>5248</v>
      </c>
      <c r="B51" t="s">
        <v>708</v>
      </c>
      <c r="C51" t="s">
        <v>59</v>
      </c>
      <c r="D51" t="s">
        <v>99</v>
      </c>
      <c r="E51" s="3" t="s">
        <v>6560</v>
      </c>
      <c r="F51" s="3" t="s">
        <v>6561</v>
      </c>
      <c r="G51" s="3" t="s">
        <v>6562</v>
      </c>
      <c r="H51" s="3" t="s">
        <v>6563</v>
      </c>
      <c r="I51">
        <v>3.5851453999999998E-2</v>
      </c>
      <c r="J51">
        <v>6.7725326000000002E-2</v>
      </c>
      <c r="K51" s="3" t="s">
        <v>6564</v>
      </c>
    </row>
    <row r="52" spans="1:11" x14ac:dyDescent="0.2">
      <c r="A52" t="s">
        <v>5248</v>
      </c>
      <c r="B52" t="s">
        <v>708</v>
      </c>
      <c r="C52" t="s">
        <v>59</v>
      </c>
      <c r="D52" t="s">
        <v>100</v>
      </c>
      <c r="E52" s="3" t="s">
        <v>6565</v>
      </c>
      <c r="F52" s="3" t="s">
        <v>6566</v>
      </c>
      <c r="G52" s="3" t="s">
        <v>6567</v>
      </c>
      <c r="H52" s="3" t="s">
        <v>6568</v>
      </c>
      <c r="I52">
        <v>3.3377786999999999E-2</v>
      </c>
      <c r="J52">
        <v>1.3425246E-2</v>
      </c>
      <c r="K52">
        <v>4.6803033000000001E-2</v>
      </c>
    </row>
    <row r="53" spans="1:11" x14ac:dyDescent="0.2">
      <c r="A53" t="s">
        <v>5248</v>
      </c>
      <c r="B53" t="s">
        <v>708</v>
      </c>
      <c r="C53" t="s">
        <v>59</v>
      </c>
      <c r="D53" t="s">
        <v>101</v>
      </c>
      <c r="E53" s="3" t="s">
        <v>6569</v>
      </c>
      <c r="F53" s="3" t="s">
        <v>6570</v>
      </c>
      <c r="G53" s="3" t="s">
        <v>6571</v>
      </c>
      <c r="H53" s="3" t="s">
        <v>6572</v>
      </c>
      <c r="I53">
        <v>3.3218954000000002E-2</v>
      </c>
      <c r="J53">
        <v>1.3242800000000001E-2</v>
      </c>
      <c r="K53">
        <v>4.6461754000000001E-2</v>
      </c>
    </row>
    <row r="54" spans="1:11" x14ac:dyDescent="0.2">
      <c r="A54" t="s">
        <v>5248</v>
      </c>
      <c r="B54" t="s">
        <v>708</v>
      </c>
      <c r="C54" t="s">
        <v>59</v>
      </c>
      <c r="D54" t="s">
        <v>102</v>
      </c>
      <c r="E54" s="3" t="s">
        <v>6573</v>
      </c>
      <c r="F54" s="3" t="s">
        <v>6574</v>
      </c>
      <c r="G54" s="3" t="s">
        <v>6575</v>
      </c>
      <c r="H54" s="3" t="s">
        <v>6576</v>
      </c>
      <c r="I54">
        <v>3.2894416000000003E-2</v>
      </c>
      <c r="J54">
        <v>1.0812445E-2</v>
      </c>
      <c r="K54">
        <v>4.3706861E-2</v>
      </c>
    </row>
    <row r="55" spans="1:11" x14ac:dyDescent="0.2">
      <c r="A55" t="s">
        <v>5248</v>
      </c>
      <c r="B55" t="s">
        <v>708</v>
      </c>
      <c r="C55" t="s">
        <v>59</v>
      </c>
      <c r="D55" t="s">
        <v>103</v>
      </c>
      <c r="E55" s="3" t="s">
        <v>6577</v>
      </c>
      <c r="F55" s="3" t="s">
        <v>6578</v>
      </c>
      <c r="G55" s="3" t="s">
        <v>6579</v>
      </c>
      <c r="H55" s="3" t="s">
        <v>6580</v>
      </c>
      <c r="I55">
        <v>4.0582293999999998E-2</v>
      </c>
      <c r="J55">
        <v>1.3548763E-2</v>
      </c>
      <c r="K55" s="3" t="s">
        <v>6581</v>
      </c>
    </row>
    <row r="56" spans="1:11" x14ac:dyDescent="0.2">
      <c r="A56" t="s">
        <v>5248</v>
      </c>
      <c r="B56" t="s">
        <v>708</v>
      </c>
      <c r="C56" t="s">
        <v>59</v>
      </c>
      <c r="D56" t="s">
        <v>104</v>
      </c>
      <c r="E56" s="3" t="s">
        <v>6582</v>
      </c>
      <c r="F56" s="3" t="s">
        <v>6583</v>
      </c>
      <c r="G56" s="3" t="s">
        <v>6584</v>
      </c>
      <c r="H56" s="3" t="s">
        <v>6585</v>
      </c>
      <c r="I56">
        <v>4.0169847000000002E-2</v>
      </c>
      <c r="J56">
        <v>1.3157959E-2</v>
      </c>
      <c r="K56" s="3" t="s">
        <v>6586</v>
      </c>
    </row>
    <row r="57" spans="1:11" x14ac:dyDescent="0.2">
      <c r="A57" t="s">
        <v>5248</v>
      </c>
      <c r="B57" t="s">
        <v>708</v>
      </c>
      <c r="C57" t="s">
        <v>59</v>
      </c>
      <c r="D57" t="s">
        <v>103</v>
      </c>
      <c r="E57" s="3" t="s">
        <v>6577</v>
      </c>
      <c r="F57" s="3" t="s">
        <v>6578</v>
      </c>
      <c r="G57" s="3" t="s">
        <v>6579</v>
      </c>
      <c r="H57" s="3" t="s">
        <v>6580</v>
      </c>
      <c r="I57">
        <v>4.0582293999999998E-2</v>
      </c>
      <c r="J57">
        <v>1.3548763E-2</v>
      </c>
      <c r="K57" s="3" t="s">
        <v>6581</v>
      </c>
    </row>
    <row r="58" spans="1:11" x14ac:dyDescent="0.2">
      <c r="A58" t="s">
        <v>5248</v>
      </c>
      <c r="B58" t="s">
        <v>708</v>
      </c>
      <c r="C58" t="s">
        <v>59</v>
      </c>
      <c r="D58" t="s">
        <v>105</v>
      </c>
      <c r="E58" s="3" t="s">
        <v>6587</v>
      </c>
      <c r="F58" s="3" t="s">
        <v>6588</v>
      </c>
      <c r="G58" s="3" t="s">
        <v>6589</v>
      </c>
      <c r="H58" s="3" t="s">
        <v>6590</v>
      </c>
      <c r="I58">
        <v>4.2249581000000001E-2</v>
      </c>
      <c r="J58">
        <v>1.4074484999999999E-2</v>
      </c>
      <c r="K58">
        <v>5.6324065999999999E-2</v>
      </c>
    </row>
    <row r="59" spans="1:11" x14ac:dyDescent="0.2">
      <c r="A59" t="s">
        <v>5248</v>
      </c>
      <c r="B59" t="s">
        <v>708</v>
      </c>
      <c r="C59" t="s">
        <v>59</v>
      </c>
      <c r="D59" t="s">
        <v>106</v>
      </c>
      <c r="E59" s="3" t="s">
        <v>6591</v>
      </c>
      <c r="F59" s="3" t="s">
        <v>6592</v>
      </c>
      <c r="G59" s="3" t="s">
        <v>6593</v>
      </c>
      <c r="H59" s="3" t="s">
        <v>6594</v>
      </c>
      <c r="I59">
        <v>4.434478E-2</v>
      </c>
      <c r="J59">
        <v>1.7636639999999999E-2</v>
      </c>
      <c r="K59" s="3" t="s">
        <v>6595</v>
      </c>
    </row>
    <row r="60" spans="1:11" x14ac:dyDescent="0.2">
      <c r="A60" t="s">
        <v>5248</v>
      </c>
      <c r="B60" t="s">
        <v>708</v>
      </c>
      <c r="C60" t="s">
        <v>59</v>
      </c>
      <c r="D60" t="s">
        <v>107</v>
      </c>
      <c r="E60" s="3" t="s">
        <v>6596</v>
      </c>
      <c r="F60" s="3" t="s">
        <v>6597</v>
      </c>
      <c r="G60">
        <v>81.462452986410696</v>
      </c>
      <c r="H60" s="3" t="s">
        <v>6598</v>
      </c>
      <c r="I60">
        <v>4.4271565999999998E-2</v>
      </c>
      <c r="J60">
        <v>1.4770587999999999E-2</v>
      </c>
      <c r="K60">
        <v>5.9042153999999999E-2</v>
      </c>
    </row>
    <row r="61" spans="1:11" x14ac:dyDescent="0.2">
      <c r="A61" t="s">
        <v>5248</v>
      </c>
      <c r="B61" t="s">
        <v>708</v>
      </c>
      <c r="C61" t="s">
        <v>59</v>
      </c>
      <c r="D61" t="s">
        <v>108</v>
      </c>
      <c r="E61" s="3" t="s">
        <v>6599</v>
      </c>
      <c r="F61" s="3" t="s">
        <v>6600</v>
      </c>
      <c r="G61">
        <v>77.020626382103998</v>
      </c>
      <c r="H61" s="3" t="s">
        <v>6601</v>
      </c>
      <c r="I61">
        <v>4.3962229999999998E-2</v>
      </c>
      <c r="J61">
        <v>1.4369233E-2</v>
      </c>
      <c r="K61">
        <v>5.8331463E-2</v>
      </c>
    </row>
    <row r="62" spans="1:11" x14ac:dyDescent="0.2">
      <c r="A62" t="s">
        <v>5248</v>
      </c>
      <c r="B62" t="s">
        <v>708</v>
      </c>
      <c r="C62" t="s">
        <v>59</v>
      </c>
      <c r="D62" t="s">
        <v>109</v>
      </c>
      <c r="E62" s="3" t="s">
        <v>6602</v>
      </c>
      <c r="F62" s="3" t="s">
        <v>6603</v>
      </c>
      <c r="G62">
        <v>87.655498646199703</v>
      </c>
      <c r="H62" s="3" t="s">
        <v>6604</v>
      </c>
      <c r="I62">
        <v>4.4179946999999997E-2</v>
      </c>
      <c r="J62">
        <v>1.4839293E-2</v>
      </c>
      <c r="K62">
        <v>5.9019240000000001E-2</v>
      </c>
    </row>
    <row r="63" spans="1:11" x14ac:dyDescent="0.2">
      <c r="A63" t="s">
        <v>5248</v>
      </c>
      <c r="B63" t="s">
        <v>708</v>
      </c>
      <c r="C63" t="s">
        <v>59</v>
      </c>
      <c r="D63" t="s">
        <v>110</v>
      </c>
      <c r="E63" s="3" t="s">
        <v>6605</v>
      </c>
      <c r="F63" s="3" t="s">
        <v>6606</v>
      </c>
      <c r="G63" s="3" t="s">
        <v>6607</v>
      </c>
      <c r="H63" s="3" t="s">
        <v>6608</v>
      </c>
      <c r="I63">
        <v>4.4499214000000002E-2</v>
      </c>
      <c r="J63">
        <v>1.7528894E-2</v>
      </c>
      <c r="K63">
        <v>6.2028107999999998E-2</v>
      </c>
    </row>
    <row r="64" spans="1:11" x14ac:dyDescent="0.2">
      <c r="A64" t="s">
        <v>5248</v>
      </c>
      <c r="B64" t="s">
        <v>708</v>
      </c>
      <c r="C64" t="s">
        <v>59</v>
      </c>
      <c r="D64" t="s">
        <v>111</v>
      </c>
      <c r="E64" s="3" t="s">
        <v>6609</v>
      </c>
      <c r="F64" s="3" t="s">
        <v>6610</v>
      </c>
      <c r="G64" s="3" t="s">
        <v>6611</v>
      </c>
      <c r="H64" s="3" t="s">
        <v>6612</v>
      </c>
      <c r="I64">
        <v>4.4023579E-2</v>
      </c>
      <c r="J64">
        <v>1.4347863000000001E-2</v>
      </c>
      <c r="K64">
        <v>5.8371442000000003E-2</v>
      </c>
    </row>
    <row r="65" spans="1:11" x14ac:dyDescent="0.2">
      <c r="A65" t="s">
        <v>5248</v>
      </c>
      <c r="B65" t="s">
        <v>708</v>
      </c>
      <c r="C65" t="s">
        <v>59</v>
      </c>
      <c r="D65" t="s">
        <v>112</v>
      </c>
      <c r="E65" s="3" t="s">
        <v>6613</v>
      </c>
      <c r="F65" s="3" t="s">
        <v>6614</v>
      </c>
      <c r="G65" s="3" t="s">
        <v>6615</v>
      </c>
      <c r="H65" s="3" t="s">
        <v>6616</v>
      </c>
      <c r="I65">
        <v>4.6424096999999998E-2</v>
      </c>
      <c r="J65">
        <v>1.8737429E-2</v>
      </c>
      <c r="K65">
        <v>6.5161525999999997E-2</v>
      </c>
    </row>
    <row r="66" spans="1:11" x14ac:dyDescent="0.2">
      <c r="A66" t="s">
        <v>5248</v>
      </c>
      <c r="B66" t="s">
        <v>708</v>
      </c>
      <c r="C66" t="s">
        <v>59</v>
      </c>
      <c r="D66" t="s">
        <v>113</v>
      </c>
      <c r="E66" s="3" t="s">
        <v>6617</v>
      </c>
      <c r="F66" s="3" t="s">
        <v>6618</v>
      </c>
      <c r="G66" s="3" t="s">
        <v>6619</v>
      </c>
      <c r="H66" s="3" t="s">
        <v>6620</v>
      </c>
      <c r="I66">
        <v>4.6093197000000002E-2</v>
      </c>
      <c r="J66">
        <v>1.8358757999999999E-2</v>
      </c>
      <c r="K66">
        <v>6.4451955000000005E-2</v>
      </c>
    </row>
    <row r="67" spans="1:11" x14ac:dyDescent="0.2">
      <c r="A67" t="s">
        <v>5248</v>
      </c>
      <c r="B67" t="s">
        <v>708</v>
      </c>
      <c r="C67" t="s">
        <v>59</v>
      </c>
      <c r="D67" t="s">
        <v>114</v>
      </c>
      <c r="E67" s="3" t="s">
        <v>6621</v>
      </c>
      <c r="F67" s="3" t="s">
        <v>6622</v>
      </c>
      <c r="G67" s="3" t="s">
        <v>6623</v>
      </c>
      <c r="H67" s="3" t="s">
        <v>6624</v>
      </c>
      <c r="I67">
        <v>5.2092687999999998E-2</v>
      </c>
      <c r="J67">
        <v>9.5191190999999994E-2</v>
      </c>
      <c r="K67">
        <v>0.14728387900000001</v>
      </c>
    </row>
    <row r="68" spans="1:11" x14ac:dyDescent="0.2">
      <c r="A68" t="s">
        <v>5248</v>
      </c>
      <c r="B68" t="s">
        <v>708</v>
      </c>
      <c r="C68" t="s">
        <v>59</v>
      </c>
      <c r="D68" t="s">
        <v>115</v>
      </c>
      <c r="E68" s="3" t="s">
        <v>6625</v>
      </c>
      <c r="F68" s="3" t="s">
        <v>6626</v>
      </c>
      <c r="G68">
        <v>142.94616578679</v>
      </c>
      <c r="H68" s="3" t="s">
        <v>6627</v>
      </c>
      <c r="I68">
        <v>5.203E-2</v>
      </c>
      <c r="J68">
        <v>9.7117775000000003E-2</v>
      </c>
      <c r="K68">
        <v>0.14914777500000001</v>
      </c>
    </row>
    <row r="69" spans="1:11" x14ac:dyDescent="0.2">
      <c r="A69" t="s">
        <v>5248</v>
      </c>
      <c r="B69" t="s">
        <v>708</v>
      </c>
      <c r="C69" t="s">
        <v>59</v>
      </c>
      <c r="D69" t="s">
        <v>116</v>
      </c>
      <c r="E69" s="3" t="s">
        <v>6628</v>
      </c>
      <c r="F69">
        <v>65.409985836595297</v>
      </c>
      <c r="G69" s="3" t="s">
        <v>6629</v>
      </c>
      <c r="H69" s="3" t="s">
        <v>6630</v>
      </c>
      <c r="I69">
        <v>4.8131869000000001E-2</v>
      </c>
      <c r="J69">
        <v>1.8943145000000002E-2</v>
      </c>
      <c r="K69">
        <v>6.7075014000000002E-2</v>
      </c>
    </row>
    <row r="70" spans="1:11" x14ac:dyDescent="0.2">
      <c r="A70" t="s">
        <v>5248</v>
      </c>
      <c r="B70" t="s">
        <v>708</v>
      </c>
      <c r="C70" t="s">
        <v>59</v>
      </c>
      <c r="D70" t="s">
        <v>117</v>
      </c>
      <c r="E70" s="3" t="s">
        <v>6631</v>
      </c>
      <c r="F70" s="3" t="s">
        <v>6632</v>
      </c>
      <c r="G70" s="3" t="s">
        <v>6633</v>
      </c>
      <c r="H70" s="3" t="s">
        <v>6634</v>
      </c>
      <c r="I70">
        <v>4.8275696E-2</v>
      </c>
      <c r="J70">
        <v>1.9406771999999999E-2</v>
      </c>
      <c r="K70">
        <v>6.7682467999999996E-2</v>
      </c>
    </row>
    <row r="71" spans="1:11" x14ac:dyDescent="0.2">
      <c r="A71" t="s">
        <v>5248</v>
      </c>
      <c r="B71" t="s">
        <v>708</v>
      </c>
      <c r="C71" t="s">
        <v>59</v>
      </c>
      <c r="D71" t="s">
        <v>118</v>
      </c>
      <c r="E71">
        <v>344.10805840577399</v>
      </c>
      <c r="F71" s="3" t="s">
        <v>6635</v>
      </c>
      <c r="G71" s="3" t="s">
        <v>6636</v>
      </c>
      <c r="H71" s="3" t="s">
        <v>6637</v>
      </c>
      <c r="I71">
        <v>4.7562342000000001E-2</v>
      </c>
      <c r="J71">
        <v>1.5514048000000001E-2</v>
      </c>
      <c r="K71">
        <v>6.3076389999999996E-2</v>
      </c>
    </row>
    <row r="72" spans="1:11" x14ac:dyDescent="0.2">
      <c r="A72" t="s">
        <v>5248</v>
      </c>
      <c r="B72" t="s">
        <v>708</v>
      </c>
      <c r="C72" t="s">
        <v>59</v>
      </c>
      <c r="D72" t="s">
        <v>119</v>
      </c>
      <c r="E72" s="3" t="s">
        <v>6638</v>
      </c>
      <c r="F72" s="3" t="s">
        <v>6639</v>
      </c>
      <c r="G72">
        <v>88.117958512157202</v>
      </c>
      <c r="H72" s="3" t="s">
        <v>6640</v>
      </c>
      <c r="I72">
        <v>4.8010845000000003E-2</v>
      </c>
      <c r="J72">
        <v>1.5977739000000001E-2</v>
      </c>
      <c r="K72">
        <v>6.3988584000000001E-2</v>
      </c>
    </row>
    <row r="73" spans="1:11" x14ac:dyDescent="0.2">
      <c r="A73" t="s">
        <v>5248</v>
      </c>
      <c r="B73" t="s">
        <v>708</v>
      </c>
      <c r="C73" t="s">
        <v>59</v>
      </c>
      <c r="D73" t="s">
        <v>120</v>
      </c>
      <c r="E73" s="3" t="s">
        <v>6641</v>
      </c>
      <c r="F73" s="3" t="s">
        <v>6642</v>
      </c>
      <c r="G73" s="3" t="s">
        <v>6643</v>
      </c>
      <c r="H73" s="3" t="s">
        <v>6644</v>
      </c>
      <c r="I73">
        <v>5.3847000999999999E-2</v>
      </c>
      <c r="J73">
        <v>0.10191083400000001</v>
      </c>
      <c r="K73">
        <v>0.15575783500000001</v>
      </c>
    </row>
    <row r="74" spans="1:11" x14ac:dyDescent="0.2">
      <c r="A74" t="s">
        <v>5248</v>
      </c>
      <c r="B74" t="s">
        <v>708</v>
      </c>
      <c r="C74" t="s">
        <v>59</v>
      </c>
      <c r="D74" t="s">
        <v>121</v>
      </c>
      <c r="E74" s="3" t="s">
        <v>6645</v>
      </c>
      <c r="F74" s="3" t="s">
        <v>6646</v>
      </c>
      <c r="G74" s="3" t="s">
        <v>6647</v>
      </c>
      <c r="H74" s="3" t="s">
        <v>6648</v>
      </c>
      <c r="I74">
        <v>4.9947401000000002E-2</v>
      </c>
      <c r="J74">
        <v>1.990927E-2</v>
      </c>
      <c r="K74">
        <v>6.9856670999999995E-2</v>
      </c>
    </row>
    <row r="75" spans="1:11" x14ac:dyDescent="0.2">
      <c r="A75" t="s">
        <v>5248</v>
      </c>
      <c r="B75" t="s">
        <v>708</v>
      </c>
      <c r="C75" t="s">
        <v>59</v>
      </c>
      <c r="D75" t="s">
        <v>122</v>
      </c>
      <c r="E75" s="3" t="s">
        <v>6649</v>
      </c>
      <c r="F75" s="3" t="s">
        <v>6650</v>
      </c>
      <c r="G75" s="3" t="s">
        <v>6651</v>
      </c>
      <c r="H75">
        <v>561.93176923053602</v>
      </c>
      <c r="I75">
        <v>5.4823821000000002E-2</v>
      </c>
      <c r="J75">
        <v>1.7803217999999999E-2</v>
      </c>
      <c r="K75">
        <v>7.2627039000000004E-2</v>
      </c>
    </row>
    <row r="76" spans="1:11" x14ac:dyDescent="0.2">
      <c r="A76" t="s">
        <v>5248</v>
      </c>
      <c r="B76" t="s">
        <v>708</v>
      </c>
      <c r="C76" t="s">
        <v>59</v>
      </c>
      <c r="D76" t="s">
        <v>123</v>
      </c>
      <c r="E76" s="3" t="s">
        <v>6652</v>
      </c>
      <c r="F76" s="3" t="s">
        <v>6653</v>
      </c>
      <c r="G76" s="3" t="s">
        <v>6654</v>
      </c>
      <c r="H76" s="3" t="s">
        <v>6655</v>
      </c>
      <c r="I76">
        <v>5.6261697999999999E-2</v>
      </c>
      <c r="J76">
        <v>1.8741000000000001E-2</v>
      </c>
      <c r="K76">
        <v>7.5002698000000007E-2</v>
      </c>
    </row>
    <row r="77" spans="1:11" x14ac:dyDescent="0.2">
      <c r="A77" t="s">
        <v>5248</v>
      </c>
      <c r="B77" t="s">
        <v>708</v>
      </c>
      <c r="C77" t="s">
        <v>59</v>
      </c>
      <c r="D77" t="s">
        <v>124</v>
      </c>
      <c r="E77" s="3" t="s">
        <v>6656</v>
      </c>
      <c r="F77" s="3" t="s">
        <v>6657</v>
      </c>
      <c r="G77" s="3" t="s">
        <v>6658</v>
      </c>
      <c r="H77" s="3" t="s">
        <v>6659</v>
      </c>
      <c r="I77">
        <v>5.9020383000000003E-2</v>
      </c>
      <c r="J77">
        <v>2.3394596E-2</v>
      </c>
      <c r="K77">
        <v>8.2414978999999999E-2</v>
      </c>
    </row>
    <row r="78" spans="1:11" x14ac:dyDescent="0.2">
      <c r="A78" t="s">
        <v>5248</v>
      </c>
      <c r="B78" t="s">
        <v>708</v>
      </c>
      <c r="C78" t="s">
        <v>59</v>
      </c>
      <c r="D78" t="s">
        <v>125</v>
      </c>
      <c r="E78" s="3" t="s">
        <v>6660</v>
      </c>
      <c r="F78" s="3" t="s">
        <v>6661</v>
      </c>
      <c r="G78" s="3" t="s">
        <v>6662</v>
      </c>
      <c r="H78" s="3" t="s">
        <v>6663</v>
      </c>
      <c r="I78">
        <v>6.1501612999999997E-2</v>
      </c>
      <c r="J78">
        <v>2.4360251999999999E-2</v>
      </c>
      <c r="K78">
        <v>8.5861864999999996E-2</v>
      </c>
    </row>
    <row r="79" spans="1:11" x14ac:dyDescent="0.2">
      <c r="A79" t="s">
        <v>5248</v>
      </c>
      <c r="B79" t="s">
        <v>708</v>
      </c>
      <c r="C79" t="s">
        <v>59</v>
      </c>
      <c r="D79" t="s">
        <v>126</v>
      </c>
      <c r="E79" s="3" t="s">
        <v>6664</v>
      </c>
      <c r="F79" s="3" t="s">
        <v>6665</v>
      </c>
      <c r="G79" s="3" t="s">
        <v>6666</v>
      </c>
      <c r="H79" s="3" t="s">
        <v>6667</v>
      </c>
      <c r="I79">
        <v>6.0886679999999999E-2</v>
      </c>
      <c r="J79">
        <v>1.9734009E-2</v>
      </c>
      <c r="K79">
        <v>8.0620688999999995E-2</v>
      </c>
    </row>
    <row r="80" spans="1:11" x14ac:dyDescent="0.2">
      <c r="A80" t="s">
        <v>5248</v>
      </c>
      <c r="B80" t="s">
        <v>708</v>
      </c>
      <c r="C80" t="s">
        <v>59</v>
      </c>
      <c r="D80" t="s">
        <v>127</v>
      </c>
      <c r="E80" s="3" t="s">
        <v>6668</v>
      </c>
      <c r="F80" s="3" t="s">
        <v>6669</v>
      </c>
      <c r="G80" s="3" t="s">
        <v>6670</v>
      </c>
      <c r="H80">
        <v>4871.38650247029</v>
      </c>
      <c r="I80">
        <v>6.9936797999999994E-2</v>
      </c>
      <c r="J80">
        <v>0.129183882</v>
      </c>
      <c r="K80">
        <v>0.19912067999999999</v>
      </c>
    </row>
    <row r="81" spans="1:11" x14ac:dyDescent="0.2">
      <c r="A81" t="s">
        <v>5248</v>
      </c>
      <c r="B81" t="s">
        <v>708</v>
      </c>
      <c r="C81" t="s">
        <v>59</v>
      </c>
      <c r="D81" t="s">
        <v>128</v>
      </c>
      <c r="E81" s="3" t="s">
        <v>6671</v>
      </c>
      <c r="F81">
        <v>88.0438684751945</v>
      </c>
      <c r="G81" s="3" t="s">
        <v>6672</v>
      </c>
      <c r="H81" s="3" t="s">
        <v>6673</v>
      </c>
      <c r="I81">
        <v>6.4746724000000005E-2</v>
      </c>
      <c r="J81">
        <v>2.5531332E-2</v>
      </c>
      <c r="K81">
        <v>9.0278055999999995E-2</v>
      </c>
    </row>
    <row r="82" spans="1:11" x14ac:dyDescent="0.2">
      <c r="A82" t="s">
        <v>5248</v>
      </c>
      <c r="B82" t="s">
        <v>708</v>
      </c>
      <c r="C82" t="s">
        <v>59</v>
      </c>
      <c r="D82" t="s">
        <v>129</v>
      </c>
      <c r="E82" s="3" t="s">
        <v>6674</v>
      </c>
      <c r="F82" s="3" t="s">
        <v>6675</v>
      </c>
      <c r="G82" s="3" t="s">
        <v>6676</v>
      </c>
      <c r="H82" s="3" t="s">
        <v>6677</v>
      </c>
      <c r="I82">
        <v>6.4109896E-2</v>
      </c>
      <c r="J82">
        <v>2.0796833000000001E-2</v>
      </c>
      <c r="K82">
        <v>8.4906729E-2</v>
      </c>
    </row>
    <row r="83" spans="1:11" x14ac:dyDescent="0.2">
      <c r="A83" t="s">
        <v>5248</v>
      </c>
      <c r="B83" t="s">
        <v>708</v>
      </c>
      <c r="C83" t="s">
        <v>59</v>
      </c>
      <c r="D83" t="s">
        <v>130</v>
      </c>
      <c r="E83" s="3" t="s">
        <v>6678</v>
      </c>
      <c r="F83" s="3" t="s">
        <v>6679</v>
      </c>
      <c r="G83" s="3" t="s">
        <v>6680</v>
      </c>
      <c r="H83">
        <v>5012.8161508057801</v>
      </c>
      <c r="I83">
        <v>7.1889196000000002E-2</v>
      </c>
      <c r="J83">
        <v>0.136416382</v>
      </c>
      <c r="K83">
        <v>0.20830557799999999</v>
      </c>
    </row>
    <row r="84" spans="1:11" x14ac:dyDescent="0.2">
      <c r="A84" t="s">
        <v>5248</v>
      </c>
      <c r="B84" t="s">
        <v>708</v>
      </c>
      <c r="C84" t="s">
        <v>59</v>
      </c>
      <c r="D84" t="s">
        <v>131</v>
      </c>
      <c r="E84" s="3" t="s">
        <v>6681</v>
      </c>
      <c r="F84" s="3" t="s">
        <v>6682</v>
      </c>
      <c r="G84" s="3" t="s">
        <v>6683</v>
      </c>
      <c r="H84" s="3" t="s">
        <v>6684</v>
      </c>
      <c r="I84">
        <v>7.1655950999999996E-2</v>
      </c>
      <c r="J84">
        <v>0.13516286899999999</v>
      </c>
      <c r="K84">
        <v>0.20681881999999999</v>
      </c>
    </row>
    <row r="85" spans="1:11" x14ac:dyDescent="0.2">
      <c r="A85" t="s">
        <v>5248</v>
      </c>
      <c r="B85" t="s">
        <v>708</v>
      </c>
      <c r="C85" t="s">
        <v>59</v>
      </c>
      <c r="D85" t="s">
        <v>132</v>
      </c>
      <c r="E85" s="3" t="s">
        <v>6685</v>
      </c>
      <c r="F85">
        <v>90.933837262647501</v>
      </c>
      <c r="G85" s="3" t="s">
        <v>6686</v>
      </c>
      <c r="H85" s="3" t="s">
        <v>6687</v>
      </c>
      <c r="I85">
        <v>6.6755264999999994E-2</v>
      </c>
      <c r="J85">
        <v>2.6787236999999998E-2</v>
      </c>
      <c r="K85">
        <v>9.3542502E-2</v>
      </c>
    </row>
    <row r="86" spans="1:11" x14ac:dyDescent="0.2">
      <c r="A86" t="s">
        <v>5248</v>
      </c>
      <c r="B86" t="s">
        <v>708</v>
      </c>
      <c r="C86" t="s">
        <v>59</v>
      </c>
      <c r="D86" t="s">
        <v>133</v>
      </c>
      <c r="E86" s="3" t="s">
        <v>6688</v>
      </c>
      <c r="F86" s="3" t="s">
        <v>6689</v>
      </c>
      <c r="G86" s="3" t="s">
        <v>6690</v>
      </c>
      <c r="H86">
        <v>628.16144366349499</v>
      </c>
      <c r="I86">
        <v>6.6269766999999993E-2</v>
      </c>
      <c r="J86">
        <v>2.2042507999999999E-2</v>
      </c>
      <c r="K86">
        <v>8.8312274999999996E-2</v>
      </c>
    </row>
    <row r="87" spans="1:11" x14ac:dyDescent="0.2">
      <c r="A87" t="s">
        <v>5248</v>
      </c>
      <c r="B87" t="s">
        <v>708</v>
      </c>
      <c r="C87" t="s">
        <v>59</v>
      </c>
      <c r="D87" t="s">
        <v>134</v>
      </c>
      <c r="E87" s="3" t="s">
        <v>6691</v>
      </c>
      <c r="F87" s="3" t="s">
        <v>6692</v>
      </c>
      <c r="G87" s="3" t="s">
        <v>6693</v>
      </c>
      <c r="H87" s="3" t="s">
        <v>6694</v>
      </c>
      <c r="I87">
        <v>7.0879022999999999E-2</v>
      </c>
      <c r="J87">
        <v>2.8172294000000001E-2</v>
      </c>
      <c r="K87">
        <v>9.9051317E-2</v>
      </c>
    </row>
    <row r="88" spans="1:11" x14ac:dyDescent="0.2">
      <c r="A88" t="s">
        <v>5248</v>
      </c>
      <c r="B88" t="s">
        <v>708</v>
      </c>
      <c r="C88" t="s">
        <v>59</v>
      </c>
      <c r="D88" t="s">
        <v>135</v>
      </c>
      <c r="E88" s="3" t="s">
        <v>6695</v>
      </c>
      <c r="F88" s="3" t="s">
        <v>6696</v>
      </c>
      <c r="G88" s="3" t="s">
        <v>6697</v>
      </c>
      <c r="H88" s="3" t="s">
        <v>6698</v>
      </c>
      <c r="I88">
        <v>7.0706954000000002E-2</v>
      </c>
      <c r="J88">
        <v>2.7976411999999999E-2</v>
      </c>
      <c r="K88">
        <v>9.8683365999999995E-2</v>
      </c>
    </row>
    <row r="89" spans="1:11" x14ac:dyDescent="0.2">
      <c r="A89" t="s">
        <v>5248</v>
      </c>
      <c r="B89" t="s">
        <v>708</v>
      </c>
      <c r="C89" t="s">
        <v>59</v>
      </c>
      <c r="D89" t="s">
        <v>136</v>
      </c>
      <c r="E89" s="3" t="s">
        <v>6699</v>
      </c>
      <c r="F89" s="3" t="s">
        <v>6700</v>
      </c>
      <c r="G89" s="3" t="s">
        <v>6701</v>
      </c>
      <c r="H89" s="3" t="s">
        <v>6702</v>
      </c>
      <c r="I89">
        <v>7.7042389000000003E-2</v>
      </c>
      <c r="J89">
        <v>3.0613768E-2</v>
      </c>
      <c r="K89">
        <v>0.107656157</v>
      </c>
    </row>
    <row r="90" spans="1:11" x14ac:dyDescent="0.2">
      <c r="A90" t="s">
        <v>5248</v>
      </c>
      <c r="B90" t="s">
        <v>708</v>
      </c>
      <c r="C90" t="s">
        <v>59</v>
      </c>
      <c r="D90" t="s">
        <v>137</v>
      </c>
      <c r="E90" s="3" t="s">
        <v>6703</v>
      </c>
      <c r="F90" s="3" t="s">
        <v>6704</v>
      </c>
      <c r="G90" s="3" t="s">
        <v>6705</v>
      </c>
      <c r="H90" s="3" t="s">
        <v>6706</v>
      </c>
      <c r="I90">
        <v>7.6843849000000006E-2</v>
      </c>
      <c r="J90">
        <v>3.0386995999999999E-2</v>
      </c>
      <c r="K90">
        <v>0.10723084500000001</v>
      </c>
    </row>
    <row r="91" spans="1:11" x14ac:dyDescent="0.2">
      <c r="A91" t="s">
        <v>5248</v>
      </c>
      <c r="B91" t="s">
        <v>708</v>
      </c>
      <c r="C91" t="s">
        <v>59</v>
      </c>
      <c r="D91" t="s">
        <v>138</v>
      </c>
      <c r="E91" s="3" t="s">
        <v>6707</v>
      </c>
      <c r="F91" s="3" t="s">
        <v>6708</v>
      </c>
      <c r="G91" s="3" t="s">
        <v>6709</v>
      </c>
      <c r="H91" s="3" t="s">
        <v>6710</v>
      </c>
      <c r="I91">
        <v>7.9089350000000003E-2</v>
      </c>
      <c r="J91">
        <v>2.7657411999999999E-2</v>
      </c>
      <c r="K91">
        <v>0.106746762</v>
      </c>
    </row>
    <row r="92" spans="1:11" x14ac:dyDescent="0.2">
      <c r="A92" t="s">
        <v>5248</v>
      </c>
      <c r="B92" t="s">
        <v>708</v>
      </c>
      <c r="C92" t="s">
        <v>59</v>
      </c>
      <c r="D92" t="s">
        <v>139</v>
      </c>
      <c r="E92" s="3" t="s">
        <v>6711</v>
      </c>
      <c r="F92" s="3" t="s">
        <v>6712</v>
      </c>
      <c r="G92" s="3" t="s">
        <v>6713</v>
      </c>
      <c r="H92" s="3" t="s">
        <v>6714</v>
      </c>
      <c r="I92">
        <v>8.2622245999999996E-2</v>
      </c>
      <c r="J92">
        <v>2.7017511000000001E-2</v>
      </c>
      <c r="K92">
        <v>0.109639757</v>
      </c>
    </row>
    <row r="93" spans="1:11" x14ac:dyDescent="0.2">
      <c r="A93" t="s">
        <v>5248</v>
      </c>
      <c r="B93" t="s">
        <v>708</v>
      </c>
      <c r="C93" t="s">
        <v>59</v>
      </c>
      <c r="D93" t="s">
        <v>140</v>
      </c>
      <c r="E93" s="3" t="s">
        <v>6715</v>
      </c>
      <c r="F93" s="3" t="s">
        <v>6716</v>
      </c>
      <c r="G93" s="3" t="s">
        <v>6717</v>
      </c>
      <c r="H93" s="3" t="s">
        <v>6718</v>
      </c>
      <c r="I93">
        <v>8.7511704999999995E-2</v>
      </c>
      <c r="J93">
        <v>2.8276452000000001E-2</v>
      </c>
      <c r="K93">
        <v>0.115788157</v>
      </c>
    </row>
    <row r="94" spans="1:11" x14ac:dyDescent="0.2">
      <c r="A94" t="s">
        <v>5248</v>
      </c>
      <c r="B94" t="s">
        <v>708</v>
      </c>
      <c r="C94" t="s">
        <v>59</v>
      </c>
      <c r="D94" t="s">
        <v>141</v>
      </c>
      <c r="E94" s="3" t="s">
        <v>6719</v>
      </c>
      <c r="F94" s="3" t="s">
        <v>6720</v>
      </c>
      <c r="G94" s="3" t="s">
        <v>6721</v>
      </c>
      <c r="H94">
        <v>853.09713280626704</v>
      </c>
      <c r="I94">
        <v>8.8975480999999995E-2</v>
      </c>
      <c r="J94">
        <v>3.0104801E-2</v>
      </c>
      <c r="K94">
        <v>0.119080282</v>
      </c>
    </row>
    <row r="95" spans="1:11" x14ac:dyDescent="0.2">
      <c r="A95" t="s">
        <v>5248</v>
      </c>
      <c r="B95" t="s">
        <v>708</v>
      </c>
      <c r="C95" t="s">
        <v>59</v>
      </c>
      <c r="D95" t="s">
        <v>142</v>
      </c>
      <c r="E95" s="3" t="s">
        <v>6722</v>
      </c>
      <c r="F95" s="3" t="s">
        <v>6723</v>
      </c>
      <c r="G95" s="3" t="s">
        <v>6724</v>
      </c>
      <c r="H95" s="3" t="s">
        <v>6725</v>
      </c>
      <c r="I95">
        <v>9.2186085000000001E-2</v>
      </c>
      <c r="J95">
        <v>3.6413239E-2</v>
      </c>
      <c r="K95" s="3" t="s">
        <v>6726</v>
      </c>
    </row>
    <row r="96" spans="1:11" x14ac:dyDescent="0.2">
      <c r="A96" t="s">
        <v>5248</v>
      </c>
      <c r="B96" t="s">
        <v>708</v>
      </c>
      <c r="C96" t="s">
        <v>59</v>
      </c>
      <c r="D96" t="s">
        <v>143</v>
      </c>
      <c r="E96" s="3" t="s">
        <v>6727</v>
      </c>
      <c r="F96" s="3" t="s">
        <v>6728</v>
      </c>
      <c r="G96" s="3" t="s">
        <v>6729</v>
      </c>
      <c r="H96" s="3" t="s">
        <v>6730</v>
      </c>
      <c r="I96">
        <v>9.1716535000000002E-2</v>
      </c>
      <c r="J96">
        <v>2.9877067E-2</v>
      </c>
      <c r="K96">
        <v>0.121593602</v>
      </c>
    </row>
    <row r="97" spans="1:11" x14ac:dyDescent="0.2">
      <c r="A97" t="s">
        <v>5248</v>
      </c>
      <c r="B97" t="s">
        <v>708</v>
      </c>
      <c r="C97" t="s">
        <v>59</v>
      </c>
      <c r="D97" t="s">
        <v>144</v>
      </c>
      <c r="E97" s="3" t="s">
        <v>6731</v>
      </c>
      <c r="F97" s="3" t="s">
        <v>6732</v>
      </c>
      <c r="G97" s="3" t="s">
        <v>6733</v>
      </c>
      <c r="H97" s="3" t="s">
        <v>6734</v>
      </c>
      <c r="I97">
        <v>9.1200976000000003E-2</v>
      </c>
      <c r="J97">
        <v>2.9388827999999999E-2</v>
      </c>
      <c r="K97">
        <v>0.12058980399999999</v>
      </c>
    </row>
    <row r="98" spans="1:11" x14ac:dyDescent="0.2">
      <c r="A98" t="s">
        <v>5248</v>
      </c>
      <c r="B98" t="s">
        <v>708</v>
      </c>
      <c r="C98" t="s">
        <v>59</v>
      </c>
      <c r="D98" t="s">
        <v>145</v>
      </c>
      <c r="E98">
        <v>572.85626618457695</v>
      </c>
      <c r="F98" s="3" t="s">
        <v>6735</v>
      </c>
      <c r="G98" s="3" t="s">
        <v>6736</v>
      </c>
      <c r="H98" s="3" t="s">
        <v>6737</v>
      </c>
      <c r="I98">
        <v>9.2041222000000006E-2</v>
      </c>
      <c r="J98">
        <v>3.0445399000000001E-2</v>
      </c>
      <c r="K98">
        <v>0.122486621</v>
      </c>
    </row>
    <row r="99" spans="1:11" x14ac:dyDescent="0.2">
      <c r="A99" t="s">
        <v>5248</v>
      </c>
      <c r="B99" t="s">
        <v>708</v>
      </c>
      <c r="C99" t="s">
        <v>59</v>
      </c>
      <c r="D99" t="s">
        <v>146</v>
      </c>
      <c r="E99" s="3" t="s">
        <v>6738</v>
      </c>
      <c r="F99" s="3" t="s">
        <v>6739</v>
      </c>
      <c r="G99" s="3" t="s">
        <v>6740</v>
      </c>
      <c r="H99" s="3" t="s">
        <v>6741</v>
      </c>
      <c r="I99">
        <v>9.6124298999999996E-2</v>
      </c>
      <c r="J99">
        <v>3.7728059000000001E-2</v>
      </c>
      <c r="K99">
        <v>0.133852358</v>
      </c>
    </row>
    <row r="100" spans="1:11" x14ac:dyDescent="0.2">
      <c r="A100" t="s">
        <v>5248</v>
      </c>
      <c r="B100" t="s">
        <v>708</v>
      </c>
      <c r="C100" t="s">
        <v>59</v>
      </c>
      <c r="D100" t="s">
        <v>147</v>
      </c>
      <c r="E100" s="3" t="s">
        <v>6742</v>
      </c>
      <c r="F100" s="3" t="s">
        <v>6743</v>
      </c>
      <c r="G100">
        <v>158.85236540010999</v>
      </c>
      <c r="H100" s="3" t="s">
        <v>6744</v>
      </c>
      <c r="I100">
        <v>9.5054708000000002E-2</v>
      </c>
      <c r="J100">
        <v>3.0588278999999999E-2</v>
      </c>
      <c r="K100">
        <v>0.12564298700000001</v>
      </c>
    </row>
    <row r="101" spans="1:11" x14ac:dyDescent="0.2">
      <c r="A101" t="s">
        <v>5248</v>
      </c>
      <c r="B101" t="s">
        <v>708</v>
      </c>
      <c r="C101" t="s">
        <v>59</v>
      </c>
      <c r="D101" t="s">
        <v>148</v>
      </c>
      <c r="E101" s="3" t="s">
        <v>6745</v>
      </c>
      <c r="F101" s="3" t="s">
        <v>6746</v>
      </c>
      <c r="G101" s="3" t="s">
        <v>6747</v>
      </c>
      <c r="H101" s="3" t="s">
        <v>6748</v>
      </c>
      <c r="I101">
        <v>0.107683928</v>
      </c>
      <c r="J101">
        <v>0.19386498499999999</v>
      </c>
      <c r="K101">
        <v>0.30154891299999997</v>
      </c>
    </row>
    <row r="102" spans="1:11" x14ac:dyDescent="0.2">
      <c r="A102" t="s">
        <v>5248</v>
      </c>
      <c r="B102" t="s">
        <v>708</v>
      </c>
      <c r="C102" t="s">
        <v>59</v>
      </c>
      <c r="D102" t="s">
        <v>149</v>
      </c>
      <c r="E102" s="3" t="s">
        <v>6749</v>
      </c>
      <c r="F102" s="3" t="s">
        <v>6750</v>
      </c>
      <c r="G102" s="3" t="s">
        <v>6751</v>
      </c>
      <c r="H102" s="3" t="s">
        <v>6752</v>
      </c>
      <c r="I102">
        <v>0.10769369299999999</v>
      </c>
      <c r="J102">
        <v>0.20376622699999999</v>
      </c>
      <c r="K102">
        <v>0.31145992</v>
      </c>
    </row>
    <row r="103" spans="1:11" x14ac:dyDescent="0.2">
      <c r="A103" t="s">
        <v>5248</v>
      </c>
      <c r="B103" t="s">
        <v>708</v>
      </c>
      <c r="C103" t="s">
        <v>59</v>
      </c>
      <c r="D103" t="s">
        <v>150</v>
      </c>
      <c r="E103" s="3" t="s">
        <v>6753</v>
      </c>
      <c r="F103" s="3" t="s">
        <v>6754</v>
      </c>
      <c r="G103" s="3" t="s">
        <v>6755</v>
      </c>
      <c r="H103" s="3" t="s">
        <v>6756</v>
      </c>
      <c r="I103">
        <v>9.9537122000000006E-2</v>
      </c>
      <c r="J103">
        <v>3.9317419999999999E-2</v>
      </c>
      <c r="K103">
        <v>0.138854542</v>
      </c>
    </row>
    <row r="104" spans="1:11" x14ac:dyDescent="0.2">
      <c r="A104" t="s">
        <v>5248</v>
      </c>
      <c r="B104" t="s">
        <v>708</v>
      </c>
      <c r="C104" t="s">
        <v>59</v>
      </c>
      <c r="D104" t="s">
        <v>151</v>
      </c>
      <c r="E104" s="3" t="s">
        <v>6757</v>
      </c>
      <c r="F104" s="3" t="s">
        <v>6758</v>
      </c>
      <c r="G104" s="3" t="s">
        <v>6759</v>
      </c>
      <c r="H104" s="3" t="s">
        <v>6760</v>
      </c>
      <c r="I104">
        <v>9.9894494E-2</v>
      </c>
      <c r="J104">
        <v>3.9725309E-2</v>
      </c>
      <c r="K104">
        <v>0.13961980299999999</v>
      </c>
    </row>
    <row r="105" spans="1:11" x14ac:dyDescent="0.2">
      <c r="A105" t="s">
        <v>5248</v>
      </c>
      <c r="B105" t="s">
        <v>708</v>
      </c>
      <c r="C105" t="s">
        <v>59</v>
      </c>
      <c r="D105" t="s">
        <v>152</v>
      </c>
      <c r="E105" s="3" t="s">
        <v>6761</v>
      </c>
      <c r="F105" s="3" t="s">
        <v>6762</v>
      </c>
      <c r="G105" s="3" t="s">
        <v>6763</v>
      </c>
      <c r="H105" s="3" t="s">
        <v>6764</v>
      </c>
      <c r="I105">
        <v>9.8450628999999998E-2</v>
      </c>
      <c r="J105">
        <v>3.1711966000000001E-2</v>
      </c>
      <c r="K105">
        <v>0.13016259499999999</v>
      </c>
    </row>
    <row r="106" spans="1:11" x14ac:dyDescent="0.2">
      <c r="A106" t="s">
        <v>5248</v>
      </c>
      <c r="B106" t="s">
        <v>708</v>
      </c>
      <c r="C106" t="s">
        <v>59</v>
      </c>
      <c r="D106" t="s">
        <v>153</v>
      </c>
      <c r="E106" s="3" t="s">
        <v>6765</v>
      </c>
      <c r="F106" s="3" t="s">
        <v>6766</v>
      </c>
      <c r="G106" s="3" t="s">
        <v>6767</v>
      </c>
      <c r="H106" s="3" t="s">
        <v>6768</v>
      </c>
      <c r="I106">
        <v>9.9146633999999997E-2</v>
      </c>
      <c r="J106">
        <v>3.2392020000000001E-2</v>
      </c>
      <c r="K106">
        <v>0.131538654</v>
      </c>
    </row>
    <row r="107" spans="1:11" x14ac:dyDescent="0.2">
      <c r="A107" t="s">
        <v>5248</v>
      </c>
      <c r="B107" t="s">
        <v>708</v>
      </c>
      <c r="C107" t="s">
        <v>59</v>
      </c>
      <c r="D107" t="s">
        <v>154</v>
      </c>
      <c r="E107" s="3" t="s">
        <v>6769</v>
      </c>
      <c r="F107" s="3" t="s">
        <v>6770</v>
      </c>
      <c r="G107" s="3" t="s">
        <v>6771</v>
      </c>
      <c r="H107" s="3" t="s">
        <v>6772</v>
      </c>
      <c r="I107">
        <v>0.106767769</v>
      </c>
      <c r="J107">
        <v>3.5247610999999998E-2</v>
      </c>
      <c r="K107">
        <v>0.14201538</v>
      </c>
    </row>
    <row r="108" spans="1:11" x14ac:dyDescent="0.2">
      <c r="A108" t="s">
        <v>5248</v>
      </c>
      <c r="B108" t="s">
        <v>708</v>
      </c>
      <c r="C108" t="s">
        <v>59</v>
      </c>
      <c r="D108" t="s">
        <v>155</v>
      </c>
      <c r="E108" s="3" t="s">
        <v>6773</v>
      </c>
      <c r="F108" s="3" t="s">
        <v>6774</v>
      </c>
      <c r="G108" s="3" t="s">
        <v>6775</v>
      </c>
      <c r="H108" s="3" t="s">
        <v>6776</v>
      </c>
      <c r="I108">
        <v>0.11942638</v>
      </c>
      <c r="J108">
        <v>0.22512822399999999</v>
      </c>
      <c r="K108">
        <v>0.34455460399999999</v>
      </c>
    </row>
    <row r="109" spans="1:11" x14ac:dyDescent="0.2">
      <c r="A109" t="s">
        <v>5248</v>
      </c>
      <c r="B109" t="s">
        <v>708</v>
      </c>
      <c r="C109" t="s">
        <v>59</v>
      </c>
      <c r="D109" t="s">
        <v>156</v>
      </c>
      <c r="E109" s="3" t="s">
        <v>6777</v>
      </c>
      <c r="F109" s="3" t="s">
        <v>6778</v>
      </c>
      <c r="G109">
        <v>198.56587251914399</v>
      </c>
      <c r="H109" s="3" t="s">
        <v>6779</v>
      </c>
      <c r="I109">
        <v>0.110449405</v>
      </c>
      <c r="J109">
        <v>3.6447631000000001E-2</v>
      </c>
      <c r="K109">
        <v>0.14689703600000001</v>
      </c>
    </row>
    <row r="110" spans="1:11" x14ac:dyDescent="0.2">
      <c r="A110" t="s">
        <v>5248</v>
      </c>
      <c r="B110" t="s">
        <v>708</v>
      </c>
      <c r="C110" t="s">
        <v>59</v>
      </c>
      <c r="D110" t="s">
        <v>157</v>
      </c>
      <c r="E110" s="3" t="s">
        <v>6780</v>
      </c>
      <c r="F110" s="3" t="s">
        <v>6781</v>
      </c>
      <c r="G110" s="3" t="s">
        <v>6782</v>
      </c>
      <c r="H110" s="3" t="s">
        <v>6783</v>
      </c>
      <c r="I110">
        <v>0.11846400999999999</v>
      </c>
      <c r="J110">
        <v>4.7188753E-2</v>
      </c>
      <c r="K110" s="3" t="s">
        <v>6784</v>
      </c>
    </row>
    <row r="111" spans="1:11" x14ac:dyDescent="0.2">
      <c r="A111" t="s">
        <v>5248</v>
      </c>
      <c r="B111" t="s">
        <v>708</v>
      </c>
      <c r="C111" t="s">
        <v>59</v>
      </c>
      <c r="D111" t="s">
        <v>158</v>
      </c>
      <c r="E111" s="3" t="s">
        <v>6785</v>
      </c>
      <c r="F111" s="3" t="s">
        <v>6786</v>
      </c>
      <c r="G111" s="3" t="s">
        <v>6787</v>
      </c>
      <c r="H111" s="3" t="s">
        <v>6788</v>
      </c>
      <c r="I111">
        <v>0.117934569</v>
      </c>
      <c r="J111">
        <v>4.6583189999999997E-2</v>
      </c>
      <c r="K111" s="3" t="s">
        <v>6789</v>
      </c>
    </row>
    <row r="112" spans="1:11" x14ac:dyDescent="0.2">
      <c r="A112" t="s">
        <v>5248</v>
      </c>
      <c r="B112" t="s">
        <v>708</v>
      </c>
      <c r="C112" t="s">
        <v>59</v>
      </c>
      <c r="D112" t="s">
        <v>159</v>
      </c>
      <c r="E112">
        <v>848.87358493038596</v>
      </c>
      <c r="F112" s="3" t="s">
        <v>6790</v>
      </c>
      <c r="G112" s="3" t="s">
        <v>6791</v>
      </c>
      <c r="H112" s="3" t="s">
        <v>6792</v>
      </c>
      <c r="I112">
        <v>0.117644547</v>
      </c>
      <c r="J112">
        <v>3.8582020000000002E-2</v>
      </c>
      <c r="K112">
        <v>0.15622656700000001</v>
      </c>
    </row>
    <row r="113" spans="1:11" x14ac:dyDescent="0.2">
      <c r="A113" t="s">
        <v>5248</v>
      </c>
      <c r="B113" t="s">
        <v>708</v>
      </c>
      <c r="C113" t="s">
        <v>59</v>
      </c>
      <c r="D113" t="s">
        <v>160</v>
      </c>
      <c r="E113" s="3" t="s">
        <v>6793</v>
      </c>
      <c r="F113" s="3" t="s">
        <v>6794</v>
      </c>
      <c r="G113" s="3" t="s">
        <v>6795</v>
      </c>
      <c r="H113" s="3" t="s">
        <v>6796</v>
      </c>
      <c r="I113">
        <v>0.116613429</v>
      </c>
      <c r="J113">
        <v>3.7552107000000001E-2</v>
      </c>
      <c r="K113">
        <v>0.15416553599999999</v>
      </c>
    </row>
    <row r="114" spans="1:11" x14ac:dyDescent="0.2">
      <c r="A114" t="s">
        <v>5248</v>
      </c>
      <c r="B114" t="s">
        <v>708</v>
      </c>
      <c r="C114" t="s">
        <v>59</v>
      </c>
      <c r="D114" t="s">
        <v>161</v>
      </c>
      <c r="E114" s="3" t="s">
        <v>6797</v>
      </c>
      <c r="F114" s="3" t="s">
        <v>6798</v>
      </c>
      <c r="G114" s="3" t="s">
        <v>6799</v>
      </c>
      <c r="H114" s="3" t="s">
        <v>6800</v>
      </c>
      <c r="I114">
        <v>0.116786187</v>
      </c>
      <c r="J114">
        <v>3.7897962E-2</v>
      </c>
      <c r="K114">
        <v>0.15468414899999999</v>
      </c>
    </row>
    <row r="115" spans="1:11" x14ac:dyDescent="0.2">
      <c r="A115" t="s">
        <v>5248</v>
      </c>
      <c r="B115" t="s">
        <v>708</v>
      </c>
      <c r="C115" t="s">
        <v>59</v>
      </c>
      <c r="D115" t="s">
        <v>162</v>
      </c>
      <c r="E115" s="3" t="s">
        <v>6801</v>
      </c>
      <c r="F115" s="3" t="s">
        <v>6802</v>
      </c>
      <c r="G115" s="3" t="s">
        <v>6803</v>
      </c>
      <c r="H115" s="3" t="s">
        <v>6804</v>
      </c>
      <c r="I115">
        <v>0.12517595200000001</v>
      </c>
      <c r="J115">
        <v>4.1249212E-2</v>
      </c>
      <c r="K115" s="3" t="s">
        <v>6805</v>
      </c>
    </row>
    <row r="116" spans="1:11" x14ac:dyDescent="0.2">
      <c r="A116" t="s">
        <v>5248</v>
      </c>
      <c r="B116" t="s">
        <v>708</v>
      </c>
      <c r="C116" t="s">
        <v>59</v>
      </c>
      <c r="D116" t="s">
        <v>163</v>
      </c>
      <c r="E116" s="3" t="s">
        <v>6806</v>
      </c>
      <c r="F116" s="3" t="s">
        <v>6807</v>
      </c>
      <c r="G116" s="3" t="s">
        <v>6808</v>
      </c>
      <c r="H116" s="3" t="s">
        <v>6809</v>
      </c>
      <c r="I116">
        <v>0.13931776700000001</v>
      </c>
      <c r="J116">
        <v>0.263379794</v>
      </c>
      <c r="K116">
        <v>0.40269756099999998</v>
      </c>
    </row>
    <row r="117" spans="1:11" x14ac:dyDescent="0.2">
      <c r="A117" t="s">
        <v>5248</v>
      </c>
      <c r="B117" t="s">
        <v>708</v>
      </c>
      <c r="C117" t="s">
        <v>59</v>
      </c>
      <c r="D117" t="s">
        <v>164</v>
      </c>
      <c r="E117" s="3" t="s">
        <v>6810</v>
      </c>
      <c r="F117" s="3" t="s">
        <v>6811</v>
      </c>
      <c r="G117" s="3" t="s">
        <v>6812</v>
      </c>
      <c r="H117" s="3" t="s">
        <v>6813</v>
      </c>
      <c r="I117">
        <v>0.13253922500000001</v>
      </c>
      <c r="J117">
        <v>4.3650411E-2</v>
      </c>
      <c r="K117">
        <v>0.17618963600000001</v>
      </c>
    </row>
    <row r="118" spans="1:11" x14ac:dyDescent="0.2">
      <c r="A118" t="s">
        <v>5248</v>
      </c>
      <c r="B118" t="s">
        <v>708</v>
      </c>
      <c r="C118" t="s">
        <v>59</v>
      </c>
      <c r="D118" t="s">
        <v>165</v>
      </c>
      <c r="E118" s="3" t="s">
        <v>6814</v>
      </c>
      <c r="F118" s="3" t="s">
        <v>6815</v>
      </c>
      <c r="G118" s="3" t="s">
        <v>6816</v>
      </c>
      <c r="H118" s="3" t="s">
        <v>6817</v>
      </c>
      <c r="I118">
        <v>0.131307435</v>
      </c>
      <c r="J118">
        <v>4.2509380999999999E-2</v>
      </c>
      <c r="K118" s="3" t="s">
        <v>6818</v>
      </c>
    </row>
    <row r="119" spans="1:11" x14ac:dyDescent="0.2">
      <c r="A119" t="s">
        <v>5248</v>
      </c>
      <c r="B119" t="s">
        <v>708</v>
      </c>
      <c r="C119" t="s">
        <v>59</v>
      </c>
      <c r="D119" t="s">
        <v>166</v>
      </c>
      <c r="E119" s="3" t="s">
        <v>6819</v>
      </c>
      <c r="F119" s="3" t="s">
        <v>6820</v>
      </c>
      <c r="G119" s="3" t="s">
        <v>6821</v>
      </c>
      <c r="H119" s="3" t="s">
        <v>6822</v>
      </c>
      <c r="I119">
        <v>0.16062854400000001</v>
      </c>
      <c r="J119">
        <v>0.30423449699999999</v>
      </c>
      <c r="K119">
        <v>0.46486304099999998</v>
      </c>
    </row>
    <row r="120" spans="1:11" x14ac:dyDescent="0.2">
      <c r="A120" t="s">
        <v>5248</v>
      </c>
      <c r="B120" t="s">
        <v>708</v>
      </c>
      <c r="C120" t="s">
        <v>59</v>
      </c>
      <c r="D120" t="s">
        <v>167</v>
      </c>
      <c r="E120" s="3" t="s">
        <v>6823</v>
      </c>
      <c r="F120" s="3" t="s">
        <v>6824</v>
      </c>
      <c r="G120" s="3" t="s">
        <v>6825</v>
      </c>
      <c r="H120" s="3" t="s">
        <v>6826</v>
      </c>
      <c r="I120">
        <v>0.148804345</v>
      </c>
      <c r="J120">
        <v>5.8625241000000002E-2</v>
      </c>
      <c r="K120">
        <v>0.207429586</v>
      </c>
    </row>
    <row r="121" spans="1:11" x14ac:dyDescent="0.2">
      <c r="A121" t="s">
        <v>5248</v>
      </c>
      <c r="B121" t="s">
        <v>708</v>
      </c>
      <c r="C121" t="s">
        <v>59</v>
      </c>
      <c r="D121" t="s">
        <v>168</v>
      </c>
      <c r="E121" s="3" t="s">
        <v>6827</v>
      </c>
      <c r="F121" s="3" t="s">
        <v>6828</v>
      </c>
      <c r="G121" s="3" t="s">
        <v>6829</v>
      </c>
      <c r="H121" s="3" t="s">
        <v>6830</v>
      </c>
      <c r="I121">
        <v>0.14728861600000001</v>
      </c>
      <c r="J121">
        <v>4.7173320999999997E-2</v>
      </c>
      <c r="K121">
        <v>0.194461937</v>
      </c>
    </row>
    <row r="122" spans="1:11" x14ac:dyDescent="0.2">
      <c r="A122" t="s">
        <v>5248</v>
      </c>
      <c r="B122" t="s">
        <v>708</v>
      </c>
      <c r="C122" t="s">
        <v>59</v>
      </c>
      <c r="D122" t="s">
        <v>169</v>
      </c>
      <c r="E122" s="3" t="s">
        <v>6831</v>
      </c>
      <c r="F122" s="3" t="s">
        <v>6832</v>
      </c>
      <c r="G122" s="3" t="s">
        <v>6833</v>
      </c>
      <c r="H122" s="3" t="s">
        <v>6834</v>
      </c>
      <c r="I122">
        <v>0.15653600600000001</v>
      </c>
      <c r="J122">
        <v>5.2643187000000001E-2</v>
      </c>
      <c r="K122">
        <v>0.20917919300000001</v>
      </c>
    </row>
    <row r="123" spans="1:11" x14ac:dyDescent="0.2">
      <c r="A123" t="s">
        <v>5248</v>
      </c>
      <c r="B123" t="s">
        <v>708</v>
      </c>
      <c r="C123" t="s">
        <v>59</v>
      </c>
      <c r="D123" t="s">
        <v>170</v>
      </c>
      <c r="E123" s="3" t="s">
        <v>6835</v>
      </c>
      <c r="F123" s="3" t="s">
        <v>6836</v>
      </c>
      <c r="G123" s="3" t="s">
        <v>6837</v>
      </c>
      <c r="H123" s="3" t="s">
        <v>6838</v>
      </c>
      <c r="I123">
        <v>0.161992317</v>
      </c>
      <c r="J123">
        <v>5.3253337999999997E-2</v>
      </c>
      <c r="K123" s="3" t="s">
        <v>6839</v>
      </c>
    </row>
    <row r="124" spans="1:11" x14ac:dyDescent="0.2">
      <c r="A124" t="s">
        <v>5248</v>
      </c>
      <c r="B124" t="s">
        <v>708</v>
      </c>
      <c r="C124" t="s">
        <v>59</v>
      </c>
      <c r="D124" t="s">
        <v>171</v>
      </c>
      <c r="E124" s="3" t="s">
        <v>6840</v>
      </c>
      <c r="F124" s="3" t="s">
        <v>6841</v>
      </c>
      <c r="G124" s="3" t="s">
        <v>6842</v>
      </c>
      <c r="H124" s="3" t="s">
        <v>6843</v>
      </c>
      <c r="I124">
        <v>0.176901699</v>
      </c>
      <c r="J124">
        <v>6.9660813000000002E-2</v>
      </c>
      <c r="K124">
        <v>0.24656251200000001</v>
      </c>
    </row>
    <row r="125" spans="1:11" x14ac:dyDescent="0.2">
      <c r="A125" t="s">
        <v>5248</v>
      </c>
      <c r="B125" t="s">
        <v>708</v>
      </c>
      <c r="C125" t="s">
        <v>59</v>
      </c>
      <c r="D125" t="s">
        <v>172</v>
      </c>
      <c r="E125" s="3" t="s">
        <v>6844</v>
      </c>
      <c r="F125" s="3" t="s">
        <v>6845</v>
      </c>
      <c r="G125" s="3" t="s">
        <v>6846</v>
      </c>
      <c r="H125" s="3" t="s">
        <v>6847</v>
      </c>
      <c r="I125">
        <v>0.17487117899999999</v>
      </c>
      <c r="J125">
        <v>5.6344303999999998E-2</v>
      </c>
      <c r="K125">
        <v>0.231215483</v>
      </c>
    </row>
    <row r="126" spans="1:11" x14ac:dyDescent="0.2">
      <c r="A126" t="s">
        <v>5248</v>
      </c>
      <c r="B126" t="s">
        <v>708</v>
      </c>
      <c r="C126" t="s">
        <v>59</v>
      </c>
      <c r="D126" t="s">
        <v>173</v>
      </c>
      <c r="E126" s="3" t="s">
        <v>6848</v>
      </c>
      <c r="F126" s="3" t="s">
        <v>6849</v>
      </c>
      <c r="G126" s="3" t="s">
        <v>6850</v>
      </c>
      <c r="H126" s="3" t="s">
        <v>6851</v>
      </c>
      <c r="I126">
        <v>0.176718863</v>
      </c>
      <c r="J126">
        <v>5.8055351999999998E-2</v>
      </c>
      <c r="K126">
        <v>0.23477421500000001</v>
      </c>
    </row>
    <row r="127" spans="1:11" x14ac:dyDescent="0.2">
      <c r="A127" t="s">
        <v>5248</v>
      </c>
      <c r="B127" t="s">
        <v>708</v>
      </c>
      <c r="C127" t="s">
        <v>59</v>
      </c>
      <c r="D127" t="s">
        <v>174</v>
      </c>
      <c r="E127" s="3" t="s">
        <v>6852</v>
      </c>
      <c r="F127" s="3" t="s">
        <v>6853</v>
      </c>
      <c r="G127">
        <v>524.46744770609905</v>
      </c>
      <c r="H127" s="3" t="s">
        <v>6854</v>
      </c>
      <c r="I127">
        <v>0.19938066900000001</v>
      </c>
      <c r="J127">
        <v>0.37954379799999999</v>
      </c>
      <c r="K127">
        <v>0.578924467</v>
      </c>
    </row>
    <row r="128" spans="1:11" x14ac:dyDescent="0.2">
      <c r="A128" t="s">
        <v>5248</v>
      </c>
      <c r="B128" t="s">
        <v>708</v>
      </c>
      <c r="C128" t="s">
        <v>59</v>
      </c>
      <c r="D128" t="s">
        <v>175</v>
      </c>
      <c r="E128" s="3" t="s">
        <v>6855</v>
      </c>
      <c r="F128" s="3" t="s">
        <v>6856</v>
      </c>
      <c r="G128" s="3" t="s">
        <v>6857</v>
      </c>
      <c r="H128" s="3" t="s">
        <v>6858</v>
      </c>
      <c r="I128">
        <v>0.19899192900000001</v>
      </c>
      <c r="J128">
        <v>0.37708503399999999</v>
      </c>
      <c r="K128">
        <v>0.576076963</v>
      </c>
    </row>
    <row r="129" spans="1:11" x14ac:dyDescent="0.2">
      <c r="A129" t="s">
        <v>5248</v>
      </c>
      <c r="B129" t="s">
        <v>708</v>
      </c>
      <c r="C129" t="s">
        <v>59</v>
      </c>
      <c r="D129" t="s">
        <v>174</v>
      </c>
      <c r="E129" s="3" t="s">
        <v>6852</v>
      </c>
      <c r="F129" s="3" t="s">
        <v>6853</v>
      </c>
      <c r="G129">
        <v>524.46744770609905</v>
      </c>
      <c r="H129" s="3" t="s">
        <v>6854</v>
      </c>
      <c r="I129">
        <v>0.19938066900000001</v>
      </c>
      <c r="J129">
        <v>0.37954379799999999</v>
      </c>
      <c r="K129">
        <v>0.578924467</v>
      </c>
    </row>
    <row r="130" spans="1:11" x14ac:dyDescent="0.2">
      <c r="A130" t="s">
        <v>5248</v>
      </c>
      <c r="B130" t="s">
        <v>708</v>
      </c>
      <c r="C130" t="s">
        <v>59</v>
      </c>
      <c r="D130" t="s">
        <v>175</v>
      </c>
      <c r="E130" s="3" t="s">
        <v>6855</v>
      </c>
      <c r="F130" s="3" t="s">
        <v>6856</v>
      </c>
      <c r="G130" s="3" t="s">
        <v>6857</v>
      </c>
      <c r="H130" s="3" t="s">
        <v>6858</v>
      </c>
      <c r="I130">
        <v>0.19899192900000001</v>
      </c>
      <c r="J130">
        <v>0.37708503399999999</v>
      </c>
      <c r="K130">
        <v>0.576076963</v>
      </c>
    </row>
    <row r="131" spans="1:11" x14ac:dyDescent="0.2">
      <c r="A131" t="s">
        <v>5248</v>
      </c>
      <c r="B131" t="s">
        <v>708</v>
      </c>
      <c r="C131" t="s">
        <v>59</v>
      </c>
      <c r="D131" t="s">
        <v>176</v>
      </c>
      <c r="E131" s="3" t="s">
        <v>6859</v>
      </c>
      <c r="F131" s="3" t="s">
        <v>6860</v>
      </c>
      <c r="G131" s="3" t="s">
        <v>6861</v>
      </c>
      <c r="H131" s="3" t="s">
        <v>6862</v>
      </c>
      <c r="I131">
        <v>0.18490130199999999</v>
      </c>
      <c r="J131">
        <v>7.3358197E-2</v>
      </c>
      <c r="K131">
        <v>0.258259499</v>
      </c>
    </row>
    <row r="132" spans="1:11" x14ac:dyDescent="0.2">
      <c r="A132" t="s">
        <v>5248</v>
      </c>
      <c r="B132" t="s">
        <v>708</v>
      </c>
      <c r="C132" t="s">
        <v>59</v>
      </c>
      <c r="D132" t="s">
        <v>177</v>
      </c>
      <c r="E132" s="3" t="s">
        <v>6863</v>
      </c>
      <c r="F132" s="3" t="s">
        <v>6864</v>
      </c>
      <c r="G132" s="3" t="s">
        <v>6865</v>
      </c>
      <c r="H132" s="3" t="s">
        <v>6866</v>
      </c>
      <c r="I132">
        <v>0.183432762</v>
      </c>
      <c r="J132">
        <v>5.9592961999999999E-2</v>
      </c>
      <c r="K132">
        <v>0.243025724</v>
      </c>
    </row>
    <row r="133" spans="1:11" x14ac:dyDescent="0.2">
      <c r="A133" t="s">
        <v>5248</v>
      </c>
      <c r="B133" t="s">
        <v>708</v>
      </c>
      <c r="C133" t="s">
        <v>59</v>
      </c>
      <c r="D133" t="s">
        <v>178</v>
      </c>
      <c r="E133" s="3" t="s">
        <v>6867</v>
      </c>
      <c r="F133" s="3" t="s">
        <v>6868</v>
      </c>
      <c r="G133" s="3" t="s">
        <v>6869</v>
      </c>
      <c r="H133" s="3" t="s">
        <v>6870</v>
      </c>
      <c r="I133">
        <v>0.19907393500000001</v>
      </c>
      <c r="J133">
        <v>7.8272874000000006E-2</v>
      </c>
      <c r="K133">
        <v>0.27734680900000003</v>
      </c>
    </row>
    <row r="134" spans="1:11" x14ac:dyDescent="0.2">
      <c r="A134" t="s">
        <v>5248</v>
      </c>
      <c r="B134" t="s">
        <v>708</v>
      </c>
      <c r="C134" t="s">
        <v>59</v>
      </c>
      <c r="D134" t="s">
        <v>179</v>
      </c>
      <c r="E134" s="3" t="s">
        <v>6871</v>
      </c>
      <c r="F134" s="3" t="s">
        <v>6872</v>
      </c>
      <c r="G134" s="3" t="s">
        <v>6873</v>
      </c>
      <c r="H134" s="3" t="s">
        <v>6874</v>
      </c>
      <c r="I134">
        <v>0.19690094999999999</v>
      </c>
      <c r="J134">
        <v>6.2740821000000002E-2</v>
      </c>
      <c r="K134" s="3" t="s">
        <v>6875</v>
      </c>
    </row>
    <row r="135" spans="1:11" x14ac:dyDescent="0.2">
      <c r="A135" t="s">
        <v>5248</v>
      </c>
      <c r="B135" t="s">
        <v>708</v>
      </c>
      <c r="C135" t="s">
        <v>59</v>
      </c>
      <c r="D135" t="s">
        <v>180</v>
      </c>
      <c r="E135" s="3" t="s">
        <v>6876</v>
      </c>
      <c r="F135" s="3" t="s">
        <v>6877</v>
      </c>
      <c r="G135" s="3" t="s">
        <v>6878</v>
      </c>
      <c r="H135" s="3" t="s">
        <v>6879</v>
      </c>
      <c r="I135">
        <v>0.22458013900000001</v>
      </c>
      <c r="J135">
        <v>7.3659132000000002E-2</v>
      </c>
      <c r="K135" s="3" t="s">
        <v>6880</v>
      </c>
    </row>
    <row r="136" spans="1:11" x14ac:dyDescent="0.2">
      <c r="A136" t="s">
        <v>5248</v>
      </c>
      <c r="B136" t="s">
        <v>708</v>
      </c>
      <c r="C136" t="s">
        <v>59</v>
      </c>
      <c r="D136" t="s">
        <v>181</v>
      </c>
      <c r="E136" s="3" t="s">
        <v>6881</v>
      </c>
      <c r="F136" s="3" t="s">
        <v>6882</v>
      </c>
      <c r="G136" s="3" t="s">
        <v>6883</v>
      </c>
      <c r="H136" s="3" t="s">
        <v>6884</v>
      </c>
      <c r="I136">
        <v>0.25510765200000002</v>
      </c>
      <c r="J136">
        <v>0.485163489</v>
      </c>
      <c r="K136">
        <v>0.74027114100000002</v>
      </c>
    </row>
    <row r="137" spans="1:11" x14ac:dyDescent="0.2">
      <c r="A137" t="s">
        <v>5248</v>
      </c>
      <c r="B137" t="s">
        <v>708</v>
      </c>
      <c r="C137" t="s">
        <v>59</v>
      </c>
      <c r="D137" t="s">
        <v>182</v>
      </c>
      <c r="E137" s="3" t="s">
        <v>6885</v>
      </c>
      <c r="F137" s="3" t="s">
        <v>6886</v>
      </c>
      <c r="G137" s="3" t="s">
        <v>6887</v>
      </c>
      <c r="H137" s="3" t="s">
        <v>6888</v>
      </c>
      <c r="I137">
        <v>0.25793517799999999</v>
      </c>
      <c r="J137">
        <v>0.10156359299999999</v>
      </c>
      <c r="K137">
        <v>0.35949877099999999</v>
      </c>
    </row>
    <row r="138" spans="1:11" x14ac:dyDescent="0.2">
      <c r="A138" t="s">
        <v>5248</v>
      </c>
      <c r="B138" t="s">
        <v>708</v>
      </c>
      <c r="C138" t="s">
        <v>59</v>
      </c>
      <c r="D138" t="s">
        <v>183</v>
      </c>
      <c r="E138" s="3" t="s">
        <v>6889</v>
      </c>
      <c r="F138" s="3" t="s">
        <v>6890</v>
      </c>
      <c r="G138" s="3" t="s">
        <v>6891</v>
      </c>
      <c r="H138" s="3" t="s">
        <v>6892</v>
      </c>
      <c r="I138">
        <v>0.25844056300000001</v>
      </c>
      <c r="J138">
        <v>0.10158254</v>
      </c>
      <c r="K138">
        <v>0.36002310300000001</v>
      </c>
    </row>
    <row r="139" spans="1:11" x14ac:dyDescent="0.2">
      <c r="A139" t="s">
        <v>5248</v>
      </c>
      <c r="B139" t="s">
        <v>708</v>
      </c>
      <c r="C139" t="s">
        <v>59</v>
      </c>
      <c r="D139" t="s">
        <v>184</v>
      </c>
      <c r="E139" s="3" t="s">
        <v>6893</v>
      </c>
      <c r="F139" s="3" t="s">
        <v>6894</v>
      </c>
      <c r="G139" s="3" t="s">
        <v>6895</v>
      </c>
      <c r="H139">
        <v>5826.8476277589798</v>
      </c>
      <c r="I139">
        <v>0.26606713999999998</v>
      </c>
      <c r="J139">
        <v>0.105380025</v>
      </c>
      <c r="K139" s="3" t="s">
        <v>6896</v>
      </c>
    </row>
    <row r="140" spans="1:11" x14ac:dyDescent="0.2">
      <c r="A140" t="s">
        <v>5248</v>
      </c>
      <c r="B140" t="s">
        <v>708</v>
      </c>
      <c r="C140" t="s">
        <v>59</v>
      </c>
      <c r="D140" t="s">
        <v>185</v>
      </c>
      <c r="E140" s="3" t="s">
        <v>6897</v>
      </c>
      <c r="F140" s="3" t="s">
        <v>6898</v>
      </c>
      <c r="G140" s="3" t="s">
        <v>6899</v>
      </c>
      <c r="H140">
        <v>5785.4476783956798</v>
      </c>
      <c r="I140">
        <v>0.26527297900000002</v>
      </c>
      <c r="J140">
        <v>0.104524672</v>
      </c>
      <c r="K140">
        <v>0.369797651</v>
      </c>
    </row>
    <row r="141" spans="1:11" x14ac:dyDescent="0.2">
      <c r="A141" t="s">
        <v>5248</v>
      </c>
      <c r="B141" t="s">
        <v>708</v>
      </c>
      <c r="C141" t="s">
        <v>59</v>
      </c>
      <c r="D141" t="s">
        <v>186</v>
      </c>
      <c r="E141" s="3" t="s">
        <v>6900</v>
      </c>
      <c r="F141" s="3" t="s">
        <v>6901</v>
      </c>
      <c r="G141" s="3" t="s">
        <v>6902</v>
      </c>
      <c r="H141" s="3" t="s">
        <v>6903</v>
      </c>
      <c r="I141">
        <v>0.26507814099999999</v>
      </c>
      <c r="J141">
        <v>8.6864447999999997E-2</v>
      </c>
      <c r="K141">
        <v>0.35194258899999997</v>
      </c>
    </row>
    <row r="142" spans="1:11" x14ac:dyDescent="0.2">
      <c r="A142" t="s">
        <v>5248</v>
      </c>
      <c r="B142" t="s">
        <v>708</v>
      </c>
      <c r="C142" t="s">
        <v>59</v>
      </c>
      <c r="D142" t="s">
        <v>187</v>
      </c>
      <c r="E142" s="3" t="s">
        <v>6904</v>
      </c>
      <c r="F142" s="3" t="s">
        <v>6905</v>
      </c>
      <c r="G142">
        <v>448.21491298664898</v>
      </c>
      <c r="H142" s="3" t="s">
        <v>6906</v>
      </c>
      <c r="I142">
        <v>0.26199866700000002</v>
      </c>
      <c r="J142">
        <v>8.4013152999999993E-2</v>
      </c>
      <c r="K142">
        <v>0.34601182000000003</v>
      </c>
    </row>
    <row r="143" spans="1:11" x14ac:dyDescent="0.2">
      <c r="A143" t="s">
        <v>5248</v>
      </c>
      <c r="B143" t="s">
        <v>708</v>
      </c>
      <c r="C143" t="s">
        <v>59</v>
      </c>
      <c r="D143" t="s">
        <v>188</v>
      </c>
      <c r="E143" s="3" t="s">
        <v>6907</v>
      </c>
      <c r="F143" s="3" t="s">
        <v>6908</v>
      </c>
      <c r="G143" s="3" t="s">
        <v>6909</v>
      </c>
      <c r="H143" s="3" t="s">
        <v>6910</v>
      </c>
      <c r="I143">
        <v>0.30889121000000003</v>
      </c>
      <c r="J143">
        <v>0.579689432</v>
      </c>
      <c r="K143">
        <v>0.88858064199999998</v>
      </c>
    </row>
    <row r="144" spans="1:11" x14ac:dyDescent="0.2">
      <c r="A144" t="s">
        <v>5248</v>
      </c>
      <c r="B144" t="s">
        <v>708</v>
      </c>
      <c r="C144" t="s">
        <v>59</v>
      </c>
      <c r="D144" t="s">
        <v>189</v>
      </c>
      <c r="E144" s="3" t="s">
        <v>6911</v>
      </c>
      <c r="F144" s="3" t="s">
        <v>6912</v>
      </c>
      <c r="G144" s="3" t="s">
        <v>6913</v>
      </c>
      <c r="H144" s="3" t="s">
        <v>6914</v>
      </c>
      <c r="I144">
        <v>0.28593115499999999</v>
      </c>
      <c r="J144">
        <v>0.11214350300000001</v>
      </c>
      <c r="K144" s="3" t="s">
        <v>6915</v>
      </c>
    </row>
    <row r="145" spans="1:11" x14ac:dyDescent="0.2">
      <c r="A145" t="s">
        <v>5248</v>
      </c>
      <c r="B145" t="s">
        <v>708</v>
      </c>
      <c r="C145" t="s">
        <v>59</v>
      </c>
      <c r="D145" t="s">
        <v>190</v>
      </c>
      <c r="E145" s="3" t="s">
        <v>6916</v>
      </c>
      <c r="F145" s="3" t="s">
        <v>6917</v>
      </c>
      <c r="G145" s="3" t="s">
        <v>6918</v>
      </c>
      <c r="H145" s="3" t="s">
        <v>6919</v>
      </c>
      <c r="I145">
        <v>0.282785275</v>
      </c>
      <c r="J145">
        <v>8.9913587000000003E-2</v>
      </c>
      <c r="K145">
        <v>0.37269886200000002</v>
      </c>
    </row>
    <row r="146" spans="1:11" x14ac:dyDescent="0.2">
      <c r="A146" t="s">
        <v>5248</v>
      </c>
      <c r="B146" t="s">
        <v>708</v>
      </c>
      <c r="C146" t="s">
        <v>59</v>
      </c>
      <c r="D146" t="s">
        <v>191</v>
      </c>
      <c r="E146" s="3" t="s">
        <v>6920</v>
      </c>
      <c r="F146" s="3" t="s">
        <v>6921</v>
      </c>
      <c r="G146" s="3" t="s">
        <v>6922</v>
      </c>
      <c r="H146" s="3" t="s">
        <v>6923</v>
      </c>
      <c r="I146">
        <v>0.316356476</v>
      </c>
      <c r="J146">
        <v>0.10717815999999999</v>
      </c>
      <c r="K146" s="3" t="s">
        <v>6924</v>
      </c>
    </row>
    <row r="147" spans="1:11" x14ac:dyDescent="0.2">
      <c r="A147" t="s">
        <v>5248</v>
      </c>
      <c r="B147" t="s">
        <v>708</v>
      </c>
      <c r="C147" t="s">
        <v>59</v>
      </c>
      <c r="D147" t="s">
        <v>192</v>
      </c>
      <c r="E147" s="3" t="s">
        <v>6925</v>
      </c>
      <c r="F147" s="3" t="s">
        <v>6926</v>
      </c>
      <c r="G147" s="3" t="s">
        <v>6927</v>
      </c>
      <c r="H147" s="3" t="s">
        <v>6928</v>
      </c>
      <c r="I147">
        <v>0.36196152500000001</v>
      </c>
      <c r="J147">
        <v>0.143291748</v>
      </c>
      <c r="K147">
        <v>0.505253273</v>
      </c>
    </row>
    <row r="148" spans="1:11" x14ac:dyDescent="0.2">
      <c r="A148" t="s">
        <v>5248</v>
      </c>
      <c r="B148" t="s">
        <v>708</v>
      </c>
      <c r="C148" t="s">
        <v>59</v>
      </c>
      <c r="D148" t="s">
        <v>193</v>
      </c>
      <c r="E148" s="3" t="s">
        <v>6929</v>
      </c>
      <c r="F148" s="3" t="s">
        <v>6930</v>
      </c>
      <c r="G148">
        <v>1032.96699567831</v>
      </c>
      <c r="H148" s="3" t="s">
        <v>6931</v>
      </c>
      <c r="I148">
        <v>0.39798354899999999</v>
      </c>
      <c r="J148">
        <v>0.75419905799999998</v>
      </c>
      <c r="K148" s="3" t="s">
        <v>6932</v>
      </c>
    </row>
    <row r="149" spans="1:11" x14ac:dyDescent="0.2">
      <c r="A149" t="s">
        <v>5248</v>
      </c>
      <c r="B149" t="s">
        <v>708</v>
      </c>
      <c r="C149" t="s">
        <v>59</v>
      </c>
      <c r="D149" t="s">
        <v>194</v>
      </c>
      <c r="E149">
        <v>2837.2324387808999</v>
      </c>
      <c r="F149" s="3" t="s">
        <v>6933</v>
      </c>
      <c r="G149" s="3" t="s">
        <v>6934</v>
      </c>
      <c r="H149">
        <v>4401.6234044517796</v>
      </c>
      <c r="I149">
        <v>0.47453455999999999</v>
      </c>
      <c r="J149">
        <v>0.162432034</v>
      </c>
      <c r="K149">
        <v>0.636966594</v>
      </c>
    </row>
    <row r="150" spans="1:11" x14ac:dyDescent="0.2">
      <c r="A150" t="s">
        <v>5248</v>
      </c>
      <c r="B150" t="s">
        <v>708</v>
      </c>
      <c r="C150" t="s">
        <v>59</v>
      </c>
      <c r="D150" t="s">
        <v>195</v>
      </c>
      <c r="E150" s="3" t="s">
        <v>6935</v>
      </c>
      <c r="F150" s="3" t="s">
        <v>6936</v>
      </c>
      <c r="G150" s="3" t="s">
        <v>6937</v>
      </c>
      <c r="H150" s="3" t="s">
        <v>6938</v>
      </c>
      <c r="I150">
        <v>0.53105928499999999</v>
      </c>
      <c r="J150">
        <v>1.0078921890000001</v>
      </c>
      <c r="K150">
        <v>1.5389514740000001</v>
      </c>
    </row>
    <row r="151" spans="1:11" x14ac:dyDescent="0.2">
      <c r="A151" t="s">
        <v>5248</v>
      </c>
      <c r="B151" t="s">
        <v>708</v>
      </c>
      <c r="C151" t="s">
        <v>59</v>
      </c>
      <c r="D151" t="s">
        <v>196</v>
      </c>
      <c r="E151" s="3" t="s">
        <v>6939</v>
      </c>
      <c r="F151" s="3" t="s">
        <v>6940</v>
      </c>
      <c r="G151" s="3" t="s">
        <v>6941</v>
      </c>
      <c r="H151">
        <v>42476.808386189601</v>
      </c>
      <c r="I151">
        <v>0.61580480699999995</v>
      </c>
      <c r="J151">
        <v>1.167781282</v>
      </c>
      <c r="K151">
        <v>1.7835860889999999</v>
      </c>
    </row>
    <row r="152" spans="1:11" x14ac:dyDescent="0.2">
      <c r="A152" t="s">
        <v>5248</v>
      </c>
      <c r="B152" t="s">
        <v>708</v>
      </c>
      <c r="C152" t="s">
        <v>59</v>
      </c>
      <c r="D152" t="s">
        <v>197</v>
      </c>
      <c r="E152" s="3" t="s">
        <v>6942</v>
      </c>
      <c r="F152" s="3" t="s">
        <v>6943</v>
      </c>
      <c r="G152" s="3" t="s">
        <v>6944</v>
      </c>
      <c r="H152" s="3" t="s">
        <v>6945</v>
      </c>
      <c r="I152">
        <v>0.59463407099999999</v>
      </c>
      <c r="J152">
        <v>0.23437260600000001</v>
      </c>
      <c r="K152">
        <v>0.82900667699999997</v>
      </c>
    </row>
    <row r="153" spans="1:11" x14ac:dyDescent="0.2">
      <c r="A153" t="s">
        <v>5248</v>
      </c>
      <c r="B153" t="s">
        <v>708</v>
      </c>
      <c r="C153" t="s">
        <v>59</v>
      </c>
      <c r="D153" t="s">
        <v>198</v>
      </c>
      <c r="E153" s="3" t="s">
        <v>6946</v>
      </c>
      <c r="F153">
        <v>793.56898952807705</v>
      </c>
      <c r="G153" s="3" t="s">
        <v>6947</v>
      </c>
      <c r="H153" s="3" t="s">
        <v>6948</v>
      </c>
      <c r="I153">
        <v>0.58801930899999999</v>
      </c>
      <c r="J153">
        <v>0.18528129700000001</v>
      </c>
      <c r="K153" s="3" t="s">
        <v>6949</v>
      </c>
    </row>
    <row r="154" spans="1:11" x14ac:dyDescent="0.2">
      <c r="A154" t="s">
        <v>5248</v>
      </c>
      <c r="B154" t="s">
        <v>708</v>
      </c>
      <c r="C154" t="s">
        <v>59</v>
      </c>
      <c r="D154" t="s">
        <v>199</v>
      </c>
      <c r="E154" s="3" t="s">
        <v>6950</v>
      </c>
      <c r="F154" s="3" t="s">
        <v>6951</v>
      </c>
      <c r="G154" s="3" t="s">
        <v>6952</v>
      </c>
      <c r="H154" s="3" t="s">
        <v>6953</v>
      </c>
      <c r="I154">
        <v>0.67945724600000001</v>
      </c>
      <c r="J154">
        <v>1.2886013080000001</v>
      </c>
      <c r="K154" s="3" t="s">
        <v>6954</v>
      </c>
    </row>
    <row r="155" spans="1:11" x14ac:dyDescent="0.2">
      <c r="A155" t="s">
        <v>5248</v>
      </c>
      <c r="B155" t="s">
        <v>708</v>
      </c>
      <c r="C155" t="s">
        <v>59</v>
      </c>
      <c r="D155" t="s">
        <v>200</v>
      </c>
      <c r="E155" s="3" t="s">
        <v>6955</v>
      </c>
      <c r="F155" s="3" t="s">
        <v>6956</v>
      </c>
      <c r="G155" s="3" t="s">
        <v>6957</v>
      </c>
      <c r="H155" s="3" t="s">
        <v>6958</v>
      </c>
      <c r="I155">
        <v>0.62926539999999997</v>
      </c>
      <c r="J155">
        <v>0.24830739600000001</v>
      </c>
      <c r="K155" s="3" t="s">
        <v>6959</v>
      </c>
    </row>
    <row r="156" spans="1:11" x14ac:dyDescent="0.2">
      <c r="A156" t="s">
        <v>5248</v>
      </c>
      <c r="B156" t="s">
        <v>708</v>
      </c>
      <c r="C156" t="s">
        <v>59</v>
      </c>
      <c r="D156" t="s">
        <v>201</v>
      </c>
      <c r="E156">
        <v>4430.0949334033903</v>
      </c>
      <c r="F156" s="3" t="s">
        <v>6960</v>
      </c>
      <c r="G156" s="3" t="s">
        <v>6961</v>
      </c>
      <c r="H156">
        <v>6276.5447156769897</v>
      </c>
      <c r="I156">
        <v>0.62248687999999996</v>
      </c>
      <c r="J156">
        <v>0.19645464700000001</v>
      </c>
      <c r="K156">
        <v>0.818941527</v>
      </c>
    </row>
    <row r="157" spans="1:11" x14ac:dyDescent="0.2">
      <c r="A157" t="s">
        <v>5248</v>
      </c>
      <c r="B157" t="s">
        <v>708</v>
      </c>
      <c r="C157" t="s">
        <v>59</v>
      </c>
      <c r="D157" t="s">
        <v>202</v>
      </c>
      <c r="E157" s="3" t="s">
        <v>6962</v>
      </c>
      <c r="F157" s="3" t="s">
        <v>6963</v>
      </c>
      <c r="G157" s="3" t="s">
        <v>6964</v>
      </c>
      <c r="H157" s="3" t="s">
        <v>6965</v>
      </c>
      <c r="I157">
        <v>0.62285832799999996</v>
      </c>
      <c r="J157">
        <v>0.19710571900000001</v>
      </c>
      <c r="K157">
        <v>0.81996404700000003</v>
      </c>
    </row>
    <row r="158" spans="1:11" x14ac:dyDescent="0.2">
      <c r="A158" t="s">
        <v>5248</v>
      </c>
      <c r="B158" t="s">
        <v>708</v>
      </c>
      <c r="C158" t="s">
        <v>59</v>
      </c>
      <c r="D158" t="s">
        <v>203</v>
      </c>
      <c r="E158" s="3" t="s">
        <v>6966</v>
      </c>
      <c r="F158" s="3" t="s">
        <v>6967</v>
      </c>
      <c r="G158" s="3" t="s">
        <v>6968</v>
      </c>
      <c r="H158">
        <v>5609.1782503894401</v>
      </c>
      <c r="I158">
        <v>0.62614309999999995</v>
      </c>
      <c r="J158">
        <v>0.20443993799999999</v>
      </c>
      <c r="K158" s="3" t="s">
        <v>6969</v>
      </c>
    </row>
    <row r="159" spans="1:11" x14ac:dyDescent="0.2">
      <c r="A159" t="s">
        <v>5248</v>
      </c>
      <c r="B159" t="s">
        <v>708</v>
      </c>
      <c r="C159" t="s">
        <v>59</v>
      </c>
      <c r="D159" t="s">
        <v>204</v>
      </c>
      <c r="E159" s="3" t="s">
        <v>6970</v>
      </c>
      <c r="F159" s="3" t="s">
        <v>6971</v>
      </c>
      <c r="G159" s="3" t="s">
        <v>6972</v>
      </c>
      <c r="H159" s="3" t="s">
        <v>6973</v>
      </c>
      <c r="I159">
        <v>0.93406700200000004</v>
      </c>
      <c r="J159">
        <v>1.7702529680000001</v>
      </c>
      <c r="K159" s="3" t="s">
        <v>6974</v>
      </c>
    </row>
    <row r="160" spans="1:11" x14ac:dyDescent="0.2">
      <c r="A160" t="s">
        <v>5248</v>
      </c>
      <c r="B160" t="s">
        <v>708</v>
      </c>
      <c r="C160" t="s">
        <v>59</v>
      </c>
      <c r="D160" t="s">
        <v>205</v>
      </c>
      <c r="E160" s="3" t="s">
        <v>6975</v>
      </c>
      <c r="F160" s="3" t="s">
        <v>6976</v>
      </c>
      <c r="G160" s="3" t="s">
        <v>6977</v>
      </c>
      <c r="H160" s="3" t="s">
        <v>6978</v>
      </c>
      <c r="I160">
        <v>1.142576909</v>
      </c>
      <c r="J160">
        <v>0.44964996800000001</v>
      </c>
      <c r="K160" s="3" t="s">
        <v>6979</v>
      </c>
    </row>
    <row r="161" spans="1:11" x14ac:dyDescent="0.2">
      <c r="A161" t="s">
        <v>5248</v>
      </c>
      <c r="B161" t="s">
        <v>708</v>
      </c>
      <c r="C161" t="s">
        <v>59</v>
      </c>
      <c r="D161" t="s">
        <v>206</v>
      </c>
      <c r="E161" s="3" t="s">
        <v>6980</v>
      </c>
      <c r="F161" s="3" t="s">
        <v>6981</v>
      </c>
      <c r="G161" s="3" t="s">
        <v>6982</v>
      </c>
      <c r="H161" s="3" t="s">
        <v>6983</v>
      </c>
      <c r="I161">
        <v>1.1295677180000001</v>
      </c>
      <c r="J161">
        <v>0.35450398500000002</v>
      </c>
      <c r="K161" s="3" t="s">
        <v>6984</v>
      </c>
    </row>
    <row r="162" spans="1:11" x14ac:dyDescent="0.2">
      <c r="A162" t="s">
        <v>5248</v>
      </c>
      <c r="B162" t="s">
        <v>708</v>
      </c>
      <c r="C162" t="s">
        <v>59</v>
      </c>
      <c r="D162" t="s">
        <v>207</v>
      </c>
      <c r="E162" s="3" t="s">
        <v>6985</v>
      </c>
      <c r="F162" s="3" t="s">
        <v>6986</v>
      </c>
      <c r="G162" s="3" t="s">
        <v>6987</v>
      </c>
      <c r="H162" s="3" t="s">
        <v>6988</v>
      </c>
      <c r="I162">
        <v>1.358416595</v>
      </c>
      <c r="J162">
        <v>2.6896010420000001</v>
      </c>
      <c r="K162">
        <v>4.0480176370000001</v>
      </c>
    </row>
    <row r="163" spans="1:11" x14ac:dyDescent="0.2">
      <c r="A163" t="s">
        <v>5248</v>
      </c>
      <c r="B163" t="s">
        <v>708</v>
      </c>
      <c r="C163" t="s">
        <v>59</v>
      </c>
      <c r="D163" t="s">
        <v>208</v>
      </c>
      <c r="E163">
        <v>170076.605115485</v>
      </c>
      <c r="F163" s="3" t="s">
        <v>6989</v>
      </c>
      <c r="G163">
        <v>7106.6978021657897</v>
      </c>
      <c r="H163" s="3" t="s">
        <v>6990</v>
      </c>
      <c r="I163">
        <v>2.5895280070000002</v>
      </c>
      <c r="J163">
        <v>4.9078304299999997</v>
      </c>
      <c r="K163">
        <v>7.4973584369999999</v>
      </c>
    </row>
    <row r="164" spans="1:11" x14ac:dyDescent="0.2">
      <c r="A164" t="s">
        <v>5248</v>
      </c>
      <c r="B164" t="s">
        <v>708</v>
      </c>
      <c r="C164" t="s">
        <v>59</v>
      </c>
      <c r="D164" t="s">
        <v>209</v>
      </c>
      <c r="E164" s="3" t="s">
        <v>6991</v>
      </c>
      <c r="F164" s="3" t="s">
        <v>6992</v>
      </c>
      <c r="G164" s="3" t="s">
        <v>6993</v>
      </c>
      <c r="H164" s="3" t="s">
        <v>6994</v>
      </c>
      <c r="I164">
        <v>1.90216E-3</v>
      </c>
      <c r="J164">
        <v>5.2165000000000002E-4</v>
      </c>
      <c r="K164">
        <v>2.4238100000000002E-3</v>
      </c>
    </row>
    <row r="165" spans="1:11" x14ac:dyDescent="0.2">
      <c r="A165" t="s">
        <v>5248</v>
      </c>
      <c r="B165" t="s">
        <v>708</v>
      </c>
      <c r="C165" t="s">
        <v>59</v>
      </c>
      <c r="D165" t="s">
        <v>210</v>
      </c>
      <c r="E165" s="3" t="s">
        <v>6995</v>
      </c>
      <c r="F165" s="3" t="s">
        <v>6996</v>
      </c>
      <c r="G165" s="3" t="s">
        <v>6997</v>
      </c>
      <c r="H165" s="3" t="s">
        <v>6998</v>
      </c>
      <c r="I165">
        <v>1.3803450000000001E-3</v>
      </c>
      <c r="J165">
        <v>5.0439899999999999E-4</v>
      </c>
      <c r="K165">
        <v>1.884744E-3</v>
      </c>
    </row>
    <row r="166" spans="1:11" x14ac:dyDescent="0.2">
      <c r="A166" t="s">
        <v>5248</v>
      </c>
      <c r="B166" t="s">
        <v>708</v>
      </c>
      <c r="C166" t="s">
        <v>59</v>
      </c>
      <c r="D166" t="s">
        <v>211</v>
      </c>
      <c r="E166" s="3" t="s">
        <v>6999</v>
      </c>
      <c r="F166" s="3" t="s">
        <v>7000</v>
      </c>
      <c r="G166" s="3" t="s">
        <v>7001</v>
      </c>
      <c r="H166" s="3" t="s">
        <v>7002</v>
      </c>
      <c r="I166">
        <v>2.4787199999999998E-3</v>
      </c>
      <c r="J166">
        <v>1.193925E-3</v>
      </c>
      <c r="K166">
        <v>3.67264499999999E-3</v>
      </c>
    </row>
    <row r="167" spans="1:11" x14ac:dyDescent="0.2">
      <c r="A167" t="s">
        <v>5248</v>
      </c>
      <c r="B167" t="s">
        <v>708</v>
      </c>
      <c r="C167" t="s">
        <v>59</v>
      </c>
      <c r="D167" t="s">
        <v>212</v>
      </c>
      <c r="E167" s="3" t="s">
        <v>7003</v>
      </c>
      <c r="F167" s="3" t="s">
        <v>7004</v>
      </c>
      <c r="G167" s="3" t="s">
        <v>7005</v>
      </c>
      <c r="H167" s="3" t="s">
        <v>7006</v>
      </c>
      <c r="I167">
        <v>3.3405459999999998E-3</v>
      </c>
      <c r="J167">
        <v>9.6190200000000005E-4</v>
      </c>
      <c r="K167">
        <v>4.30244799999999E-3</v>
      </c>
    </row>
    <row r="168" spans="1:11" x14ac:dyDescent="0.2">
      <c r="A168" t="s">
        <v>5248</v>
      </c>
      <c r="B168" t="s">
        <v>708</v>
      </c>
      <c r="C168" t="s">
        <v>59</v>
      </c>
      <c r="D168" t="s">
        <v>213</v>
      </c>
      <c r="E168" s="3" t="s">
        <v>7007</v>
      </c>
      <c r="F168" s="3" t="s">
        <v>7008</v>
      </c>
      <c r="G168" s="3" t="s">
        <v>7009</v>
      </c>
      <c r="H168" s="3" t="s">
        <v>7010</v>
      </c>
      <c r="I168">
        <v>3.8211450000000002E-3</v>
      </c>
      <c r="J168">
        <v>1.0273820000000001E-3</v>
      </c>
      <c r="K168">
        <v>4.848527E-3</v>
      </c>
    </row>
    <row r="169" spans="1:11" x14ac:dyDescent="0.2">
      <c r="A169" t="s">
        <v>5248</v>
      </c>
      <c r="B169" t="s">
        <v>708</v>
      </c>
      <c r="C169" t="s">
        <v>59</v>
      </c>
      <c r="D169" t="s">
        <v>214</v>
      </c>
      <c r="E169" s="3" t="s">
        <v>7011</v>
      </c>
      <c r="F169">
        <v>4.9479837928499499</v>
      </c>
      <c r="G169" s="3" t="s">
        <v>7012</v>
      </c>
      <c r="H169" s="3" t="s">
        <v>7013</v>
      </c>
      <c r="I169">
        <v>3.6378159999999999E-3</v>
      </c>
      <c r="J169">
        <v>9.6936899999999998E-4</v>
      </c>
      <c r="K169">
        <v>4.6071849999999998E-3</v>
      </c>
    </row>
    <row r="170" spans="1:11" x14ac:dyDescent="0.2">
      <c r="A170" t="s">
        <v>5248</v>
      </c>
      <c r="B170" t="s">
        <v>708</v>
      </c>
      <c r="C170" t="s">
        <v>59</v>
      </c>
      <c r="D170" t="s">
        <v>215</v>
      </c>
      <c r="E170" s="3" t="s">
        <v>7014</v>
      </c>
      <c r="F170" s="3" t="s">
        <v>7015</v>
      </c>
      <c r="G170" s="3" t="s">
        <v>7016</v>
      </c>
      <c r="H170" s="3" t="s">
        <v>7017</v>
      </c>
      <c r="I170">
        <v>2.603433E-3</v>
      </c>
      <c r="J170">
        <v>8.68099E-4</v>
      </c>
      <c r="K170">
        <v>3.4715319999999998E-3</v>
      </c>
    </row>
    <row r="171" spans="1:11" x14ac:dyDescent="0.2">
      <c r="A171" t="s">
        <v>5248</v>
      </c>
      <c r="B171" t="s">
        <v>708</v>
      </c>
      <c r="C171" t="s">
        <v>59</v>
      </c>
      <c r="D171" t="s">
        <v>216</v>
      </c>
      <c r="E171" s="3" t="s">
        <v>7018</v>
      </c>
      <c r="F171" s="3" t="s">
        <v>7019</v>
      </c>
      <c r="G171">
        <v>8.8049897125789105</v>
      </c>
      <c r="H171" s="3" t="s">
        <v>7020</v>
      </c>
      <c r="I171">
        <v>2.7548450000000001E-3</v>
      </c>
      <c r="J171">
        <v>9.7941E-4</v>
      </c>
      <c r="K171">
        <v>3.7342550000000001E-3</v>
      </c>
    </row>
    <row r="172" spans="1:11" x14ac:dyDescent="0.2">
      <c r="A172" t="s">
        <v>5248</v>
      </c>
      <c r="B172" t="s">
        <v>708</v>
      </c>
      <c r="C172" t="s">
        <v>59</v>
      </c>
      <c r="D172" t="s">
        <v>217</v>
      </c>
      <c r="E172" s="3" t="s">
        <v>7021</v>
      </c>
      <c r="F172" s="3" t="s">
        <v>7022</v>
      </c>
      <c r="G172">
        <v>7.4841747326510299</v>
      </c>
      <c r="H172" s="3" t="s">
        <v>7023</v>
      </c>
      <c r="I172">
        <v>2.653903E-3</v>
      </c>
      <c r="J172">
        <v>8.7883500000000001E-4</v>
      </c>
      <c r="K172">
        <v>3.5327380000000001E-3</v>
      </c>
    </row>
    <row r="173" spans="1:11" x14ac:dyDescent="0.2">
      <c r="A173" t="s">
        <v>5248</v>
      </c>
      <c r="B173" t="s">
        <v>708</v>
      </c>
      <c r="C173" t="s">
        <v>59</v>
      </c>
      <c r="D173" t="s">
        <v>218</v>
      </c>
      <c r="E173" s="3" t="s">
        <v>7024</v>
      </c>
      <c r="F173" s="3" t="s">
        <v>7025</v>
      </c>
      <c r="G173" s="3" t="s">
        <v>7026</v>
      </c>
      <c r="H173" s="3" t="s">
        <v>7027</v>
      </c>
      <c r="I173">
        <v>2.3644040000000001E-3</v>
      </c>
      <c r="J173">
        <v>1.0398040000000001E-3</v>
      </c>
      <c r="K173">
        <v>3.4042080000000001E-3</v>
      </c>
    </row>
    <row r="174" spans="1:11" x14ac:dyDescent="0.2">
      <c r="A174" t="s">
        <v>5248</v>
      </c>
      <c r="B174" t="s">
        <v>708</v>
      </c>
      <c r="C174" t="s">
        <v>59</v>
      </c>
      <c r="D174" t="s">
        <v>219</v>
      </c>
      <c r="E174" s="3" t="s">
        <v>7028</v>
      </c>
      <c r="F174" s="3" t="s">
        <v>7029</v>
      </c>
      <c r="G174" s="3" t="s">
        <v>7030</v>
      </c>
      <c r="H174" s="3" t="s">
        <v>7031</v>
      </c>
      <c r="I174">
        <v>2.6518330000000001E-3</v>
      </c>
      <c r="J174">
        <v>1.1172980000000001E-3</v>
      </c>
      <c r="K174">
        <v>3.7691309999999998E-3</v>
      </c>
    </row>
    <row r="175" spans="1:11" x14ac:dyDescent="0.2">
      <c r="A175" t="s">
        <v>5248</v>
      </c>
      <c r="B175" t="s">
        <v>708</v>
      </c>
      <c r="C175" t="s">
        <v>59</v>
      </c>
      <c r="D175" t="s">
        <v>220</v>
      </c>
      <c r="E175" s="3" t="s">
        <v>7032</v>
      </c>
      <c r="F175" s="3" t="s">
        <v>7033</v>
      </c>
      <c r="G175" s="3" t="s">
        <v>7034</v>
      </c>
      <c r="H175" s="3" t="s">
        <v>7035</v>
      </c>
      <c r="I175">
        <v>2.4545029999999998E-3</v>
      </c>
      <c r="J175">
        <v>1.0698750000000001E-3</v>
      </c>
      <c r="K175">
        <v>3.5243779999999999E-3</v>
      </c>
    </row>
    <row r="176" spans="1:11" x14ac:dyDescent="0.2">
      <c r="A176" t="s">
        <v>5248</v>
      </c>
      <c r="B176" t="s">
        <v>708</v>
      </c>
      <c r="C176" t="s">
        <v>59</v>
      </c>
      <c r="D176" t="s">
        <v>221</v>
      </c>
      <c r="E176" s="3" t="s">
        <v>7036</v>
      </c>
      <c r="F176">
        <v>4.8941001296043396</v>
      </c>
      <c r="G176">
        <v>6.9250069957758704</v>
      </c>
      <c r="H176">
        <v>88.489614427089705</v>
      </c>
      <c r="I176">
        <v>3.5828169999999999E-3</v>
      </c>
      <c r="J176">
        <v>9.9268199999999994E-4</v>
      </c>
      <c r="K176">
        <v>4.5754990000000002E-3</v>
      </c>
    </row>
    <row r="177" spans="1:11" x14ac:dyDescent="0.2">
      <c r="A177" t="s">
        <v>5248</v>
      </c>
      <c r="B177" t="s">
        <v>708</v>
      </c>
      <c r="C177" t="s">
        <v>59</v>
      </c>
      <c r="D177" t="s">
        <v>222</v>
      </c>
      <c r="E177">
        <v>24.984224832483701</v>
      </c>
      <c r="F177" s="3" t="s">
        <v>7037</v>
      </c>
      <c r="G177" s="3" t="s">
        <v>7038</v>
      </c>
      <c r="H177" s="3" t="s">
        <v>7039</v>
      </c>
      <c r="I177">
        <v>2.7070369999999998E-3</v>
      </c>
      <c r="J177">
        <v>9.1716200000000001E-4</v>
      </c>
      <c r="K177">
        <v>3.6241989999999998E-3</v>
      </c>
    </row>
    <row r="178" spans="1:11" x14ac:dyDescent="0.2">
      <c r="A178" t="s">
        <v>5248</v>
      </c>
      <c r="B178" t="s">
        <v>708</v>
      </c>
      <c r="C178" t="s">
        <v>59</v>
      </c>
      <c r="D178" t="s">
        <v>223</v>
      </c>
      <c r="E178" s="3" t="s">
        <v>7040</v>
      </c>
      <c r="F178" s="3" t="s">
        <v>7041</v>
      </c>
      <c r="G178" s="3" t="s">
        <v>7042</v>
      </c>
      <c r="H178" s="3" t="s">
        <v>7043</v>
      </c>
      <c r="I178">
        <v>5.0774549999999998E-3</v>
      </c>
      <c r="J178">
        <v>1.3487239999999999E-3</v>
      </c>
      <c r="K178">
        <v>6.4261789999999997E-3</v>
      </c>
    </row>
    <row r="179" spans="1:11" x14ac:dyDescent="0.2">
      <c r="A179" t="s">
        <v>5248</v>
      </c>
      <c r="B179" t="s">
        <v>708</v>
      </c>
      <c r="C179" t="s">
        <v>59</v>
      </c>
      <c r="D179" t="s">
        <v>224</v>
      </c>
      <c r="E179" s="3" t="s">
        <v>7044</v>
      </c>
      <c r="F179" s="3" t="s">
        <v>7045</v>
      </c>
      <c r="G179" s="3" t="s">
        <v>7046</v>
      </c>
      <c r="H179" s="3" t="s">
        <v>7047</v>
      </c>
      <c r="I179">
        <v>3.7123579999999998E-3</v>
      </c>
      <c r="J179">
        <v>1.2179459999999999E-3</v>
      </c>
      <c r="K179">
        <v>4.9303039999999999E-3</v>
      </c>
    </row>
    <row r="180" spans="1:11" x14ac:dyDescent="0.2">
      <c r="A180" t="s">
        <v>5248</v>
      </c>
      <c r="B180" t="s">
        <v>708</v>
      </c>
      <c r="C180" t="s">
        <v>59</v>
      </c>
      <c r="D180" t="s">
        <v>225</v>
      </c>
      <c r="E180" s="3" t="s">
        <v>7048</v>
      </c>
      <c r="F180" s="3" t="s">
        <v>7049</v>
      </c>
      <c r="G180" s="3" t="s">
        <v>7050</v>
      </c>
      <c r="H180" s="3" t="s">
        <v>7051</v>
      </c>
      <c r="I180">
        <v>4.3370029999999999E-3</v>
      </c>
      <c r="J180">
        <v>1.3666920000000001E-3</v>
      </c>
      <c r="K180">
        <v>5.7036949999999999E-3</v>
      </c>
    </row>
    <row r="181" spans="1:11" x14ac:dyDescent="0.2">
      <c r="A181" t="s">
        <v>5248</v>
      </c>
      <c r="B181" t="s">
        <v>708</v>
      </c>
      <c r="C181" t="s">
        <v>59</v>
      </c>
      <c r="D181" t="s">
        <v>226</v>
      </c>
      <c r="E181" s="3" t="s">
        <v>7052</v>
      </c>
      <c r="F181" s="3" t="s">
        <v>7053</v>
      </c>
      <c r="G181" s="3" t="s">
        <v>7054</v>
      </c>
      <c r="H181" s="3" t="s">
        <v>7055</v>
      </c>
      <c r="I181">
        <v>4.5595690000000003E-3</v>
      </c>
      <c r="J181">
        <v>2.2022000000000001E-3</v>
      </c>
      <c r="K181">
        <v>6.7617689999999999E-3</v>
      </c>
    </row>
    <row r="182" spans="1:11" x14ac:dyDescent="0.2">
      <c r="A182" t="s">
        <v>5248</v>
      </c>
      <c r="B182" t="s">
        <v>708</v>
      </c>
      <c r="C182" t="s">
        <v>59</v>
      </c>
      <c r="D182" t="s">
        <v>227</v>
      </c>
      <c r="E182" s="3" t="s">
        <v>7056</v>
      </c>
      <c r="F182" s="3" t="s">
        <v>7057</v>
      </c>
      <c r="G182" s="3" t="s">
        <v>7058</v>
      </c>
      <c r="H182" s="3" t="s">
        <v>7059</v>
      </c>
      <c r="I182">
        <v>4.6461150000000001E-3</v>
      </c>
      <c r="J182">
        <v>2.0223960000000001E-3</v>
      </c>
      <c r="K182">
        <v>6.6685110000000002E-3</v>
      </c>
    </row>
    <row r="183" spans="1:11" x14ac:dyDescent="0.2">
      <c r="A183" t="s">
        <v>5248</v>
      </c>
      <c r="B183" t="s">
        <v>708</v>
      </c>
      <c r="C183" t="s">
        <v>59</v>
      </c>
      <c r="D183" t="s">
        <v>228</v>
      </c>
      <c r="E183" s="3" t="s">
        <v>7060</v>
      </c>
      <c r="F183" s="3" t="s">
        <v>7061</v>
      </c>
      <c r="G183" s="3" t="s">
        <v>7062</v>
      </c>
      <c r="H183" s="3" t="s">
        <v>7063</v>
      </c>
      <c r="I183">
        <v>5.2065569999999997E-3</v>
      </c>
      <c r="J183">
        <v>1.6140639999999999E-3</v>
      </c>
      <c r="K183">
        <v>6.8206209999999998E-3</v>
      </c>
    </row>
    <row r="184" spans="1:11" x14ac:dyDescent="0.2">
      <c r="A184" t="s">
        <v>5248</v>
      </c>
      <c r="B184" t="s">
        <v>708</v>
      </c>
      <c r="C184" t="s">
        <v>59</v>
      </c>
      <c r="D184" t="s">
        <v>229</v>
      </c>
      <c r="E184" s="3" t="s">
        <v>7064</v>
      </c>
      <c r="F184" s="3" t="s">
        <v>7065</v>
      </c>
      <c r="G184" s="3" t="s">
        <v>7066</v>
      </c>
      <c r="H184">
        <v>65.335272146122804</v>
      </c>
      <c r="I184">
        <v>4.7008709999999997E-3</v>
      </c>
      <c r="J184">
        <v>1.87079E-3</v>
      </c>
      <c r="K184">
        <v>6.5716609999999899E-3</v>
      </c>
    </row>
    <row r="185" spans="1:11" x14ac:dyDescent="0.2">
      <c r="A185" t="s">
        <v>5248</v>
      </c>
      <c r="B185" t="s">
        <v>708</v>
      </c>
      <c r="C185" t="s">
        <v>59</v>
      </c>
      <c r="D185" t="s">
        <v>230</v>
      </c>
      <c r="E185" s="3" t="s">
        <v>7067</v>
      </c>
      <c r="F185" s="3" t="s">
        <v>7068</v>
      </c>
      <c r="G185" s="3" t="s">
        <v>7069</v>
      </c>
      <c r="H185" s="3" t="s">
        <v>7070</v>
      </c>
      <c r="I185">
        <v>6.5001829999999997E-3</v>
      </c>
      <c r="J185">
        <v>1.8693119999999999E-3</v>
      </c>
      <c r="K185">
        <v>8.3694949999999994E-3</v>
      </c>
    </row>
    <row r="186" spans="1:11" x14ac:dyDescent="0.2">
      <c r="A186" t="s">
        <v>5248</v>
      </c>
      <c r="B186" t="s">
        <v>708</v>
      </c>
      <c r="C186" t="s">
        <v>59</v>
      </c>
      <c r="D186" t="s">
        <v>231</v>
      </c>
      <c r="E186" s="3" t="s">
        <v>7071</v>
      </c>
      <c r="F186" s="3" t="s">
        <v>7072</v>
      </c>
      <c r="G186" s="3" t="s">
        <v>7073</v>
      </c>
      <c r="H186" s="3" t="s">
        <v>7074</v>
      </c>
      <c r="I186">
        <v>7.3652209999999999E-3</v>
      </c>
      <c r="J186">
        <v>1.9591629999999999E-3</v>
      </c>
      <c r="K186">
        <v>9.3243839999999998E-3</v>
      </c>
    </row>
    <row r="187" spans="1:11" x14ac:dyDescent="0.2">
      <c r="A187" t="s">
        <v>5248</v>
      </c>
      <c r="B187" t="s">
        <v>708</v>
      </c>
      <c r="C187" t="s">
        <v>59</v>
      </c>
      <c r="D187" t="s">
        <v>232</v>
      </c>
      <c r="E187" s="3" t="s">
        <v>7075</v>
      </c>
      <c r="F187" s="3" t="s">
        <v>7076</v>
      </c>
      <c r="G187" s="3" t="s">
        <v>7077</v>
      </c>
      <c r="H187" s="3" t="s">
        <v>7078</v>
      </c>
      <c r="I187">
        <v>5.1937279999999999E-3</v>
      </c>
      <c r="J187">
        <v>1.627676E-3</v>
      </c>
      <c r="K187">
        <v>6.8214039999999997E-3</v>
      </c>
    </row>
    <row r="188" spans="1:11" x14ac:dyDescent="0.2">
      <c r="A188" t="s">
        <v>5248</v>
      </c>
      <c r="B188" t="s">
        <v>708</v>
      </c>
      <c r="C188" t="s">
        <v>59</v>
      </c>
      <c r="D188" t="s">
        <v>233</v>
      </c>
      <c r="E188" s="3" t="s">
        <v>7079</v>
      </c>
      <c r="F188" s="3" t="s">
        <v>7080</v>
      </c>
      <c r="G188" s="3" t="s">
        <v>7081</v>
      </c>
      <c r="H188">
        <v>72.397690798555104</v>
      </c>
      <c r="I188">
        <v>5.4082280000000002E-3</v>
      </c>
      <c r="J188">
        <v>1.78542E-3</v>
      </c>
      <c r="K188">
        <v>7.1936480000000004E-3</v>
      </c>
    </row>
    <row r="189" spans="1:11" x14ac:dyDescent="0.2">
      <c r="A189" t="s">
        <v>5248</v>
      </c>
      <c r="B189" t="s">
        <v>708</v>
      </c>
      <c r="C189" t="s">
        <v>59</v>
      </c>
      <c r="D189" t="s">
        <v>234</v>
      </c>
      <c r="E189">
        <v>41.831683899675099</v>
      </c>
      <c r="F189" s="3" t="s">
        <v>7082</v>
      </c>
      <c r="G189" s="3" t="s">
        <v>7083</v>
      </c>
      <c r="H189" s="3" t="s">
        <v>7084</v>
      </c>
      <c r="I189">
        <v>4.6547660000000003E-3</v>
      </c>
      <c r="J189">
        <v>1.8760459999999999E-3</v>
      </c>
      <c r="K189">
        <v>6.5308120000000004E-3</v>
      </c>
    </row>
    <row r="190" spans="1:11" x14ac:dyDescent="0.2">
      <c r="A190" t="s">
        <v>5248</v>
      </c>
      <c r="B190" t="s">
        <v>708</v>
      </c>
      <c r="C190" t="s">
        <v>59</v>
      </c>
      <c r="D190" t="s">
        <v>235</v>
      </c>
      <c r="E190" s="3" t="s">
        <v>7085</v>
      </c>
      <c r="F190" s="3" t="s">
        <v>7086</v>
      </c>
      <c r="G190" s="3" t="s">
        <v>7087</v>
      </c>
      <c r="H190" s="3" t="s">
        <v>7088</v>
      </c>
      <c r="I190">
        <v>5.0679039999999998E-3</v>
      </c>
      <c r="J190">
        <v>2.216619E-3</v>
      </c>
      <c r="K190">
        <v>7.2845229999999898E-3</v>
      </c>
    </row>
    <row r="191" spans="1:11" x14ac:dyDescent="0.2">
      <c r="A191" t="s">
        <v>5248</v>
      </c>
      <c r="B191" t="s">
        <v>708</v>
      </c>
      <c r="C191" t="s">
        <v>59</v>
      </c>
      <c r="D191" t="s">
        <v>236</v>
      </c>
      <c r="E191" s="3" t="s">
        <v>7089</v>
      </c>
      <c r="F191" s="3" t="s">
        <v>7090</v>
      </c>
      <c r="G191" s="3" t="s">
        <v>7091</v>
      </c>
      <c r="H191">
        <v>73.507295123168404</v>
      </c>
      <c r="I191">
        <v>5.5683829999999997E-3</v>
      </c>
      <c r="J191">
        <v>1.809092E-3</v>
      </c>
      <c r="K191">
        <v>7.3774749999999997E-3</v>
      </c>
    </row>
    <row r="192" spans="1:11" x14ac:dyDescent="0.2">
      <c r="A192" t="s">
        <v>5248</v>
      </c>
      <c r="B192" t="s">
        <v>708</v>
      </c>
      <c r="C192" t="s">
        <v>59</v>
      </c>
      <c r="D192" t="s">
        <v>237</v>
      </c>
      <c r="E192" s="3" t="s">
        <v>7092</v>
      </c>
      <c r="F192" s="3" t="s">
        <v>7093</v>
      </c>
      <c r="G192" s="3" t="s">
        <v>7094</v>
      </c>
      <c r="H192" s="3" t="s">
        <v>7095</v>
      </c>
      <c r="I192">
        <v>7.6252400000000001E-3</v>
      </c>
      <c r="J192">
        <v>2.0582109999999999E-3</v>
      </c>
      <c r="K192">
        <v>9.6834509999999992E-3</v>
      </c>
    </row>
    <row r="193" spans="1:11" x14ac:dyDescent="0.2">
      <c r="A193" t="s">
        <v>5248</v>
      </c>
      <c r="B193" t="s">
        <v>708</v>
      </c>
      <c r="C193" t="s">
        <v>59</v>
      </c>
      <c r="D193" t="s">
        <v>238</v>
      </c>
      <c r="E193" s="3" t="s">
        <v>7096</v>
      </c>
      <c r="F193" s="3" t="s">
        <v>7097</v>
      </c>
      <c r="G193" s="3" t="s">
        <v>7098</v>
      </c>
      <c r="H193" s="3" t="s">
        <v>7099</v>
      </c>
      <c r="I193">
        <v>5.7478119999999997E-3</v>
      </c>
      <c r="J193">
        <v>1.8265169999999999E-3</v>
      </c>
      <c r="K193">
        <v>7.5743289999999899E-3</v>
      </c>
    </row>
    <row r="194" spans="1:11" x14ac:dyDescent="0.2">
      <c r="A194" t="s">
        <v>5248</v>
      </c>
      <c r="B194" t="s">
        <v>708</v>
      </c>
      <c r="C194" t="s">
        <v>59</v>
      </c>
      <c r="D194" t="s">
        <v>239</v>
      </c>
      <c r="E194" s="3" t="s">
        <v>7100</v>
      </c>
      <c r="F194" s="3" t="s">
        <v>7101</v>
      </c>
      <c r="G194" s="3" t="s">
        <v>7102</v>
      </c>
      <c r="H194" s="3" t="s">
        <v>7103</v>
      </c>
      <c r="I194">
        <v>5.9149049999999998E-3</v>
      </c>
      <c r="J194">
        <v>2.4194870000000001E-3</v>
      </c>
      <c r="K194">
        <v>8.3343919999999995E-3</v>
      </c>
    </row>
    <row r="195" spans="1:11" x14ac:dyDescent="0.2">
      <c r="A195" t="s">
        <v>5248</v>
      </c>
      <c r="B195" t="s">
        <v>708</v>
      </c>
      <c r="C195" t="s">
        <v>59</v>
      </c>
      <c r="D195" t="s">
        <v>240</v>
      </c>
      <c r="E195" s="3" t="s">
        <v>7104</v>
      </c>
      <c r="F195">
        <v>8.91342226948057</v>
      </c>
      <c r="G195" s="3" t="s">
        <v>7105</v>
      </c>
      <c r="H195" s="3" t="s">
        <v>7106</v>
      </c>
      <c r="I195">
        <v>6.4801160000000002E-3</v>
      </c>
      <c r="J195">
        <v>1.986579E-3</v>
      </c>
      <c r="K195">
        <v>8.4666949999999998E-3</v>
      </c>
    </row>
    <row r="196" spans="1:11" x14ac:dyDescent="0.2">
      <c r="A196" t="s">
        <v>5248</v>
      </c>
      <c r="B196" t="s">
        <v>708</v>
      </c>
      <c r="C196" t="s">
        <v>59</v>
      </c>
      <c r="D196" t="s">
        <v>241</v>
      </c>
      <c r="E196" s="3" t="s">
        <v>7107</v>
      </c>
      <c r="F196" s="3" t="s">
        <v>7108</v>
      </c>
      <c r="G196" s="3" t="s">
        <v>7109</v>
      </c>
      <c r="H196" s="3" t="s">
        <v>7110</v>
      </c>
      <c r="I196">
        <v>6.2306030000000004E-3</v>
      </c>
      <c r="J196">
        <v>2.607168E-3</v>
      </c>
      <c r="K196">
        <v>8.8377709999999995E-3</v>
      </c>
    </row>
    <row r="197" spans="1:11" x14ac:dyDescent="0.2">
      <c r="A197" t="s">
        <v>5248</v>
      </c>
      <c r="B197" t="s">
        <v>708</v>
      </c>
      <c r="C197" t="s">
        <v>59</v>
      </c>
      <c r="D197" t="s">
        <v>242</v>
      </c>
      <c r="E197" s="3" t="s">
        <v>7111</v>
      </c>
      <c r="F197" s="3" t="s">
        <v>7112</v>
      </c>
      <c r="G197" s="3" t="s">
        <v>7113</v>
      </c>
      <c r="H197" s="3" t="s">
        <v>7114</v>
      </c>
      <c r="I197">
        <v>9.0965950000000007E-3</v>
      </c>
      <c r="J197">
        <v>2.5583030000000001E-3</v>
      </c>
      <c r="K197">
        <v>1.1654898E-2</v>
      </c>
    </row>
    <row r="198" spans="1:11" x14ac:dyDescent="0.2">
      <c r="A198" t="s">
        <v>5248</v>
      </c>
      <c r="B198" t="s">
        <v>708</v>
      </c>
      <c r="C198" t="s">
        <v>59</v>
      </c>
      <c r="D198" t="s">
        <v>243</v>
      </c>
      <c r="E198" s="3" t="s">
        <v>7115</v>
      </c>
      <c r="F198" s="3" t="s">
        <v>7116</v>
      </c>
      <c r="G198" s="3" t="s">
        <v>7117</v>
      </c>
      <c r="H198" s="3" t="s">
        <v>7118</v>
      </c>
      <c r="I198">
        <v>1.0086065999999999E-2</v>
      </c>
      <c r="J198">
        <v>2.668545E-3</v>
      </c>
      <c r="K198" s="3" t="s">
        <v>7119</v>
      </c>
    </row>
    <row r="199" spans="1:11" x14ac:dyDescent="0.2">
      <c r="A199" t="s">
        <v>5248</v>
      </c>
      <c r="B199" t="s">
        <v>708</v>
      </c>
      <c r="C199" t="s">
        <v>59</v>
      </c>
      <c r="D199" t="s">
        <v>244</v>
      </c>
      <c r="E199" s="3" t="s">
        <v>7120</v>
      </c>
      <c r="F199" s="3" t="s">
        <v>7121</v>
      </c>
      <c r="G199" s="3" t="s">
        <v>7122</v>
      </c>
      <c r="H199">
        <v>90.482312121561606</v>
      </c>
      <c r="I199">
        <v>7.1720550000000001E-3</v>
      </c>
      <c r="J199">
        <v>2.2104590000000001E-3</v>
      </c>
      <c r="K199">
        <v>9.3825139999999998E-3</v>
      </c>
    </row>
    <row r="200" spans="1:11" x14ac:dyDescent="0.2">
      <c r="A200" t="s">
        <v>5248</v>
      </c>
      <c r="B200" t="s">
        <v>708</v>
      </c>
      <c r="C200" t="s">
        <v>59</v>
      </c>
      <c r="D200" t="s">
        <v>245</v>
      </c>
      <c r="E200" s="3" t="s">
        <v>7123</v>
      </c>
      <c r="F200" s="3" t="s">
        <v>7124</v>
      </c>
      <c r="G200" s="3" t="s">
        <v>7125</v>
      </c>
      <c r="H200" s="3" t="s">
        <v>7126</v>
      </c>
      <c r="I200">
        <v>7.4244080000000004E-3</v>
      </c>
      <c r="J200">
        <v>2.3864659999999998E-3</v>
      </c>
      <c r="K200">
        <v>9.8108740000000007E-3</v>
      </c>
    </row>
    <row r="201" spans="1:11" x14ac:dyDescent="0.2">
      <c r="A201" t="s">
        <v>5248</v>
      </c>
      <c r="B201" t="s">
        <v>708</v>
      </c>
      <c r="C201" t="s">
        <v>59</v>
      </c>
      <c r="D201" t="s">
        <v>246</v>
      </c>
      <c r="E201" s="3" t="s">
        <v>7127</v>
      </c>
      <c r="F201" s="3" t="s">
        <v>7128</v>
      </c>
      <c r="G201" s="3" t="s">
        <v>7129</v>
      </c>
      <c r="H201" s="3" t="s">
        <v>7130</v>
      </c>
      <c r="I201">
        <v>6.4020860000000004E-3</v>
      </c>
      <c r="J201">
        <v>2.5060939999999999E-3</v>
      </c>
      <c r="K201">
        <v>8.9081799999999999E-3</v>
      </c>
    </row>
    <row r="202" spans="1:11" x14ac:dyDescent="0.2">
      <c r="A202" t="s">
        <v>5248</v>
      </c>
      <c r="B202" t="s">
        <v>708</v>
      </c>
      <c r="C202" t="s">
        <v>59</v>
      </c>
      <c r="D202" t="s">
        <v>247</v>
      </c>
      <c r="E202" s="3" t="s">
        <v>7131</v>
      </c>
      <c r="F202" s="3" t="s">
        <v>7132</v>
      </c>
      <c r="G202" s="3" t="s">
        <v>7133</v>
      </c>
      <c r="H202" s="3" t="s">
        <v>7134</v>
      </c>
      <c r="I202">
        <v>6.9253969999999998E-3</v>
      </c>
      <c r="J202">
        <v>2.43625E-3</v>
      </c>
      <c r="K202">
        <v>9.3616470000000007E-3</v>
      </c>
    </row>
    <row r="203" spans="1:11" x14ac:dyDescent="0.2">
      <c r="A203" t="s">
        <v>5248</v>
      </c>
      <c r="B203" t="s">
        <v>708</v>
      </c>
      <c r="C203" t="s">
        <v>59</v>
      </c>
      <c r="D203" t="s">
        <v>248</v>
      </c>
      <c r="E203" s="3" t="s">
        <v>7135</v>
      </c>
      <c r="F203" s="3" t="s">
        <v>7136</v>
      </c>
      <c r="G203" s="3" t="s">
        <v>7137</v>
      </c>
      <c r="H203" s="3" t="s">
        <v>7138</v>
      </c>
      <c r="I203">
        <v>9.8148220000000008E-3</v>
      </c>
      <c r="J203">
        <v>2.7544840000000002E-3</v>
      </c>
      <c r="K203">
        <v>1.2569306000000001E-2</v>
      </c>
    </row>
    <row r="204" spans="1:11" x14ac:dyDescent="0.2">
      <c r="A204" t="s">
        <v>5248</v>
      </c>
      <c r="B204" t="s">
        <v>708</v>
      </c>
      <c r="C204" t="s">
        <v>59</v>
      </c>
      <c r="D204" t="s">
        <v>249</v>
      </c>
      <c r="E204" s="3" t="s">
        <v>7139</v>
      </c>
      <c r="F204" s="3" t="s">
        <v>7140</v>
      </c>
      <c r="G204" s="3" t="s">
        <v>7141</v>
      </c>
      <c r="H204" s="3" t="s">
        <v>7142</v>
      </c>
      <c r="I204">
        <v>7.9610930000000007E-3</v>
      </c>
      <c r="J204">
        <v>2.515509E-3</v>
      </c>
      <c r="K204" s="3" t="s">
        <v>7143</v>
      </c>
    </row>
    <row r="205" spans="1:11" x14ac:dyDescent="0.2">
      <c r="A205" t="s">
        <v>5248</v>
      </c>
      <c r="B205" t="s">
        <v>708</v>
      </c>
      <c r="C205" t="s">
        <v>59</v>
      </c>
      <c r="D205" t="s">
        <v>250</v>
      </c>
      <c r="E205" s="3" t="s">
        <v>7144</v>
      </c>
      <c r="F205" s="3" t="s">
        <v>7145</v>
      </c>
      <c r="G205" s="3" t="s">
        <v>7146</v>
      </c>
      <c r="H205">
        <v>98.083567406450001</v>
      </c>
      <c r="I205">
        <v>7.7592110000000002E-3</v>
      </c>
      <c r="J205">
        <v>2.3572770000000001E-3</v>
      </c>
      <c r="K205">
        <v>1.0116488E-2</v>
      </c>
    </row>
    <row r="206" spans="1:11" x14ac:dyDescent="0.2">
      <c r="A206" t="s">
        <v>5248</v>
      </c>
      <c r="B206" t="s">
        <v>708</v>
      </c>
      <c r="C206" t="s">
        <v>59</v>
      </c>
      <c r="D206" t="s">
        <v>251</v>
      </c>
      <c r="E206" s="3" t="s">
        <v>7147</v>
      </c>
      <c r="F206" s="3" t="s">
        <v>7148</v>
      </c>
      <c r="G206" s="3" t="s">
        <v>7149</v>
      </c>
      <c r="H206" s="3" t="s">
        <v>7150</v>
      </c>
      <c r="I206">
        <v>6.9415290000000001E-3</v>
      </c>
      <c r="J206">
        <v>2.6667570000000001E-3</v>
      </c>
      <c r="K206">
        <v>9.6082860000000006E-3</v>
      </c>
    </row>
    <row r="207" spans="1:11" x14ac:dyDescent="0.2">
      <c r="A207" t="s">
        <v>5248</v>
      </c>
      <c r="B207" t="s">
        <v>708</v>
      </c>
      <c r="C207" t="s">
        <v>59</v>
      </c>
      <c r="D207" t="s">
        <v>252</v>
      </c>
      <c r="E207" s="3" t="s">
        <v>7151</v>
      </c>
      <c r="F207" s="3" t="s">
        <v>7152</v>
      </c>
      <c r="G207" s="3" t="s">
        <v>7153</v>
      </c>
      <c r="H207" s="3" t="s">
        <v>7154</v>
      </c>
      <c r="I207">
        <v>8.9621579999999996E-3</v>
      </c>
      <c r="J207">
        <v>3.6109689999999999E-3</v>
      </c>
      <c r="K207">
        <v>1.2573127E-2</v>
      </c>
    </row>
    <row r="208" spans="1:11" x14ac:dyDescent="0.2">
      <c r="A208" t="s">
        <v>5248</v>
      </c>
      <c r="B208" t="s">
        <v>708</v>
      </c>
      <c r="C208" t="s">
        <v>59</v>
      </c>
      <c r="D208" t="s">
        <v>253</v>
      </c>
      <c r="E208" s="3" t="s">
        <v>7155</v>
      </c>
      <c r="F208" s="3" t="s">
        <v>7156</v>
      </c>
      <c r="G208" s="3" t="s">
        <v>7157</v>
      </c>
      <c r="H208" s="3" t="s">
        <v>7158</v>
      </c>
      <c r="I208">
        <v>8.4692589999999998E-3</v>
      </c>
      <c r="J208">
        <v>3.207905E-3</v>
      </c>
      <c r="K208">
        <v>1.1677164E-2</v>
      </c>
    </row>
    <row r="209" spans="1:11" x14ac:dyDescent="0.2">
      <c r="A209" t="s">
        <v>5248</v>
      </c>
      <c r="B209" t="s">
        <v>708</v>
      </c>
      <c r="C209" t="s">
        <v>59</v>
      </c>
      <c r="D209" t="s">
        <v>252</v>
      </c>
      <c r="E209" s="3" t="s">
        <v>7151</v>
      </c>
      <c r="F209" s="3" t="s">
        <v>7152</v>
      </c>
      <c r="G209" s="3" t="s">
        <v>7153</v>
      </c>
      <c r="H209" s="3" t="s">
        <v>7154</v>
      </c>
      <c r="I209">
        <v>8.9621579999999996E-3</v>
      </c>
      <c r="J209">
        <v>3.6109689999999999E-3</v>
      </c>
      <c r="K209">
        <v>1.2573127E-2</v>
      </c>
    </row>
    <row r="210" spans="1:11" x14ac:dyDescent="0.2">
      <c r="A210" t="s">
        <v>5248</v>
      </c>
      <c r="B210" t="s">
        <v>708</v>
      </c>
      <c r="C210" t="s">
        <v>59</v>
      </c>
      <c r="D210" t="s">
        <v>254</v>
      </c>
      <c r="E210">
        <v>86.194112165165805</v>
      </c>
      <c r="F210" s="3" t="s">
        <v>7159</v>
      </c>
      <c r="G210">
        <v>28.1964145999934</v>
      </c>
      <c r="H210" s="3" t="s">
        <v>7160</v>
      </c>
      <c r="I210">
        <v>9.2976320000000001E-3</v>
      </c>
      <c r="J210">
        <v>3.7172030000000001E-3</v>
      </c>
      <c r="K210">
        <v>1.3014835000000001E-2</v>
      </c>
    </row>
    <row r="211" spans="1:11" x14ac:dyDescent="0.2">
      <c r="A211" t="s">
        <v>5248</v>
      </c>
      <c r="B211" t="s">
        <v>708</v>
      </c>
      <c r="C211" t="s">
        <v>59</v>
      </c>
      <c r="D211" t="s">
        <v>255</v>
      </c>
      <c r="E211">
        <v>90.264033393136103</v>
      </c>
      <c r="F211" s="3" t="s">
        <v>7161</v>
      </c>
      <c r="G211" s="3" t="s">
        <v>7162</v>
      </c>
      <c r="H211">
        <v>129.586218723229</v>
      </c>
      <c r="I211">
        <v>1.0412806E-2</v>
      </c>
      <c r="J211">
        <v>3.118834E-3</v>
      </c>
      <c r="K211" s="3" t="s">
        <v>7163</v>
      </c>
    </row>
    <row r="212" spans="1:11" x14ac:dyDescent="0.2">
      <c r="A212" t="s">
        <v>5248</v>
      </c>
      <c r="B212" t="s">
        <v>708</v>
      </c>
      <c r="C212" t="s">
        <v>59</v>
      </c>
      <c r="D212" t="s">
        <v>256</v>
      </c>
      <c r="E212" s="3" t="s">
        <v>7164</v>
      </c>
      <c r="F212" s="3" t="s">
        <v>7165</v>
      </c>
      <c r="G212" s="3" t="s">
        <v>7166</v>
      </c>
      <c r="H212" s="3" t="s">
        <v>7167</v>
      </c>
      <c r="I212">
        <v>9.7827450000000007E-3</v>
      </c>
      <c r="J212">
        <v>3.27093E-3</v>
      </c>
      <c r="K212">
        <v>1.3053675000000001E-2</v>
      </c>
    </row>
    <row r="213" spans="1:11" x14ac:dyDescent="0.2">
      <c r="A213" t="s">
        <v>5248</v>
      </c>
      <c r="B213" t="s">
        <v>708</v>
      </c>
      <c r="C213" t="s">
        <v>59</v>
      </c>
      <c r="D213" t="s">
        <v>257</v>
      </c>
      <c r="E213" s="3" t="s">
        <v>7168</v>
      </c>
      <c r="F213" s="3" t="s">
        <v>7169</v>
      </c>
      <c r="G213" s="3" t="s">
        <v>7170</v>
      </c>
      <c r="H213" s="3" t="s">
        <v>7171</v>
      </c>
      <c r="I213">
        <v>9.3880839999999997E-3</v>
      </c>
      <c r="J213">
        <v>3.5148309999999999E-3</v>
      </c>
      <c r="K213">
        <v>1.2902914999999999E-2</v>
      </c>
    </row>
    <row r="214" spans="1:11" x14ac:dyDescent="0.2">
      <c r="A214" t="s">
        <v>5248</v>
      </c>
      <c r="B214" t="s">
        <v>708</v>
      </c>
      <c r="C214" t="s">
        <v>59</v>
      </c>
      <c r="D214" t="s">
        <v>258</v>
      </c>
      <c r="E214" s="3" t="s">
        <v>7172</v>
      </c>
      <c r="F214">
        <v>13.753638735839299</v>
      </c>
      <c r="G214" s="3" t="s">
        <v>7173</v>
      </c>
      <c r="H214" s="3" t="s">
        <v>7174</v>
      </c>
      <c r="I214">
        <v>9.7735719999999995E-3</v>
      </c>
      <c r="J214">
        <v>4.2121110000000002E-3</v>
      </c>
      <c r="K214" s="3" t="s">
        <v>7175</v>
      </c>
    </row>
    <row r="215" spans="1:11" x14ac:dyDescent="0.2">
      <c r="A215" t="s">
        <v>5248</v>
      </c>
      <c r="B215" t="s">
        <v>708</v>
      </c>
      <c r="C215" t="s">
        <v>59</v>
      </c>
      <c r="D215" t="s">
        <v>259</v>
      </c>
      <c r="E215" s="3" t="s">
        <v>7176</v>
      </c>
      <c r="F215" s="3" t="s">
        <v>7177</v>
      </c>
      <c r="G215" s="3" t="s">
        <v>7178</v>
      </c>
      <c r="H215" s="3" t="s">
        <v>7179</v>
      </c>
      <c r="I215">
        <v>1.0387146999999999E-2</v>
      </c>
      <c r="J215">
        <v>3.1038620000000002E-3</v>
      </c>
      <c r="K215">
        <v>1.3491009E-2</v>
      </c>
    </row>
    <row r="216" spans="1:11" x14ac:dyDescent="0.2">
      <c r="A216" t="s">
        <v>5248</v>
      </c>
      <c r="B216" t="s">
        <v>708</v>
      </c>
      <c r="C216" t="s">
        <v>59</v>
      </c>
      <c r="D216" t="s">
        <v>260</v>
      </c>
      <c r="E216">
        <v>81.419129855930805</v>
      </c>
      <c r="F216" s="3" t="s">
        <v>7180</v>
      </c>
      <c r="G216" s="3" t="s">
        <v>7181</v>
      </c>
      <c r="H216" s="3" t="s">
        <v>7182</v>
      </c>
      <c r="I216">
        <v>9.2942019999999997E-3</v>
      </c>
      <c r="J216">
        <v>3.4638690000000001E-3</v>
      </c>
      <c r="K216">
        <v>1.2758070999999999E-2</v>
      </c>
    </row>
    <row r="217" spans="1:11" x14ac:dyDescent="0.2">
      <c r="A217" t="s">
        <v>5248</v>
      </c>
      <c r="B217" t="s">
        <v>708</v>
      </c>
      <c r="C217" t="s">
        <v>59</v>
      </c>
      <c r="D217" t="s">
        <v>261</v>
      </c>
      <c r="E217" s="3" t="s">
        <v>7183</v>
      </c>
      <c r="F217" s="3" t="s">
        <v>7184</v>
      </c>
      <c r="G217" s="3" t="s">
        <v>7185</v>
      </c>
      <c r="H217" s="3" t="s">
        <v>7186</v>
      </c>
      <c r="I217">
        <v>1.1136457000000001E-2</v>
      </c>
      <c r="J217">
        <v>3.565248E-3</v>
      </c>
      <c r="K217">
        <v>1.4701705000000001E-2</v>
      </c>
    </row>
    <row r="218" spans="1:11" x14ac:dyDescent="0.2">
      <c r="A218" t="s">
        <v>5248</v>
      </c>
      <c r="B218" t="s">
        <v>708</v>
      </c>
      <c r="C218" t="s">
        <v>59</v>
      </c>
      <c r="D218" t="s">
        <v>262</v>
      </c>
      <c r="E218" s="3" t="s">
        <v>7187</v>
      </c>
      <c r="F218" s="3" t="s">
        <v>7188</v>
      </c>
      <c r="G218" s="3" t="s">
        <v>7189</v>
      </c>
      <c r="H218" s="3" t="s">
        <v>7190</v>
      </c>
      <c r="I218">
        <v>1.0715868999999999E-2</v>
      </c>
      <c r="J218">
        <v>3.2585209999999999E-3</v>
      </c>
      <c r="K218">
        <v>1.397439E-2</v>
      </c>
    </row>
    <row r="219" spans="1:11" x14ac:dyDescent="0.2">
      <c r="A219" t="s">
        <v>5248</v>
      </c>
      <c r="B219" t="s">
        <v>708</v>
      </c>
      <c r="C219" t="s">
        <v>59</v>
      </c>
      <c r="D219" t="s">
        <v>263</v>
      </c>
      <c r="E219" s="3" t="s">
        <v>7191</v>
      </c>
      <c r="F219" s="3" t="s">
        <v>7192</v>
      </c>
      <c r="G219" s="3" t="s">
        <v>7193</v>
      </c>
      <c r="H219" s="3" t="s">
        <v>7194</v>
      </c>
      <c r="I219">
        <v>1.3961932E-2</v>
      </c>
      <c r="J219">
        <v>3.9460959999999996E-3</v>
      </c>
      <c r="K219">
        <v>1.7908027999999999E-2</v>
      </c>
    </row>
    <row r="220" spans="1:11" x14ac:dyDescent="0.2">
      <c r="A220" t="s">
        <v>5248</v>
      </c>
      <c r="B220" t="s">
        <v>708</v>
      </c>
      <c r="C220" t="s">
        <v>59</v>
      </c>
      <c r="D220" t="s">
        <v>264</v>
      </c>
      <c r="E220" s="3" t="s">
        <v>7195</v>
      </c>
      <c r="F220" s="3" t="s">
        <v>7196</v>
      </c>
      <c r="G220" s="3" t="s">
        <v>7197</v>
      </c>
      <c r="H220" s="3" t="s">
        <v>7198</v>
      </c>
      <c r="I220">
        <v>1.5301573000000001E-2</v>
      </c>
      <c r="J220">
        <v>4.0810359999999997E-3</v>
      </c>
      <c r="K220" s="3" t="s">
        <v>7199</v>
      </c>
    </row>
    <row r="221" spans="1:11" x14ac:dyDescent="0.2">
      <c r="A221" t="s">
        <v>5248</v>
      </c>
      <c r="B221" t="s">
        <v>708</v>
      </c>
      <c r="C221" t="s">
        <v>59</v>
      </c>
      <c r="D221" t="s">
        <v>265</v>
      </c>
      <c r="E221">
        <v>96.100141360823599</v>
      </c>
      <c r="F221" s="3" t="s">
        <v>7200</v>
      </c>
      <c r="G221" s="3" t="s">
        <v>7201</v>
      </c>
      <c r="H221" s="3" t="s">
        <v>7202</v>
      </c>
      <c r="I221">
        <v>1.1179875000000001E-2</v>
      </c>
      <c r="J221">
        <v>3.360727E-3</v>
      </c>
      <c r="K221">
        <v>1.4540602E-2</v>
      </c>
    </row>
    <row r="222" spans="1:11" x14ac:dyDescent="0.2">
      <c r="A222" t="s">
        <v>5248</v>
      </c>
      <c r="B222" t="s">
        <v>708</v>
      </c>
      <c r="C222" t="s">
        <v>59</v>
      </c>
      <c r="D222" t="s">
        <v>266</v>
      </c>
      <c r="E222" s="3" t="s">
        <v>7203</v>
      </c>
      <c r="F222" s="3" t="s">
        <v>7204</v>
      </c>
      <c r="G222" s="3" t="s">
        <v>7205</v>
      </c>
      <c r="H222" s="3" t="s">
        <v>7206</v>
      </c>
      <c r="I222">
        <v>1.1495316E-2</v>
      </c>
      <c r="J222">
        <v>3.6034629999999999E-3</v>
      </c>
      <c r="K222">
        <v>1.5098779E-2</v>
      </c>
    </row>
    <row r="223" spans="1:11" x14ac:dyDescent="0.2">
      <c r="A223" t="s">
        <v>5248</v>
      </c>
      <c r="B223" t="s">
        <v>708</v>
      </c>
      <c r="C223" t="s">
        <v>59</v>
      </c>
      <c r="D223" t="s">
        <v>267</v>
      </c>
      <c r="E223" s="3" t="s">
        <v>7207</v>
      </c>
      <c r="F223" s="3" t="s">
        <v>7208</v>
      </c>
      <c r="G223" s="3" t="s">
        <v>7209</v>
      </c>
      <c r="H223" s="3" t="s">
        <v>7210</v>
      </c>
      <c r="I223">
        <v>9.9766569999999999E-3</v>
      </c>
      <c r="J223">
        <v>3.7361740000000001E-3</v>
      </c>
      <c r="K223">
        <v>1.3712831E-2</v>
      </c>
    </row>
    <row r="224" spans="1:11" x14ac:dyDescent="0.2">
      <c r="A224" t="s">
        <v>5248</v>
      </c>
      <c r="B224" t="s">
        <v>708</v>
      </c>
      <c r="C224" t="s">
        <v>59</v>
      </c>
      <c r="D224" t="s">
        <v>268</v>
      </c>
      <c r="E224" s="3" t="s">
        <v>7211</v>
      </c>
      <c r="F224" s="3" t="s">
        <v>7212</v>
      </c>
      <c r="G224" s="3" t="s">
        <v>7213</v>
      </c>
      <c r="H224" s="3" t="s">
        <v>7214</v>
      </c>
      <c r="I224">
        <v>1.0625677E-2</v>
      </c>
      <c r="J224">
        <v>4.2098200000000004E-3</v>
      </c>
      <c r="K224">
        <v>1.4835497E-2</v>
      </c>
    </row>
    <row r="225" spans="1:11" x14ac:dyDescent="0.2">
      <c r="A225" t="s">
        <v>5248</v>
      </c>
      <c r="B225" t="s">
        <v>708</v>
      </c>
      <c r="C225" t="s">
        <v>59</v>
      </c>
      <c r="D225" t="s">
        <v>269</v>
      </c>
      <c r="E225" s="3" t="s">
        <v>7215</v>
      </c>
      <c r="F225" s="3" t="s">
        <v>7216</v>
      </c>
      <c r="G225" s="3" t="s">
        <v>7217</v>
      </c>
      <c r="H225" s="3" t="s">
        <v>7218</v>
      </c>
      <c r="I225">
        <v>1.5428272999999999E-2</v>
      </c>
      <c r="J225">
        <v>4.1513339999999996E-3</v>
      </c>
      <c r="K225">
        <v>1.9579606999999999E-2</v>
      </c>
    </row>
    <row r="226" spans="1:11" x14ac:dyDescent="0.2">
      <c r="A226" t="s">
        <v>5248</v>
      </c>
      <c r="B226" t="s">
        <v>708</v>
      </c>
      <c r="C226" t="s">
        <v>59</v>
      </c>
      <c r="D226" t="s">
        <v>270</v>
      </c>
      <c r="E226" s="3" t="s">
        <v>7219</v>
      </c>
      <c r="F226" s="3" t="s">
        <v>7220</v>
      </c>
      <c r="G226" s="3" t="s">
        <v>7221</v>
      </c>
      <c r="H226" s="3" t="s">
        <v>7222</v>
      </c>
      <c r="I226">
        <v>1.1787305E-2</v>
      </c>
      <c r="J226">
        <v>3.5570240000000002E-3</v>
      </c>
      <c r="K226">
        <v>1.5344329E-2</v>
      </c>
    </row>
    <row r="227" spans="1:11" x14ac:dyDescent="0.2">
      <c r="A227" t="s">
        <v>5248</v>
      </c>
      <c r="B227" t="s">
        <v>708</v>
      </c>
      <c r="C227" t="s">
        <v>59</v>
      </c>
      <c r="D227" t="s">
        <v>271</v>
      </c>
      <c r="E227" s="3" t="s">
        <v>7223</v>
      </c>
      <c r="F227" s="3" t="s">
        <v>7224</v>
      </c>
      <c r="G227" s="3" t="s">
        <v>7225</v>
      </c>
      <c r="H227" s="3" t="s">
        <v>7226</v>
      </c>
      <c r="I227">
        <v>1.1569628E-2</v>
      </c>
      <c r="J227">
        <v>4.2283490000000002E-3</v>
      </c>
      <c r="K227">
        <v>1.5797977000000001E-2</v>
      </c>
    </row>
    <row r="228" spans="1:11" x14ac:dyDescent="0.2">
      <c r="A228" t="s">
        <v>5248</v>
      </c>
      <c r="B228" t="s">
        <v>708</v>
      </c>
      <c r="C228" t="s">
        <v>59</v>
      </c>
      <c r="D228" t="s">
        <v>272</v>
      </c>
      <c r="E228" s="3" t="s">
        <v>7227</v>
      </c>
      <c r="F228" s="3" t="s">
        <v>7228</v>
      </c>
      <c r="G228" s="3" t="s">
        <v>7229</v>
      </c>
      <c r="H228" s="3" t="s">
        <v>7230</v>
      </c>
      <c r="I228">
        <v>1.245897E-2</v>
      </c>
      <c r="J228">
        <v>4.9615500000000003E-3</v>
      </c>
      <c r="K228" s="3" t="s">
        <v>7231</v>
      </c>
    </row>
    <row r="229" spans="1:11" x14ac:dyDescent="0.2">
      <c r="A229" t="s">
        <v>5248</v>
      </c>
      <c r="B229" t="s">
        <v>708</v>
      </c>
      <c r="C229" t="s">
        <v>59</v>
      </c>
      <c r="D229" t="s">
        <v>273</v>
      </c>
      <c r="E229">
        <v>117.382691574416</v>
      </c>
      <c r="F229" s="3" t="s">
        <v>7232</v>
      </c>
      <c r="G229" s="3" t="s">
        <v>7233</v>
      </c>
      <c r="H229">
        <v>169.40824155296599</v>
      </c>
      <c r="I229">
        <v>1.3745359E-2</v>
      </c>
      <c r="J229">
        <v>4.0578510000000003E-3</v>
      </c>
      <c r="K229">
        <v>1.780321E-2</v>
      </c>
    </row>
    <row r="230" spans="1:11" x14ac:dyDescent="0.2">
      <c r="A230" t="s">
        <v>5248</v>
      </c>
      <c r="B230" t="s">
        <v>708</v>
      </c>
      <c r="C230" t="s">
        <v>59</v>
      </c>
      <c r="D230" t="s">
        <v>274</v>
      </c>
      <c r="E230" s="3" t="s">
        <v>7234</v>
      </c>
      <c r="F230" s="3" t="s">
        <v>7235</v>
      </c>
      <c r="G230" s="3" t="s">
        <v>7236</v>
      </c>
      <c r="H230" s="3" t="s">
        <v>7237</v>
      </c>
      <c r="I230">
        <v>1.4343801E-2</v>
      </c>
      <c r="J230">
        <v>4.2045779999999996E-3</v>
      </c>
      <c r="K230">
        <v>1.8548379E-2</v>
      </c>
    </row>
    <row r="231" spans="1:11" x14ac:dyDescent="0.2">
      <c r="A231" t="s">
        <v>5248</v>
      </c>
      <c r="B231" t="s">
        <v>708</v>
      </c>
      <c r="C231" t="s">
        <v>59</v>
      </c>
      <c r="D231" t="s">
        <v>275</v>
      </c>
      <c r="E231" s="3" t="s">
        <v>7238</v>
      </c>
      <c r="F231" s="3" t="s">
        <v>7239</v>
      </c>
      <c r="G231" s="3" t="s">
        <v>7240</v>
      </c>
      <c r="H231" s="3" t="s">
        <v>7241</v>
      </c>
      <c r="I231">
        <v>1.2823853E-2</v>
      </c>
      <c r="J231">
        <v>4.6512439999999997E-3</v>
      </c>
      <c r="K231">
        <v>1.7475096999999998E-2</v>
      </c>
    </row>
    <row r="232" spans="1:11" x14ac:dyDescent="0.2">
      <c r="A232" t="s">
        <v>5248</v>
      </c>
      <c r="B232" t="s">
        <v>708</v>
      </c>
      <c r="C232" t="s">
        <v>59</v>
      </c>
      <c r="D232" t="s">
        <v>276</v>
      </c>
      <c r="E232" s="3" t="s">
        <v>7242</v>
      </c>
      <c r="F232" s="3" t="s">
        <v>7243</v>
      </c>
      <c r="G232" s="3" t="s">
        <v>7244</v>
      </c>
      <c r="H232" s="3" t="s">
        <v>7245</v>
      </c>
      <c r="I232">
        <v>1.9345148999999999E-2</v>
      </c>
      <c r="J232">
        <v>5.2900669999999999E-3</v>
      </c>
      <c r="K232" s="3" t="s">
        <v>7246</v>
      </c>
    </row>
    <row r="233" spans="1:11" x14ac:dyDescent="0.2">
      <c r="A233" t="s">
        <v>5248</v>
      </c>
      <c r="B233" t="s">
        <v>708</v>
      </c>
      <c r="C233" t="s">
        <v>59</v>
      </c>
      <c r="D233" t="s">
        <v>277</v>
      </c>
      <c r="E233" s="3" t="s">
        <v>7247</v>
      </c>
      <c r="F233" s="3" t="s">
        <v>7248</v>
      </c>
      <c r="G233" s="3" t="s">
        <v>7249</v>
      </c>
      <c r="H233" s="3" t="s">
        <v>7250</v>
      </c>
      <c r="I233">
        <v>1.5150419E-2</v>
      </c>
      <c r="J233">
        <v>4.4548590000000002E-3</v>
      </c>
      <c r="K233">
        <v>1.9605278E-2</v>
      </c>
    </row>
    <row r="234" spans="1:11" x14ac:dyDescent="0.2">
      <c r="A234" t="s">
        <v>5248</v>
      </c>
      <c r="B234" t="s">
        <v>708</v>
      </c>
      <c r="C234" t="s">
        <v>59</v>
      </c>
      <c r="D234" t="s">
        <v>278</v>
      </c>
      <c r="E234" s="3" t="s">
        <v>7251</v>
      </c>
      <c r="F234" s="3" t="s">
        <v>7252</v>
      </c>
      <c r="G234" s="3" t="s">
        <v>7253</v>
      </c>
      <c r="H234" s="3" t="s">
        <v>7254</v>
      </c>
      <c r="I234">
        <v>1.3588754999999999E-2</v>
      </c>
      <c r="J234">
        <v>4.9437960000000003E-3</v>
      </c>
      <c r="K234">
        <v>1.8532551000000001E-2</v>
      </c>
    </row>
    <row r="235" spans="1:11" x14ac:dyDescent="0.2">
      <c r="A235" t="s">
        <v>5248</v>
      </c>
      <c r="B235" t="s">
        <v>708</v>
      </c>
      <c r="C235" t="s">
        <v>59</v>
      </c>
      <c r="D235" t="s">
        <v>279</v>
      </c>
      <c r="E235" s="3" t="s">
        <v>7255</v>
      </c>
      <c r="F235" s="3" t="s">
        <v>7256</v>
      </c>
      <c r="G235" s="3" t="s">
        <v>7257</v>
      </c>
      <c r="H235" s="3" t="s">
        <v>7258</v>
      </c>
      <c r="I235">
        <v>2.1287878E-2</v>
      </c>
      <c r="J235">
        <v>5.6509350000000002E-3</v>
      </c>
      <c r="K235">
        <v>2.6938812999999999E-2</v>
      </c>
    </row>
    <row r="236" spans="1:11" x14ac:dyDescent="0.2">
      <c r="A236" t="s">
        <v>5248</v>
      </c>
      <c r="B236" t="s">
        <v>708</v>
      </c>
      <c r="C236" t="s">
        <v>59</v>
      </c>
      <c r="D236" t="s">
        <v>280</v>
      </c>
      <c r="E236" s="3" t="s">
        <v>7259</v>
      </c>
      <c r="F236" s="3" t="s">
        <v>7260</v>
      </c>
      <c r="G236" s="3" t="s">
        <v>7261</v>
      </c>
      <c r="H236" s="3" t="s">
        <v>7262</v>
      </c>
      <c r="I236">
        <v>1.8903435E-2</v>
      </c>
      <c r="J236">
        <v>5.428797E-3</v>
      </c>
      <c r="K236">
        <v>2.4332231999999999E-2</v>
      </c>
    </row>
    <row r="237" spans="1:11" x14ac:dyDescent="0.2">
      <c r="A237" t="s">
        <v>5248</v>
      </c>
      <c r="B237" t="s">
        <v>708</v>
      </c>
      <c r="C237" t="s">
        <v>59</v>
      </c>
      <c r="D237" t="s">
        <v>281</v>
      </c>
      <c r="E237" s="3" t="s">
        <v>7263</v>
      </c>
      <c r="F237" s="3" t="s">
        <v>7264</v>
      </c>
      <c r="G237" s="3" t="s">
        <v>7265</v>
      </c>
      <c r="H237" s="3" t="s">
        <v>7266</v>
      </c>
      <c r="I237">
        <v>1.5916341000000001E-2</v>
      </c>
      <c r="J237">
        <v>4.9459919999999997E-3</v>
      </c>
      <c r="K237">
        <v>2.0862333E-2</v>
      </c>
    </row>
    <row r="238" spans="1:11" x14ac:dyDescent="0.2">
      <c r="A238" t="s">
        <v>5248</v>
      </c>
      <c r="B238" t="s">
        <v>708</v>
      </c>
      <c r="C238" t="s">
        <v>59</v>
      </c>
      <c r="D238" t="s">
        <v>282</v>
      </c>
      <c r="E238" s="3" t="s">
        <v>7267</v>
      </c>
      <c r="F238" s="3" t="s">
        <v>7268</v>
      </c>
      <c r="G238" s="3" t="s">
        <v>7269</v>
      </c>
      <c r="H238" s="3" t="s">
        <v>7270</v>
      </c>
      <c r="I238">
        <v>1.4555554E-2</v>
      </c>
      <c r="J238">
        <v>6.0772810000000003E-3</v>
      </c>
      <c r="K238" s="3" t="s">
        <v>7271</v>
      </c>
    </row>
    <row r="239" spans="1:11" x14ac:dyDescent="0.2">
      <c r="A239" t="s">
        <v>5248</v>
      </c>
      <c r="B239" t="s">
        <v>708</v>
      </c>
      <c r="C239" t="s">
        <v>59</v>
      </c>
      <c r="D239" t="s">
        <v>283</v>
      </c>
      <c r="E239" s="3" t="s">
        <v>7272</v>
      </c>
      <c r="F239" s="3" t="s">
        <v>7273</v>
      </c>
      <c r="G239" s="3" t="s">
        <v>7274</v>
      </c>
      <c r="H239" s="3" t="s">
        <v>7275</v>
      </c>
      <c r="I239">
        <v>1.6688795999999999E-2</v>
      </c>
      <c r="J239">
        <v>4.9738949999999999E-3</v>
      </c>
      <c r="K239" s="3" t="s">
        <v>7276</v>
      </c>
    </row>
    <row r="240" spans="1:11" x14ac:dyDescent="0.2">
      <c r="A240" t="s">
        <v>5248</v>
      </c>
      <c r="B240" t="s">
        <v>708</v>
      </c>
      <c r="C240" t="s">
        <v>59</v>
      </c>
      <c r="D240" t="s">
        <v>284</v>
      </c>
      <c r="E240" s="3" t="s">
        <v>7277</v>
      </c>
      <c r="F240" s="3" t="s">
        <v>7278</v>
      </c>
      <c r="G240" s="3" t="s">
        <v>7279</v>
      </c>
      <c r="H240" s="3" t="s">
        <v>7280</v>
      </c>
      <c r="I240">
        <v>1.647009E-2</v>
      </c>
      <c r="J240">
        <v>4.8053770000000004E-3</v>
      </c>
      <c r="K240">
        <v>2.1275466999999999E-2</v>
      </c>
    </row>
    <row r="241" spans="1:11" x14ac:dyDescent="0.2">
      <c r="A241" t="s">
        <v>5248</v>
      </c>
      <c r="B241" t="s">
        <v>708</v>
      </c>
      <c r="C241" t="s">
        <v>59</v>
      </c>
      <c r="D241" t="s">
        <v>285</v>
      </c>
      <c r="E241" s="3" t="s">
        <v>7281</v>
      </c>
      <c r="F241" s="3" t="s">
        <v>7282</v>
      </c>
      <c r="G241" s="3" t="s">
        <v>7283</v>
      </c>
      <c r="H241" s="3" t="s">
        <v>7284</v>
      </c>
      <c r="I241">
        <v>1.8139967999999999E-2</v>
      </c>
      <c r="J241">
        <v>5.4064289999999999E-3</v>
      </c>
      <c r="K241">
        <v>2.3546397E-2</v>
      </c>
    </row>
    <row r="242" spans="1:11" x14ac:dyDescent="0.2">
      <c r="A242" t="s">
        <v>5248</v>
      </c>
      <c r="B242" t="s">
        <v>708</v>
      </c>
      <c r="C242" t="s">
        <v>59</v>
      </c>
      <c r="D242" t="s">
        <v>286</v>
      </c>
      <c r="E242" s="3" t="s">
        <v>7285</v>
      </c>
      <c r="F242">
        <v>24.5410150715283</v>
      </c>
      <c r="G242" s="3" t="s">
        <v>7286</v>
      </c>
      <c r="H242" s="3" t="s">
        <v>7287</v>
      </c>
      <c r="I242">
        <v>1.7887615999999999E-2</v>
      </c>
      <c r="J242">
        <v>5.216432E-3</v>
      </c>
      <c r="K242">
        <v>2.3104047999999999E-2</v>
      </c>
    </row>
    <row r="243" spans="1:11" x14ac:dyDescent="0.2">
      <c r="A243" t="s">
        <v>5248</v>
      </c>
      <c r="B243" t="s">
        <v>708</v>
      </c>
      <c r="C243" t="s">
        <v>59</v>
      </c>
      <c r="D243" t="s">
        <v>287</v>
      </c>
      <c r="E243" s="3" t="s">
        <v>7288</v>
      </c>
      <c r="F243" s="3" t="s">
        <v>7289</v>
      </c>
      <c r="G243" s="3" t="s">
        <v>7290</v>
      </c>
      <c r="H243" s="3" t="s">
        <v>7291</v>
      </c>
      <c r="I243">
        <v>1.8008897999999999E-2</v>
      </c>
      <c r="J243">
        <v>8.7987269999999992E-3</v>
      </c>
      <c r="K243" s="3" t="s">
        <v>7292</v>
      </c>
    </row>
    <row r="244" spans="1:11" x14ac:dyDescent="0.2">
      <c r="A244" t="s">
        <v>5248</v>
      </c>
      <c r="B244" t="s">
        <v>708</v>
      </c>
      <c r="C244" t="s">
        <v>59</v>
      </c>
      <c r="D244" t="s">
        <v>288</v>
      </c>
      <c r="E244" s="3" t="s">
        <v>7293</v>
      </c>
      <c r="F244" s="3" t="s">
        <v>7294</v>
      </c>
      <c r="G244" s="3" t="s">
        <v>7295</v>
      </c>
      <c r="H244" s="3" t="s">
        <v>7296</v>
      </c>
      <c r="I244">
        <v>1.7844757999999999E-2</v>
      </c>
      <c r="J244">
        <v>6.667592E-3</v>
      </c>
      <c r="K244">
        <v>2.4512349999999999E-2</v>
      </c>
    </row>
    <row r="245" spans="1:11" x14ac:dyDescent="0.2">
      <c r="A245" t="s">
        <v>5248</v>
      </c>
      <c r="B245" t="s">
        <v>708</v>
      </c>
      <c r="C245" t="s">
        <v>59</v>
      </c>
      <c r="D245" t="s">
        <v>289</v>
      </c>
      <c r="E245" s="3" t="s">
        <v>7297</v>
      </c>
      <c r="F245" s="3" t="s">
        <v>7298</v>
      </c>
      <c r="G245" s="3" t="s">
        <v>7299</v>
      </c>
      <c r="H245" s="3" t="s">
        <v>7300</v>
      </c>
      <c r="I245">
        <v>1.8291526999999998E-2</v>
      </c>
      <c r="J245">
        <v>6.5628659999999997E-3</v>
      </c>
      <c r="K245">
        <v>2.4854392999999999E-2</v>
      </c>
    </row>
    <row r="246" spans="1:11" x14ac:dyDescent="0.2">
      <c r="A246" t="s">
        <v>5248</v>
      </c>
      <c r="B246" t="s">
        <v>708</v>
      </c>
      <c r="C246" t="s">
        <v>59</v>
      </c>
      <c r="D246" t="s">
        <v>290</v>
      </c>
      <c r="E246" s="3" t="s">
        <v>7301</v>
      </c>
      <c r="F246" s="3" t="s">
        <v>7302</v>
      </c>
      <c r="G246">
        <v>79.720838194979095</v>
      </c>
      <c r="H246" s="3" t="s">
        <v>7303</v>
      </c>
      <c r="I246">
        <v>2.0211598000000001E-2</v>
      </c>
      <c r="J246">
        <v>8.8434550000000001E-3</v>
      </c>
      <c r="K246">
        <v>2.9055053000000001E-2</v>
      </c>
    </row>
    <row r="247" spans="1:11" x14ac:dyDescent="0.2">
      <c r="A247" t="s">
        <v>5248</v>
      </c>
      <c r="B247" t="s">
        <v>708</v>
      </c>
      <c r="C247" t="s">
        <v>59</v>
      </c>
      <c r="D247" t="s">
        <v>291</v>
      </c>
      <c r="E247" s="3" t="s">
        <v>7304</v>
      </c>
      <c r="F247" s="3" t="s">
        <v>7305</v>
      </c>
      <c r="G247" s="3" t="s">
        <v>7306</v>
      </c>
      <c r="H247" s="3" t="s">
        <v>7307</v>
      </c>
      <c r="I247">
        <v>2.1431430000000001E-2</v>
      </c>
      <c r="J247">
        <v>6.2075860000000002E-3</v>
      </c>
      <c r="K247" s="3" t="s">
        <v>7308</v>
      </c>
    </row>
    <row r="248" spans="1:11" x14ac:dyDescent="0.2">
      <c r="A248" t="s">
        <v>5248</v>
      </c>
      <c r="B248" t="s">
        <v>708</v>
      </c>
      <c r="C248" t="s">
        <v>59</v>
      </c>
      <c r="D248" t="s">
        <v>292</v>
      </c>
      <c r="E248">
        <v>174.99771534598301</v>
      </c>
      <c r="F248" s="3" t="s">
        <v>7309</v>
      </c>
      <c r="G248" s="3" t="s">
        <v>7310</v>
      </c>
      <c r="H248" s="3" t="s">
        <v>7311</v>
      </c>
      <c r="I248">
        <v>1.9706107E-2</v>
      </c>
      <c r="J248">
        <v>7.2701240000000002E-3</v>
      </c>
      <c r="K248">
        <v>2.6976231E-2</v>
      </c>
    </row>
    <row r="249" spans="1:11" x14ac:dyDescent="0.2">
      <c r="A249" t="s">
        <v>5248</v>
      </c>
      <c r="B249" t="s">
        <v>708</v>
      </c>
      <c r="C249" t="s">
        <v>59</v>
      </c>
      <c r="D249" t="s">
        <v>293</v>
      </c>
      <c r="E249" s="3" t="s">
        <v>7312</v>
      </c>
      <c r="F249" s="3" t="s">
        <v>7313</v>
      </c>
      <c r="G249">
        <v>51.317329052835703</v>
      </c>
      <c r="H249" s="3" t="s">
        <v>7314</v>
      </c>
      <c r="I249">
        <v>1.9032156000000001E-2</v>
      </c>
      <c r="J249">
        <v>6.7648669999999999E-3</v>
      </c>
      <c r="K249" s="3" t="s">
        <v>7315</v>
      </c>
    </row>
    <row r="250" spans="1:11" x14ac:dyDescent="0.2">
      <c r="A250" t="s">
        <v>5248</v>
      </c>
      <c r="B250" t="s">
        <v>708</v>
      </c>
      <c r="C250" t="s">
        <v>59</v>
      </c>
      <c r="D250" t="s">
        <v>294</v>
      </c>
      <c r="E250" s="3" t="s">
        <v>7316</v>
      </c>
      <c r="F250" s="3" t="s">
        <v>7317</v>
      </c>
      <c r="G250" s="3" t="s">
        <v>7318</v>
      </c>
      <c r="H250">
        <v>265.17813759190699</v>
      </c>
      <c r="I250">
        <v>2.0200184999999999E-2</v>
      </c>
      <c r="J250">
        <v>8.2635780000000006E-3</v>
      </c>
      <c r="K250">
        <v>2.8463763E-2</v>
      </c>
    </row>
    <row r="251" spans="1:11" x14ac:dyDescent="0.2">
      <c r="A251" t="s">
        <v>5248</v>
      </c>
      <c r="B251" t="s">
        <v>708</v>
      </c>
      <c r="C251" t="s">
        <v>59</v>
      </c>
      <c r="D251" t="s">
        <v>295</v>
      </c>
      <c r="E251" s="3" t="s">
        <v>7319</v>
      </c>
      <c r="F251" s="3" t="s">
        <v>7320</v>
      </c>
      <c r="G251" s="3" t="s">
        <v>7321</v>
      </c>
      <c r="H251" s="3" t="s">
        <v>7322</v>
      </c>
      <c r="I251">
        <v>2.2359442E-2</v>
      </c>
      <c r="J251">
        <v>6.451254E-3</v>
      </c>
      <c r="K251">
        <v>2.8810696E-2</v>
      </c>
    </row>
    <row r="252" spans="1:11" x14ac:dyDescent="0.2">
      <c r="A252" t="s">
        <v>5248</v>
      </c>
      <c r="B252" t="s">
        <v>708</v>
      </c>
      <c r="C252" t="s">
        <v>59</v>
      </c>
      <c r="D252" t="s">
        <v>296</v>
      </c>
      <c r="E252" s="3" t="s">
        <v>7323</v>
      </c>
      <c r="F252" s="3" t="s">
        <v>7324</v>
      </c>
      <c r="G252" s="3" t="s">
        <v>7325</v>
      </c>
      <c r="H252" s="3" t="s">
        <v>7326</v>
      </c>
      <c r="I252">
        <v>1.9910642999999999E-2</v>
      </c>
      <c r="J252">
        <v>7.0169799999999999E-3</v>
      </c>
      <c r="K252" s="3" t="s">
        <v>7327</v>
      </c>
    </row>
    <row r="253" spans="1:11" x14ac:dyDescent="0.2">
      <c r="A253" t="s">
        <v>5248</v>
      </c>
      <c r="B253" t="s">
        <v>708</v>
      </c>
      <c r="C253" t="s">
        <v>59</v>
      </c>
      <c r="D253" t="s">
        <v>297</v>
      </c>
      <c r="E253" s="3" t="s">
        <v>7328</v>
      </c>
      <c r="F253" s="3" t="s">
        <v>7329</v>
      </c>
      <c r="G253" s="3" t="s">
        <v>7330</v>
      </c>
      <c r="H253" s="3" t="s">
        <v>7331</v>
      </c>
      <c r="I253">
        <v>2.8294875000000001E-2</v>
      </c>
      <c r="J253">
        <v>8.050949E-3</v>
      </c>
      <c r="K253">
        <v>3.6345823999999999E-2</v>
      </c>
    </row>
    <row r="254" spans="1:11" x14ac:dyDescent="0.2">
      <c r="A254" t="s">
        <v>5248</v>
      </c>
      <c r="B254" t="s">
        <v>708</v>
      </c>
      <c r="C254" t="s">
        <v>59</v>
      </c>
      <c r="D254" t="s">
        <v>298</v>
      </c>
      <c r="E254" s="3" t="s">
        <v>7332</v>
      </c>
      <c r="F254" s="3" t="s">
        <v>7333</v>
      </c>
      <c r="G254" s="3" t="s">
        <v>7334</v>
      </c>
      <c r="H254" s="3" t="s">
        <v>7335</v>
      </c>
      <c r="I254">
        <v>3.0867506999999999E-2</v>
      </c>
      <c r="J254">
        <v>8.2554329999999995E-3</v>
      </c>
      <c r="K254" s="3" t="s">
        <v>7336</v>
      </c>
    </row>
    <row r="255" spans="1:11" x14ac:dyDescent="0.2">
      <c r="A255" t="s">
        <v>5248</v>
      </c>
      <c r="B255" t="s">
        <v>708</v>
      </c>
      <c r="C255" t="s">
        <v>59</v>
      </c>
      <c r="D255" t="s">
        <v>299</v>
      </c>
      <c r="E255" s="3" t="s">
        <v>7337</v>
      </c>
      <c r="F255" s="3" t="s">
        <v>7338</v>
      </c>
      <c r="G255" s="3" t="s">
        <v>7339</v>
      </c>
      <c r="H255" s="3" t="s">
        <v>7340</v>
      </c>
      <c r="I255">
        <v>2.3120067000000001E-2</v>
      </c>
      <c r="J255">
        <v>6.6981300000000001E-3</v>
      </c>
      <c r="K255">
        <v>2.9818197000000001E-2</v>
      </c>
    </row>
    <row r="256" spans="1:11" x14ac:dyDescent="0.2">
      <c r="A256" t="s">
        <v>5248</v>
      </c>
      <c r="B256" t="s">
        <v>708</v>
      </c>
      <c r="C256" t="s">
        <v>59</v>
      </c>
      <c r="D256" t="s">
        <v>300</v>
      </c>
      <c r="E256" s="3" t="s">
        <v>7341</v>
      </c>
      <c r="F256" s="3" t="s">
        <v>7342</v>
      </c>
      <c r="G256">
        <v>61.167811509221799</v>
      </c>
      <c r="H256" s="3" t="s">
        <v>7343</v>
      </c>
      <c r="I256">
        <v>2.3574301999999998E-2</v>
      </c>
      <c r="J256">
        <v>7.0335880000000003E-3</v>
      </c>
      <c r="K256">
        <v>3.0607889999999999E-2</v>
      </c>
    </row>
    <row r="257" spans="1:11" x14ac:dyDescent="0.2">
      <c r="A257" t="s">
        <v>5248</v>
      </c>
      <c r="B257" t="s">
        <v>708</v>
      </c>
      <c r="C257" t="s">
        <v>59</v>
      </c>
      <c r="D257" t="s">
        <v>301</v>
      </c>
      <c r="E257" s="3" t="s">
        <v>7344</v>
      </c>
      <c r="F257" s="3" t="s">
        <v>7345</v>
      </c>
      <c r="G257" s="3" t="s">
        <v>7346</v>
      </c>
      <c r="H257" s="3" t="s">
        <v>7347</v>
      </c>
      <c r="I257">
        <v>2.0471789000000001E-2</v>
      </c>
      <c r="J257">
        <v>7.300216E-3</v>
      </c>
      <c r="K257" s="3" t="s">
        <v>7348</v>
      </c>
    </row>
    <row r="258" spans="1:11" x14ac:dyDescent="0.2">
      <c r="A258" t="s">
        <v>5248</v>
      </c>
      <c r="B258" t="s">
        <v>708</v>
      </c>
      <c r="C258" t="s">
        <v>59</v>
      </c>
      <c r="D258" t="s">
        <v>302</v>
      </c>
      <c r="E258" s="3" t="s">
        <v>7349</v>
      </c>
      <c r="F258" s="3" t="s">
        <v>7350</v>
      </c>
      <c r="G258" s="3" t="s">
        <v>7351</v>
      </c>
      <c r="H258" s="3" t="s">
        <v>7352</v>
      </c>
      <c r="I258">
        <v>2.1442590000000001E-2</v>
      </c>
      <c r="J258">
        <v>6.4844409999999996E-3</v>
      </c>
      <c r="K258">
        <v>2.7927031000000001E-2</v>
      </c>
    </row>
    <row r="259" spans="1:11" x14ac:dyDescent="0.2">
      <c r="A259" t="s">
        <v>5248</v>
      </c>
      <c r="B259" t="s">
        <v>708</v>
      </c>
      <c r="C259" t="s">
        <v>59</v>
      </c>
      <c r="D259" t="s">
        <v>303</v>
      </c>
      <c r="E259" s="3" t="s">
        <v>7353</v>
      </c>
      <c r="F259" s="3" t="s">
        <v>7354</v>
      </c>
      <c r="G259" s="3" t="s">
        <v>7355</v>
      </c>
      <c r="H259" s="3" t="s">
        <v>7356</v>
      </c>
      <c r="I259">
        <v>2.3503293000000001E-2</v>
      </c>
      <c r="J259">
        <v>9.5304900000000008E-3</v>
      </c>
      <c r="K259" s="3" t="s">
        <v>7357</v>
      </c>
    </row>
    <row r="260" spans="1:11" x14ac:dyDescent="0.2">
      <c r="A260" t="s">
        <v>5248</v>
      </c>
      <c r="B260" t="s">
        <v>708</v>
      </c>
      <c r="C260" t="s">
        <v>59</v>
      </c>
      <c r="D260" t="s">
        <v>304</v>
      </c>
      <c r="E260" s="3" t="s">
        <v>7358</v>
      </c>
      <c r="F260" s="3" t="s">
        <v>7359</v>
      </c>
      <c r="G260" s="3" t="s">
        <v>7360</v>
      </c>
      <c r="H260" s="3" t="s">
        <v>7361</v>
      </c>
      <c r="I260">
        <v>3.1547196E-2</v>
      </c>
      <c r="J260">
        <v>8.9310589999999999E-3</v>
      </c>
      <c r="K260">
        <v>4.0478254999999998E-2</v>
      </c>
    </row>
    <row r="261" spans="1:11" x14ac:dyDescent="0.2">
      <c r="A261" t="s">
        <v>5248</v>
      </c>
      <c r="B261" t="s">
        <v>708</v>
      </c>
      <c r="C261" t="s">
        <v>59</v>
      </c>
      <c r="D261" t="s">
        <v>305</v>
      </c>
      <c r="E261" s="3" t="s">
        <v>7362</v>
      </c>
      <c r="F261" s="3" t="s">
        <v>7363</v>
      </c>
      <c r="G261" s="3" t="s">
        <v>7364</v>
      </c>
      <c r="H261" s="3" t="s">
        <v>7365</v>
      </c>
      <c r="I261">
        <v>2.4269857999999998E-2</v>
      </c>
      <c r="J261">
        <v>9.8305040000000003E-3</v>
      </c>
      <c r="K261" s="3" t="s">
        <v>7366</v>
      </c>
    </row>
    <row r="262" spans="1:11" x14ac:dyDescent="0.2">
      <c r="A262" t="s">
        <v>5248</v>
      </c>
      <c r="B262" t="s">
        <v>708</v>
      </c>
      <c r="C262" t="s">
        <v>59</v>
      </c>
      <c r="D262" t="s">
        <v>306</v>
      </c>
      <c r="E262" s="3" t="s">
        <v>7367</v>
      </c>
      <c r="F262" s="3" t="s">
        <v>7368</v>
      </c>
      <c r="G262" s="3" t="s">
        <v>7369</v>
      </c>
      <c r="H262" s="3" t="s">
        <v>7370</v>
      </c>
      <c r="I262">
        <v>2.8028761999999999E-2</v>
      </c>
      <c r="J262">
        <v>8.4339689999999995E-3</v>
      </c>
      <c r="K262">
        <v>3.6462730999999998E-2</v>
      </c>
    </row>
    <row r="263" spans="1:11" x14ac:dyDescent="0.2">
      <c r="A263" t="s">
        <v>5248</v>
      </c>
      <c r="B263" t="s">
        <v>708</v>
      </c>
      <c r="C263" t="s">
        <v>59</v>
      </c>
      <c r="D263" t="s">
        <v>307</v>
      </c>
      <c r="E263" s="3" t="s">
        <v>7371</v>
      </c>
      <c r="F263" s="3" t="s">
        <v>7372</v>
      </c>
      <c r="G263" s="3" t="s">
        <v>7373</v>
      </c>
      <c r="H263" s="3" t="s">
        <v>7374</v>
      </c>
      <c r="I263">
        <v>2.7355820999999999E-2</v>
      </c>
      <c r="J263">
        <v>7.9259259999999998E-3</v>
      </c>
      <c r="K263">
        <v>3.5281747000000002E-2</v>
      </c>
    </row>
    <row r="264" spans="1:11" x14ac:dyDescent="0.2">
      <c r="A264" t="s">
        <v>5248</v>
      </c>
      <c r="B264" t="s">
        <v>708</v>
      </c>
      <c r="C264" t="s">
        <v>59</v>
      </c>
      <c r="D264" t="s">
        <v>308</v>
      </c>
      <c r="E264" s="3" t="s">
        <v>7375</v>
      </c>
      <c r="F264" s="3" t="s">
        <v>7376</v>
      </c>
      <c r="G264" s="3" t="s">
        <v>7377</v>
      </c>
      <c r="H264" s="3" t="s">
        <v>7378</v>
      </c>
      <c r="I264">
        <v>2.5548525999999998E-2</v>
      </c>
      <c r="J264">
        <v>7.8723100000000004E-3</v>
      </c>
      <c r="K264" s="3" t="s">
        <v>7379</v>
      </c>
    </row>
    <row r="265" spans="1:11" x14ac:dyDescent="0.2">
      <c r="A265" t="s">
        <v>5248</v>
      </c>
      <c r="B265" t="s">
        <v>708</v>
      </c>
      <c r="C265" t="s">
        <v>59</v>
      </c>
      <c r="D265" t="s">
        <v>309</v>
      </c>
      <c r="E265" s="3" t="s">
        <v>7380</v>
      </c>
      <c r="F265" s="3" t="s">
        <v>7381</v>
      </c>
      <c r="G265">
        <v>67.955864194248406</v>
      </c>
      <c r="H265" s="3" t="s">
        <v>7382</v>
      </c>
      <c r="I265">
        <v>2.4206335999999998E-2</v>
      </c>
      <c r="J265">
        <v>8.6452820000000007E-3</v>
      </c>
      <c r="K265">
        <v>3.2851617999999999E-2</v>
      </c>
    </row>
    <row r="266" spans="1:11" x14ac:dyDescent="0.2">
      <c r="A266" t="s">
        <v>5248</v>
      </c>
      <c r="B266" t="s">
        <v>708</v>
      </c>
      <c r="C266" t="s">
        <v>59</v>
      </c>
      <c r="D266" t="s">
        <v>310</v>
      </c>
      <c r="E266" s="3" t="s">
        <v>7383</v>
      </c>
      <c r="F266" s="3" t="s">
        <v>7384</v>
      </c>
      <c r="G266" s="3" t="s">
        <v>7385</v>
      </c>
      <c r="H266" s="3" t="s">
        <v>7386</v>
      </c>
      <c r="I266">
        <v>2.4674726000000001E-2</v>
      </c>
      <c r="J266">
        <v>9.4979680000000007E-3</v>
      </c>
      <c r="K266">
        <v>3.4172694000000003E-2</v>
      </c>
    </row>
    <row r="267" spans="1:11" x14ac:dyDescent="0.2">
      <c r="A267" t="s">
        <v>5248</v>
      </c>
      <c r="B267" t="s">
        <v>708</v>
      </c>
      <c r="C267" t="s">
        <v>59</v>
      </c>
      <c r="D267" t="s">
        <v>311</v>
      </c>
      <c r="E267" s="3" t="s">
        <v>7387</v>
      </c>
      <c r="F267" s="3" t="s">
        <v>7388</v>
      </c>
      <c r="G267" s="3" t="s">
        <v>7389</v>
      </c>
      <c r="H267" s="3" t="s">
        <v>7390</v>
      </c>
      <c r="I267">
        <v>2.7524421E-2</v>
      </c>
      <c r="J267">
        <v>1.1098813000000001E-2</v>
      </c>
      <c r="K267">
        <v>3.8623233999999999E-2</v>
      </c>
    </row>
    <row r="268" spans="1:11" x14ac:dyDescent="0.2">
      <c r="A268" t="s">
        <v>5248</v>
      </c>
      <c r="B268" t="s">
        <v>708</v>
      </c>
      <c r="C268" t="s">
        <v>59</v>
      </c>
      <c r="D268" t="s">
        <v>312</v>
      </c>
      <c r="E268" s="3" t="s">
        <v>7391</v>
      </c>
      <c r="F268" s="3" t="s">
        <v>7392</v>
      </c>
      <c r="G268" s="3" t="s">
        <v>7393</v>
      </c>
      <c r="H268" s="3" t="s">
        <v>7394</v>
      </c>
      <c r="I268">
        <v>3.6447263000000001E-2</v>
      </c>
      <c r="J268">
        <v>1.0397201999999999E-2</v>
      </c>
      <c r="K268">
        <v>4.6844465000000002E-2</v>
      </c>
    </row>
    <row r="269" spans="1:11" x14ac:dyDescent="0.2">
      <c r="A269" t="s">
        <v>5248</v>
      </c>
      <c r="B269" t="s">
        <v>708</v>
      </c>
      <c r="C269" t="s">
        <v>59</v>
      </c>
      <c r="D269" t="s">
        <v>313</v>
      </c>
      <c r="E269" s="3" t="s">
        <v>7395</v>
      </c>
      <c r="F269" s="3" t="s">
        <v>7396</v>
      </c>
      <c r="G269" s="3" t="s">
        <v>7397</v>
      </c>
      <c r="H269" s="3" t="s">
        <v>7398</v>
      </c>
      <c r="I269">
        <v>2.915649E-2</v>
      </c>
      <c r="J269">
        <v>1.1720499000000001E-2</v>
      </c>
      <c r="K269">
        <v>4.0876989000000002E-2</v>
      </c>
    </row>
    <row r="270" spans="1:11" x14ac:dyDescent="0.2">
      <c r="A270" t="s">
        <v>5248</v>
      </c>
      <c r="B270" t="s">
        <v>708</v>
      </c>
      <c r="C270" t="s">
        <v>59</v>
      </c>
      <c r="D270" t="s">
        <v>314</v>
      </c>
      <c r="E270" s="3" t="s">
        <v>7399</v>
      </c>
      <c r="F270" s="3" t="s">
        <v>7400</v>
      </c>
      <c r="G270" s="3" t="s">
        <v>7401</v>
      </c>
      <c r="H270" s="3" t="s">
        <v>7402</v>
      </c>
      <c r="I270">
        <v>2.7680489999999999E-2</v>
      </c>
      <c r="J270">
        <v>1.0532069999999999E-2</v>
      </c>
      <c r="K270">
        <v>3.821256E-2</v>
      </c>
    </row>
    <row r="271" spans="1:11" x14ac:dyDescent="0.2">
      <c r="A271" t="s">
        <v>5248</v>
      </c>
      <c r="B271" t="s">
        <v>708</v>
      </c>
      <c r="C271" t="s">
        <v>59</v>
      </c>
      <c r="D271" t="s">
        <v>315</v>
      </c>
      <c r="E271" s="3" t="s">
        <v>7403</v>
      </c>
      <c r="F271" s="3" t="s">
        <v>7404</v>
      </c>
      <c r="G271">
        <v>85.071743732052198</v>
      </c>
      <c r="H271" s="3" t="s">
        <v>7405</v>
      </c>
      <c r="I271">
        <v>4.3436146000000002E-2</v>
      </c>
      <c r="J271">
        <v>1.1981726999999999E-2</v>
      </c>
      <c r="K271">
        <v>5.5417872999999999E-2</v>
      </c>
    </row>
    <row r="272" spans="1:11" x14ac:dyDescent="0.2">
      <c r="A272" t="s">
        <v>5248</v>
      </c>
      <c r="B272" t="s">
        <v>708</v>
      </c>
      <c r="C272" t="s">
        <v>59</v>
      </c>
      <c r="D272" t="s">
        <v>316</v>
      </c>
      <c r="E272" s="3" t="s">
        <v>7406</v>
      </c>
      <c r="F272" s="3" t="s">
        <v>7407</v>
      </c>
      <c r="G272" s="3" t="s">
        <v>7408</v>
      </c>
      <c r="H272">
        <v>422.89728298783302</v>
      </c>
      <c r="I272">
        <v>3.4678978999999999E-2</v>
      </c>
      <c r="J272">
        <v>9.8980030000000007E-3</v>
      </c>
      <c r="K272">
        <v>4.4576982000000001E-2</v>
      </c>
    </row>
    <row r="273" spans="1:11" x14ac:dyDescent="0.2">
      <c r="A273" t="s">
        <v>5248</v>
      </c>
      <c r="B273" t="s">
        <v>708</v>
      </c>
      <c r="C273" t="s">
        <v>59</v>
      </c>
      <c r="D273" t="s">
        <v>317</v>
      </c>
      <c r="E273" s="3" t="s">
        <v>7409</v>
      </c>
      <c r="F273" s="3" t="s">
        <v>7410</v>
      </c>
      <c r="G273">
        <v>71.505408933652305</v>
      </c>
      <c r="H273" s="3" t="s">
        <v>7411</v>
      </c>
      <c r="I273">
        <v>3.0965506E-2</v>
      </c>
      <c r="J273">
        <v>1.0695949E-2</v>
      </c>
      <c r="K273">
        <v>4.1661455E-2</v>
      </c>
    </row>
    <row r="274" spans="1:11" x14ac:dyDescent="0.2">
      <c r="A274" t="s">
        <v>5248</v>
      </c>
      <c r="B274" t="s">
        <v>708</v>
      </c>
      <c r="C274" t="s">
        <v>59</v>
      </c>
      <c r="D274" t="s">
        <v>318</v>
      </c>
      <c r="E274" s="3" t="s">
        <v>7412</v>
      </c>
      <c r="F274" s="3" t="s">
        <v>7413</v>
      </c>
      <c r="G274" s="3" t="s">
        <v>7414</v>
      </c>
      <c r="H274" s="3" t="s">
        <v>7415</v>
      </c>
      <c r="I274">
        <v>3.382317E-2</v>
      </c>
      <c r="J274">
        <v>1.471665E-2</v>
      </c>
      <c r="K274">
        <v>4.8539819999999997E-2</v>
      </c>
    </row>
    <row r="275" spans="1:11" x14ac:dyDescent="0.2">
      <c r="A275" t="s">
        <v>5248</v>
      </c>
      <c r="B275" t="s">
        <v>708</v>
      </c>
      <c r="C275" t="s">
        <v>59</v>
      </c>
      <c r="D275" t="s">
        <v>319</v>
      </c>
      <c r="E275" s="3" t="s">
        <v>7416</v>
      </c>
      <c r="F275" s="3" t="s">
        <v>7417</v>
      </c>
      <c r="G275" s="3" t="s">
        <v>7418</v>
      </c>
      <c r="H275" s="3" t="s">
        <v>7419</v>
      </c>
      <c r="I275">
        <v>3.5640923999999997E-2</v>
      </c>
      <c r="J275">
        <v>1.4231067E-2</v>
      </c>
      <c r="K275">
        <v>4.9871990999999997E-2</v>
      </c>
    </row>
    <row r="276" spans="1:11" x14ac:dyDescent="0.2">
      <c r="A276" t="s">
        <v>5248</v>
      </c>
      <c r="B276" t="s">
        <v>708</v>
      </c>
      <c r="C276" t="s">
        <v>59</v>
      </c>
      <c r="D276" t="s">
        <v>320</v>
      </c>
      <c r="E276" s="3" t="s">
        <v>7420</v>
      </c>
      <c r="F276" s="3" t="s">
        <v>7421</v>
      </c>
      <c r="G276" s="3" t="s">
        <v>7422</v>
      </c>
      <c r="H276" s="3" t="s">
        <v>7423</v>
      </c>
      <c r="I276">
        <v>4.1028040000000002E-2</v>
      </c>
      <c r="J276">
        <v>1.165795E-2</v>
      </c>
      <c r="K276">
        <v>5.2685990000000002E-2</v>
      </c>
    </row>
    <row r="277" spans="1:11" x14ac:dyDescent="0.2">
      <c r="A277" t="s">
        <v>5248</v>
      </c>
      <c r="B277" t="s">
        <v>708</v>
      </c>
      <c r="C277" t="s">
        <v>59</v>
      </c>
      <c r="D277" t="s">
        <v>321</v>
      </c>
      <c r="E277" s="3" t="s">
        <v>7424</v>
      </c>
      <c r="F277" s="3" t="s">
        <v>7425</v>
      </c>
      <c r="G277" s="3" t="s">
        <v>7426</v>
      </c>
      <c r="H277" s="3" t="s">
        <v>7427</v>
      </c>
      <c r="I277">
        <v>3.6573980999999998E-2</v>
      </c>
      <c r="J277">
        <v>1.3717684000000001E-2</v>
      </c>
      <c r="K277">
        <v>5.0291664999999999E-2</v>
      </c>
    </row>
    <row r="278" spans="1:11" x14ac:dyDescent="0.2">
      <c r="A278" t="s">
        <v>5248</v>
      </c>
      <c r="B278" t="s">
        <v>708</v>
      </c>
      <c r="C278" t="s">
        <v>59</v>
      </c>
      <c r="D278" t="s">
        <v>322</v>
      </c>
      <c r="E278" s="3" t="s">
        <v>7428</v>
      </c>
      <c r="F278" s="3" t="s">
        <v>7429</v>
      </c>
      <c r="G278" s="3" t="s">
        <v>7430</v>
      </c>
      <c r="H278" s="3" t="s">
        <v>7431</v>
      </c>
      <c r="I278">
        <v>3.8807969999999997E-2</v>
      </c>
      <c r="J278">
        <v>1.5475927E-2</v>
      </c>
      <c r="K278">
        <v>5.4283896999999998E-2</v>
      </c>
    </row>
    <row r="279" spans="1:11" x14ac:dyDescent="0.2">
      <c r="A279" t="s">
        <v>5248</v>
      </c>
      <c r="B279" t="s">
        <v>708</v>
      </c>
      <c r="C279" t="s">
        <v>59</v>
      </c>
      <c r="D279" t="s">
        <v>323</v>
      </c>
      <c r="E279" s="3" t="s">
        <v>7432</v>
      </c>
      <c r="F279" s="3" t="s">
        <v>7433</v>
      </c>
      <c r="G279" s="3" t="s">
        <v>7434</v>
      </c>
      <c r="H279">
        <v>1409.4709019575801</v>
      </c>
      <c r="I279">
        <v>5.6962473E-2</v>
      </c>
      <c r="J279">
        <v>1.5171507000000001E-2</v>
      </c>
      <c r="K279">
        <v>7.213398E-2</v>
      </c>
    </row>
    <row r="280" spans="1:11" x14ac:dyDescent="0.2">
      <c r="A280" t="s">
        <v>5248</v>
      </c>
      <c r="B280" t="s">
        <v>708</v>
      </c>
      <c r="C280" t="s">
        <v>59</v>
      </c>
      <c r="D280" t="s">
        <v>324</v>
      </c>
      <c r="E280" s="3" t="s">
        <v>7435</v>
      </c>
      <c r="F280" s="3" t="s">
        <v>7436</v>
      </c>
      <c r="G280" s="3" t="s">
        <v>7437</v>
      </c>
      <c r="H280" s="3" t="s">
        <v>7438</v>
      </c>
      <c r="I280">
        <v>5.1952756000000003E-2</v>
      </c>
      <c r="J280">
        <v>1.4800414E-2</v>
      </c>
      <c r="K280">
        <v>6.6753170000000001E-2</v>
      </c>
    </row>
    <row r="281" spans="1:11" x14ac:dyDescent="0.2">
      <c r="A281" t="s">
        <v>5248</v>
      </c>
      <c r="B281" t="s">
        <v>708</v>
      </c>
      <c r="C281" t="s">
        <v>59</v>
      </c>
      <c r="D281" t="s">
        <v>323</v>
      </c>
      <c r="E281" s="3" t="s">
        <v>7432</v>
      </c>
      <c r="F281" s="3" t="s">
        <v>7433</v>
      </c>
      <c r="G281" s="3" t="s">
        <v>7434</v>
      </c>
      <c r="H281">
        <v>1409.4709019575801</v>
      </c>
      <c r="I281">
        <v>5.6962473E-2</v>
      </c>
      <c r="J281">
        <v>1.5171507000000001E-2</v>
      </c>
      <c r="K281">
        <v>7.213398E-2</v>
      </c>
    </row>
    <row r="282" spans="1:11" x14ac:dyDescent="0.2">
      <c r="A282" t="s">
        <v>5248</v>
      </c>
      <c r="B282" t="s">
        <v>708</v>
      </c>
      <c r="C282" t="s">
        <v>59</v>
      </c>
      <c r="D282" t="s">
        <v>324</v>
      </c>
      <c r="E282" s="3" t="s">
        <v>7435</v>
      </c>
      <c r="F282" s="3" t="s">
        <v>7436</v>
      </c>
      <c r="G282" s="3" t="s">
        <v>7437</v>
      </c>
      <c r="H282" s="3" t="s">
        <v>7438</v>
      </c>
      <c r="I282">
        <v>5.1952756000000003E-2</v>
      </c>
      <c r="J282">
        <v>1.4800414E-2</v>
      </c>
      <c r="K282">
        <v>6.6753170000000001E-2</v>
      </c>
    </row>
    <row r="283" spans="1:11" x14ac:dyDescent="0.2">
      <c r="A283" t="s">
        <v>5248</v>
      </c>
      <c r="B283" t="s">
        <v>708</v>
      </c>
      <c r="C283" t="s">
        <v>59</v>
      </c>
      <c r="D283" t="s">
        <v>325</v>
      </c>
      <c r="E283" s="3" t="s">
        <v>7439</v>
      </c>
      <c r="F283" s="3" t="s">
        <v>7440</v>
      </c>
      <c r="G283" s="3" t="s">
        <v>7441</v>
      </c>
      <c r="H283" s="3" t="s">
        <v>7442</v>
      </c>
      <c r="I283">
        <v>4.3535492000000002E-2</v>
      </c>
      <c r="J283">
        <v>1.2813560999999999E-2</v>
      </c>
      <c r="K283">
        <v>5.6349053000000003E-2</v>
      </c>
    </row>
    <row r="284" spans="1:11" x14ac:dyDescent="0.2">
      <c r="A284" t="s">
        <v>5248</v>
      </c>
      <c r="B284" t="s">
        <v>708</v>
      </c>
      <c r="C284" t="s">
        <v>59</v>
      </c>
      <c r="D284" t="s">
        <v>326</v>
      </c>
      <c r="E284" s="3" t="s">
        <v>7443</v>
      </c>
      <c r="F284" s="3" t="s">
        <v>7444</v>
      </c>
      <c r="G284" s="3" t="s">
        <v>7445</v>
      </c>
      <c r="H284" s="3" t="s">
        <v>7446</v>
      </c>
      <c r="I284">
        <v>3.9434749999999998E-2</v>
      </c>
      <c r="J284">
        <v>1.1606138E-2</v>
      </c>
      <c r="K284">
        <v>5.1040888E-2</v>
      </c>
    </row>
    <row r="285" spans="1:11" x14ac:dyDescent="0.2">
      <c r="A285" t="s">
        <v>5248</v>
      </c>
      <c r="B285" t="s">
        <v>708</v>
      </c>
      <c r="C285" t="s">
        <v>59</v>
      </c>
      <c r="D285" t="s">
        <v>327</v>
      </c>
      <c r="E285" s="3" t="s">
        <v>7447</v>
      </c>
      <c r="F285" s="3" t="s">
        <v>7448</v>
      </c>
      <c r="G285" s="3" t="s">
        <v>7449</v>
      </c>
      <c r="H285" s="3" t="s">
        <v>7450</v>
      </c>
      <c r="I285">
        <v>4.6234288999999998E-2</v>
      </c>
      <c r="J285">
        <v>1.3071591E-2</v>
      </c>
      <c r="K285">
        <v>5.9305879999999998E-2</v>
      </c>
    </row>
    <row r="286" spans="1:11" x14ac:dyDescent="0.2">
      <c r="A286" t="s">
        <v>5248</v>
      </c>
      <c r="B286" t="s">
        <v>708</v>
      </c>
      <c r="C286" t="s">
        <v>59</v>
      </c>
      <c r="D286" t="s">
        <v>328</v>
      </c>
      <c r="E286" s="3" t="s">
        <v>7451</v>
      </c>
      <c r="F286" s="3" t="s">
        <v>7452</v>
      </c>
      <c r="G286">
        <v>93.935356874551104</v>
      </c>
      <c r="H286" s="3" t="s">
        <v>7453</v>
      </c>
      <c r="I286">
        <v>4.1000382000000002E-2</v>
      </c>
      <c r="J286">
        <v>1.3945697999999999E-2</v>
      </c>
      <c r="K286">
        <v>5.4946080000000001E-2</v>
      </c>
    </row>
    <row r="287" spans="1:11" x14ac:dyDescent="0.2">
      <c r="A287" t="s">
        <v>5248</v>
      </c>
      <c r="B287" t="s">
        <v>708</v>
      </c>
      <c r="C287" t="s">
        <v>59</v>
      </c>
      <c r="D287" t="s">
        <v>329</v>
      </c>
      <c r="E287" s="3" t="s">
        <v>7454</v>
      </c>
      <c r="F287" s="3" t="s">
        <v>7455</v>
      </c>
      <c r="G287" s="3" t="s">
        <v>7456</v>
      </c>
      <c r="H287" s="3" t="s">
        <v>7457</v>
      </c>
      <c r="I287">
        <v>4.9350655E-2</v>
      </c>
      <c r="J287">
        <v>1.9557122E-2</v>
      </c>
      <c r="K287">
        <v>6.8907777000000003E-2</v>
      </c>
    </row>
    <row r="288" spans="1:11" x14ac:dyDescent="0.2">
      <c r="A288" t="s">
        <v>5248</v>
      </c>
      <c r="B288" t="s">
        <v>708</v>
      </c>
      <c r="C288" t="s">
        <v>59</v>
      </c>
      <c r="D288" t="s">
        <v>330</v>
      </c>
      <c r="E288" s="3" t="s">
        <v>7458</v>
      </c>
      <c r="F288" s="3" t="s">
        <v>7459</v>
      </c>
      <c r="G288" s="3" t="s">
        <v>7460</v>
      </c>
      <c r="H288" s="3" t="s">
        <v>7461</v>
      </c>
      <c r="I288">
        <v>7.1372262000000006E-2</v>
      </c>
      <c r="J288">
        <v>1.9259236999999998E-2</v>
      </c>
      <c r="K288">
        <v>9.0631499000000004E-2</v>
      </c>
    </row>
    <row r="289" spans="1:11" x14ac:dyDescent="0.2">
      <c r="A289" t="s">
        <v>5248</v>
      </c>
      <c r="B289" t="s">
        <v>708</v>
      </c>
      <c r="C289" t="s">
        <v>59</v>
      </c>
      <c r="D289" t="s">
        <v>331</v>
      </c>
      <c r="E289" s="3" t="s">
        <v>7462</v>
      </c>
      <c r="F289" s="3" t="s">
        <v>7463</v>
      </c>
      <c r="G289" s="3" t="s">
        <v>7464</v>
      </c>
      <c r="H289" s="3" t="s">
        <v>7465</v>
      </c>
      <c r="I289">
        <v>5.9771919999999999E-2</v>
      </c>
      <c r="J289">
        <v>1.6836888000000001E-2</v>
      </c>
      <c r="K289">
        <v>7.6608808E-2</v>
      </c>
    </row>
    <row r="290" spans="1:11" x14ac:dyDescent="0.2">
      <c r="A290" t="s">
        <v>5248</v>
      </c>
      <c r="B290" t="s">
        <v>708</v>
      </c>
      <c r="C290" t="s">
        <v>59</v>
      </c>
      <c r="D290" t="s">
        <v>332</v>
      </c>
      <c r="E290" s="3" t="s">
        <v>7466</v>
      </c>
      <c r="F290" s="3" t="s">
        <v>7467</v>
      </c>
      <c r="G290" s="3" t="s">
        <v>7468</v>
      </c>
      <c r="H290" s="3" t="s">
        <v>7469</v>
      </c>
      <c r="I290">
        <v>6.0096256000000001E-2</v>
      </c>
      <c r="J290">
        <v>1.6909041999999999E-2</v>
      </c>
      <c r="K290">
        <v>7.7005298E-2</v>
      </c>
    </row>
    <row r="291" spans="1:11" x14ac:dyDescent="0.2">
      <c r="A291" t="s">
        <v>5248</v>
      </c>
      <c r="B291" t="s">
        <v>708</v>
      </c>
      <c r="C291" t="s">
        <v>59</v>
      </c>
      <c r="D291" t="s">
        <v>333</v>
      </c>
      <c r="E291">
        <v>536.65459355605503</v>
      </c>
      <c r="F291" s="3" t="s">
        <v>7470</v>
      </c>
      <c r="G291" s="3" t="s">
        <v>7471</v>
      </c>
      <c r="H291" s="3" t="s">
        <v>7472</v>
      </c>
      <c r="I291">
        <v>6.2453145000000002E-2</v>
      </c>
      <c r="J291">
        <v>1.8126996999999999E-2</v>
      </c>
      <c r="K291">
        <v>8.0580141999999993E-2</v>
      </c>
    </row>
    <row r="292" spans="1:11" x14ac:dyDescent="0.2">
      <c r="A292" t="s">
        <v>5248</v>
      </c>
      <c r="B292" t="s">
        <v>708</v>
      </c>
      <c r="C292" t="s">
        <v>59</v>
      </c>
      <c r="D292" t="s">
        <v>334</v>
      </c>
      <c r="E292" s="3" t="s">
        <v>7473</v>
      </c>
      <c r="F292" s="3" t="s">
        <v>7474</v>
      </c>
      <c r="G292" s="3" t="s">
        <v>7475</v>
      </c>
      <c r="H292" s="3" t="s">
        <v>7476</v>
      </c>
      <c r="I292">
        <v>6.1443733E-2</v>
      </c>
      <c r="J292">
        <v>1.7478687E-2</v>
      </c>
      <c r="K292">
        <v>7.8922419999999993E-2</v>
      </c>
    </row>
    <row r="293" spans="1:11" x14ac:dyDescent="0.2">
      <c r="A293" t="s">
        <v>5248</v>
      </c>
      <c r="B293" t="s">
        <v>708</v>
      </c>
      <c r="C293" t="s">
        <v>59</v>
      </c>
      <c r="D293" t="s">
        <v>335</v>
      </c>
      <c r="E293" s="3" t="s">
        <v>7477</v>
      </c>
      <c r="F293" s="3" t="s">
        <v>7478</v>
      </c>
      <c r="G293" s="3" t="s">
        <v>7479</v>
      </c>
      <c r="H293" s="3" t="s">
        <v>7480</v>
      </c>
      <c r="I293">
        <v>5.8364074000000002E-2</v>
      </c>
      <c r="J293">
        <v>2.3015510999999999E-2</v>
      </c>
      <c r="K293">
        <v>8.1379585000000004E-2</v>
      </c>
    </row>
    <row r="294" spans="1:11" x14ac:dyDescent="0.2">
      <c r="A294" t="s">
        <v>5248</v>
      </c>
      <c r="B294" t="s">
        <v>708</v>
      </c>
      <c r="C294" t="s">
        <v>59</v>
      </c>
      <c r="D294" t="s">
        <v>336</v>
      </c>
      <c r="E294">
        <v>407.39462877224599</v>
      </c>
      <c r="F294" s="3" t="s">
        <v>7481</v>
      </c>
      <c r="G294" s="3" t="s">
        <v>7482</v>
      </c>
      <c r="H294" s="3" t="s">
        <v>7483</v>
      </c>
      <c r="I294">
        <v>5.4522725000000001E-2</v>
      </c>
      <c r="J294">
        <v>2.004529E-2</v>
      </c>
      <c r="K294">
        <v>7.4568015000000001E-2</v>
      </c>
    </row>
    <row r="295" spans="1:11" x14ac:dyDescent="0.2">
      <c r="A295" t="s">
        <v>5248</v>
      </c>
      <c r="B295" t="s">
        <v>708</v>
      </c>
      <c r="C295" t="s">
        <v>59</v>
      </c>
      <c r="D295" t="s">
        <v>337</v>
      </c>
      <c r="E295" s="3" t="s">
        <v>7484</v>
      </c>
      <c r="F295" s="3" t="s">
        <v>7485</v>
      </c>
      <c r="G295" s="3" t="s">
        <v>7486</v>
      </c>
      <c r="H295" s="3" t="s">
        <v>7487</v>
      </c>
      <c r="I295">
        <v>8.2491851000000005E-2</v>
      </c>
      <c r="J295">
        <v>2.2830033999999999E-2</v>
      </c>
      <c r="K295">
        <v>0.105321885</v>
      </c>
    </row>
    <row r="296" spans="1:11" x14ac:dyDescent="0.2">
      <c r="A296" t="s">
        <v>5248</v>
      </c>
      <c r="B296" t="s">
        <v>708</v>
      </c>
      <c r="C296" t="s">
        <v>59</v>
      </c>
      <c r="D296" t="s">
        <v>338</v>
      </c>
      <c r="E296" s="3" t="s">
        <v>7488</v>
      </c>
      <c r="F296" s="3" t="s">
        <v>7489</v>
      </c>
      <c r="G296" s="3" t="s">
        <v>7490</v>
      </c>
      <c r="H296" s="3" t="s">
        <v>7491</v>
      </c>
      <c r="I296">
        <v>6.6450522999999997E-2</v>
      </c>
      <c r="J296">
        <v>1.8639665E-2</v>
      </c>
      <c r="K296">
        <v>8.5090187999999997E-2</v>
      </c>
    </row>
    <row r="297" spans="1:11" x14ac:dyDescent="0.2">
      <c r="A297" t="s">
        <v>5248</v>
      </c>
      <c r="B297" t="s">
        <v>708</v>
      </c>
      <c r="C297" t="s">
        <v>59</v>
      </c>
      <c r="D297" t="s">
        <v>339</v>
      </c>
      <c r="E297" s="3" t="s">
        <v>7492</v>
      </c>
      <c r="F297" s="3" t="s">
        <v>7493</v>
      </c>
      <c r="G297" s="3" t="s">
        <v>7494</v>
      </c>
      <c r="H297" s="3" t="s">
        <v>7495</v>
      </c>
      <c r="I297">
        <v>5.9044583999999997E-2</v>
      </c>
      <c r="J297">
        <v>1.9857652E-2</v>
      </c>
      <c r="K297">
        <v>7.8902236000000001E-2</v>
      </c>
    </row>
    <row r="298" spans="1:11" x14ac:dyDescent="0.2">
      <c r="A298" t="s">
        <v>5248</v>
      </c>
      <c r="B298" t="s">
        <v>708</v>
      </c>
      <c r="C298" t="s">
        <v>59</v>
      </c>
      <c r="D298" t="s">
        <v>340</v>
      </c>
      <c r="E298" s="3" t="s">
        <v>7496</v>
      </c>
      <c r="F298" s="3" t="s">
        <v>7497</v>
      </c>
      <c r="G298" s="3" t="s">
        <v>7498</v>
      </c>
      <c r="H298" s="3" t="s">
        <v>7499</v>
      </c>
      <c r="I298">
        <v>7.1104416000000004E-2</v>
      </c>
      <c r="J298">
        <v>3.1464237999999999E-2</v>
      </c>
      <c r="K298" s="3" t="s">
        <v>7500</v>
      </c>
    </row>
    <row r="299" spans="1:11" x14ac:dyDescent="0.2">
      <c r="A299" t="s">
        <v>5248</v>
      </c>
      <c r="B299" t="s">
        <v>708</v>
      </c>
      <c r="C299" t="s">
        <v>59</v>
      </c>
      <c r="D299" t="s">
        <v>341</v>
      </c>
      <c r="E299" s="3" t="s">
        <v>7501</v>
      </c>
      <c r="F299" s="3" t="s">
        <v>7502</v>
      </c>
      <c r="G299" s="3" t="s">
        <v>7503</v>
      </c>
      <c r="H299" s="3" t="s">
        <v>7504</v>
      </c>
      <c r="I299">
        <v>8.4765106000000007E-2</v>
      </c>
      <c r="J299">
        <v>2.4341135999999999E-2</v>
      </c>
      <c r="K299">
        <v>0.10910624200000001</v>
      </c>
    </row>
    <row r="300" spans="1:11" x14ac:dyDescent="0.2">
      <c r="A300" t="s">
        <v>5248</v>
      </c>
      <c r="B300" t="s">
        <v>708</v>
      </c>
      <c r="C300" t="s">
        <v>59</v>
      </c>
      <c r="D300" t="s">
        <v>342</v>
      </c>
      <c r="E300" s="3" t="s">
        <v>7505</v>
      </c>
      <c r="F300" s="3" t="s">
        <v>7506</v>
      </c>
      <c r="G300" s="3" t="s">
        <v>7507</v>
      </c>
      <c r="H300" s="3" t="s">
        <v>7508</v>
      </c>
      <c r="I300">
        <v>0.103870935</v>
      </c>
      <c r="J300">
        <v>2.9301365999999999E-2</v>
      </c>
      <c r="K300">
        <v>0.13317230099999999</v>
      </c>
    </row>
    <row r="301" spans="1:11" x14ac:dyDescent="0.2">
      <c r="A301" t="s">
        <v>5248</v>
      </c>
      <c r="B301" t="s">
        <v>708</v>
      </c>
      <c r="C301" t="s">
        <v>59</v>
      </c>
      <c r="D301" t="s">
        <v>343</v>
      </c>
      <c r="E301" s="3" t="s">
        <v>7509</v>
      </c>
      <c r="F301" s="3" t="s">
        <v>7510</v>
      </c>
      <c r="G301" s="3" t="s">
        <v>7511</v>
      </c>
      <c r="H301" s="3" t="s">
        <v>7512</v>
      </c>
      <c r="I301">
        <v>0.106811512</v>
      </c>
      <c r="J301">
        <v>4.8948329999999998E-2</v>
      </c>
      <c r="K301" s="3" t="s">
        <v>7513</v>
      </c>
    </row>
    <row r="302" spans="1:11" x14ac:dyDescent="0.2">
      <c r="A302" t="s">
        <v>5248</v>
      </c>
      <c r="B302" t="s">
        <v>708</v>
      </c>
      <c r="C302" t="s">
        <v>59</v>
      </c>
      <c r="D302" t="s">
        <v>344</v>
      </c>
      <c r="E302" s="3" t="s">
        <v>7514</v>
      </c>
      <c r="F302" s="3" t="s">
        <v>7515</v>
      </c>
      <c r="G302" s="3" t="s">
        <v>7516</v>
      </c>
      <c r="H302" s="3" t="s">
        <v>7517</v>
      </c>
      <c r="I302">
        <v>0.14373613399999999</v>
      </c>
      <c r="J302">
        <v>3.9438741999999999E-2</v>
      </c>
      <c r="K302">
        <v>0.18317487599999999</v>
      </c>
    </row>
    <row r="303" spans="1:11" x14ac:dyDescent="0.2">
      <c r="A303" t="s">
        <v>5248</v>
      </c>
      <c r="B303" t="s">
        <v>708</v>
      </c>
      <c r="C303" t="s">
        <v>59</v>
      </c>
      <c r="D303" t="s">
        <v>345</v>
      </c>
      <c r="E303" s="3" t="s">
        <v>7518</v>
      </c>
      <c r="F303" s="3" t="s">
        <v>7519</v>
      </c>
      <c r="G303" s="3" t="s">
        <v>7520</v>
      </c>
      <c r="H303">
        <v>4156.7850192742699</v>
      </c>
      <c r="I303">
        <v>0.16427998299999999</v>
      </c>
      <c r="J303">
        <v>4.5425017999999998E-2</v>
      </c>
      <c r="K303">
        <v>0.209705001</v>
      </c>
    </row>
    <row r="304" spans="1:11" x14ac:dyDescent="0.2">
      <c r="A304" t="s">
        <v>5248</v>
      </c>
      <c r="B304" t="s">
        <v>708</v>
      </c>
      <c r="C304" t="s">
        <v>59</v>
      </c>
      <c r="D304" t="s">
        <v>346</v>
      </c>
      <c r="E304" s="3" t="s">
        <v>7521</v>
      </c>
      <c r="F304" s="3" t="s">
        <v>7522</v>
      </c>
      <c r="G304" s="3" t="s">
        <v>7523</v>
      </c>
      <c r="H304" s="3" t="s">
        <v>7524</v>
      </c>
      <c r="I304">
        <v>0.137958144</v>
      </c>
      <c r="J304">
        <v>3.8216445000000002E-2</v>
      </c>
      <c r="K304">
        <v>0.17617458899999999</v>
      </c>
    </row>
    <row r="305" spans="1:11" x14ac:dyDescent="0.2">
      <c r="A305" t="s">
        <v>5248</v>
      </c>
      <c r="B305" t="s">
        <v>708</v>
      </c>
      <c r="C305" t="s">
        <v>59</v>
      </c>
      <c r="D305" t="s">
        <v>347</v>
      </c>
      <c r="E305" s="3" t="s">
        <v>7525</v>
      </c>
      <c r="F305" s="3" t="s">
        <v>7526</v>
      </c>
      <c r="G305" s="3" t="s">
        <v>7527</v>
      </c>
      <c r="H305" s="3" t="s">
        <v>7528</v>
      </c>
      <c r="I305">
        <v>0.122252188</v>
      </c>
      <c r="J305">
        <v>4.0069300000000002E-2</v>
      </c>
      <c r="K305">
        <v>0.16232148800000001</v>
      </c>
    </row>
    <row r="306" spans="1:11" x14ac:dyDescent="0.2">
      <c r="A306" t="s">
        <v>5248</v>
      </c>
      <c r="B306" t="s">
        <v>708</v>
      </c>
      <c r="C306" t="s">
        <v>59</v>
      </c>
      <c r="D306" t="s">
        <v>348</v>
      </c>
      <c r="E306" s="3" t="s">
        <v>7529</v>
      </c>
      <c r="F306">
        <v>245.85652032068799</v>
      </c>
      <c r="G306" s="3" t="s">
        <v>7530</v>
      </c>
      <c r="H306" s="3" t="s">
        <v>7531</v>
      </c>
      <c r="I306">
        <v>0.18052555300000001</v>
      </c>
      <c r="J306">
        <v>5.0047467999999998E-2</v>
      </c>
      <c r="K306">
        <v>0.23057302099999999</v>
      </c>
    </row>
    <row r="307" spans="1:11" x14ac:dyDescent="0.2">
      <c r="A307" t="s">
        <v>5248</v>
      </c>
      <c r="B307" t="s">
        <v>708</v>
      </c>
      <c r="C307" t="s">
        <v>59</v>
      </c>
      <c r="D307" t="s">
        <v>349</v>
      </c>
      <c r="E307" s="3" t="s">
        <v>7532</v>
      </c>
      <c r="F307" s="3" t="s">
        <v>7533</v>
      </c>
      <c r="G307" s="3" t="s">
        <v>7534</v>
      </c>
      <c r="H307" s="3" t="s">
        <v>7535</v>
      </c>
      <c r="I307">
        <v>0.14623497399999999</v>
      </c>
      <c r="J307">
        <v>4.0644602000000002E-2</v>
      </c>
      <c r="K307">
        <v>0.18687957599999999</v>
      </c>
    </row>
    <row r="308" spans="1:11" x14ac:dyDescent="0.2">
      <c r="A308" t="s">
        <v>5248</v>
      </c>
      <c r="B308" t="s">
        <v>708</v>
      </c>
      <c r="C308" t="s">
        <v>59</v>
      </c>
      <c r="D308" t="s">
        <v>350</v>
      </c>
      <c r="E308">
        <v>1106.63752171344</v>
      </c>
      <c r="F308" s="3" t="s">
        <v>7536</v>
      </c>
      <c r="G308" s="3" t="s">
        <v>7537</v>
      </c>
      <c r="H308" s="3" t="s">
        <v>7538</v>
      </c>
      <c r="I308">
        <v>0.12981595600000001</v>
      </c>
      <c r="J308">
        <v>4.2899807999999998E-2</v>
      </c>
      <c r="K308">
        <v>0.17271576399999999</v>
      </c>
    </row>
    <row r="309" spans="1:11" x14ac:dyDescent="0.2">
      <c r="A309" t="s">
        <v>5248</v>
      </c>
      <c r="B309" t="s">
        <v>708</v>
      </c>
      <c r="C309" t="s">
        <v>59</v>
      </c>
      <c r="D309" t="s">
        <v>351</v>
      </c>
      <c r="E309" s="3" t="s">
        <v>7539</v>
      </c>
      <c r="F309" s="3" t="s">
        <v>7540</v>
      </c>
      <c r="G309" s="3" t="s">
        <v>7541</v>
      </c>
      <c r="H309" s="3" t="s">
        <v>7542</v>
      </c>
      <c r="I309">
        <v>0.13147811100000001</v>
      </c>
      <c r="J309">
        <v>4.5591868000000001E-2</v>
      </c>
      <c r="K309" s="3" t="s">
        <v>7543</v>
      </c>
    </row>
    <row r="310" spans="1:11" x14ac:dyDescent="0.2">
      <c r="A310" t="s">
        <v>5248</v>
      </c>
      <c r="B310" t="s">
        <v>708</v>
      </c>
      <c r="C310" t="s">
        <v>59</v>
      </c>
      <c r="D310" t="s">
        <v>352</v>
      </c>
      <c r="E310" s="3" t="s">
        <v>7544</v>
      </c>
      <c r="F310" s="3" t="s">
        <v>7545</v>
      </c>
      <c r="G310" s="3" t="s">
        <v>7546</v>
      </c>
      <c r="H310" s="3" t="s">
        <v>7547</v>
      </c>
      <c r="I310">
        <v>0.13467158700000001</v>
      </c>
      <c r="J310">
        <v>5.2890601000000002E-2</v>
      </c>
      <c r="K310" s="3" t="s">
        <v>7548</v>
      </c>
    </row>
    <row r="311" spans="1:11" x14ac:dyDescent="0.2">
      <c r="A311" t="s">
        <v>5248</v>
      </c>
      <c r="B311" t="s">
        <v>708</v>
      </c>
      <c r="C311" t="s">
        <v>59</v>
      </c>
      <c r="D311" t="s">
        <v>353</v>
      </c>
      <c r="E311" s="3" t="s">
        <v>7549</v>
      </c>
      <c r="F311" s="3" t="s">
        <v>7550</v>
      </c>
      <c r="G311" s="3" t="s">
        <v>7551</v>
      </c>
      <c r="H311" s="3" t="s">
        <v>7552</v>
      </c>
      <c r="I311">
        <v>0.24563950200000001</v>
      </c>
      <c r="J311">
        <v>6.8519073999999999E-2</v>
      </c>
      <c r="K311">
        <v>0.31415857600000002</v>
      </c>
    </row>
    <row r="312" spans="1:11" x14ac:dyDescent="0.2">
      <c r="A312" t="s">
        <v>5248</v>
      </c>
      <c r="B312" t="s">
        <v>708</v>
      </c>
      <c r="C312" t="s">
        <v>59</v>
      </c>
      <c r="D312" t="s">
        <v>354</v>
      </c>
      <c r="E312" s="3" t="s">
        <v>7553</v>
      </c>
      <c r="F312" s="3" t="s">
        <v>7554</v>
      </c>
      <c r="G312" s="3" t="s">
        <v>7555</v>
      </c>
      <c r="H312" s="3" t="s">
        <v>7556</v>
      </c>
      <c r="I312">
        <v>0.26475831799999999</v>
      </c>
      <c r="J312">
        <v>7.2700502E-2</v>
      </c>
      <c r="K312">
        <v>0.33745881999999999</v>
      </c>
    </row>
    <row r="313" spans="1:11" x14ac:dyDescent="0.2">
      <c r="A313" t="s">
        <v>5248</v>
      </c>
      <c r="B313" t="s">
        <v>708</v>
      </c>
      <c r="C313" t="s">
        <v>59</v>
      </c>
      <c r="D313" t="s">
        <v>355</v>
      </c>
      <c r="E313" s="3" t="s">
        <v>7557</v>
      </c>
      <c r="F313">
        <v>321.20209652930498</v>
      </c>
      <c r="G313" s="3" t="s">
        <v>7558</v>
      </c>
      <c r="H313" s="3" t="s">
        <v>7559</v>
      </c>
      <c r="I313">
        <v>0.234087451</v>
      </c>
      <c r="J313">
        <v>7.5486979999999995E-2</v>
      </c>
      <c r="K313">
        <v>0.30957443099999998</v>
      </c>
    </row>
    <row r="314" spans="1:11" x14ac:dyDescent="0.2">
      <c r="A314" t="s">
        <v>5248</v>
      </c>
      <c r="B314" t="s">
        <v>708</v>
      </c>
      <c r="C314" t="s">
        <v>59</v>
      </c>
      <c r="D314" t="s">
        <v>356</v>
      </c>
      <c r="E314" s="3" t="s">
        <v>7560</v>
      </c>
      <c r="F314" s="3" t="s">
        <v>7561</v>
      </c>
      <c r="G314" s="3" t="s">
        <v>7562</v>
      </c>
      <c r="H314" s="3" t="s">
        <v>7563</v>
      </c>
      <c r="I314">
        <v>0.35113186200000002</v>
      </c>
      <c r="J314">
        <v>9.9281437E-2</v>
      </c>
      <c r="K314" s="3" t="s">
        <v>7564</v>
      </c>
    </row>
    <row r="315" spans="1:11" x14ac:dyDescent="0.2">
      <c r="A315" t="s">
        <v>5248</v>
      </c>
      <c r="B315" t="s">
        <v>708</v>
      </c>
      <c r="C315" t="s">
        <v>59</v>
      </c>
      <c r="D315" t="s">
        <v>357</v>
      </c>
      <c r="E315" s="3" t="s">
        <v>7565</v>
      </c>
      <c r="F315" s="3" t="s">
        <v>7566</v>
      </c>
      <c r="G315" s="3" t="s">
        <v>7567</v>
      </c>
      <c r="H315" s="3" t="s">
        <v>7568</v>
      </c>
      <c r="I315">
        <v>0.67193082999999998</v>
      </c>
      <c r="J315">
        <v>0.18903241100000001</v>
      </c>
      <c r="K315">
        <v>0.86096324099999999</v>
      </c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BCA6-EA72-4F4A-BEF2-BD0A8CE4AE86}">
  <dimension ref="A1:K315"/>
  <sheetViews>
    <sheetView workbookViewId="0">
      <selection activeCell="A2" sqref="A2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8726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7569</v>
      </c>
      <c r="B3" t="s">
        <v>369</v>
      </c>
      <c r="C3" t="s">
        <v>42</v>
      </c>
      <c r="D3" t="s">
        <v>47</v>
      </c>
      <c r="E3" s="3" t="s">
        <v>9944</v>
      </c>
      <c r="F3" s="3" t="s">
        <v>7570</v>
      </c>
      <c r="G3" s="3" t="s">
        <v>9945</v>
      </c>
      <c r="H3" s="3" t="s">
        <v>9946</v>
      </c>
      <c r="I3">
        <v>7.0682386E-2</v>
      </c>
      <c r="J3">
        <v>1.3582268999999999E-2</v>
      </c>
      <c r="K3">
        <v>8.4264654999999994E-2</v>
      </c>
    </row>
    <row r="4" spans="1:11" x14ac:dyDescent="0.2">
      <c r="A4" t="s">
        <v>7569</v>
      </c>
      <c r="B4" t="s">
        <v>369</v>
      </c>
      <c r="C4" t="s">
        <v>48</v>
      </c>
      <c r="D4" t="s">
        <v>49</v>
      </c>
      <c r="E4" s="3" t="s">
        <v>9947</v>
      </c>
      <c r="F4" s="3" t="s">
        <v>9948</v>
      </c>
      <c r="G4" s="3" t="s">
        <v>9949</v>
      </c>
      <c r="H4" s="3" t="s">
        <v>9950</v>
      </c>
      <c r="I4">
        <v>3.8044440580000001</v>
      </c>
      <c r="J4">
        <v>2.9791268999999999E-2</v>
      </c>
      <c r="K4">
        <v>3.834235327</v>
      </c>
    </row>
    <row r="5" spans="1:11" x14ac:dyDescent="0.2">
      <c r="A5" t="s">
        <v>7569</v>
      </c>
      <c r="B5" t="s">
        <v>369</v>
      </c>
      <c r="C5" t="s">
        <v>48</v>
      </c>
      <c r="D5" t="s">
        <v>50</v>
      </c>
      <c r="E5" s="3" t="s">
        <v>9951</v>
      </c>
      <c r="F5">
        <v>9162.4898569924499</v>
      </c>
      <c r="G5" s="3" t="s">
        <v>9952</v>
      </c>
      <c r="H5" s="3" t="s">
        <v>9953</v>
      </c>
      <c r="I5">
        <v>7.608384676</v>
      </c>
      <c r="J5">
        <v>5.5188477999999999E-2</v>
      </c>
      <c r="K5">
        <v>7.6635731539999998</v>
      </c>
    </row>
    <row r="6" spans="1:11" x14ac:dyDescent="0.2">
      <c r="A6" t="s">
        <v>7569</v>
      </c>
      <c r="B6" t="s">
        <v>369</v>
      </c>
      <c r="C6" t="s">
        <v>48</v>
      </c>
      <c r="D6" t="s">
        <v>51</v>
      </c>
      <c r="E6">
        <v>31.798096772815502</v>
      </c>
      <c r="F6" s="3" t="s">
        <v>9954</v>
      </c>
      <c r="G6" s="3" t="s">
        <v>9955</v>
      </c>
      <c r="H6" s="3" t="s">
        <v>9956</v>
      </c>
      <c r="I6">
        <v>0.71335732200000002</v>
      </c>
      <c r="J6">
        <v>8.5379889999999993E-3</v>
      </c>
      <c r="K6">
        <v>0.72189531100000004</v>
      </c>
    </row>
    <row r="7" spans="1:11" x14ac:dyDescent="0.2">
      <c r="A7" t="s">
        <v>7569</v>
      </c>
      <c r="B7" t="s">
        <v>369</v>
      </c>
      <c r="C7" t="s">
        <v>52</v>
      </c>
      <c r="D7" t="s">
        <v>53</v>
      </c>
      <c r="E7" s="3" t="s">
        <v>9957</v>
      </c>
      <c r="F7" s="3" t="s">
        <v>9958</v>
      </c>
      <c r="G7" s="3" t="s">
        <v>9959</v>
      </c>
      <c r="H7" s="3" t="s">
        <v>9960</v>
      </c>
      <c r="I7">
        <v>3.670962624</v>
      </c>
      <c r="J7">
        <v>0.230531233</v>
      </c>
      <c r="K7">
        <v>3.9014938570000002</v>
      </c>
    </row>
    <row r="8" spans="1:11" x14ac:dyDescent="0.2">
      <c r="A8" t="s">
        <v>7569</v>
      </c>
      <c r="B8" t="s">
        <v>369</v>
      </c>
      <c r="C8" t="s">
        <v>52</v>
      </c>
      <c r="D8" t="s">
        <v>54</v>
      </c>
      <c r="E8" s="3" t="s">
        <v>9961</v>
      </c>
      <c r="F8" s="3" t="s">
        <v>9962</v>
      </c>
      <c r="G8">
        <v>252.19217474971501</v>
      </c>
      <c r="H8" s="3" t="s">
        <v>9963</v>
      </c>
      <c r="I8">
        <v>8.9767535039999995</v>
      </c>
      <c r="J8">
        <v>0.10633898</v>
      </c>
      <c r="K8">
        <v>9.0830924839999998</v>
      </c>
    </row>
    <row r="9" spans="1:11" x14ac:dyDescent="0.2">
      <c r="A9" t="s">
        <v>7569</v>
      </c>
      <c r="B9" t="s">
        <v>369</v>
      </c>
      <c r="C9" t="s">
        <v>52</v>
      </c>
      <c r="D9" t="s">
        <v>55</v>
      </c>
      <c r="E9" s="3" t="s">
        <v>9964</v>
      </c>
      <c r="F9" s="3" t="s">
        <v>9965</v>
      </c>
      <c r="G9" s="3" t="s">
        <v>9966</v>
      </c>
      <c r="H9" s="3" t="s">
        <v>9967</v>
      </c>
      <c r="I9">
        <v>0.60646434900000001</v>
      </c>
      <c r="J9">
        <v>4.7895359999999996E-3</v>
      </c>
      <c r="K9">
        <v>0.611253885</v>
      </c>
    </row>
    <row r="10" spans="1:11" x14ac:dyDescent="0.2">
      <c r="A10" t="s">
        <v>7569</v>
      </c>
      <c r="B10" t="s">
        <v>369</v>
      </c>
      <c r="C10" t="s">
        <v>52</v>
      </c>
      <c r="D10" t="s">
        <v>56</v>
      </c>
      <c r="E10" s="3" t="s">
        <v>9968</v>
      </c>
      <c r="F10" s="3" t="s">
        <v>9969</v>
      </c>
      <c r="G10" s="3" t="s">
        <v>9970</v>
      </c>
      <c r="H10" s="3" t="s">
        <v>9971</v>
      </c>
      <c r="I10">
        <v>0.71348471999999996</v>
      </c>
      <c r="J10">
        <v>0.22703673899999999</v>
      </c>
      <c r="K10">
        <v>0.94052145899999995</v>
      </c>
    </row>
    <row r="11" spans="1:11" x14ac:dyDescent="0.2">
      <c r="A11" t="s">
        <v>7569</v>
      </c>
      <c r="B11" t="s">
        <v>369</v>
      </c>
      <c r="C11" t="s">
        <v>57</v>
      </c>
      <c r="D11" t="s">
        <v>58</v>
      </c>
      <c r="E11" s="3" t="s">
        <v>9972</v>
      </c>
      <c r="F11" s="3" t="s">
        <v>9973</v>
      </c>
      <c r="G11" s="3" t="s">
        <v>9974</v>
      </c>
      <c r="H11" s="3" t="s">
        <v>9975</v>
      </c>
      <c r="I11">
        <v>0.31707417700000001</v>
      </c>
      <c r="J11">
        <v>1.8761244E-2</v>
      </c>
      <c r="K11">
        <v>0.33583542100000002</v>
      </c>
    </row>
    <row r="12" spans="1:11" x14ac:dyDescent="0.2">
      <c r="A12" t="s">
        <v>7569</v>
      </c>
      <c r="B12" t="s">
        <v>369</v>
      </c>
      <c r="C12" t="s">
        <v>59</v>
      </c>
      <c r="D12" t="s">
        <v>60</v>
      </c>
      <c r="E12" s="3" t="s">
        <v>7571</v>
      </c>
      <c r="F12" s="3" t="s">
        <v>7572</v>
      </c>
      <c r="G12" s="3" t="s">
        <v>7573</v>
      </c>
      <c r="H12">
        <v>222.28740687881199</v>
      </c>
      <c r="I12">
        <v>0.141315787</v>
      </c>
      <c r="J12">
        <v>7.4545500000000001E-4</v>
      </c>
      <c r="K12">
        <v>0.142061242</v>
      </c>
    </row>
    <row r="13" spans="1:11" x14ac:dyDescent="0.2">
      <c r="A13" t="s">
        <v>7569</v>
      </c>
      <c r="B13" t="s">
        <v>369</v>
      </c>
      <c r="C13" t="s">
        <v>59</v>
      </c>
      <c r="D13" t="s">
        <v>61</v>
      </c>
      <c r="E13" s="3" t="s">
        <v>7574</v>
      </c>
      <c r="F13" s="3" t="s">
        <v>7575</v>
      </c>
      <c r="G13" s="3" t="s">
        <v>7576</v>
      </c>
      <c r="H13" s="3" t="s">
        <v>7577</v>
      </c>
      <c r="I13">
        <v>0.13772941499999999</v>
      </c>
      <c r="J13">
        <v>6.2285300000000004E-4</v>
      </c>
      <c r="K13">
        <v>0.138352268</v>
      </c>
    </row>
    <row r="14" spans="1:11" x14ac:dyDescent="0.2">
      <c r="A14" t="s">
        <v>7569</v>
      </c>
      <c r="B14" t="s">
        <v>369</v>
      </c>
      <c r="C14" t="s">
        <v>59</v>
      </c>
      <c r="D14" t="s">
        <v>62</v>
      </c>
      <c r="E14" s="3" t="s">
        <v>7578</v>
      </c>
      <c r="F14" s="3" t="s">
        <v>7579</v>
      </c>
      <c r="G14" s="3" t="s">
        <v>7580</v>
      </c>
      <c r="H14" s="3" t="s">
        <v>7581</v>
      </c>
      <c r="I14">
        <v>0.25734050600000002</v>
      </c>
      <c r="J14">
        <v>2.086203E-3</v>
      </c>
      <c r="K14" s="3" t="s">
        <v>7582</v>
      </c>
    </row>
    <row r="15" spans="1:11" x14ac:dyDescent="0.2">
      <c r="A15" t="s">
        <v>7569</v>
      </c>
      <c r="B15" t="s">
        <v>369</v>
      </c>
      <c r="C15" t="s">
        <v>59</v>
      </c>
      <c r="D15" t="s">
        <v>63</v>
      </c>
      <c r="E15" s="3" t="s">
        <v>7583</v>
      </c>
      <c r="F15" s="3" t="s">
        <v>7584</v>
      </c>
      <c r="G15" s="3" t="s">
        <v>7585</v>
      </c>
      <c r="H15">
        <v>887.50318224940997</v>
      </c>
      <c r="I15">
        <v>0.29729178499999998</v>
      </c>
      <c r="J15">
        <v>1.4537619999999999E-3</v>
      </c>
      <c r="K15">
        <v>0.298745547</v>
      </c>
    </row>
    <row r="16" spans="1:11" x14ac:dyDescent="0.2">
      <c r="A16" t="s">
        <v>7569</v>
      </c>
      <c r="B16" t="s">
        <v>369</v>
      </c>
      <c r="C16" t="s">
        <v>59</v>
      </c>
      <c r="D16" t="s">
        <v>64</v>
      </c>
      <c r="E16" s="3" t="s">
        <v>7586</v>
      </c>
      <c r="F16" s="3" t="s">
        <v>7587</v>
      </c>
      <c r="G16" s="3" t="s">
        <v>7588</v>
      </c>
      <c r="H16" s="3" t="s">
        <v>7589</v>
      </c>
      <c r="I16">
        <v>0.28263126500000002</v>
      </c>
      <c r="J16">
        <v>1.5314630000000001E-3</v>
      </c>
      <c r="K16" s="3" t="s">
        <v>7590</v>
      </c>
    </row>
    <row r="17" spans="1:11" x14ac:dyDescent="0.2">
      <c r="A17" t="s">
        <v>7569</v>
      </c>
      <c r="B17" t="s">
        <v>369</v>
      </c>
      <c r="C17" t="s">
        <v>59</v>
      </c>
      <c r="D17" t="s">
        <v>65</v>
      </c>
      <c r="E17">
        <v>96.598731553448104</v>
      </c>
      <c r="F17" s="3" t="s">
        <v>7591</v>
      </c>
      <c r="G17" s="3" t="s">
        <v>7592</v>
      </c>
      <c r="H17" s="3" t="s">
        <v>7593</v>
      </c>
      <c r="I17">
        <v>0.28249522900000001</v>
      </c>
      <c r="J17">
        <v>1.423342E-3</v>
      </c>
      <c r="K17">
        <v>0.28391857100000001</v>
      </c>
    </row>
    <row r="18" spans="1:11" x14ac:dyDescent="0.2">
      <c r="A18" t="s">
        <v>7569</v>
      </c>
      <c r="B18" t="s">
        <v>369</v>
      </c>
      <c r="C18" t="s">
        <v>59</v>
      </c>
      <c r="D18" t="s">
        <v>66</v>
      </c>
      <c r="E18" s="3" t="s">
        <v>7594</v>
      </c>
      <c r="F18" s="3" t="s">
        <v>7591</v>
      </c>
      <c r="G18" s="3" t="s">
        <v>7595</v>
      </c>
      <c r="H18">
        <v>739.54729097230097</v>
      </c>
      <c r="I18">
        <v>0.28249522900000001</v>
      </c>
      <c r="J18">
        <v>9.8220800000000004E-4</v>
      </c>
      <c r="K18">
        <v>0.283477437</v>
      </c>
    </row>
    <row r="19" spans="1:11" x14ac:dyDescent="0.2">
      <c r="A19" t="s">
        <v>7569</v>
      </c>
      <c r="B19" t="s">
        <v>369</v>
      </c>
      <c r="C19" t="s">
        <v>59</v>
      </c>
      <c r="D19" t="s">
        <v>67</v>
      </c>
      <c r="E19" s="3" t="s">
        <v>7596</v>
      </c>
      <c r="F19" s="3" t="s">
        <v>7597</v>
      </c>
      <c r="G19" s="3" t="s">
        <v>7598</v>
      </c>
      <c r="H19" s="3" t="s">
        <v>7599</v>
      </c>
      <c r="I19">
        <v>0.27545852100000001</v>
      </c>
      <c r="J19">
        <v>1.3308720000000001E-3</v>
      </c>
      <c r="K19">
        <v>0.27678939299999999</v>
      </c>
    </row>
    <row r="20" spans="1:11" x14ac:dyDescent="0.2">
      <c r="A20" t="s">
        <v>7569</v>
      </c>
      <c r="B20" t="s">
        <v>369</v>
      </c>
      <c r="C20" t="s">
        <v>59</v>
      </c>
      <c r="D20" t="s">
        <v>68</v>
      </c>
      <c r="E20" s="3" t="s">
        <v>7600</v>
      </c>
      <c r="F20" s="3" t="s">
        <v>7601</v>
      </c>
      <c r="G20" s="3" t="s">
        <v>7602</v>
      </c>
      <c r="H20" s="3" t="s">
        <v>7603</v>
      </c>
      <c r="I20">
        <v>0.27519360900000001</v>
      </c>
      <c r="J20">
        <v>1.131033E-3</v>
      </c>
      <c r="K20">
        <v>0.27632464200000001</v>
      </c>
    </row>
    <row r="21" spans="1:11" x14ac:dyDescent="0.2">
      <c r="A21" t="s">
        <v>7569</v>
      </c>
      <c r="B21" t="s">
        <v>369</v>
      </c>
      <c r="C21" t="s">
        <v>59</v>
      </c>
      <c r="D21" t="s">
        <v>69</v>
      </c>
      <c r="E21" s="3" t="s">
        <v>7604</v>
      </c>
      <c r="F21" s="3" t="s">
        <v>7601</v>
      </c>
      <c r="G21" s="3" t="s">
        <v>7605</v>
      </c>
      <c r="H21" s="3" t="s">
        <v>7606</v>
      </c>
      <c r="I21">
        <v>0.27519360900000001</v>
      </c>
      <c r="J21">
        <v>1.663213E-3</v>
      </c>
      <c r="K21">
        <v>0.276856822</v>
      </c>
    </row>
    <row r="22" spans="1:11" x14ac:dyDescent="0.2">
      <c r="A22" t="s">
        <v>7569</v>
      </c>
      <c r="B22" t="s">
        <v>369</v>
      </c>
      <c r="C22" t="s">
        <v>59</v>
      </c>
      <c r="D22" t="s">
        <v>70</v>
      </c>
      <c r="E22" s="3" t="s">
        <v>7607</v>
      </c>
      <c r="F22" s="3" t="s">
        <v>7608</v>
      </c>
      <c r="G22" s="3" t="s">
        <v>7609</v>
      </c>
      <c r="H22" s="3" t="s">
        <v>7610</v>
      </c>
      <c r="I22">
        <v>0.27412356199999999</v>
      </c>
      <c r="J22">
        <v>2.128698E-3</v>
      </c>
      <c r="K22" s="3" t="s">
        <v>7611</v>
      </c>
    </row>
    <row r="23" spans="1:11" x14ac:dyDescent="0.2">
      <c r="A23" t="s">
        <v>7569</v>
      </c>
      <c r="B23" t="s">
        <v>369</v>
      </c>
      <c r="C23" t="s">
        <v>59</v>
      </c>
      <c r="D23" t="s">
        <v>71</v>
      </c>
      <c r="E23" s="3" t="s">
        <v>7612</v>
      </c>
      <c r="F23" s="3" t="s">
        <v>7597</v>
      </c>
      <c r="G23" s="3" t="s">
        <v>7613</v>
      </c>
      <c r="H23" s="3" t="s">
        <v>7614</v>
      </c>
      <c r="I23">
        <v>0.27545852100000001</v>
      </c>
      <c r="J23">
        <v>1.940029E-3</v>
      </c>
      <c r="K23">
        <v>0.27739855000000002</v>
      </c>
    </row>
    <row r="24" spans="1:11" x14ac:dyDescent="0.2">
      <c r="A24" t="s">
        <v>7569</v>
      </c>
      <c r="B24" t="s">
        <v>369</v>
      </c>
      <c r="C24" t="s">
        <v>59</v>
      </c>
      <c r="D24" t="s">
        <v>72</v>
      </c>
      <c r="E24" s="3" t="s">
        <v>7615</v>
      </c>
      <c r="F24" s="3" t="s">
        <v>7616</v>
      </c>
      <c r="G24" s="3" t="s">
        <v>7617</v>
      </c>
      <c r="H24" s="3" t="s">
        <v>7618</v>
      </c>
      <c r="I24">
        <v>0.28441013199999998</v>
      </c>
      <c r="J24">
        <v>1.4815760000000001E-3</v>
      </c>
      <c r="K24" s="3" t="s">
        <v>7619</v>
      </c>
    </row>
    <row r="25" spans="1:11" x14ac:dyDescent="0.2">
      <c r="A25" t="s">
        <v>7569</v>
      </c>
      <c r="B25" t="s">
        <v>369</v>
      </c>
      <c r="C25" t="s">
        <v>59</v>
      </c>
      <c r="D25" t="s">
        <v>73</v>
      </c>
      <c r="E25" s="3" t="s">
        <v>7620</v>
      </c>
      <c r="F25">
        <v>336.41175832599401</v>
      </c>
      <c r="G25">
        <v>6.4217186133776396</v>
      </c>
      <c r="H25" s="3" t="s">
        <v>7621</v>
      </c>
      <c r="I25">
        <v>0.27933301799999999</v>
      </c>
      <c r="J25">
        <v>1.23329E-3</v>
      </c>
      <c r="K25">
        <v>0.28056630799999999</v>
      </c>
    </row>
    <row r="26" spans="1:11" x14ac:dyDescent="0.2">
      <c r="A26" t="s">
        <v>7569</v>
      </c>
      <c r="B26" t="s">
        <v>369</v>
      </c>
      <c r="C26" t="s">
        <v>59</v>
      </c>
      <c r="D26" t="s">
        <v>74</v>
      </c>
      <c r="E26">
        <v>128.62612493336201</v>
      </c>
      <c r="F26" s="3" t="s">
        <v>7622</v>
      </c>
      <c r="G26" s="3" t="s">
        <v>7623</v>
      </c>
      <c r="H26" s="3" t="s">
        <v>7624</v>
      </c>
      <c r="I26">
        <v>0.39652259299999998</v>
      </c>
      <c r="J26">
        <v>2.04558E-3</v>
      </c>
      <c r="K26" s="3" t="s">
        <v>7625</v>
      </c>
    </row>
    <row r="27" spans="1:11" x14ac:dyDescent="0.2">
      <c r="A27" t="s">
        <v>7569</v>
      </c>
      <c r="B27" t="s">
        <v>369</v>
      </c>
      <c r="C27" t="s">
        <v>59</v>
      </c>
      <c r="D27" t="s">
        <v>75</v>
      </c>
      <c r="E27" s="3" t="s">
        <v>7626</v>
      </c>
      <c r="F27" s="3" t="s">
        <v>7627</v>
      </c>
      <c r="G27" s="3" t="s">
        <v>7628</v>
      </c>
      <c r="H27" s="3" t="s">
        <v>7629</v>
      </c>
      <c r="I27">
        <v>0.38435322599999999</v>
      </c>
      <c r="J27">
        <v>1.6991479999999999E-3</v>
      </c>
      <c r="K27">
        <v>0.38605237399999998</v>
      </c>
    </row>
    <row r="28" spans="1:11" x14ac:dyDescent="0.2">
      <c r="A28" t="s">
        <v>7569</v>
      </c>
      <c r="B28" t="s">
        <v>369</v>
      </c>
      <c r="C28" t="s">
        <v>59</v>
      </c>
      <c r="D28" t="s">
        <v>76</v>
      </c>
      <c r="E28" s="3" t="s">
        <v>7630</v>
      </c>
      <c r="F28">
        <v>555.08945869015804</v>
      </c>
      <c r="G28" s="3" t="s">
        <v>7631</v>
      </c>
      <c r="H28" s="3" t="s">
        <v>7632</v>
      </c>
      <c r="I28">
        <v>0.46091307399999998</v>
      </c>
      <c r="J28">
        <v>1.732239E-3</v>
      </c>
      <c r="K28">
        <v>0.462645313</v>
      </c>
    </row>
    <row r="29" spans="1:11" x14ac:dyDescent="0.2">
      <c r="A29" t="s">
        <v>7569</v>
      </c>
      <c r="B29" t="s">
        <v>369</v>
      </c>
      <c r="C29" t="s">
        <v>59</v>
      </c>
      <c r="D29" t="s">
        <v>77</v>
      </c>
      <c r="E29" s="3" t="s">
        <v>7633</v>
      </c>
      <c r="F29" s="3" t="s">
        <v>7634</v>
      </c>
      <c r="G29" s="3" t="s">
        <v>7635</v>
      </c>
      <c r="H29">
        <v>620.87085098028194</v>
      </c>
      <c r="I29">
        <v>0.486862764</v>
      </c>
      <c r="J29">
        <v>4.1792849999999996E-3</v>
      </c>
      <c r="K29">
        <v>0.49104204899999998</v>
      </c>
    </row>
    <row r="30" spans="1:11" x14ac:dyDescent="0.2">
      <c r="A30" t="s">
        <v>7569</v>
      </c>
      <c r="B30" t="s">
        <v>369</v>
      </c>
      <c r="C30" t="s">
        <v>59</v>
      </c>
      <c r="D30" t="s">
        <v>78</v>
      </c>
      <c r="E30" s="3" t="s">
        <v>7636</v>
      </c>
      <c r="F30" s="3" t="s">
        <v>7637</v>
      </c>
      <c r="G30" s="3" t="s">
        <v>7638</v>
      </c>
      <c r="H30">
        <v>681.39783771974703</v>
      </c>
      <c r="I30">
        <v>0.50137119500000005</v>
      </c>
      <c r="J30">
        <v>3.8975250000000002E-3</v>
      </c>
      <c r="K30">
        <v>0.50526872</v>
      </c>
    </row>
    <row r="31" spans="1:11" x14ac:dyDescent="0.2">
      <c r="A31" t="s">
        <v>7569</v>
      </c>
      <c r="B31" t="s">
        <v>369</v>
      </c>
      <c r="C31" t="s">
        <v>59</v>
      </c>
      <c r="D31" t="s">
        <v>79</v>
      </c>
      <c r="E31" s="3" t="s">
        <v>7639</v>
      </c>
      <c r="F31" s="3" t="s">
        <v>7640</v>
      </c>
      <c r="G31" s="3" t="s">
        <v>7641</v>
      </c>
      <c r="H31" s="3" t="s">
        <v>7642</v>
      </c>
      <c r="I31">
        <v>0.550121996</v>
      </c>
      <c r="J31">
        <v>2.1470270000000001E-3</v>
      </c>
      <c r="K31">
        <v>0.55226902300000003</v>
      </c>
    </row>
    <row r="32" spans="1:11" x14ac:dyDescent="0.2">
      <c r="A32" t="s">
        <v>7569</v>
      </c>
      <c r="B32" t="s">
        <v>369</v>
      </c>
      <c r="C32" t="s">
        <v>59</v>
      </c>
      <c r="D32" t="s">
        <v>80</v>
      </c>
      <c r="E32" s="3" t="s">
        <v>7643</v>
      </c>
      <c r="F32" s="3" t="s">
        <v>7644</v>
      </c>
      <c r="G32" s="3" t="s">
        <v>7645</v>
      </c>
      <c r="H32" s="3" t="s">
        <v>7646</v>
      </c>
      <c r="I32">
        <v>0.55038690899999998</v>
      </c>
      <c r="J32">
        <v>3.6610340000000001E-3</v>
      </c>
      <c r="K32" s="3" t="s">
        <v>7647</v>
      </c>
    </row>
    <row r="33" spans="1:11" x14ac:dyDescent="0.2">
      <c r="A33" t="s">
        <v>7569</v>
      </c>
      <c r="B33" t="s">
        <v>369</v>
      </c>
      <c r="C33" t="s">
        <v>59</v>
      </c>
      <c r="D33" t="s">
        <v>81</v>
      </c>
      <c r="E33" s="3" t="s">
        <v>7648</v>
      </c>
      <c r="F33" s="3" t="s">
        <v>7649</v>
      </c>
      <c r="G33" s="3" t="s">
        <v>7650</v>
      </c>
      <c r="H33" s="3" t="s">
        <v>7651</v>
      </c>
      <c r="I33">
        <v>0.589586638</v>
      </c>
      <c r="J33">
        <v>2.7273670000000001E-3</v>
      </c>
      <c r="K33">
        <v>0.59231400499999998</v>
      </c>
    </row>
    <row r="34" spans="1:11" x14ac:dyDescent="0.2">
      <c r="A34" t="s">
        <v>7569</v>
      </c>
      <c r="B34" t="s">
        <v>369</v>
      </c>
      <c r="C34" t="s">
        <v>59</v>
      </c>
      <c r="D34" t="s">
        <v>82</v>
      </c>
      <c r="E34" s="3" t="s">
        <v>7652</v>
      </c>
      <c r="F34" s="3" t="s">
        <v>7653</v>
      </c>
      <c r="G34" s="3" t="s">
        <v>7654</v>
      </c>
      <c r="H34">
        <v>835.71067079901695</v>
      </c>
      <c r="I34">
        <v>0.56881995500000004</v>
      </c>
      <c r="J34">
        <v>3.0204390000000002E-3</v>
      </c>
      <c r="K34" s="3" t="s">
        <v>7655</v>
      </c>
    </row>
    <row r="35" spans="1:11" x14ac:dyDescent="0.2">
      <c r="A35" t="s">
        <v>7569</v>
      </c>
      <c r="B35" t="s">
        <v>369</v>
      </c>
      <c r="C35" t="s">
        <v>59</v>
      </c>
      <c r="D35" t="s">
        <v>83</v>
      </c>
      <c r="E35" s="3" t="s">
        <v>7656</v>
      </c>
      <c r="F35">
        <v>684.810386571501</v>
      </c>
      <c r="G35">
        <v>19.085211014108999</v>
      </c>
      <c r="H35" s="3" t="s">
        <v>7657</v>
      </c>
      <c r="I35">
        <v>0.56862664100000004</v>
      </c>
      <c r="J35">
        <v>1.9974440000000001E-3</v>
      </c>
      <c r="K35" s="3" t="s">
        <v>7658</v>
      </c>
    </row>
    <row r="36" spans="1:11" x14ac:dyDescent="0.2">
      <c r="A36" t="s">
        <v>7569</v>
      </c>
      <c r="B36" t="s">
        <v>369</v>
      </c>
      <c r="C36" t="s">
        <v>59</v>
      </c>
      <c r="D36" t="s">
        <v>84</v>
      </c>
      <c r="E36" s="3" t="s">
        <v>7659</v>
      </c>
      <c r="F36" s="3" t="s">
        <v>7660</v>
      </c>
      <c r="G36">
        <v>9.7410520538687706</v>
      </c>
      <c r="H36" s="3" t="s">
        <v>7661</v>
      </c>
      <c r="I36">
        <v>0.55339529899999995</v>
      </c>
      <c r="J36">
        <v>2.5910709999999999E-3</v>
      </c>
      <c r="K36">
        <v>0.55598636999999995</v>
      </c>
    </row>
    <row r="37" spans="1:11" x14ac:dyDescent="0.2">
      <c r="A37" t="s">
        <v>7569</v>
      </c>
      <c r="B37" t="s">
        <v>369</v>
      </c>
      <c r="C37" t="s">
        <v>59</v>
      </c>
      <c r="D37" t="s">
        <v>85</v>
      </c>
      <c r="E37" s="3" t="s">
        <v>7662</v>
      </c>
      <c r="F37" s="3" t="s">
        <v>7663</v>
      </c>
      <c r="G37" s="3" t="s">
        <v>7664</v>
      </c>
      <c r="H37" s="3" t="s">
        <v>7665</v>
      </c>
      <c r="I37">
        <v>0.55828625799999998</v>
      </c>
      <c r="J37">
        <v>3.4752379999999999E-3</v>
      </c>
      <c r="K37">
        <v>0.56176149600000003</v>
      </c>
    </row>
    <row r="38" spans="1:11" x14ac:dyDescent="0.2">
      <c r="A38" t="s">
        <v>7569</v>
      </c>
      <c r="B38" t="s">
        <v>369</v>
      </c>
      <c r="C38" t="s">
        <v>59</v>
      </c>
      <c r="D38" t="s">
        <v>86</v>
      </c>
      <c r="E38" s="3" t="s">
        <v>7666</v>
      </c>
      <c r="F38" s="3" t="s">
        <v>7667</v>
      </c>
      <c r="G38" s="3" t="s">
        <v>7668</v>
      </c>
      <c r="H38" s="3" t="s">
        <v>7669</v>
      </c>
      <c r="I38">
        <v>0.55150828399999996</v>
      </c>
      <c r="J38">
        <v>4.2874549999999999E-3</v>
      </c>
      <c r="K38">
        <v>0.55579573900000001</v>
      </c>
    </row>
    <row r="39" spans="1:11" x14ac:dyDescent="0.2">
      <c r="A39" t="s">
        <v>7569</v>
      </c>
      <c r="B39" t="s">
        <v>369</v>
      </c>
      <c r="C39" t="s">
        <v>59</v>
      </c>
      <c r="D39" t="s">
        <v>87</v>
      </c>
      <c r="E39" s="3" t="s">
        <v>7670</v>
      </c>
      <c r="F39">
        <v>686.86935784561297</v>
      </c>
      <c r="G39" s="3" t="s">
        <v>7671</v>
      </c>
      <c r="H39">
        <v>859.39320602587304</v>
      </c>
      <c r="I39">
        <v>0.57033044399999999</v>
      </c>
      <c r="J39">
        <v>2.6184839999999999E-3</v>
      </c>
      <c r="K39">
        <v>0.57294892799999997</v>
      </c>
    </row>
    <row r="40" spans="1:11" x14ac:dyDescent="0.2">
      <c r="A40" t="s">
        <v>7569</v>
      </c>
      <c r="B40" t="s">
        <v>369</v>
      </c>
      <c r="C40" t="s">
        <v>59</v>
      </c>
      <c r="D40" t="s">
        <v>88</v>
      </c>
      <c r="E40" s="3" t="s">
        <v>7672</v>
      </c>
      <c r="F40" s="3" t="s">
        <v>7673</v>
      </c>
      <c r="G40" s="3" t="s">
        <v>7674</v>
      </c>
      <c r="H40" s="3" t="s">
        <v>7675</v>
      </c>
      <c r="I40">
        <v>0.61949478000000002</v>
      </c>
      <c r="J40">
        <v>3.1836289999999999E-3</v>
      </c>
      <c r="K40">
        <v>0.62267840900000004</v>
      </c>
    </row>
    <row r="41" spans="1:11" x14ac:dyDescent="0.2">
      <c r="A41" t="s">
        <v>7569</v>
      </c>
      <c r="B41" t="s">
        <v>369</v>
      </c>
      <c r="C41" t="s">
        <v>59</v>
      </c>
      <c r="D41" t="s">
        <v>89</v>
      </c>
      <c r="E41" s="3" t="s">
        <v>7676</v>
      </c>
      <c r="F41" s="3" t="s">
        <v>7677</v>
      </c>
      <c r="G41" s="3" t="s">
        <v>7678</v>
      </c>
      <c r="H41" s="3" t="s">
        <v>7679</v>
      </c>
      <c r="I41">
        <v>0.59653939</v>
      </c>
      <c r="J41">
        <v>2.6382480000000002E-3</v>
      </c>
      <c r="K41">
        <v>0.59917763800000001</v>
      </c>
    </row>
    <row r="42" spans="1:11" x14ac:dyDescent="0.2">
      <c r="A42" t="s">
        <v>7569</v>
      </c>
      <c r="B42" t="s">
        <v>369</v>
      </c>
      <c r="C42" t="s">
        <v>59</v>
      </c>
      <c r="D42" t="s">
        <v>90</v>
      </c>
      <c r="E42" s="3" t="s">
        <v>7680</v>
      </c>
      <c r="F42" s="3" t="s">
        <v>7681</v>
      </c>
      <c r="G42" s="3" t="s">
        <v>7682</v>
      </c>
      <c r="H42" s="3" t="s">
        <v>7683</v>
      </c>
      <c r="I42">
        <v>0.66258898200000005</v>
      </c>
      <c r="J42">
        <v>4.9211840000000003E-3</v>
      </c>
      <c r="K42">
        <v>0.66751016600000002</v>
      </c>
    </row>
    <row r="43" spans="1:11" x14ac:dyDescent="0.2">
      <c r="A43" t="s">
        <v>7569</v>
      </c>
      <c r="B43" t="s">
        <v>369</v>
      </c>
      <c r="C43" t="s">
        <v>59</v>
      </c>
      <c r="D43" t="s">
        <v>91</v>
      </c>
      <c r="E43" s="3" t="s">
        <v>7684</v>
      </c>
      <c r="F43" s="3" t="s">
        <v>7685</v>
      </c>
      <c r="G43" s="3" t="s">
        <v>7686</v>
      </c>
      <c r="H43" s="3" t="s">
        <v>7687</v>
      </c>
      <c r="I43">
        <v>0.68758618999999999</v>
      </c>
      <c r="J43">
        <v>2.6548420000000001E-3</v>
      </c>
      <c r="K43">
        <v>0.69024103199999998</v>
      </c>
    </row>
    <row r="44" spans="1:11" x14ac:dyDescent="0.2">
      <c r="A44" t="s">
        <v>7569</v>
      </c>
      <c r="B44" t="s">
        <v>369</v>
      </c>
      <c r="C44" t="s">
        <v>59</v>
      </c>
      <c r="D44" t="s">
        <v>92</v>
      </c>
      <c r="E44" s="3" t="s">
        <v>7688</v>
      </c>
      <c r="F44" s="3" t="s">
        <v>7689</v>
      </c>
      <c r="G44">
        <v>11.464705624218499</v>
      </c>
      <c r="H44" s="3" t="s">
        <v>7690</v>
      </c>
      <c r="I44">
        <v>0.68580755299999996</v>
      </c>
      <c r="J44">
        <v>5.2329760000000003E-3</v>
      </c>
      <c r="K44" s="3" t="s">
        <v>7691</v>
      </c>
    </row>
    <row r="45" spans="1:11" x14ac:dyDescent="0.2">
      <c r="A45" t="s">
        <v>7569</v>
      </c>
      <c r="B45" t="s">
        <v>369</v>
      </c>
      <c r="C45" t="s">
        <v>59</v>
      </c>
      <c r="D45" t="s">
        <v>93</v>
      </c>
      <c r="E45" s="3" t="s">
        <v>7692</v>
      </c>
      <c r="F45" s="3" t="s">
        <v>7693</v>
      </c>
      <c r="G45" s="3" t="s">
        <v>7694</v>
      </c>
      <c r="H45" s="3" t="s">
        <v>7695</v>
      </c>
      <c r="I45">
        <v>0.79270120799999999</v>
      </c>
      <c r="J45">
        <v>3.783855E-3</v>
      </c>
      <c r="K45">
        <v>0.79648506299999999</v>
      </c>
    </row>
    <row r="46" spans="1:11" x14ac:dyDescent="0.2">
      <c r="A46" t="s">
        <v>7569</v>
      </c>
      <c r="B46" t="s">
        <v>369</v>
      </c>
      <c r="C46" t="s">
        <v>59</v>
      </c>
      <c r="D46" t="s">
        <v>94</v>
      </c>
      <c r="E46" s="3" t="s">
        <v>7696</v>
      </c>
      <c r="F46" s="3" t="s">
        <v>7697</v>
      </c>
      <c r="G46" s="3" t="s">
        <v>7698</v>
      </c>
      <c r="H46" s="3" t="s">
        <v>7699</v>
      </c>
      <c r="I46">
        <v>0.79304487800000001</v>
      </c>
      <c r="J46">
        <v>4.1609129999999996E-3</v>
      </c>
      <c r="K46">
        <v>0.797205791</v>
      </c>
    </row>
    <row r="47" spans="1:11" x14ac:dyDescent="0.2">
      <c r="A47" t="s">
        <v>7569</v>
      </c>
      <c r="B47" t="s">
        <v>369</v>
      </c>
      <c r="C47" t="s">
        <v>59</v>
      </c>
      <c r="D47" t="s">
        <v>95</v>
      </c>
      <c r="E47">
        <v>528.80325321374198</v>
      </c>
      <c r="F47" s="3" t="s">
        <v>7700</v>
      </c>
      <c r="G47" s="3" t="s">
        <v>7701</v>
      </c>
      <c r="H47" s="3" t="s">
        <v>7702</v>
      </c>
      <c r="I47">
        <v>0.76804028099999999</v>
      </c>
      <c r="J47">
        <v>2.822733E-3</v>
      </c>
      <c r="K47">
        <v>0.77086301400000001</v>
      </c>
    </row>
    <row r="48" spans="1:11" x14ac:dyDescent="0.2">
      <c r="A48" t="s">
        <v>7569</v>
      </c>
      <c r="B48" t="s">
        <v>369</v>
      </c>
      <c r="C48" t="s">
        <v>59</v>
      </c>
      <c r="D48" t="s">
        <v>96</v>
      </c>
      <c r="E48" s="3" t="s">
        <v>7703</v>
      </c>
      <c r="F48" s="3" t="s">
        <v>7704</v>
      </c>
      <c r="G48" s="3" t="s">
        <v>7705</v>
      </c>
      <c r="H48" s="3" t="s">
        <v>7706</v>
      </c>
      <c r="I48">
        <v>0.76250690200000004</v>
      </c>
      <c r="J48">
        <v>3.5397610000000002E-3</v>
      </c>
      <c r="K48">
        <v>0.76604666300000002</v>
      </c>
    </row>
    <row r="49" spans="1:11" x14ac:dyDescent="0.2">
      <c r="A49" t="s">
        <v>7569</v>
      </c>
      <c r="B49" t="s">
        <v>369</v>
      </c>
      <c r="C49" t="s">
        <v>59</v>
      </c>
      <c r="D49" t="s">
        <v>97</v>
      </c>
      <c r="E49" s="3" t="s">
        <v>7707</v>
      </c>
      <c r="F49" s="3" t="s">
        <v>7708</v>
      </c>
      <c r="G49" s="3" t="s">
        <v>7709</v>
      </c>
      <c r="H49" s="3" t="s">
        <v>7710</v>
      </c>
      <c r="I49">
        <v>0.76826223500000002</v>
      </c>
      <c r="J49">
        <v>4.872955E-3</v>
      </c>
      <c r="K49">
        <v>0.77313518999999997</v>
      </c>
    </row>
    <row r="50" spans="1:11" x14ac:dyDescent="0.2">
      <c r="A50" t="s">
        <v>7569</v>
      </c>
      <c r="B50" t="s">
        <v>369</v>
      </c>
      <c r="C50" t="s">
        <v>59</v>
      </c>
      <c r="D50" t="s">
        <v>98</v>
      </c>
      <c r="E50" s="3" t="s">
        <v>7711</v>
      </c>
      <c r="F50" s="3" t="s">
        <v>7712</v>
      </c>
      <c r="G50" s="3" t="s">
        <v>7713</v>
      </c>
      <c r="H50" s="3" t="s">
        <v>7714</v>
      </c>
      <c r="I50">
        <v>0.76028435699999997</v>
      </c>
      <c r="J50">
        <v>5.5411410000000003E-3</v>
      </c>
      <c r="K50">
        <v>0.76582549799999999</v>
      </c>
    </row>
    <row r="51" spans="1:11" x14ac:dyDescent="0.2">
      <c r="A51" t="s">
        <v>7569</v>
      </c>
      <c r="B51" t="s">
        <v>369</v>
      </c>
      <c r="C51" t="s">
        <v>59</v>
      </c>
      <c r="D51" t="s">
        <v>99</v>
      </c>
      <c r="E51" s="3" t="s">
        <v>7715</v>
      </c>
      <c r="F51" s="3" t="s">
        <v>7716</v>
      </c>
      <c r="G51" s="3" t="s">
        <v>7717</v>
      </c>
      <c r="H51" s="3" t="s">
        <v>7718</v>
      </c>
      <c r="I51">
        <v>0.84721299800000005</v>
      </c>
      <c r="J51">
        <v>4.1356129999999998E-3</v>
      </c>
      <c r="K51">
        <v>0.85134861100000003</v>
      </c>
    </row>
    <row r="52" spans="1:11" x14ac:dyDescent="0.2">
      <c r="A52" t="s">
        <v>7569</v>
      </c>
      <c r="B52" t="s">
        <v>369</v>
      </c>
      <c r="C52" t="s">
        <v>59</v>
      </c>
      <c r="D52" t="s">
        <v>100</v>
      </c>
      <c r="E52" s="3" t="s">
        <v>7719</v>
      </c>
      <c r="F52" s="3" t="s">
        <v>7720</v>
      </c>
      <c r="G52" s="3" t="s">
        <v>7721</v>
      </c>
      <c r="H52" s="3" t="s">
        <v>7722</v>
      </c>
      <c r="I52">
        <v>0.82558020899999995</v>
      </c>
      <c r="J52">
        <v>3.7386749999999999E-3</v>
      </c>
      <c r="K52">
        <v>0.82931888399999998</v>
      </c>
    </row>
    <row r="53" spans="1:11" x14ac:dyDescent="0.2">
      <c r="A53" t="s">
        <v>7569</v>
      </c>
      <c r="B53" t="s">
        <v>369</v>
      </c>
      <c r="C53" t="s">
        <v>59</v>
      </c>
      <c r="D53" t="s">
        <v>101</v>
      </c>
      <c r="E53" s="3" t="s">
        <v>7723</v>
      </c>
      <c r="F53" s="3" t="s">
        <v>7724</v>
      </c>
      <c r="G53" s="3" t="s">
        <v>7725</v>
      </c>
      <c r="H53" s="3" t="s">
        <v>7726</v>
      </c>
      <c r="I53">
        <v>0.82505038399999997</v>
      </c>
      <c r="J53">
        <v>3.1628390000000002E-3</v>
      </c>
      <c r="K53">
        <v>0.828213223</v>
      </c>
    </row>
    <row r="54" spans="1:11" x14ac:dyDescent="0.2">
      <c r="A54" t="s">
        <v>7569</v>
      </c>
      <c r="B54" t="s">
        <v>369</v>
      </c>
      <c r="C54" t="s">
        <v>59</v>
      </c>
      <c r="D54" t="s">
        <v>102</v>
      </c>
      <c r="E54">
        <v>96.185706622366396</v>
      </c>
      <c r="F54" s="3" t="s">
        <v>7727</v>
      </c>
      <c r="G54" s="3" t="s">
        <v>7728</v>
      </c>
      <c r="H54" s="3" t="s">
        <v>7729</v>
      </c>
      <c r="I54">
        <v>0.82531529599999998</v>
      </c>
      <c r="J54">
        <v>5.381757E-3</v>
      </c>
      <c r="K54">
        <v>0.83069705299999996</v>
      </c>
    </row>
    <row r="55" spans="1:11" x14ac:dyDescent="0.2">
      <c r="A55" t="s">
        <v>7569</v>
      </c>
      <c r="B55" t="s">
        <v>369</v>
      </c>
      <c r="C55" t="s">
        <v>59</v>
      </c>
      <c r="D55" t="s">
        <v>103</v>
      </c>
      <c r="E55">
        <v>28.0000053213111</v>
      </c>
      <c r="F55" s="3" t="s">
        <v>7730</v>
      </c>
      <c r="G55" s="3" t="s">
        <v>7731</v>
      </c>
      <c r="H55" s="3" t="s">
        <v>7732</v>
      </c>
      <c r="I55">
        <v>1.0050505439999999</v>
      </c>
      <c r="J55">
        <v>7.5524939999999999E-3</v>
      </c>
      <c r="K55">
        <v>1.012603038</v>
      </c>
    </row>
    <row r="56" spans="1:11" x14ac:dyDescent="0.2">
      <c r="A56" t="s">
        <v>7569</v>
      </c>
      <c r="B56" t="s">
        <v>369</v>
      </c>
      <c r="C56" t="s">
        <v>59</v>
      </c>
      <c r="D56" t="s">
        <v>104</v>
      </c>
      <c r="E56" s="3" t="s">
        <v>7733</v>
      </c>
      <c r="F56" s="3" t="s">
        <v>7734</v>
      </c>
      <c r="G56" s="3" t="s">
        <v>7735</v>
      </c>
      <c r="H56" s="3" t="s">
        <v>7736</v>
      </c>
      <c r="I56">
        <v>1.0086008879999999</v>
      </c>
      <c r="J56">
        <v>6.5290900000000004E-3</v>
      </c>
      <c r="K56" s="3" t="s">
        <v>7737</v>
      </c>
    </row>
    <row r="57" spans="1:11" x14ac:dyDescent="0.2">
      <c r="A57" t="s">
        <v>7569</v>
      </c>
      <c r="B57" t="s">
        <v>369</v>
      </c>
      <c r="C57" t="s">
        <v>59</v>
      </c>
      <c r="D57" t="s">
        <v>103</v>
      </c>
      <c r="E57">
        <v>28.0000053213111</v>
      </c>
      <c r="F57" s="3" t="s">
        <v>7730</v>
      </c>
      <c r="G57" s="3" t="s">
        <v>7731</v>
      </c>
      <c r="H57" s="3" t="s">
        <v>7732</v>
      </c>
      <c r="I57">
        <v>1.0050505439999999</v>
      </c>
      <c r="J57">
        <v>7.5524939999999999E-3</v>
      </c>
      <c r="K57">
        <v>1.012603038</v>
      </c>
    </row>
    <row r="58" spans="1:11" x14ac:dyDescent="0.2">
      <c r="A58" t="s">
        <v>7569</v>
      </c>
      <c r="B58" t="s">
        <v>369</v>
      </c>
      <c r="C58" t="s">
        <v>59</v>
      </c>
      <c r="D58" t="s">
        <v>105</v>
      </c>
      <c r="E58" s="3" t="s">
        <v>2357</v>
      </c>
      <c r="F58" s="3" t="s">
        <v>7738</v>
      </c>
      <c r="G58" s="3" t="s">
        <v>7739</v>
      </c>
      <c r="H58" s="3" t="s">
        <v>7740</v>
      </c>
      <c r="I58">
        <v>1.0468470889999999</v>
      </c>
      <c r="J58">
        <v>7.4357379999999999E-3</v>
      </c>
      <c r="K58">
        <v>1.054282827</v>
      </c>
    </row>
    <row r="59" spans="1:11" x14ac:dyDescent="0.2">
      <c r="A59" t="s">
        <v>7569</v>
      </c>
      <c r="B59" t="s">
        <v>369</v>
      </c>
      <c r="C59" t="s">
        <v>59</v>
      </c>
      <c r="D59" t="s">
        <v>106</v>
      </c>
      <c r="E59" s="3" t="s">
        <v>7741</v>
      </c>
      <c r="F59" s="3" t="s">
        <v>7742</v>
      </c>
      <c r="G59" s="3" t="s">
        <v>7743</v>
      </c>
      <c r="H59" s="3" t="s">
        <v>7744</v>
      </c>
      <c r="I59">
        <v>1.1002436840000001</v>
      </c>
      <c r="J59">
        <v>4.6422210000000002E-3</v>
      </c>
      <c r="K59">
        <v>1.1048859049999999</v>
      </c>
    </row>
    <row r="60" spans="1:11" x14ac:dyDescent="0.2">
      <c r="A60" t="s">
        <v>7569</v>
      </c>
      <c r="B60" t="s">
        <v>369</v>
      </c>
      <c r="C60" t="s">
        <v>59</v>
      </c>
      <c r="D60" t="s">
        <v>107</v>
      </c>
      <c r="E60" s="3" t="s">
        <v>7745</v>
      </c>
      <c r="F60" s="3" t="s">
        <v>7746</v>
      </c>
      <c r="G60" s="3" t="s">
        <v>7747</v>
      </c>
      <c r="H60" s="3" t="s">
        <v>7748</v>
      </c>
      <c r="I60">
        <v>1.0943883430000001</v>
      </c>
      <c r="J60">
        <v>7.8361149999999994E-3</v>
      </c>
      <c r="K60">
        <v>1.102224458</v>
      </c>
    </row>
    <row r="61" spans="1:11" x14ac:dyDescent="0.2">
      <c r="A61" t="s">
        <v>7569</v>
      </c>
      <c r="B61" t="s">
        <v>369</v>
      </c>
      <c r="C61" t="s">
        <v>59</v>
      </c>
      <c r="D61" t="s">
        <v>108</v>
      </c>
      <c r="E61" s="3" t="s">
        <v>7749</v>
      </c>
      <c r="F61" s="3" t="s">
        <v>7750</v>
      </c>
      <c r="G61" s="3" t="s">
        <v>7751</v>
      </c>
      <c r="H61" s="3" t="s">
        <v>7752</v>
      </c>
      <c r="I61">
        <v>1.0933358520000001</v>
      </c>
      <c r="J61">
        <v>7.6505560000000002E-3</v>
      </c>
      <c r="K61">
        <v>1.100986408</v>
      </c>
    </row>
    <row r="62" spans="1:11" x14ac:dyDescent="0.2">
      <c r="A62" t="s">
        <v>7569</v>
      </c>
      <c r="B62" t="s">
        <v>369</v>
      </c>
      <c r="C62" t="s">
        <v>59</v>
      </c>
      <c r="D62" t="s">
        <v>109</v>
      </c>
      <c r="E62">
        <v>68.195846064814504</v>
      </c>
      <c r="F62" s="3" t="s">
        <v>7746</v>
      </c>
      <c r="G62">
        <v>19.224576785096101</v>
      </c>
      <c r="H62" s="3" t="s">
        <v>7753</v>
      </c>
      <c r="I62">
        <v>1.0943883430000001</v>
      </c>
      <c r="J62">
        <v>8.7539200000000001E-3</v>
      </c>
      <c r="K62">
        <v>1.1031422630000001</v>
      </c>
    </row>
    <row r="63" spans="1:11" x14ac:dyDescent="0.2">
      <c r="A63" t="s">
        <v>7569</v>
      </c>
      <c r="B63" t="s">
        <v>369</v>
      </c>
      <c r="C63" t="s">
        <v>59</v>
      </c>
      <c r="D63" t="s">
        <v>110</v>
      </c>
      <c r="E63" s="3" t="s">
        <v>7754</v>
      </c>
      <c r="F63" s="3" t="s">
        <v>7755</v>
      </c>
      <c r="G63" s="3" t="s">
        <v>7756</v>
      </c>
      <c r="H63" s="3" t="s">
        <v>7757</v>
      </c>
      <c r="I63">
        <v>1.1161927380000001</v>
      </c>
      <c r="J63">
        <v>4.4519820000000002E-3</v>
      </c>
      <c r="K63">
        <v>1.12064472</v>
      </c>
    </row>
    <row r="64" spans="1:11" x14ac:dyDescent="0.2">
      <c r="A64" t="s">
        <v>7569</v>
      </c>
      <c r="B64" t="s">
        <v>369</v>
      </c>
      <c r="C64" t="s">
        <v>59</v>
      </c>
      <c r="D64" t="s">
        <v>111</v>
      </c>
      <c r="E64" s="3" t="s">
        <v>7758</v>
      </c>
      <c r="F64" s="3" t="s">
        <v>7759</v>
      </c>
      <c r="G64" s="3" t="s">
        <v>7760</v>
      </c>
      <c r="H64" s="3" t="s">
        <v>7761</v>
      </c>
      <c r="I64">
        <v>1.1060385100000001</v>
      </c>
      <c r="J64">
        <v>7.4171569999999997E-3</v>
      </c>
      <c r="K64">
        <v>1.113455667</v>
      </c>
    </row>
    <row r="65" spans="1:11" x14ac:dyDescent="0.2">
      <c r="A65" t="s">
        <v>7569</v>
      </c>
      <c r="B65" t="s">
        <v>369</v>
      </c>
      <c r="C65" t="s">
        <v>59</v>
      </c>
      <c r="D65" t="s">
        <v>112</v>
      </c>
      <c r="E65" s="3" t="s">
        <v>7762</v>
      </c>
      <c r="F65" s="3" t="s">
        <v>7763</v>
      </c>
      <c r="G65" s="3" t="s">
        <v>7764</v>
      </c>
      <c r="H65" s="3" t="s">
        <v>7765</v>
      </c>
      <c r="I65">
        <v>1.140660579</v>
      </c>
      <c r="J65">
        <v>5.3801689999999998E-3</v>
      </c>
      <c r="K65" s="3" t="s">
        <v>7766</v>
      </c>
    </row>
    <row r="66" spans="1:11" x14ac:dyDescent="0.2">
      <c r="A66" t="s">
        <v>7569</v>
      </c>
      <c r="B66" t="s">
        <v>369</v>
      </c>
      <c r="C66" t="s">
        <v>59</v>
      </c>
      <c r="D66" t="s">
        <v>113</v>
      </c>
      <c r="E66" s="3" t="s">
        <v>7767</v>
      </c>
      <c r="F66" s="3" t="s">
        <v>7768</v>
      </c>
      <c r="G66" s="3" t="s">
        <v>7769</v>
      </c>
      <c r="H66" s="3" t="s">
        <v>7770</v>
      </c>
      <c r="I66">
        <v>1.151949291</v>
      </c>
      <c r="J66">
        <v>4.1859799999999997E-3</v>
      </c>
      <c r="K66">
        <v>1.1561352709999999</v>
      </c>
    </row>
    <row r="67" spans="1:11" x14ac:dyDescent="0.2">
      <c r="A67" t="s">
        <v>7569</v>
      </c>
      <c r="B67" t="s">
        <v>369</v>
      </c>
      <c r="C67" t="s">
        <v>59</v>
      </c>
      <c r="D67" t="s">
        <v>114</v>
      </c>
      <c r="E67" s="3" t="s">
        <v>7771</v>
      </c>
      <c r="F67" s="3" t="s">
        <v>7772</v>
      </c>
      <c r="G67">
        <v>36.541148022349397</v>
      </c>
      <c r="H67" s="3" t="s">
        <v>7773</v>
      </c>
      <c r="I67">
        <v>1.3004876320000001</v>
      </c>
      <c r="J67">
        <v>6.0397960000000001E-3</v>
      </c>
      <c r="K67">
        <v>1.3065274280000001</v>
      </c>
    </row>
    <row r="68" spans="1:11" x14ac:dyDescent="0.2">
      <c r="A68" t="s">
        <v>7569</v>
      </c>
      <c r="B68" t="s">
        <v>369</v>
      </c>
      <c r="C68" t="s">
        <v>59</v>
      </c>
      <c r="D68" t="s">
        <v>115</v>
      </c>
      <c r="E68" s="3" t="s">
        <v>7774</v>
      </c>
      <c r="F68" s="3" t="s">
        <v>7775</v>
      </c>
      <c r="G68" s="3" t="s">
        <v>7776</v>
      </c>
      <c r="H68" s="3" t="s">
        <v>7777</v>
      </c>
      <c r="I68">
        <v>1.2389892520000001</v>
      </c>
      <c r="J68">
        <v>6.4558439999999996E-3</v>
      </c>
      <c r="K68">
        <v>1.2454450960000001</v>
      </c>
    </row>
    <row r="69" spans="1:11" x14ac:dyDescent="0.2">
      <c r="A69" t="s">
        <v>7569</v>
      </c>
      <c r="B69" t="s">
        <v>369</v>
      </c>
      <c r="C69" t="s">
        <v>59</v>
      </c>
      <c r="D69" t="s">
        <v>116</v>
      </c>
      <c r="E69" s="3" t="s">
        <v>7778</v>
      </c>
      <c r="F69" s="3" t="s">
        <v>7779</v>
      </c>
      <c r="G69" s="3" t="s">
        <v>7780</v>
      </c>
      <c r="H69" s="3" t="s">
        <v>7781</v>
      </c>
      <c r="I69">
        <v>1.2077352969999999</v>
      </c>
      <c r="J69">
        <v>4.58772E-3</v>
      </c>
      <c r="K69">
        <v>1.2123230169999999</v>
      </c>
    </row>
    <row r="70" spans="1:11" x14ac:dyDescent="0.2">
      <c r="A70" t="s">
        <v>7569</v>
      </c>
      <c r="B70" t="s">
        <v>369</v>
      </c>
      <c r="C70" t="s">
        <v>59</v>
      </c>
      <c r="D70" t="s">
        <v>117</v>
      </c>
      <c r="E70" s="3" t="s">
        <v>7782</v>
      </c>
      <c r="F70" s="3" t="s">
        <v>7783</v>
      </c>
      <c r="G70" s="3" t="s">
        <v>7784</v>
      </c>
      <c r="H70" s="3" t="s">
        <v>7785</v>
      </c>
      <c r="I70">
        <v>1.1930784720000001</v>
      </c>
      <c r="J70">
        <v>5.4633060000000002E-3</v>
      </c>
      <c r="K70">
        <v>1.1985417780000001</v>
      </c>
    </row>
    <row r="71" spans="1:11" x14ac:dyDescent="0.2">
      <c r="A71" t="s">
        <v>7569</v>
      </c>
      <c r="B71" t="s">
        <v>369</v>
      </c>
      <c r="C71" t="s">
        <v>59</v>
      </c>
      <c r="D71" t="s">
        <v>118</v>
      </c>
      <c r="E71" s="3" t="s">
        <v>7786</v>
      </c>
      <c r="F71" s="3" t="s">
        <v>7787</v>
      </c>
      <c r="G71" s="3" t="s">
        <v>7788</v>
      </c>
      <c r="H71" s="3" t="s">
        <v>7789</v>
      </c>
      <c r="I71">
        <v>1.1925271669999999</v>
      </c>
      <c r="J71">
        <v>7.7259529999999998E-3</v>
      </c>
      <c r="K71">
        <v>1.20025312</v>
      </c>
    </row>
    <row r="72" spans="1:11" x14ac:dyDescent="0.2">
      <c r="A72" t="s">
        <v>7569</v>
      </c>
      <c r="B72" t="s">
        <v>369</v>
      </c>
      <c r="C72" t="s">
        <v>59</v>
      </c>
      <c r="D72" t="s">
        <v>119</v>
      </c>
      <c r="E72" s="3" t="s">
        <v>7790</v>
      </c>
      <c r="F72" s="3" t="s">
        <v>7791</v>
      </c>
      <c r="G72" s="3" t="s">
        <v>7792</v>
      </c>
      <c r="H72" s="3" t="s">
        <v>7793</v>
      </c>
      <c r="I72">
        <v>1.190303871</v>
      </c>
      <c r="J72">
        <v>8.9263639999999991E-3</v>
      </c>
      <c r="K72">
        <v>1.1992302349999999</v>
      </c>
    </row>
    <row r="73" spans="1:11" x14ac:dyDescent="0.2">
      <c r="A73" t="s">
        <v>7569</v>
      </c>
      <c r="B73" t="s">
        <v>369</v>
      </c>
      <c r="C73" t="s">
        <v>59</v>
      </c>
      <c r="D73" t="s">
        <v>120</v>
      </c>
      <c r="E73" s="3" t="s">
        <v>7794</v>
      </c>
      <c r="F73" s="3" t="s">
        <v>7795</v>
      </c>
      <c r="G73" s="3" t="s">
        <v>7796</v>
      </c>
      <c r="H73" s="3" t="s">
        <v>7797</v>
      </c>
      <c r="I73">
        <v>1.271023397</v>
      </c>
      <c r="J73">
        <v>6.5599480000000003E-3</v>
      </c>
      <c r="K73">
        <v>1.277583345</v>
      </c>
    </row>
    <row r="74" spans="1:11" x14ac:dyDescent="0.2">
      <c r="A74" t="s">
        <v>7569</v>
      </c>
      <c r="B74" t="s">
        <v>369</v>
      </c>
      <c r="C74" t="s">
        <v>59</v>
      </c>
      <c r="D74" t="s">
        <v>121</v>
      </c>
      <c r="E74" s="3" t="s">
        <v>7798</v>
      </c>
      <c r="F74" s="3" t="s">
        <v>7799</v>
      </c>
      <c r="G74" s="3" t="s">
        <v>7800</v>
      </c>
      <c r="H74" s="3" t="s">
        <v>7801</v>
      </c>
      <c r="I74">
        <v>1.2379727899999999</v>
      </c>
      <c r="J74">
        <v>5.438249E-3</v>
      </c>
      <c r="K74">
        <v>1.2434110389999999</v>
      </c>
    </row>
    <row r="75" spans="1:11" x14ac:dyDescent="0.2">
      <c r="A75" t="s">
        <v>7569</v>
      </c>
      <c r="B75" t="s">
        <v>369</v>
      </c>
      <c r="C75" t="s">
        <v>59</v>
      </c>
      <c r="D75" t="s">
        <v>122</v>
      </c>
      <c r="E75" s="3" t="s">
        <v>7802</v>
      </c>
      <c r="F75" s="3" t="s">
        <v>7803</v>
      </c>
      <c r="G75" s="3" t="s">
        <v>7804</v>
      </c>
      <c r="H75" s="3" t="s">
        <v>7805</v>
      </c>
      <c r="I75">
        <v>1.3718076530000001</v>
      </c>
      <c r="J75">
        <v>9.3023619999999998E-3</v>
      </c>
      <c r="K75">
        <v>1.381110015</v>
      </c>
    </row>
    <row r="76" spans="1:11" x14ac:dyDescent="0.2">
      <c r="A76" t="s">
        <v>7569</v>
      </c>
      <c r="B76" t="s">
        <v>369</v>
      </c>
      <c r="C76" t="s">
        <v>59</v>
      </c>
      <c r="D76" t="s">
        <v>123</v>
      </c>
      <c r="E76">
        <v>71.655709429511006</v>
      </c>
      <c r="F76" s="3" t="s">
        <v>7806</v>
      </c>
      <c r="G76" s="3" t="s">
        <v>7807</v>
      </c>
      <c r="H76" s="3" t="s">
        <v>7808</v>
      </c>
      <c r="I76">
        <v>1.3921810050000001</v>
      </c>
      <c r="J76">
        <v>1.0534073999999999E-2</v>
      </c>
      <c r="K76">
        <v>1.402715079</v>
      </c>
    </row>
    <row r="77" spans="1:11" x14ac:dyDescent="0.2">
      <c r="A77" t="s">
        <v>7569</v>
      </c>
      <c r="B77" t="s">
        <v>369</v>
      </c>
      <c r="C77" t="s">
        <v>59</v>
      </c>
      <c r="D77" t="s">
        <v>124</v>
      </c>
      <c r="E77" s="3" t="s">
        <v>7809</v>
      </c>
      <c r="F77" s="3" t="s">
        <v>7810</v>
      </c>
      <c r="G77" s="3" t="s">
        <v>7811</v>
      </c>
      <c r="H77" s="3" t="s">
        <v>7812</v>
      </c>
      <c r="I77">
        <v>1.4567285430000001</v>
      </c>
      <c r="J77">
        <v>5.8012910000000001E-3</v>
      </c>
      <c r="K77" s="3" t="s">
        <v>7813</v>
      </c>
    </row>
    <row r="78" spans="1:11" x14ac:dyDescent="0.2">
      <c r="A78" t="s">
        <v>7569</v>
      </c>
      <c r="B78" t="s">
        <v>369</v>
      </c>
      <c r="C78" t="s">
        <v>59</v>
      </c>
      <c r="D78" t="s">
        <v>125</v>
      </c>
      <c r="E78" s="3" t="s">
        <v>7814</v>
      </c>
      <c r="F78" s="3" t="s">
        <v>7815</v>
      </c>
      <c r="G78" s="3" t="s">
        <v>7816</v>
      </c>
      <c r="H78" s="3" t="s">
        <v>7817</v>
      </c>
      <c r="I78">
        <v>1.536080254</v>
      </c>
      <c r="J78">
        <v>6.2274619999999996E-3</v>
      </c>
      <c r="K78">
        <v>1.5423077160000001</v>
      </c>
    </row>
    <row r="79" spans="1:11" x14ac:dyDescent="0.2">
      <c r="A79" t="s">
        <v>7569</v>
      </c>
      <c r="B79" t="s">
        <v>369</v>
      </c>
      <c r="C79" t="s">
        <v>59</v>
      </c>
      <c r="D79" t="s">
        <v>126</v>
      </c>
      <c r="E79" s="3" t="s">
        <v>7818</v>
      </c>
      <c r="F79" s="3" t="s">
        <v>7819</v>
      </c>
      <c r="G79" s="3" t="s">
        <v>7820</v>
      </c>
      <c r="H79" s="3" t="s">
        <v>7821</v>
      </c>
      <c r="I79">
        <v>1.5241328409999999</v>
      </c>
      <c r="J79">
        <v>1.0295830000000001E-2</v>
      </c>
      <c r="K79">
        <v>1.5344286709999999</v>
      </c>
    </row>
    <row r="80" spans="1:11" x14ac:dyDescent="0.2">
      <c r="A80" t="s">
        <v>7569</v>
      </c>
      <c r="B80" t="s">
        <v>369</v>
      </c>
      <c r="C80" t="s">
        <v>59</v>
      </c>
      <c r="D80" t="s">
        <v>127</v>
      </c>
      <c r="E80" s="3" t="s">
        <v>7822</v>
      </c>
      <c r="F80" s="3" t="s">
        <v>7823</v>
      </c>
      <c r="G80" s="3" t="s">
        <v>7824</v>
      </c>
      <c r="H80" s="3" t="s">
        <v>7825</v>
      </c>
      <c r="I80">
        <v>1.6523768169999999</v>
      </c>
      <c r="J80">
        <v>8.3801220000000003E-3</v>
      </c>
      <c r="K80" s="3" t="s">
        <v>7826</v>
      </c>
    </row>
    <row r="81" spans="1:11" x14ac:dyDescent="0.2">
      <c r="A81" t="s">
        <v>7569</v>
      </c>
      <c r="B81" t="s">
        <v>369</v>
      </c>
      <c r="C81" t="s">
        <v>59</v>
      </c>
      <c r="D81" t="s">
        <v>128</v>
      </c>
      <c r="E81" s="3" t="s">
        <v>7827</v>
      </c>
      <c r="F81">
        <v>1925.4895492589901</v>
      </c>
      <c r="G81" s="3" t="s">
        <v>7828</v>
      </c>
      <c r="H81" s="3" t="s">
        <v>7829</v>
      </c>
      <c r="I81">
        <v>1.598813585</v>
      </c>
      <c r="J81">
        <v>6.8058550000000004E-3</v>
      </c>
      <c r="K81" s="3" t="s">
        <v>7830</v>
      </c>
    </row>
    <row r="82" spans="1:11" x14ac:dyDescent="0.2">
      <c r="A82" t="s">
        <v>7569</v>
      </c>
      <c r="B82" t="s">
        <v>369</v>
      </c>
      <c r="C82" t="s">
        <v>59</v>
      </c>
      <c r="D82" t="s">
        <v>129</v>
      </c>
      <c r="E82" s="3" t="s">
        <v>7831</v>
      </c>
      <c r="F82" s="3" t="s">
        <v>7832</v>
      </c>
      <c r="G82" s="3" t="s">
        <v>7833</v>
      </c>
      <c r="H82" s="3" t="s">
        <v>7834</v>
      </c>
      <c r="I82">
        <v>1.599450807</v>
      </c>
      <c r="J82">
        <v>1.1147893000000001E-2</v>
      </c>
      <c r="K82">
        <v>1.6105986999999999</v>
      </c>
    </row>
    <row r="83" spans="1:11" x14ac:dyDescent="0.2">
      <c r="A83" t="s">
        <v>7569</v>
      </c>
      <c r="B83" t="s">
        <v>369</v>
      </c>
      <c r="C83" t="s">
        <v>59</v>
      </c>
      <c r="D83" t="s">
        <v>130</v>
      </c>
      <c r="E83" s="3" t="s">
        <v>7835</v>
      </c>
      <c r="F83" s="3" t="s">
        <v>7836</v>
      </c>
      <c r="G83">
        <v>25.334177605275599</v>
      </c>
      <c r="H83" s="3" t="s">
        <v>7837</v>
      </c>
      <c r="I83">
        <v>1.694969833</v>
      </c>
      <c r="J83">
        <v>8.9623350000000001E-3</v>
      </c>
      <c r="K83" s="3" t="s">
        <v>7838</v>
      </c>
    </row>
    <row r="84" spans="1:11" x14ac:dyDescent="0.2">
      <c r="A84" t="s">
        <v>7569</v>
      </c>
      <c r="B84" t="s">
        <v>369</v>
      </c>
      <c r="C84" t="s">
        <v>59</v>
      </c>
      <c r="D84" t="s">
        <v>131</v>
      </c>
      <c r="E84" s="3" t="s">
        <v>7839</v>
      </c>
      <c r="F84" s="3" t="s">
        <v>7840</v>
      </c>
      <c r="G84" s="3" t="s">
        <v>7841</v>
      </c>
      <c r="H84" s="3" t="s">
        <v>7842</v>
      </c>
      <c r="I84">
        <v>1.6942896519999999</v>
      </c>
      <c r="J84">
        <v>8.2036639999999994E-3</v>
      </c>
      <c r="K84">
        <v>1.702493316</v>
      </c>
    </row>
    <row r="85" spans="1:11" x14ac:dyDescent="0.2">
      <c r="A85" t="s">
        <v>7569</v>
      </c>
      <c r="B85" t="s">
        <v>369</v>
      </c>
      <c r="C85" t="s">
        <v>59</v>
      </c>
      <c r="D85" t="s">
        <v>132</v>
      </c>
      <c r="E85" s="3" t="s">
        <v>7843</v>
      </c>
      <c r="F85" s="3" t="s">
        <v>7844</v>
      </c>
      <c r="G85" s="3" t="s">
        <v>7845</v>
      </c>
      <c r="H85" s="3" t="s">
        <v>7846</v>
      </c>
      <c r="I85">
        <v>1.643722452</v>
      </c>
      <c r="J85">
        <v>7.6472110000000001E-3</v>
      </c>
      <c r="K85">
        <v>1.6513696630000001</v>
      </c>
    </row>
    <row r="86" spans="1:11" x14ac:dyDescent="0.2">
      <c r="A86" t="s">
        <v>7569</v>
      </c>
      <c r="B86" t="s">
        <v>369</v>
      </c>
      <c r="C86" t="s">
        <v>59</v>
      </c>
      <c r="D86" t="s">
        <v>133</v>
      </c>
      <c r="E86" s="3" t="s">
        <v>7847</v>
      </c>
      <c r="F86" s="3" t="s">
        <v>7848</v>
      </c>
      <c r="G86" s="3" t="s">
        <v>7849</v>
      </c>
      <c r="H86" s="3" t="s">
        <v>7850</v>
      </c>
      <c r="I86">
        <v>1.6415823599999999</v>
      </c>
      <c r="J86">
        <v>1.289851E-2</v>
      </c>
      <c r="K86">
        <v>1.65448087</v>
      </c>
    </row>
    <row r="87" spans="1:11" x14ac:dyDescent="0.2">
      <c r="A87" t="s">
        <v>7569</v>
      </c>
      <c r="B87" t="s">
        <v>369</v>
      </c>
      <c r="C87" t="s">
        <v>59</v>
      </c>
      <c r="D87" t="s">
        <v>134</v>
      </c>
      <c r="E87" s="3" t="s">
        <v>7851</v>
      </c>
      <c r="F87" s="3" t="s">
        <v>7852</v>
      </c>
      <c r="G87" s="3" t="s">
        <v>7853</v>
      </c>
      <c r="H87" s="3" t="s">
        <v>7854</v>
      </c>
      <c r="I87">
        <v>1.7471766259999999</v>
      </c>
      <c r="J87">
        <v>7.748942E-3</v>
      </c>
      <c r="K87">
        <v>1.754925568</v>
      </c>
    </row>
    <row r="88" spans="1:11" x14ac:dyDescent="0.2">
      <c r="A88" t="s">
        <v>7569</v>
      </c>
      <c r="B88" t="s">
        <v>369</v>
      </c>
      <c r="C88" t="s">
        <v>59</v>
      </c>
      <c r="D88" t="s">
        <v>135</v>
      </c>
      <c r="E88" s="3" t="s">
        <v>7855</v>
      </c>
      <c r="F88" s="3" t="s">
        <v>7856</v>
      </c>
      <c r="G88" s="3" t="s">
        <v>7857</v>
      </c>
      <c r="H88" s="3" t="s">
        <v>7858</v>
      </c>
      <c r="I88">
        <v>1.7664256599999999</v>
      </c>
      <c r="J88">
        <v>7.1332469999999997E-3</v>
      </c>
      <c r="K88">
        <v>1.773558907</v>
      </c>
    </row>
    <row r="89" spans="1:11" x14ac:dyDescent="0.2">
      <c r="A89" t="s">
        <v>7569</v>
      </c>
      <c r="B89" t="s">
        <v>369</v>
      </c>
      <c r="C89" t="s">
        <v>59</v>
      </c>
      <c r="D89" t="s">
        <v>136</v>
      </c>
      <c r="E89" s="3" t="s">
        <v>7859</v>
      </c>
      <c r="F89" s="3" t="s">
        <v>7860</v>
      </c>
      <c r="G89" s="3" t="s">
        <v>7861</v>
      </c>
      <c r="H89" s="3" t="s">
        <v>7862</v>
      </c>
      <c r="I89">
        <v>1.908263804</v>
      </c>
      <c r="J89">
        <v>8.4515319999999994E-3</v>
      </c>
      <c r="K89">
        <v>1.916715336</v>
      </c>
    </row>
    <row r="90" spans="1:11" x14ac:dyDescent="0.2">
      <c r="A90" t="s">
        <v>7569</v>
      </c>
      <c r="B90" t="s">
        <v>369</v>
      </c>
      <c r="C90" t="s">
        <v>59</v>
      </c>
      <c r="D90" t="s">
        <v>137</v>
      </c>
      <c r="E90" s="3" t="s">
        <v>7863</v>
      </c>
      <c r="F90" s="3" t="s">
        <v>7864</v>
      </c>
      <c r="G90" s="3" t="s">
        <v>7865</v>
      </c>
      <c r="H90">
        <v>2760.41982163276</v>
      </c>
      <c r="I90">
        <v>1.919989264</v>
      </c>
      <c r="J90">
        <v>7.73684E-3</v>
      </c>
      <c r="K90">
        <v>1.927726104</v>
      </c>
    </row>
    <row r="91" spans="1:11" x14ac:dyDescent="0.2">
      <c r="A91" t="s">
        <v>7569</v>
      </c>
      <c r="B91" t="s">
        <v>369</v>
      </c>
      <c r="C91" t="s">
        <v>59</v>
      </c>
      <c r="D91" t="s">
        <v>138</v>
      </c>
      <c r="E91" s="3" t="s">
        <v>7866</v>
      </c>
      <c r="F91" s="3" t="s">
        <v>7867</v>
      </c>
      <c r="G91" s="3" t="s">
        <v>7868</v>
      </c>
      <c r="H91" s="3" t="s">
        <v>7869</v>
      </c>
      <c r="I91">
        <v>1.9474501310000001</v>
      </c>
      <c r="J91">
        <v>1.7043009000000001E-2</v>
      </c>
      <c r="K91">
        <v>1.9644931400000001</v>
      </c>
    </row>
    <row r="92" spans="1:11" x14ac:dyDescent="0.2">
      <c r="A92" t="s">
        <v>7569</v>
      </c>
      <c r="B92" t="s">
        <v>369</v>
      </c>
      <c r="C92" t="s">
        <v>59</v>
      </c>
      <c r="D92" t="s">
        <v>139</v>
      </c>
      <c r="E92" s="3" t="s">
        <v>7870</v>
      </c>
      <c r="F92" s="3" t="s">
        <v>7871</v>
      </c>
      <c r="G92" s="3" t="s">
        <v>7872</v>
      </c>
      <c r="H92" s="3" t="s">
        <v>7873</v>
      </c>
      <c r="I92">
        <v>2.0534522759999998</v>
      </c>
      <c r="J92">
        <v>1.4995031000000001E-2</v>
      </c>
      <c r="K92">
        <v>2.068447307</v>
      </c>
    </row>
    <row r="93" spans="1:11" x14ac:dyDescent="0.2">
      <c r="A93" t="s">
        <v>7569</v>
      </c>
      <c r="B93" t="s">
        <v>369</v>
      </c>
      <c r="C93" t="s">
        <v>59</v>
      </c>
      <c r="D93" t="s">
        <v>140</v>
      </c>
      <c r="E93" s="3" t="s">
        <v>7874</v>
      </c>
      <c r="F93" s="3" t="s">
        <v>7875</v>
      </c>
      <c r="G93" s="3" t="s">
        <v>7876</v>
      </c>
      <c r="H93" s="3" t="s">
        <v>7877</v>
      </c>
      <c r="I93">
        <v>2.1852680750000002</v>
      </c>
      <c r="J93">
        <v>1.4401493E-2</v>
      </c>
      <c r="K93">
        <v>2.199669568</v>
      </c>
    </row>
    <row r="94" spans="1:11" x14ac:dyDescent="0.2">
      <c r="A94" t="s">
        <v>7569</v>
      </c>
      <c r="B94" t="s">
        <v>369</v>
      </c>
      <c r="C94" t="s">
        <v>59</v>
      </c>
      <c r="D94" t="s">
        <v>141</v>
      </c>
      <c r="E94" s="3" t="s">
        <v>7878</v>
      </c>
      <c r="F94">
        <v>2638.6133062520198</v>
      </c>
      <c r="G94" s="3" t="s">
        <v>7879</v>
      </c>
      <c r="H94" s="3" t="s">
        <v>7880</v>
      </c>
      <c r="I94">
        <v>2.1908813579999999</v>
      </c>
      <c r="J94">
        <v>1.7779608999999998E-2</v>
      </c>
      <c r="K94">
        <v>2.2086609670000001</v>
      </c>
    </row>
    <row r="95" spans="1:11" x14ac:dyDescent="0.2">
      <c r="A95" t="s">
        <v>7569</v>
      </c>
      <c r="B95" t="s">
        <v>369</v>
      </c>
      <c r="C95" t="s">
        <v>59</v>
      </c>
      <c r="D95" t="s">
        <v>142</v>
      </c>
      <c r="E95" s="3" t="s">
        <v>7881</v>
      </c>
      <c r="F95" s="3" t="s">
        <v>7882</v>
      </c>
      <c r="G95" s="3" t="s">
        <v>7883</v>
      </c>
      <c r="H95" s="3" t="s">
        <v>7884</v>
      </c>
      <c r="I95">
        <v>2.3038982739999998</v>
      </c>
      <c r="J95">
        <v>9.2462780000000001E-3</v>
      </c>
      <c r="K95">
        <v>2.3131445519999998</v>
      </c>
    </row>
    <row r="96" spans="1:11" x14ac:dyDescent="0.2">
      <c r="A96" t="s">
        <v>7569</v>
      </c>
      <c r="B96" t="s">
        <v>369</v>
      </c>
      <c r="C96" t="s">
        <v>59</v>
      </c>
      <c r="D96" t="s">
        <v>143</v>
      </c>
      <c r="E96" s="3" t="s">
        <v>7885</v>
      </c>
      <c r="F96" s="3" t="s">
        <v>7886</v>
      </c>
      <c r="G96" s="3" t="s">
        <v>7887</v>
      </c>
      <c r="H96" s="3" t="s">
        <v>7888</v>
      </c>
      <c r="I96">
        <v>2.2813208490000001</v>
      </c>
      <c r="J96">
        <v>1.6541764E-2</v>
      </c>
      <c r="K96">
        <v>2.2978626129999999</v>
      </c>
    </row>
    <row r="97" spans="1:11" x14ac:dyDescent="0.2">
      <c r="A97" t="s">
        <v>7569</v>
      </c>
      <c r="B97" t="s">
        <v>369</v>
      </c>
      <c r="C97" t="s">
        <v>59</v>
      </c>
      <c r="D97" t="s">
        <v>144</v>
      </c>
      <c r="E97" s="3" t="s">
        <v>7889</v>
      </c>
      <c r="F97" s="3" t="s">
        <v>7890</v>
      </c>
      <c r="G97" s="3" t="s">
        <v>7891</v>
      </c>
      <c r="H97" s="3" t="s">
        <v>7892</v>
      </c>
      <c r="I97">
        <v>2.285758779</v>
      </c>
      <c r="J97">
        <v>1.5262909999999999E-2</v>
      </c>
      <c r="K97">
        <v>2.3010216890000001</v>
      </c>
    </row>
    <row r="98" spans="1:11" x14ac:dyDescent="0.2">
      <c r="A98" t="s">
        <v>7569</v>
      </c>
      <c r="B98" t="s">
        <v>369</v>
      </c>
      <c r="C98" t="s">
        <v>59</v>
      </c>
      <c r="D98" t="s">
        <v>145</v>
      </c>
      <c r="E98" s="3" t="s">
        <v>7893</v>
      </c>
      <c r="F98" s="3" t="s">
        <v>7894</v>
      </c>
      <c r="G98" s="3" t="s">
        <v>7895</v>
      </c>
      <c r="H98" s="3" t="s">
        <v>7896</v>
      </c>
      <c r="I98">
        <v>2.2818365840000001</v>
      </c>
      <c r="J98">
        <v>1.7753631999999998E-2</v>
      </c>
      <c r="K98">
        <v>2.2995902159999999</v>
      </c>
    </row>
    <row r="99" spans="1:11" x14ac:dyDescent="0.2">
      <c r="A99" t="s">
        <v>7569</v>
      </c>
      <c r="B99" t="s">
        <v>369</v>
      </c>
      <c r="C99" t="s">
        <v>59</v>
      </c>
      <c r="D99" t="s">
        <v>146</v>
      </c>
      <c r="E99">
        <v>758.73706789155096</v>
      </c>
      <c r="F99" s="3" t="s">
        <v>7897</v>
      </c>
      <c r="G99" s="3" t="s">
        <v>7898</v>
      </c>
      <c r="H99" s="3" t="s">
        <v>7899</v>
      </c>
      <c r="I99">
        <v>2.384502721</v>
      </c>
      <c r="J99">
        <v>9.8475130000000004E-3</v>
      </c>
      <c r="K99">
        <v>2.394350234</v>
      </c>
    </row>
    <row r="100" spans="1:11" x14ac:dyDescent="0.2">
      <c r="A100" t="s">
        <v>7569</v>
      </c>
      <c r="B100" t="s">
        <v>369</v>
      </c>
      <c r="C100" t="s">
        <v>59</v>
      </c>
      <c r="D100" t="s">
        <v>147</v>
      </c>
      <c r="E100" s="3" t="s">
        <v>7900</v>
      </c>
      <c r="F100" s="3" t="s">
        <v>7901</v>
      </c>
      <c r="G100" s="3" t="s">
        <v>7902</v>
      </c>
      <c r="H100" s="3" t="s">
        <v>7903</v>
      </c>
      <c r="I100">
        <v>2.3850540260000002</v>
      </c>
      <c r="J100">
        <v>1.6151853000000001E-2</v>
      </c>
      <c r="K100" s="3" t="s">
        <v>7904</v>
      </c>
    </row>
    <row r="101" spans="1:11" x14ac:dyDescent="0.2">
      <c r="A101" t="s">
        <v>7569</v>
      </c>
      <c r="B101" t="s">
        <v>369</v>
      </c>
      <c r="C101" t="s">
        <v>59</v>
      </c>
      <c r="D101" t="s">
        <v>148</v>
      </c>
      <c r="E101" s="3" t="s">
        <v>7905</v>
      </c>
      <c r="F101" s="3" t="s">
        <v>7906</v>
      </c>
      <c r="G101" s="3" t="s">
        <v>7907</v>
      </c>
      <c r="H101" s="3" t="s">
        <v>7908</v>
      </c>
      <c r="I101">
        <v>2.5860208849999999</v>
      </c>
      <c r="J101">
        <v>1.2601296999999999E-2</v>
      </c>
      <c r="K101" s="3" t="s">
        <v>7909</v>
      </c>
    </row>
    <row r="102" spans="1:11" x14ac:dyDescent="0.2">
      <c r="A102" t="s">
        <v>7569</v>
      </c>
      <c r="B102" t="s">
        <v>369</v>
      </c>
      <c r="C102" t="s">
        <v>59</v>
      </c>
      <c r="D102" t="s">
        <v>149</v>
      </c>
      <c r="E102" s="3" t="s">
        <v>7910</v>
      </c>
      <c r="F102" s="3" t="s">
        <v>7911</v>
      </c>
      <c r="G102" s="3" t="s">
        <v>7912</v>
      </c>
      <c r="H102" s="3" t="s">
        <v>7913</v>
      </c>
      <c r="I102">
        <v>2.5420464859999998</v>
      </c>
      <c r="J102">
        <v>1.3248243999999999E-2</v>
      </c>
      <c r="K102">
        <v>2.55529473</v>
      </c>
    </row>
    <row r="103" spans="1:11" x14ac:dyDescent="0.2">
      <c r="A103" t="s">
        <v>7569</v>
      </c>
      <c r="B103" t="s">
        <v>369</v>
      </c>
      <c r="C103" t="s">
        <v>59</v>
      </c>
      <c r="D103" t="s">
        <v>150</v>
      </c>
      <c r="E103" s="3" t="s">
        <v>7914</v>
      </c>
      <c r="F103" s="3" t="s">
        <v>7915</v>
      </c>
      <c r="G103" s="3" t="s">
        <v>7916</v>
      </c>
      <c r="H103" s="3" t="s">
        <v>7917</v>
      </c>
      <c r="I103">
        <v>2.4970482359999999</v>
      </c>
      <c r="J103">
        <v>9.8506300000000008E-3</v>
      </c>
      <c r="K103">
        <v>2.5068988659999998</v>
      </c>
    </row>
    <row r="104" spans="1:11" x14ac:dyDescent="0.2">
      <c r="A104" t="s">
        <v>7569</v>
      </c>
      <c r="B104" t="s">
        <v>369</v>
      </c>
      <c r="C104" t="s">
        <v>59</v>
      </c>
      <c r="D104" t="s">
        <v>151</v>
      </c>
      <c r="E104" s="3" t="s">
        <v>7918</v>
      </c>
      <c r="F104" s="3" t="s">
        <v>7919</v>
      </c>
      <c r="G104" s="3" t="s">
        <v>7920</v>
      </c>
      <c r="H104">
        <v>3083.2388438284402</v>
      </c>
      <c r="I104">
        <v>2.4647923669999998</v>
      </c>
      <c r="J104">
        <v>1.1132529E-2</v>
      </c>
      <c r="K104">
        <v>2.475924896</v>
      </c>
    </row>
    <row r="105" spans="1:11" x14ac:dyDescent="0.2">
      <c r="A105" t="s">
        <v>7569</v>
      </c>
      <c r="B105" t="s">
        <v>369</v>
      </c>
      <c r="C105" t="s">
        <v>59</v>
      </c>
      <c r="D105" t="s">
        <v>152</v>
      </c>
      <c r="E105" s="3" t="s">
        <v>7921</v>
      </c>
      <c r="F105" s="3" t="s">
        <v>7922</v>
      </c>
      <c r="G105" s="3" t="s">
        <v>7923</v>
      </c>
      <c r="H105" s="3" t="s">
        <v>7924</v>
      </c>
      <c r="I105">
        <v>2.475150534</v>
      </c>
      <c r="J105">
        <v>1.6342068000000001E-2</v>
      </c>
      <c r="K105">
        <v>2.4914926020000001</v>
      </c>
    </row>
    <row r="106" spans="1:11" x14ac:dyDescent="0.2">
      <c r="A106" t="s">
        <v>7569</v>
      </c>
      <c r="B106" t="s">
        <v>369</v>
      </c>
      <c r="C106" t="s">
        <v>59</v>
      </c>
      <c r="D106" t="s">
        <v>153</v>
      </c>
      <c r="E106" s="3" t="s">
        <v>7925</v>
      </c>
      <c r="F106" s="3" t="s">
        <v>7926</v>
      </c>
      <c r="G106" s="3" t="s">
        <v>7927</v>
      </c>
      <c r="H106" s="3" t="s">
        <v>7928</v>
      </c>
      <c r="I106">
        <v>2.46079465</v>
      </c>
      <c r="J106">
        <v>1.7114140999999999E-2</v>
      </c>
      <c r="K106">
        <v>2.4779087909999999</v>
      </c>
    </row>
    <row r="107" spans="1:11" x14ac:dyDescent="0.2">
      <c r="A107" t="s">
        <v>7569</v>
      </c>
      <c r="B107" t="s">
        <v>369</v>
      </c>
      <c r="C107" t="s">
        <v>59</v>
      </c>
      <c r="D107" t="s">
        <v>154</v>
      </c>
      <c r="E107" s="3" t="s">
        <v>7929</v>
      </c>
      <c r="F107" s="3" t="s">
        <v>7930</v>
      </c>
      <c r="G107" s="3" t="s">
        <v>7931</v>
      </c>
      <c r="H107" s="3" t="s">
        <v>7932</v>
      </c>
      <c r="I107">
        <v>2.6466325959999999</v>
      </c>
      <c r="J107">
        <v>2.0526514999999999E-2</v>
      </c>
      <c r="K107" s="3" t="s">
        <v>7933</v>
      </c>
    </row>
    <row r="108" spans="1:11" x14ac:dyDescent="0.2">
      <c r="A108" t="s">
        <v>7569</v>
      </c>
      <c r="B108" t="s">
        <v>369</v>
      </c>
      <c r="C108" t="s">
        <v>59</v>
      </c>
      <c r="D108" t="s">
        <v>155</v>
      </c>
      <c r="E108" s="3" t="s">
        <v>7934</v>
      </c>
      <c r="F108" s="3" t="s">
        <v>7935</v>
      </c>
      <c r="G108" s="3" t="s">
        <v>7936</v>
      </c>
      <c r="H108" s="3" t="s">
        <v>7937</v>
      </c>
      <c r="I108">
        <v>2.853540255</v>
      </c>
      <c r="J108">
        <v>1.4042627E-2</v>
      </c>
      <c r="K108" s="3" t="s">
        <v>7938</v>
      </c>
    </row>
    <row r="109" spans="1:11" x14ac:dyDescent="0.2">
      <c r="A109" t="s">
        <v>7569</v>
      </c>
      <c r="B109" t="s">
        <v>369</v>
      </c>
      <c r="C109" t="s">
        <v>59</v>
      </c>
      <c r="D109" t="s">
        <v>156</v>
      </c>
      <c r="E109" s="3" t="s">
        <v>7939</v>
      </c>
      <c r="F109" s="3" t="s">
        <v>7940</v>
      </c>
      <c r="G109" s="3" t="s">
        <v>7941</v>
      </c>
      <c r="H109" s="3" t="s">
        <v>7942</v>
      </c>
      <c r="I109">
        <v>2.7359703940000002</v>
      </c>
      <c r="J109">
        <v>2.1215207E-2</v>
      </c>
      <c r="K109">
        <v>2.7571856010000002</v>
      </c>
    </row>
    <row r="110" spans="1:11" x14ac:dyDescent="0.2">
      <c r="A110" t="s">
        <v>7569</v>
      </c>
      <c r="B110" t="s">
        <v>369</v>
      </c>
      <c r="C110" t="s">
        <v>59</v>
      </c>
      <c r="D110" t="s">
        <v>157</v>
      </c>
      <c r="E110" s="3" t="s">
        <v>7943</v>
      </c>
      <c r="F110" s="3" t="s">
        <v>7944</v>
      </c>
      <c r="G110" s="3" t="s">
        <v>7945</v>
      </c>
      <c r="H110" s="3" t="s">
        <v>7946</v>
      </c>
      <c r="I110">
        <v>2.9148600980000001</v>
      </c>
      <c r="J110">
        <v>1.3368858000000001E-2</v>
      </c>
      <c r="K110" s="3" t="s">
        <v>7947</v>
      </c>
    </row>
    <row r="111" spans="1:11" x14ac:dyDescent="0.2">
      <c r="A111" t="s">
        <v>7569</v>
      </c>
      <c r="B111" t="s">
        <v>369</v>
      </c>
      <c r="C111" t="s">
        <v>59</v>
      </c>
      <c r="D111" t="s">
        <v>158</v>
      </c>
      <c r="E111" s="3" t="s">
        <v>7948</v>
      </c>
      <c r="F111" s="3" t="s">
        <v>7949</v>
      </c>
      <c r="G111" s="3" t="s">
        <v>7950</v>
      </c>
      <c r="H111" s="3" t="s">
        <v>7951</v>
      </c>
      <c r="I111">
        <v>2.913105947</v>
      </c>
      <c r="J111">
        <v>1.1450415E-2</v>
      </c>
      <c r="K111">
        <v>2.9245563620000001</v>
      </c>
    </row>
    <row r="112" spans="1:11" x14ac:dyDescent="0.2">
      <c r="A112" t="s">
        <v>7569</v>
      </c>
      <c r="B112" t="s">
        <v>369</v>
      </c>
      <c r="C112" t="s">
        <v>59</v>
      </c>
      <c r="D112" t="s">
        <v>159</v>
      </c>
      <c r="E112" s="3" t="s">
        <v>7952</v>
      </c>
      <c r="F112" s="3" t="s">
        <v>7953</v>
      </c>
      <c r="G112" s="3" t="s">
        <v>7954</v>
      </c>
      <c r="H112" s="3" t="s">
        <v>7955</v>
      </c>
      <c r="I112">
        <v>2.9169650790000001</v>
      </c>
      <c r="J112">
        <v>2.0565091000000001E-2</v>
      </c>
      <c r="K112">
        <v>2.9375301700000001</v>
      </c>
    </row>
    <row r="113" spans="1:11" x14ac:dyDescent="0.2">
      <c r="A113" t="s">
        <v>7569</v>
      </c>
      <c r="B113" t="s">
        <v>369</v>
      </c>
      <c r="C113" t="s">
        <v>59</v>
      </c>
      <c r="D113" t="s">
        <v>160</v>
      </c>
      <c r="E113" s="3" t="s">
        <v>7956</v>
      </c>
      <c r="F113" s="3" t="s">
        <v>7957</v>
      </c>
      <c r="G113" s="3" t="s">
        <v>7958</v>
      </c>
      <c r="H113" s="3" t="s">
        <v>7959</v>
      </c>
      <c r="I113">
        <v>2.9134567769999999</v>
      </c>
      <c r="J113">
        <v>1.9095553000000001E-2</v>
      </c>
      <c r="K113">
        <v>2.93255233</v>
      </c>
    </row>
    <row r="114" spans="1:11" x14ac:dyDescent="0.2">
      <c r="A114" t="s">
        <v>7569</v>
      </c>
      <c r="B114" t="s">
        <v>369</v>
      </c>
      <c r="C114" t="s">
        <v>59</v>
      </c>
      <c r="D114" t="s">
        <v>161</v>
      </c>
      <c r="E114" s="3" t="s">
        <v>7960</v>
      </c>
      <c r="F114" s="3" t="s">
        <v>7944</v>
      </c>
      <c r="G114" s="3" t="s">
        <v>7961</v>
      </c>
      <c r="H114" s="3" t="s">
        <v>7962</v>
      </c>
      <c r="I114">
        <v>2.9148600980000001</v>
      </c>
      <c r="J114">
        <v>3.0101651E-2</v>
      </c>
      <c r="K114">
        <v>2.944961749</v>
      </c>
    </row>
    <row r="115" spans="1:11" x14ac:dyDescent="0.2">
      <c r="A115" t="s">
        <v>7569</v>
      </c>
      <c r="B115" t="s">
        <v>369</v>
      </c>
      <c r="C115" t="s">
        <v>59</v>
      </c>
      <c r="D115" t="s">
        <v>162</v>
      </c>
      <c r="E115" s="3" t="s">
        <v>7963</v>
      </c>
      <c r="F115" s="3" t="s">
        <v>7964</v>
      </c>
      <c r="G115" s="3" t="s">
        <v>7965</v>
      </c>
      <c r="H115" s="3" t="s">
        <v>7966</v>
      </c>
      <c r="I115">
        <v>3.100766406</v>
      </c>
      <c r="J115">
        <v>2.3986072000000001E-2</v>
      </c>
      <c r="K115">
        <v>3.124752478</v>
      </c>
    </row>
    <row r="116" spans="1:11" x14ac:dyDescent="0.2">
      <c r="A116" t="s">
        <v>7569</v>
      </c>
      <c r="B116" t="s">
        <v>369</v>
      </c>
      <c r="C116" t="s">
        <v>59</v>
      </c>
      <c r="D116" t="s">
        <v>163</v>
      </c>
      <c r="E116" s="3" t="s">
        <v>7967</v>
      </c>
      <c r="F116" s="3" t="s">
        <v>7968</v>
      </c>
      <c r="G116" s="3" t="s">
        <v>7969</v>
      </c>
      <c r="H116" s="3" t="s">
        <v>7970</v>
      </c>
      <c r="I116">
        <v>3.3290920599999998</v>
      </c>
      <c r="J116">
        <v>1.6832140999999998E-2</v>
      </c>
      <c r="K116">
        <v>3.3459242009999999</v>
      </c>
    </row>
    <row r="117" spans="1:11" x14ac:dyDescent="0.2">
      <c r="A117" t="s">
        <v>7569</v>
      </c>
      <c r="B117" t="s">
        <v>369</v>
      </c>
      <c r="C117" t="s">
        <v>59</v>
      </c>
      <c r="D117" t="s">
        <v>164</v>
      </c>
      <c r="E117" s="3" t="s">
        <v>7971</v>
      </c>
      <c r="F117" s="3" t="s">
        <v>7972</v>
      </c>
      <c r="G117">
        <v>47.951429483613801</v>
      </c>
      <c r="H117" s="3" t="s">
        <v>7973</v>
      </c>
      <c r="I117">
        <v>3.283164411</v>
      </c>
      <c r="J117">
        <v>2.5370269000000001E-2</v>
      </c>
      <c r="K117">
        <v>3.3085346800000002</v>
      </c>
    </row>
    <row r="118" spans="1:11" x14ac:dyDescent="0.2">
      <c r="A118" t="s">
        <v>7569</v>
      </c>
      <c r="B118" t="s">
        <v>369</v>
      </c>
      <c r="C118" t="s">
        <v>59</v>
      </c>
      <c r="D118" t="s">
        <v>165</v>
      </c>
      <c r="E118" s="3" t="s">
        <v>7974</v>
      </c>
      <c r="F118" s="3" t="s">
        <v>7975</v>
      </c>
      <c r="G118" s="3" t="s">
        <v>7976</v>
      </c>
      <c r="H118" s="3" t="s">
        <v>7977</v>
      </c>
      <c r="I118">
        <v>3.278954449</v>
      </c>
      <c r="J118">
        <v>4.6101376999999999E-2</v>
      </c>
      <c r="K118">
        <v>3.3250558259999998</v>
      </c>
    </row>
    <row r="119" spans="1:11" x14ac:dyDescent="0.2">
      <c r="A119" t="s">
        <v>7569</v>
      </c>
      <c r="B119" t="s">
        <v>369</v>
      </c>
      <c r="C119" t="s">
        <v>59</v>
      </c>
      <c r="D119" t="s">
        <v>166</v>
      </c>
      <c r="E119" s="3" t="s">
        <v>7978</v>
      </c>
      <c r="F119" s="3" t="s">
        <v>7979</v>
      </c>
      <c r="G119" s="3" t="s">
        <v>7980</v>
      </c>
      <c r="H119">
        <v>5390.2905035231797</v>
      </c>
      <c r="I119">
        <v>3.814823267</v>
      </c>
      <c r="J119">
        <v>2.0167589E-2</v>
      </c>
      <c r="K119">
        <v>3.8349908560000001</v>
      </c>
    </row>
    <row r="120" spans="1:11" x14ac:dyDescent="0.2">
      <c r="A120" t="s">
        <v>7569</v>
      </c>
      <c r="B120" t="s">
        <v>369</v>
      </c>
      <c r="C120" t="s">
        <v>59</v>
      </c>
      <c r="D120" t="s">
        <v>167</v>
      </c>
      <c r="E120" s="3" t="s">
        <v>7981</v>
      </c>
      <c r="F120" s="3" t="s">
        <v>7982</v>
      </c>
      <c r="G120" s="3" t="s">
        <v>7983</v>
      </c>
      <c r="H120" s="3" t="s">
        <v>7984</v>
      </c>
      <c r="I120">
        <v>3.6790628769999998</v>
      </c>
      <c r="J120">
        <v>1.5783597E-2</v>
      </c>
      <c r="K120" s="3" t="s">
        <v>7985</v>
      </c>
    </row>
    <row r="121" spans="1:11" x14ac:dyDescent="0.2">
      <c r="A121" t="s">
        <v>7569</v>
      </c>
      <c r="B121" t="s">
        <v>369</v>
      </c>
      <c r="C121" t="s">
        <v>59</v>
      </c>
      <c r="D121" t="s">
        <v>168</v>
      </c>
      <c r="E121" s="3" t="s">
        <v>7986</v>
      </c>
      <c r="F121" s="3" t="s">
        <v>7987</v>
      </c>
      <c r="G121">
        <v>44.554555123405798</v>
      </c>
      <c r="H121" s="3" t="s">
        <v>7988</v>
      </c>
      <c r="I121">
        <v>3.6800294500000001</v>
      </c>
      <c r="J121">
        <v>2.5586057999999998E-2</v>
      </c>
      <c r="K121">
        <v>3.7056155080000002</v>
      </c>
    </row>
    <row r="122" spans="1:11" x14ac:dyDescent="0.2">
      <c r="A122" t="s">
        <v>7569</v>
      </c>
      <c r="B122" t="s">
        <v>369</v>
      </c>
      <c r="C122" t="s">
        <v>59</v>
      </c>
      <c r="D122" t="s">
        <v>169</v>
      </c>
      <c r="E122">
        <v>79.962566295372596</v>
      </c>
      <c r="F122" s="3" t="s">
        <v>7989</v>
      </c>
      <c r="G122" s="3" t="s">
        <v>7990</v>
      </c>
      <c r="H122" s="3" t="s">
        <v>7991</v>
      </c>
      <c r="I122">
        <v>3.8892866690000001</v>
      </c>
      <c r="J122">
        <v>3.1757499000000002E-2</v>
      </c>
      <c r="K122">
        <v>3.9210441679999999</v>
      </c>
    </row>
    <row r="123" spans="1:11" x14ac:dyDescent="0.2">
      <c r="A123" t="s">
        <v>7569</v>
      </c>
      <c r="B123" t="s">
        <v>369</v>
      </c>
      <c r="C123" t="s">
        <v>59</v>
      </c>
      <c r="D123" t="s">
        <v>170</v>
      </c>
      <c r="E123" s="3" t="s">
        <v>7992</v>
      </c>
      <c r="F123" s="3" t="s">
        <v>7993</v>
      </c>
      <c r="G123" s="3" t="s">
        <v>7994</v>
      </c>
      <c r="H123" s="3" t="s">
        <v>7995</v>
      </c>
      <c r="I123">
        <v>4.0127564339999999</v>
      </c>
      <c r="J123">
        <v>3.0917014999999999E-2</v>
      </c>
      <c r="K123">
        <v>4.0436734489999999</v>
      </c>
    </row>
    <row r="124" spans="1:11" x14ac:dyDescent="0.2">
      <c r="A124" t="s">
        <v>7569</v>
      </c>
      <c r="B124" t="s">
        <v>369</v>
      </c>
      <c r="C124" t="s">
        <v>59</v>
      </c>
      <c r="D124" t="s">
        <v>171</v>
      </c>
      <c r="E124">
        <v>506.63270355601401</v>
      </c>
      <c r="F124" s="3" t="s">
        <v>7996</v>
      </c>
      <c r="G124" s="3" t="s">
        <v>7997</v>
      </c>
      <c r="H124" s="3" t="s">
        <v>7998</v>
      </c>
      <c r="I124">
        <v>4.3993843339999996</v>
      </c>
      <c r="J124">
        <v>1.7922021E-2</v>
      </c>
      <c r="K124">
        <v>4.417306355</v>
      </c>
    </row>
    <row r="125" spans="1:11" x14ac:dyDescent="0.2">
      <c r="A125" t="s">
        <v>7569</v>
      </c>
      <c r="B125" t="s">
        <v>369</v>
      </c>
      <c r="C125" t="s">
        <v>59</v>
      </c>
      <c r="D125" t="s">
        <v>172</v>
      </c>
      <c r="E125" s="3" t="s">
        <v>7999</v>
      </c>
      <c r="F125">
        <v>5264.39115804221</v>
      </c>
      <c r="G125" s="3" t="s">
        <v>8000</v>
      </c>
      <c r="H125" s="3" t="s">
        <v>8001</v>
      </c>
      <c r="I125">
        <v>4.3712375019999996</v>
      </c>
      <c r="J125">
        <v>6.5241584000000005E-2</v>
      </c>
      <c r="K125" s="3" t="s">
        <v>8002</v>
      </c>
    </row>
    <row r="126" spans="1:11" x14ac:dyDescent="0.2">
      <c r="A126" t="s">
        <v>7569</v>
      </c>
      <c r="B126" t="s">
        <v>369</v>
      </c>
      <c r="C126" t="s">
        <v>59</v>
      </c>
      <c r="D126" t="s">
        <v>173</v>
      </c>
      <c r="E126" s="3" t="s">
        <v>8003</v>
      </c>
      <c r="F126" s="3" t="s">
        <v>8004</v>
      </c>
      <c r="G126" s="3" t="s">
        <v>8005</v>
      </c>
      <c r="H126" s="3" t="s">
        <v>8006</v>
      </c>
      <c r="I126">
        <v>4.3775524460000002</v>
      </c>
      <c r="J126">
        <v>3.3688859000000002E-2</v>
      </c>
      <c r="K126">
        <v>4.4112413049999999</v>
      </c>
    </row>
    <row r="127" spans="1:11" x14ac:dyDescent="0.2">
      <c r="A127" t="s">
        <v>7569</v>
      </c>
      <c r="B127" t="s">
        <v>369</v>
      </c>
      <c r="C127" t="s">
        <v>59</v>
      </c>
      <c r="D127" t="s">
        <v>174</v>
      </c>
      <c r="E127" s="3" t="s">
        <v>8007</v>
      </c>
      <c r="F127" s="3" t="s">
        <v>8008</v>
      </c>
      <c r="G127" s="3" t="s">
        <v>8009</v>
      </c>
      <c r="H127">
        <v>6119.0331221691204</v>
      </c>
      <c r="I127">
        <v>4.7073420779999999</v>
      </c>
      <c r="J127">
        <v>2.5898226E-2</v>
      </c>
      <c r="K127">
        <v>4.7332403039999997</v>
      </c>
    </row>
    <row r="128" spans="1:11" x14ac:dyDescent="0.2">
      <c r="A128" t="s">
        <v>7569</v>
      </c>
      <c r="B128" t="s">
        <v>369</v>
      </c>
      <c r="C128" t="s">
        <v>59</v>
      </c>
      <c r="D128" t="s">
        <v>175</v>
      </c>
      <c r="E128" s="3" t="s">
        <v>8010</v>
      </c>
      <c r="F128" s="3" t="s">
        <v>8011</v>
      </c>
      <c r="G128" s="3" t="s">
        <v>8012</v>
      </c>
      <c r="H128" s="3" t="s">
        <v>8013</v>
      </c>
      <c r="I128">
        <v>4.7557474759999998</v>
      </c>
      <c r="J128">
        <v>2.4173759999999999E-2</v>
      </c>
      <c r="K128">
        <v>4.7799212359999999</v>
      </c>
    </row>
    <row r="129" spans="1:11" x14ac:dyDescent="0.2">
      <c r="A129" t="s">
        <v>7569</v>
      </c>
      <c r="B129" t="s">
        <v>369</v>
      </c>
      <c r="C129" t="s">
        <v>59</v>
      </c>
      <c r="D129" t="s">
        <v>174</v>
      </c>
      <c r="E129" s="3" t="s">
        <v>8007</v>
      </c>
      <c r="F129" s="3" t="s">
        <v>8008</v>
      </c>
      <c r="G129" s="3" t="s">
        <v>8009</v>
      </c>
      <c r="H129">
        <v>6119.0331221691204</v>
      </c>
      <c r="I129">
        <v>4.7073420779999999</v>
      </c>
      <c r="J129">
        <v>2.5898226E-2</v>
      </c>
      <c r="K129">
        <v>4.7332403039999997</v>
      </c>
    </row>
    <row r="130" spans="1:11" x14ac:dyDescent="0.2">
      <c r="A130" t="s">
        <v>7569</v>
      </c>
      <c r="B130" t="s">
        <v>369</v>
      </c>
      <c r="C130" t="s">
        <v>59</v>
      </c>
      <c r="D130" t="s">
        <v>175</v>
      </c>
      <c r="E130" s="3" t="s">
        <v>8010</v>
      </c>
      <c r="F130" s="3" t="s">
        <v>8011</v>
      </c>
      <c r="G130" s="3" t="s">
        <v>8012</v>
      </c>
      <c r="H130" s="3" t="s">
        <v>8013</v>
      </c>
      <c r="I130">
        <v>4.7557474759999998</v>
      </c>
      <c r="J130">
        <v>2.4173759999999999E-2</v>
      </c>
      <c r="K130">
        <v>4.7799212359999999</v>
      </c>
    </row>
    <row r="131" spans="1:11" x14ac:dyDescent="0.2">
      <c r="A131" t="s">
        <v>7569</v>
      </c>
      <c r="B131" t="s">
        <v>369</v>
      </c>
      <c r="C131" t="s">
        <v>59</v>
      </c>
      <c r="D131" t="s">
        <v>176</v>
      </c>
      <c r="E131" s="3" t="s">
        <v>8014</v>
      </c>
      <c r="F131" s="3" t="s">
        <v>8015</v>
      </c>
      <c r="G131" s="3" t="s">
        <v>8016</v>
      </c>
      <c r="H131" s="3" t="s">
        <v>8017</v>
      </c>
      <c r="I131">
        <v>4.5600065839999999</v>
      </c>
      <c r="J131">
        <v>2.0710292000000002E-2</v>
      </c>
      <c r="K131">
        <v>4.5807168760000003</v>
      </c>
    </row>
    <row r="132" spans="1:11" x14ac:dyDescent="0.2">
      <c r="A132" t="s">
        <v>7569</v>
      </c>
      <c r="B132" t="s">
        <v>369</v>
      </c>
      <c r="C132" t="s">
        <v>59</v>
      </c>
      <c r="D132" t="s">
        <v>177</v>
      </c>
      <c r="E132" s="3" t="s">
        <v>8018</v>
      </c>
      <c r="F132" s="3" t="s">
        <v>8019</v>
      </c>
      <c r="G132" s="3" t="s">
        <v>8020</v>
      </c>
      <c r="H132">
        <v>5630.6116415985998</v>
      </c>
      <c r="I132">
        <v>4.5564421490000004</v>
      </c>
      <c r="J132">
        <v>3.1693075000000001E-2</v>
      </c>
      <c r="K132">
        <v>4.5881352240000002</v>
      </c>
    </row>
    <row r="133" spans="1:11" x14ac:dyDescent="0.2">
      <c r="A133" t="s">
        <v>7569</v>
      </c>
      <c r="B133" t="s">
        <v>369</v>
      </c>
      <c r="C133" t="s">
        <v>59</v>
      </c>
      <c r="D133" t="s">
        <v>178</v>
      </c>
      <c r="E133" s="3" t="s">
        <v>8021</v>
      </c>
      <c r="F133" s="3" t="s">
        <v>8022</v>
      </c>
      <c r="G133" s="3" t="s">
        <v>8023</v>
      </c>
      <c r="H133" s="3" t="s">
        <v>8024</v>
      </c>
      <c r="I133">
        <v>4.9495060219999996</v>
      </c>
      <c r="J133">
        <v>2.0736873999999999E-2</v>
      </c>
      <c r="K133" s="3" t="s">
        <v>8025</v>
      </c>
    </row>
    <row r="134" spans="1:11" x14ac:dyDescent="0.2">
      <c r="A134" t="s">
        <v>7569</v>
      </c>
      <c r="B134" t="s">
        <v>369</v>
      </c>
      <c r="C134" t="s">
        <v>59</v>
      </c>
      <c r="D134" t="s">
        <v>179</v>
      </c>
      <c r="E134" s="3" t="s">
        <v>8026</v>
      </c>
      <c r="F134" s="3" t="s">
        <v>8027</v>
      </c>
      <c r="G134" s="3" t="s">
        <v>8028</v>
      </c>
      <c r="H134" s="3" t="s">
        <v>8029</v>
      </c>
      <c r="I134">
        <v>4.9280021090000004</v>
      </c>
      <c r="J134">
        <v>3.3702928E-2</v>
      </c>
      <c r="K134" s="3" t="s">
        <v>8030</v>
      </c>
    </row>
    <row r="135" spans="1:11" x14ac:dyDescent="0.2">
      <c r="A135" t="s">
        <v>7569</v>
      </c>
      <c r="B135" t="s">
        <v>369</v>
      </c>
      <c r="C135" t="s">
        <v>59</v>
      </c>
      <c r="D135" t="s">
        <v>180</v>
      </c>
      <c r="E135" s="3" t="s">
        <v>8031</v>
      </c>
      <c r="F135" s="3" t="s">
        <v>8032</v>
      </c>
      <c r="G135" s="3" t="s">
        <v>8033</v>
      </c>
      <c r="H135" s="3" t="s">
        <v>8034</v>
      </c>
      <c r="I135">
        <v>5.5650006870000004</v>
      </c>
      <c r="J135">
        <v>4.2712128000000002E-2</v>
      </c>
      <c r="K135">
        <v>5.6077128150000002</v>
      </c>
    </row>
    <row r="136" spans="1:11" x14ac:dyDescent="0.2">
      <c r="A136" t="s">
        <v>7569</v>
      </c>
      <c r="B136" t="s">
        <v>369</v>
      </c>
      <c r="C136" t="s">
        <v>59</v>
      </c>
      <c r="D136" t="s">
        <v>181</v>
      </c>
      <c r="E136" s="3" t="s">
        <v>8035</v>
      </c>
      <c r="F136" s="3" t="s">
        <v>8036</v>
      </c>
      <c r="G136" s="3" t="s">
        <v>8037</v>
      </c>
      <c r="H136" s="3" t="s">
        <v>8038</v>
      </c>
      <c r="I136">
        <v>6.0350172789999998</v>
      </c>
      <c r="J136">
        <v>3.2984593999999999E-2</v>
      </c>
      <c r="K136">
        <v>6.068001873</v>
      </c>
    </row>
    <row r="137" spans="1:11" x14ac:dyDescent="0.2">
      <c r="A137" t="s">
        <v>7569</v>
      </c>
      <c r="B137" t="s">
        <v>369</v>
      </c>
      <c r="C137" t="s">
        <v>59</v>
      </c>
      <c r="D137" t="s">
        <v>182</v>
      </c>
      <c r="E137" s="3" t="s">
        <v>8039</v>
      </c>
      <c r="F137" s="3" t="s">
        <v>8040</v>
      </c>
      <c r="G137" s="3" t="s">
        <v>8041</v>
      </c>
      <c r="H137" s="3" t="s">
        <v>8042</v>
      </c>
      <c r="I137">
        <v>6.390843437</v>
      </c>
      <c r="J137">
        <v>2.6635299000000001E-2</v>
      </c>
      <c r="K137">
        <v>6.4174787359999996</v>
      </c>
    </row>
    <row r="138" spans="1:11" x14ac:dyDescent="0.2">
      <c r="A138" t="s">
        <v>7569</v>
      </c>
      <c r="B138" t="s">
        <v>369</v>
      </c>
      <c r="C138" t="s">
        <v>59</v>
      </c>
      <c r="D138" t="s">
        <v>183</v>
      </c>
      <c r="E138" s="3" t="s">
        <v>8043</v>
      </c>
      <c r="F138">
        <v>7700.4020567983398</v>
      </c>
      <c r="G138">
        <v>85.875134183360004</v>
      </c>
      <c r="H138">
        <v>8501.9486557160108</v>
      </c>
      <c r="I138">
        <v>6.3939789710000001</v>
      </c>
      <c r="J138">
        <v>2.7601684000000001E-2</v>
      </c>
      <c r="K138" s="3" t="s">
        <v>8044</v>
      </c>
    </row>
    <row r="139" spans="1:11" x14ac:dyDescent="0.2">
      <c r="A139" t="s">
        <v>7569</v>
      </c>
      <c r="B139" t="s">
        <v>369</v>
      </c>
      <c r="C139" t="s">
        <v>59</v>
      </c>
      <c r="D139" t="s">
        <v>184</v>
      </c>
      <c r="E139" s="3" t="s">
        <v>8045</v>
      </c>
      <c r="F139" s="3" t="s">
        <v>8046</v>
      </c>
      <c r="G139" s="3" t="s">
        <v>8047</v>
      </c>
      <c r="H139">
        <v>8201.06760199581</v>
      </c>
      <c r="I139">
        <v>6.556856099</v>
      </c>
      <c r="J139">
        <v>2.9838692999999999E-2</v>
      </c>
      <c r="K139">
        <v>6.5866947920000003</v>
      </c>
    </row>
    <row r="140" spans="1:11" x14ac:dyDescent="0.2">
      <c r="A140" t="s">
        <v>7569</v>
      </c>
      <c r="B140" t="s">
        <v>369</v>
      </c>
      <c r="C140" t="s">
        <v>59</v>
      </c>
      <c r="D140" t="s">
        <v>185</v>
      </c>
      <c r="E140" s="3" t="s">
        <v>8048</v>
      </c>
      <c r="F140" s="3" t="s">
        <v>8049</v>
      </c>
      <c r="G140" s="3" t="s">
        <v>8050</v>
      </c>
      <c r="H140" s="3" t="s">
        <v>8051</v>
      </c>
      <c r="I140">
        <v>6.5988114339999999</v>
      </c>
      <c r="J140">
        <v>2.708545E-2</v>
      </c>
      <c r="K140">
        <v>6.6258968840000003</v>
      </c>
    </row>
    <row r="141" spans="1:11" x14ac:dyDescent="0.2">
      <c r="A141" t="s">
        <v>7569</v>
      </c>
      <c r="B141" t="s">
        <v>369</v>
      </c>
      <c r="C141" t="s">
        <v>59</v>
      </c>
      <c r="D141" t="s">
        <v>186</v>
      </c>
      <c r="E141" s="3" t="s">
        <v>8052</v>
      </c>
      <c r="F141" s="3" t="s">
        <v>8053</v>
      </c>
      <c r="G141" s="3" t="s">
        <v>8054</v>
      </c>
      <c r="H141" s="3" t="s">
        <v>8055</v>
      </c>
      <c r="I141">
        <v>6.5663285140000003</v>
      </c>
      <c r="J141">
        <v>5.0337950999999999E-2</v>
      </c>
      <c r="K141" s="3" t="s">
        <v>8056</v>
      </c>
    </row>
    <row r="142" spans="1:11" x14ac:dyDescent="0.2">
      <c r="A142" t="s">
        <v>7569</v>
      </c>
      <c r="B142" t="s">
        <v>369</v>
      </c>
      <c r="C142" t="s">
        <v>59</v>
      </c>
      <c r="D142" t="s">
        <v>187</v>
      </c>
      <c r="E142" s="3" t="s">
        <v>8057</v>
      </c>
      <c r="F142" s="3" t="s">
        <v>8058</v>
      </c>
      <c r="G142" s="3" t="s">
        <v>8059</v>
      </c>
      <c r="H142" s="3" t="s">
        <v>8060</v>
      </c>
      <c r="I142">
        <v>6.5558036079999997</v>
      </c>
      <c r="J142">
        <v>0.102440009</v>
      </c>
      <c r="K142">
        <v>6.6582436170000001</v>
      </c>
    </row>
    <row r="143" spans="1:11" x14ac:dyDescent="0.2">
      <c r="A143" t="s">
        <v>7569</v>
      </c>
      <c r="B143" t="s">
        <v>369</v>
      </c>
      <c r="C143" t="s">
        <v>59</v>
      </c>
      <c r="D143" t="s">
        <v>188</v>
      </c>
      <c r="E143" s="3" t="s">
        <v>8061</v>
      </c>
      <c r="F143" s="3" t="s">
        <v>8062</v>
      </c>
      <c r="G143" s="3" t="s">
        <v>8063</v>
      </c>
      <c r="H143" s="3" t="s">
        <v>8064</v>
      </c>
      <c r="I143">
        <v>7.328403228</v>
      </c>
      <c r="J143">
        <v>3.9062931000000002E-2</v>
      </c>
      <c r="K143">
        <v>7.3674661590000001</v>
      </c>
    </row>
    <row r="144" spans="1:11" x14ac:dyDescent="0.2">
      <c r="A144" t="s">
        <v>7569</v>
      </c>
      <c r="B144" t="s">
        <v>369</v>
      </c>
      <c r="C144" t="s">
        <v>59</v>
      </c>
      <c r="D144" t="s">
        <v>189</v>
      </c>
      <c r="E144" s="3" t="s">
        <v>8065</v>
      </c>
      <c r="F144">
        <v>8508.0989603219296</v>
      </c>
      <c r="G144" s="3" t="s">
        <v>8066</v>
      </c>
      <c r="H144" s="3" t="s">
        <v>8067</v>
      </c>
      <c r="I144">
        <v>7.0646457600000003</v>
      </c>
      <c r="J144">
        <v>3.0649857999999999E-2</v>
      </c>
      <c r="K144" s="3" t="s">
        <v>8068</v>
      </c>
    </row>
    <row r="145" spans="1:11" x14ac:dyDescent="0.2">
      <c r="A145" t="s">
        <v>7569</v>
      </c>
      <c r="B145" t="s">
        <v>369</v>
      </c>
      <c r="C145" t="s">
        <v>59</v>
      </c>
      <c r="D145" t="s">
        <v>190</v>
      </c>
      <c r="E145" s="3" t="s">
        <v>8069</v>
      </c>
      <c r="F145" s="3" t="s">
        <v>8070</v>
      </c>
      <c r="G145" s="3" t="s">
        <v>8071</v>
      </c>
      <c r="H145" s="3" t="s">
        <v>8072</v>
      </c>
      <c r="I145">
        <v>7.0659846420000001</v>
      </c>
      <c r="J145">
        <v>4.9150313000000001E-2</v>
      </c>
      <c r="K145">
        <v>7.1151349550000003</v>
      </c>
    </row>
    <row r="146" spans="1:11" x14ac:dyDescent="0.2">
      <c r="A146" t="s">
        <v>7569</v>
      </c>
      <c r="B146" t="s">
        <v>369</v>
      </c>
      <c r="C146" t="s">
        <v>59</v>
      </c>
      <c r="D146" t="s">
        <v>191</v>
      </c>
      <c r="E146" s="3" t="s">
        <v>8073</v>
      </c>
      <c r="F146">
        <v>9381.7344999739107</v>
      </c>
      <c r="G146" s="3" t="s">
        <v>8074</v>
      </c>
      <c r="H146" s="3" t="s">
        <v>8075</v>
      </c>
      <c r="I146">
        <v>7.789799597</v>
      </c>
      <c r="J146">
        <v>6.4070602000000004E-2</v>
      </c>
      <c r="K146">
        <v>7.8538701990000002</v>
      </c>
    </row>
    <row r="147" spans="1:11" x14ac:dyDescent="0.2">
      <c r="A147" t="s">
        <v>7569</v>
      </c>
      <c r="B147" t="s">
        <v>369</v>
      </c>
      <c r="C147" t="s">
        <v>59</v>
      </c>
      <c r="D147" t="s">
        <v>192</v>
      </c>
      <c r="E147" s="3" t="s">
        <v>8076</v>
      </c>
      <c r="F147" s="3" t="s">
        <v>8077</v>
      </c>
      <c r="G147" s="3" t="s">
        <v>8078</v>
      </c>
      <c r="H147" s="3" t="s">
        <v>8079</v>
      </c>
      <c r="I147">
        <v>8.9326681190000006</v>
      </c>
      <c r="J147">
        <v>4.0761855E-2</v>
      </c>
      <c r="K147">
        <v>8.9734299740000001</v>
      </c>
    </row>
    <row r="148" spans="1:11" x14ac:dyDescent="0.2">
      <c r="A148" t="s">
        <v>7569</v>
      </c>
      <c r="B148" t="s">
        <v>369</v>
      </c>
      <c r="C148" t="s">
        <v>59</v>
      </c>
      <c r="D148" t="s">
        <v>193</v>
      </c>
      <c r="E148" s="3" t="s">
        <v>8080</v>
      </c>
      <c r="F148" s="3" t="s">
        <v>8081</v>
      </c>
      <c r="G148" s="3" t="s">
        <v>8082</v>
      </c>
      <c r="H148" s="3" t="s">
        <v>8083</v>
      </c>
      <c r="I148">
        <v>9.5114946440000008</v>
      </c>
      <c r="J148">
        <v>4.8759438000000002E-2</v>
      </c>
      <c r="K148">
        <v>9.5602540820000002</v>
      </c>
    </row>
    <row r="149" spans="1:11" x14ac:dyDescent="0.2">
      <c r="A149" t="s">
        <v>7569</v>
      </c>
      <c r="B149" t="s">
        <v>369</v>
      </c>
      <c r="C149" t="s">
        <v>59</v>
      </c>
      <c r="D149" t="s">
        <v>194</v>
      </c>
      <c r="E149" s="3" t="s">
        <v>8084</v>
      </c>
      <c r="F149" s="3" t="s">
        <v>8085</v>
      </c>
      <c r="G149" s="3" t="s">
        <v>8086</v>
      </c>
      <c r="H149" s="3" t="s">
        <v>8087</v>
      </c>
      <c r="I149">
        <v>11.684699241000001</v>
      </c>
      <c r="J149">
        <v>9.7835332999999997E-2</v>
      </c>
      <c r="K149" s="3" t="s">
        <v>8088</v>
      </c>
    </row>
    <row r="150" spans="1:11" x14ac:dyDescent="0.2">
      <c r="A150" t="s">
        <v>7569</v>
      </c>
      <c r="B150" t="s">
        <v>369</v>
      </c>
      <c r="C150" t="s">
        <v>59</v>
      </c>
      <c r="D150" t="s">
        <v>195</v>
      </c>
      <c r="E150" s="3" t="s">
        <v>8089</v>
      </c>
      <c r="F150" s="3" t="s">
        <v>8090</v>
      </c>
      <c r="G150" s="3" t="s">
        <v>8091</v>
      </c>
      <c r="H150" s="3" t="s">
        <v>8092</v>
      </c>
      <c r="I150">
        <v>12.584127083</v>
      </c>
      <c r="J150">
        <v>6.8032466E-2</v>
      </c>
      <c r="K150">
        <v>12.652159549</v>
      </c>
    </row>
    <row r="151" spans="1:11" x14ac:dyDescent="0.2">
      <c r="A151" t="s">
        <v>7569</v>
      </c>
      <c r="B151" t="s">
        <v>369</v>
      </c>
      <c r="C151" t="s">
        <v>59</v>
      </c>
      <c r="D151" t="s">
        <v>196</v>
      </c>
      <c r="E151" s="3" t="s">
        <v>8093</v>
      </c>
      <c r="F151" s="3" t="s">
        <v>8094</v>
      </c>
      <c r="G151" s="3" t="s">
        <v>8095</v>
      </c>
      <c r="H151" s="3" t="s">
        <v>8096</v>
      </c>
      <c r="I151">
        <v>14.582565616</v>
      </c>
      <c r="J151">
        <v>7.8407861999999995E-2</v>
      </c>
      <c r="K151">
        <v>14.660973478000001</v>
      </c>
    </row>
    <row r="152" spans="1:11" x14ac:dyDescent="0.2">
      <c r="A152" t="s">
        <v>7569</v>
      </c>
      <c r="B152" t="s">
        <v>369</v>
      </c>
      <c r="C152" t="s">
        <v>59</v>
      </c>
      <c r="D152" t="s">
        <v>197</v>
      </c>
      <c r="E152" s="3" t="s">
        <v>8097</v>
      </c>
      <c r="F152" s="3" t="s">
        <v>8098</v>
      </c>
      <c r="G152" s="3" t="s">
        <v>8099</v>
      </c>
      <c r="H152" s="3" t="s">
        <v>8100</v>
      </c>
      <c r="I152">
        <v>14.714317435</v>
      </c>
      <c r="J152">
        <v>6.5142362999999995E-2</v>
      </c>
      <c r="K152">
        <v>14.779459798</v>
      </c>
    </row>
    <row r="153" spans="1:11" x14ac:dyDescent="0.2">
      <c r="A153" t="s">
        <v>7569</v>
      </c>
      <c r="B153" t="s">
        <v>369</v>
      </c>
      <c r="C153" t="s">
        <v>59</v>
      </c>
      <c r="D153" t="s">
        <v>198</v>
      </c>
      <c r="E153" s="3" t="s">
        <v>8101</v>
      </c>
      <c r="F153">
        <v>17690.280302693802</v>
      </c>
      <c r="G153" s="3" t="s">
        <v>8102</v>
      </c>
      <c r="H153" s="3" t="s">
        <v>8103</v>
      </c>
      <c r="I153">
        <v>14.688998266</v>
      </c>
      <c r="J153">
        <v>0.10214859699999999</v>
      </c>
      <c r="K153">
        <v>14.791146863</v>
      </c>
    </row>
    <row r="154" spans="1:11" x14ac:dyDescent="0.2">
      <c r="A154" t="s">
        <v>7569</v>
      </c>
      <c r="B154" t="s">
        <v>369</v>
      </c>
      <c r="C154" t="s">
        <v>59</v>
      </c>
      <c r="D154" t="s">
        <v>199</v>
      </c>
      <c r="E154" s="3" t="s">
        <v>8104</v>
      </c>
      <c r="F154" s="3" t="s">
        <v>8105</v>
      </c>
      <c r="G154" s="3" t="s">
        <v>8106</v>
      </c>
      <c r="H154" s="3" t="s">
        <v>8107</v>
      </c>
      <c r="I154">
        <v>16.090956499000001</v>
      </c>
      <c r="J154">
        <v>8.6414655000000007E-2</v>
      </c>
      <c r="K154">
        <v>16.177371153999999</v>
      </c>
    </row>
    <row r="155" spans="1:11" x14ac:dyDescent="0.2">
      <c r="A155" t="s">
        <v>7569</v>
      </c>
      <c r="B155" t="s">
        <v>369</v>
      </c>
      <c r="C155" t="s">
        <v>59</v>
      </c>
      <c r="D155" t="s">
        <v>200</v>
      </c>
      <c r="E155" s="3" t="s">
        <v>8108</v>
      </c>
      <c r="F155" s="3" t="s">
        <v>8109</v>
      </c>
      <c r="G155" s="3" t="s">
        <v>8110</v>
      </c>
      <c r="H155" s="3" t="s">
        <v>8111</v>
      </c>
      <c r="I155">
        <v>15.537499261000001</v>
      </c>
      <c r="J155">
        <v>6.9529622999999999E-2</v>
      </c>
      <c r="K155">
        <v>15.607028884</v>
      </c>
    </row>
    <row r="156" spans="1:11" x14ac:dyDescent="0.2">
      <c r="A156" t="s">
        <v>7569</v>
      </c>
      <c r="B156" t="s">
        <v>369</v>
      </c>
      <c r="C156" t="s">
        <v>59</v>
      </c>
      <c r="D156" t="s">
        <v>201</v>
      </c>
      <c r="E156">
        <v>238.815596925893</v>
      </c>
      <c r="F156" s="3" t="s">
        <v>8112</v>
      </c>
      <c r="G156" s="3" t="s">
        <v>8113</v>
      </c>
      <c r="H156" s="3" t="s">
        <v>8114</v>
      </c>
      <c r="I156">
        <v>15.540305903</v>
      </c>
      <c r="J156">
        <v>0.109148786</v>
      </c>
      <c r="K156">
        <v>15.649454689000001</v>
      </c>
    </row>
    <row r="157" spans="1:11" x14ac:dyDescent="0.2">
      <c r="A157" t="s">
        <v>7569</v>
      </c>
      <c r="B157" t="s">
        <v>369</v>
      </c>
      <c r="C157" t="s">
        <v>59</v>
      </c>
      <c r="D157" t="s">
        <v>202</v>
      </c>
      <c r="E157" s="3" t="s">
        <v>8115</v>
      </c>
      <c r="F157" s="3" t="s">
        <v>8116</v>
      </c>
      <c r="G157" s="3" t="s">
        <v>8117</v>
      </c>
      <c r="H157" s="3" t="s">
        <v>8118</v>
      </c>
      <c r="I157">
        <v>15.545919186000001</v>
      </c>
      <c r="J157">
        <v>0.15692773199999999</v>
      </c>
      <c r="K157">
        <v>15.702846918000001</v>
      </c>
    </row>
    <row r="158" spans="1:11" x14ac:dyDescent="0.2">
      <c r="A158" t="s">
        <v>7569</v>
      </c>
      <c r="B158" t="s">
        <v>369</v>
      </c>
      <c r="C158" t="s">
        <v>59</v>
      </c>
      <c r="D158" t="s">
        <v>203</v>
      </c>
      <c r="E158" s="3" t="s">
        <v>8119</v>
      </c>
      <c r="F158" s="3" t="s">
        <v>8120</v>
      </c>
      <c r="G158" s="3" t="s">
        <v>8121</v>
      </c>
      <c r="H158" s="3" t="s">
        <v>8122</v>
      </c>
      <c r="I158">
        <v>15.557145752</v>
      </c>
      <c r="J158">
        <v>0.119906692</v>
      </c>
      <c r="K158" s="3" t="s">
        <v>8123</v>
      </c>
    </row>
    <row r="159" spans="1:11" x14ac:dyDescent="0.2">
      <c r="A159" t="s">
        <v>7569</v>
      </c>
      <c r="B159" t="s">
        <v>369</v>
      </c>
      <c r="C159" t="s">
        <v>59</v>
      </c>
      <c r="D159" t="s">
        <v>204</v>
      </c>
      <c r="E159" s="3" t="s">
        <v>8124</v>
      </c>
      <c r="F159" s="3" t="s">
        <v>8125</v>
      </c>
      <c r="G159" s="3" t="s">
        <v>8126</v>
      </c>
      <c r="H159" s="3" t="s">
        <v>8127</v>
      </c>
      <c r="I159">
        <v>22.124520029999999</v>
      </c>
      <c r="J159">
        <v>0.118468008</v>
      </c>
      <c r="K159">
        <v>22.242988038</v>
      </c>
    </row>
    <row r="160" spans="1:11" x14ac:dyDescent="0.2">
      <c r="A160" t="s">
        <v>7569</v>
      </c>
      <c r="B160" t="s">
        <v>369</v>
      </c>
      <c r="C160" t="s">
        <v>59</v>
      </c>
      <c r="D160" t="s">
        <v>205</v>
      </c>
      <c r="E160" s="3" t="s">
        <v>8128</v>
      </c>
      <c r="F160" s="3" t="s">
        <v>8129</v>
      </c>
      <c r="G160" s="3" t="s">
        <v>8130</v>
      </c>
      <c r="H160" s="3" t="s">
        <v>8131</v>
      </c>
      <c r="I160">
        <v>28.255904348000001</v>
      </c>
      <c r="J160">
        <v>0.125918215</v>
      </c>
      <c r="K160">
        <v>28.381822563</v>
      </c>
    </row>
    <row r="161" spans="1:11" x14ac:dyDescent="0.2">
      <c r="A161" t="s">
        <v>7569</v>
      </c>
      <c r="B161" t="s">
        <v>369</v>
      </c>
      <c r="C161" t="s">
        <v>59</v>
      </c>
      <c r="D161" t="s">
        <v>206</v>
      </c>
      <c r="E161" s="3" t="s">
        <v>8132</v>
      </c>
      <c r="F161" s="3" t="s">
        <v>8133</v>
      </c>
      <c r="G161" s="3" t="s">
        <v>8134</v>
      </c>
      <c r="H161" s="3" t="s">
        <v>8135</v>
      </c>
      <c r="I161">
        <v>28.258582112999999</v>
      </c>
      <c r="J161">
        <v>0.182391105</v>
      </c>
      <c r="K161">
        <v>28.440973218</v>
      </c>
    </row>
    <row r="162" spans="1:11" x14ac:dyDescent="0.2">
      <c r="A162" t="s">
        <v>7569</v>
      </c>
      <c r="B162" t="s">
        <v>369</v>
      </c>
      <c r="C162" t="s">
        <v>59</v>
      </c>
      <c r="D162" t="s">
        <v>207</v>
      </c>
      <c r="E162" s="3" t="s">
        <v>8136</v>
      </c>
      <c r="F162" s="3" t="s">
        <v>8137</v>
      </c>
      <c r="G162" s="3" t="s">
        <v>8138</v>
      </c>
      <c r="H162" s="3" t="s">
        <v>8139</v>
      </c>
      <c r="I162">
        <v>32.180459249000002</v>
      </c>
      <c r="J162">
        <v>0.16934927299999999</v>
      </c>
      <c r="K162" s="3" t="s">
        <v>8140</v>
      </c>
    </row>
    <row r="163" spans="1:11" x14ac:dyDescent="0.2">
      <c r="A163" t="s">
        <v>7569</v>
      </c>
      <c r="B163" t="s">
        <v>369</v>
      </c>
      <c r="C163" t="s">
        <v>59</v>
      </c>
      <c r="D163" t="s">
        <v>208</v>
      </c>
      <c r="E163">
        <v>6003.7701872975704</v>
      </c>
      <c r="F163" s="3" t="s">
        <v>8141</v>
      </c>
      <c r="G163" s="3" t="s">
        <v>8142</v>
      </c>
      <c r="H163">
        <v>80934.074108621906</v>
      </c>
      <c r="I163">
        <v>61.344136423999998</v>
      </c>
      <c r="J163">
        <v>0.324185098</v>
      </c>
      <c r="K163">
        <v>61.668321521999999</v>
      </c>
    </row>
    <row r="164" spans="1:11" x14ac:dyDescent="0.2">
      <c r="A164" t="s">
        <v>7569</v>
      </c>
      <c r="B164" t="s">
        <v>369</v>
      </c>
      <c r="C164" t="s">
        <v>59</v>
      </c>
      <c r="D164" t="s">
        <v>209</v>
      </c>
      <c r="E164" s="3" t="s">
        <v>8143</v>
      </c>
      <c r="F164" s="3" t="s">
        <v>8144</v>
      </c>
      <c r="G164" s="3" t="s">
        <v>8145</v>
      </c>
      <c r="H164" s="3" t="s">
        <v>8146</v>
      </c>
      <c r="I164">
        <v>4.0883877999999998E-2</v>
      </c>
      <c r="J164">
        <v>5.1110299999999995E-4</v>
      </c>
      <c r="K164">
        <v>4.1394980999999997E-2</v>
      </c>
    </row>
    <row r="165" spans="1:11" x14ac:dyDescent="0.2">
      <c r="A165" t="s">
        <v>7569</v>
      </c>
      <c r="B165" t="s">
        <v>369</v>
      </c>
      <c r="C165" t="s">
        <v>59</v>
      </c>
      <c r="D165" t="s">
        <v>210</v>
      </c>
      <c r="E165" s="3" t="s">
        <v>8147</v>
      </c>
      <c r="F165" s="3" t="s">
        <v>8148</v>
      </c>
      <c r="G165" s="3" t="s">
        <v>8149</v>
      </c>
      <c r="H165" s="3" t="s">
        <v>8150</v>
      </c>
      <c r="I165">
        <v>3.6121060000000003E-2</v>
      </c>
      <c r="J165">
        <v>3.8138400000000002E-4</v>
      </c>
      <c r="K165">
        <v>3.6502444000000002E-2</v>
      </c>
    </row>
    <row r="166" spans="1:11" x14ac:dyDescent="0.2">
      <c r="A166" t="s">
        <v>7569</v>
      </c>
      <c r="B166" t="s">
        <v>369</v>
      </c>
      <c r="C166" t="s">
        <v>59</v>
      </c>
      <c r="D166" t="s">
        <v>211</v>
      </c>
      <c r="E166" s="3" t="s">
        <v>8151</v>
      </c>
      <c r="F166" s="3" t="s">
        <v>8152</v>
      </c>
      <c r="G166" s="3" t="s">
        <v>8153</v>
      </c>
      <c r="H166" s="3" t="s">
        <v>8154</v>
      </c>
      <c r="I166">
        <v>6.8196860999999998E-2</v>
      </c>
      <c r="J166">
        <v>8.4570000000000001E-4</v>
      </c>
      <c r="K166">
        <v>6.9042561000000002E-2</v>
      </c>
    </row>
    <row r="167" spans="1:11" x14ac:dyDescent="0.2">
      <c r="A167" t="s">
        <v>7569</v>
      </c>
      <c r="B167" t="s">
        <v>369</v>
      </c>
      <c r="C167" t="s">
        <v>59</v>
      </c>
      <c r="D167" t="s">
        <v>212</v>
      </c>
      <c r="E167" s="3" t="s">
        <v>8155</v>
      </c>
      <c r="F167" s="3" t="s">
        <v>8156</v>
      </c>
      <c r="G167" s="3" t="s">
        <v>8157</v>
      </c>
      <c r="H167" s="3" t="s">
        <v>8158</v>
      </c>
      <c r="I167">
        <v>7.3646658000000004E-2</v>
      </c>
      <c r="J167">
        <v>9.8200999999999996E-4</v>
      </c>
      <c r="K167">
        <v>7.4628667999999995E-2</v>
      </c>
    </row>
    <row r="168" spans="1:11" x14ac:dyDescent="0.2">
      <c r="A168" t="s">
        <v>7569</v>
      </c>
      <c r="B168" t="s">
        <v>369</v>
      </c>
      <c r="C168" t="s">
        <v>59</v>
      </c>
      <c r="D168" t="s">
        <v>213</v>
      </c>
      <c r="E168" s="3" t="s">
        <v>8159</v>
      </c>
      <c r="F168" s="3" t="s">
        <v>8160</v>
      </c>
      <c r="G168" s="3" t="s">
        <v>8161</v>
      </c>
      <c r="H168" s="3" t="s">
        <v>8162</v>
      </c>
      <c r="I168">
        <v>8.4090634999999997E-2</v>
      </c>
      <c r="J168">
        <v>1.020284E-3</v>
      </c>
      <c r="K168">
        <v>8.5110918999999993E-2</v>
      </c>
    </row>
    <row r="169" spans="1:11" x14ac:dyDescent="0.2">
      <c r="A169" t="s">
        <v>7569</v>
      </c>
      <c r="B169" t="s">
        <v>369</v>
      </c>
      <c r="C169" t="s">
        <v>59</v>
      </c>
      <c r="D169" t="s">
        <v>214</v>
      </c>
      <c r="E169" s="3" t="s">
        <v>8163</v>
      </c>
      <c r="F169" s="3" t="s">
        <v>8164</v>
      </c>
      <c r="G169" s="3" t="s">
        <v>8165</v>
      </c>
      <c r="H169" s="3" t="s">
        <v>8166</v>
      </c>
      <c r="I169">
        <v>7.6970717999999994E-2</v>
      </c>
      <c r="J169">
        <v>9.8871799999999998E-4</v>
      </c>
      <c r="K169">
        <v>7.7959435999999993E-2</v>
      </c>
    </row>
    <row r="170" spans="1:11" x14ac:dyDescent="0.2">
      <c r="A170" t="s">
        <v>7569</v>
      </c>
      <c r="B170" t="s">
        <v>369</v>
      </c>
      <c r="C170" t="s">
        <v>59</v>
      </c>
      <c r="D170" t="s">
        <v>215</v>
      </c>
      <c r="E170" s="3" t="s">
        <v>8167</v>
      </c>
      <c r="F170" s="3" t="s">
        <v>8168</v>
      </c>
      <c r="G170" s="3" t="s">
        <v>8169</v>
      </c>
      <c r="H170" s="3" t="s">
        <v>8170</v>
      </c>
      <c r="I170">
        <v>7.1571427000000007E-2</v>
      </c>
      <c r="J170">
        <v>6.5505000000000001E-4</v>
      </c>
      <c r="K170">
        <v>7.2226476999999997E-2</v>
      </c>
    </row>
    <row r="171" spans="1:11" x14ac:dyDescent="0.2">
      <c r="A171" t="s">
        <v>7569</v>
      </c>
      <c r="B171" t="s">
        <v>369</v>
      </c>
      <c r="C171" t="s">
        <v>59</v>
      </c>
      <c r="D171" t="s">
        <v>216</v>
      </c>
      <c r="E171" s="3" t="s">
        <v>8171</v>
      </c>
      <c r="F171" s="3" t="s">
        <v>8172</v>
      </c>
      <c r="G171" s="3" t="s">
        <v>8173</v>
      </c>
      <c r="H171" s="3" t="s">
        <v>8174</v>
      </c>
      <c r="I171">
        <v>7.2086933000000006E-2</v>
      </c>
      <c r="J171">
        <v>7.3738199999999997E-4</v>
      </c>
      <c r="K171">
        <v>7.2824315000000001E-2</v>
      </c>
    </row>
    <row r="172" spans="1:11" x14ac:dyDescent="0.2">
      <c r="A172" t="s">
        <v>7569</v>
      </c>
      <c r="B172" t="s">
        <v>369</v>
      </c>
      <c r="C172" t="s">
        <v>59</v>
      </c>
      <c r="D172" t="s">
        <v>217</v>
      </c>
      <c r="E172">
        <v>46.591698524675202</v>
      </c>
      <c r="F172" s="3" t="s">
        <v>8175</v>
      </c>
      <c r="G172" s="3" t="s">
        <v>8176</v>
      </c>
      <c r="H172" s="3" t="s">
        <v>8177</v>
      </c>
      <c r="I172">
        <v>7.1743262000000002E-2</v>
      </c>
      <c r="J172">
        <v>6.4824999999999995E-4</v>
      </c>
      <c r="K172">
        <v>7.2391512000000005E-2</v>
      </c>
    </row>
    <row r="173" spans="1:11" x14ac:dyDescent="0.2">
      <c r="A173" t="s">
        <v>7569</v>
      </c>
      <c r="B173" t="s">
        <v>369</v>
      </c>
      <c r="C173" t="s">
        <v>59</v>
      </c>
      <c r="D173" t="s">
        <v>218</v>
      </c>
      <c r="E173" s="3" t="s">
        <v>8178</v>
      </c>
      <c r="F173">
        <v>87.000828768525807</v>
      </c>
      <c r="G173" s="3" t="s">
        <v>8179</v>
      </c>
      <c r="H173" s="3" t="s">
        <v>8180</v>
      </c>
      <c r="I173">
        <v>7.2207900000000005E-2</v>
      </c>
      <c r="J173">
        <v>7.6444700000000002E-4</v>
      </c>
      <c r="K173">
        <v>7.2972347000000007E-2</v>
      </c>
    </row>
    <row r="174" spans="1:11" x14ac:dyDescent="0.2">
      <c r="A174" t="s">
        <v>7569</v>
      </c>
      <c r="B174" t="s">
        <v>369</v>
      </c>
      <c r="C174" t="s">
        <v>59</v>
      </c>
      <c r="D174" t="s">
        <v>219</v>
      </c>
      <c r="E174" s="3" t="s">
        <v>8181</v>
      </c>
      <c r="F174">
        <v>88.258114244256703</v>
      </c>
      <c r="G174" s="3" t="s">
        <v>8182</v>
      </c>
      <c r="H174" s="3" t="s">
        <v>8183</v>
      </c>
      <c r="I174">
        <v>7.3238911000000004E-2</v>
      </c>
      <c r="J174">
        <v>9.3094E-4</v>
      </c>
      <c r="K174">
        <v>7.4169850999999995E-2</v>
      </c>
    </row>
    <row r="175" spans="1:11" x14ac:dyDescent="0.2">
      <c r="A175" t="s">
        <v>7569</v>
      </c>
      <c r="B175" t="s">
        <v>369</v>
      </c>
      <c r="C175" t="s">
        <v>59</v>
      </c>
      <c r="D175" t="s">
        <v>220</v>
      </c>
      <c r="E175" s="3" t="s">
        <v>8184</v>
      </c>
      <c r="F175" s="3" t="s">
        <v>8185</v>
      </c>
      <c r="G175" s="3" t="s">
        <v>8186</v>
      </c>
      <c r="H175" s="3" t="s">
        <v>8187</v>
      </c>
      <c r="I175">
        <v>7.2551569999999996E-2</v>
      </c>
      <c r="J175">
        <v>7.7181000000000005E-4</v>
      </c>
      <c r="K175">
        <v>7.3323379999999994E-2</v>
      </c>
    </row>
    <row r="176" spans="1:11" x14ac:dyDescent="0.2">
      <c r="A176" t="s">
        <v>7569</v>
      </c>
      <c r="B176" t="s">
        <v>369</v>
      </c>
      <c r="C176" t="s">
        <v>59</v>
      </c>
      <c r="D176" t="s">
        <v>221</v>
      </c>
      <c r="E176" s="3" t="s">
        <v>8188</v>
      </c>
      <c r="F176" s="3" t="s">
        <v>8189</v>
      </c>
      <c r="G176" s="3" t="s">
        <v>8190</v>
      </c>
      <c r="H176" s="3" t="s">
        <v>8191</v>
      </c>
      <c r="I176">
        <v>8.0132738999999995E-2</v>
      </c>
      <c r="J176">
        <v>1.0274870000000001E-3</v>
      </c>
      <c r="K176">
        <v>8.1160225999999905E-2</v>
      </c>
    </row>
    <row r="177" spans="1:11" x14ac:dyDescent="0.2">
      <c r="A177" t="s">
        <v>7569</v>
      </c>
      <c r="B177" t="s">
        <v>369</v>
      </c>
      <c r="C177" t="s">
        <v>59</v>
      </c>
      <c r="D177" t="s">
        <v>222</v>
      </c>
      <c r="E177" s="3" t="s">
        <v>8192</v>
      </c>
      <c r="F177">
        <v>86.988854621137904</v>
      </c>
      <c r="G177" s="3" t="s">
        <v>8193</v>
      </c>
      <c r="H177" s="3" t="s">
        <v>8194</v>
      </c>
      <c r="I177">
        <v>7.2196216999999993E-2</v>
      </c>
      <c r="J177">
        <v>6.9360299999999999E-4</v>
      </c>
      <c r="K177">
        <v>7.2889819999999994E-2</v>
      </c>
    </row>
    <row r="178" spans="1:11" x14ac:dyDescent="0.2">
      <c r="A178" t="s">
        <v>7569</v>
      </c>
      <c r="B178" t="s">
        <v>369</v>
      </c>
      <c r="C178" t="s">
        <v>59</v>
      </c>
      <c r="D178" t="s">
        <v>223</v>
      </c>
      <c r="E178" s="3" t="s">
        <v>8195</v>
      </c>
      <c r="F178" s="3" t="s">
        <v>8196</v>
      </c>
      <c r="G178" s="3" t="s">
        <v>8197</v>
      </c>
      <c r="H178" s="3" t="s">
        <v>8198</v>
      </c>
      <c r="I178">
        <v>0.10928581599999999</v>
      </c>
      <c r="J178">
        <v>1.3736040000000001E-3</v>
      </c>
      <c r="K178">
        <v>0.11065941999999999</v>
      </c>
    </row>
    <row r="179" spans="1:11" x14ac:dyDescent="0.2">
      <c r="A179" t="s">
        <v>7569</v>
      </c>
      <c r="B179" t="s">
        <v>369</v>
      </c>
      <c r="C179" t="s">
        <v>59</v>
      </c>
      <c r="D179" t="s">
        <v>224</v>
      </c>
      <c r="E179" s="3" t="s">
        <v>8199</v>
      </c>
      <c r="F179" s="3" t="s">
        <v>8200</v>
      </c>
      <c r="G179" s="3" t="s">
        <v>8201</v>
      </c>
      <c r="H179" s="3" t="s">
        <v>8202</v>
      </c>
      <c r="I179">
        <v>9.9695742000000004E-2</v>
      </c>
      <c r="J179">
        <v>8.9199199999999998E-4</v>
      </c>
      <c r="K179">
        <v>0.100587734</v>
      </c>
    </row>
    <row r="180" spans="1:11" x14ac:dyDescent="0.2">
      <c r="A180" t="s">
        <v>7569</v>
      </c>
      <c r="B180" t="s">
        <v>369</v>
      </c>
      <c r="C180" t="s">
        <v>59</v>
      </c>
      <c r="D180" t="s">
        <v>225</v>
      </c>
      <c r="E180" s="3" t="s">
        <v>8203</v>
      </c>
      <c r="F180" s="3" t="s">
        <v>8204</v>
      </c>
      <c r="G180" s="3" t="s">
        <v>8205</v>
      </c>
      <c r="H180" s="3" t="s">
        <v>8206</v>
      </c>
      <c r="I180">
        <v>0.11923388</v>
      </c>
      <c r="J180">
        <v>9.9938299999999996E-4</v>
      </c>
      <c r="K180">
        <v>0.12023326300000001</v>
      </c>
    </row>
    <row r="181" spans="1:11" x14ac:dyDescent="0.2">
      <c r="A181" t="s">
        <v>7569</v>
      </c>
      <c r="B181" t="s">
        <v>369</v>
      </c>
      <c r="C181" t="s">
        <v>59</v>
      </c>
      <c r="D181" t="s">
        <v>226</v>
      </c>
      <c r="E181" s="3" t="s">
        <v>8207</v>
      </c>
      <c r="F181" s="3" t="s">
        <v>8208</v>
      </c>
      <c r="G181" s="3" t="s">
        <v>8209</v>
      </c>
      <c r="H181" s="3" t="s">
        <v>8210</v>
      </c>
      <c r="I181">
        <v>0.106187846</v>
      </c>
      <c r="J181">
        <v>1.6634810000000001E-3</v>
      </c>
      <c r="K181">
        <v>0.107851327</v>
      </c>
    </row>
    <row r="182" spans="1:11" x14ac:dyDescent="0.2">
      <c r="A182" t="s">
        <v>7569</v>
      </c>
      <c r="B182" t="s">
        <v>369</v>
      </c>
      <c r="C182" t="s">
        <v>59</v>
      </c>
      <c r="D182" t="s">
        <v>227</v>
      </c>
      <c r="E182" s="3" t="s">
        <v>8211</v>
      </c>
      <c r="F182" s="3" t="s">
        <v>8212</v>
      </c>
      <c r="G182" s="3" t="s">
        <v>8213</v>
      </c>
      <c r="H182" s="3" t="s">
        <v>8214</v>
      </c>
      <c r="I182">
        <v>0.13249393300000001</v>
      </c>
      <c r="J182">
        <v>1.3828569999999999E-3</v>
      </c>
      <c r="K182">
        <v>0.13387679</v>
      </c>
    </row>
    <row r="183" spans="1:11" x14ac:dyDescent="0.2">
      <c r="A183" t="s">
        <v>7569</v>
      </c>
      <c r="B183" t="s">
        <v>369</v>
      </c>
      <c r="C183" t="s">
        <v>59</v>
      </c>
      <c r="D183" t="s">
        <v>228</v>
      </c>
      <c r="E183" s="3" t="s">
        <v>8215</v>
      </c>
      <c r="F183" s="3" t="s">
        <v>8216</v>
      </c>
      <c r="G183" s="3" t="s">
        <v>8217</v>
      </c>
      <c r="H183" s="3" t="s">
        <v>8218</v>
      </c>
      <c r="I183">
        <v>0.14314254600000001</v>
      </c>
      <c r="J183">
        <v>1.2140930000000001E-3</v>
      </c>
      <c r="K183">
        <v>0.14435663900000001</v>
      </c>
    </row>
    <row r="184" spans="1:11" x14ac:dyDescent="0.2">
      <c r="A184" t="s">
        <v>7569</v>
      </c>
      <c r="B184" t="s">
        <v>369</v>
      </c>
      <c r="C184" t="s">
        <v>59</v>
      </c>
      <c r="D184" t="s">
        <v>229</v>
      </c>
      <c r="E184" s="3" t="s">
        <v>8219</v>
      </c>
      <c r="F184" s="3" t="s">
        <v>8220</v>
      </c>
      <c r="G184" s="3" t="s">
        <v>8221</v>
      </c>
      <c r="H184" s="3" t="s">
        <v>8222</v>
      </c>
      <c r="I184">
        <v>0.14379597499999999</v>
      </c>
      <c r="J184">
        <v>1.331825E-3</v>
      </c>
      <c r="K184">
        <v>0.1451278</v>
      </c>
    </row>
    <row r="185" spans="1:11" x14ac:dyDescent="0.2">
      <c r="A185" t="s">
        <v>7569</v>
      </c>
      <c r="B185" t="s">
        <v>369</v>
      </c>
      <c r="C185" t="s">
        <v>59</v>
      </c>
      <c r="D185" t="s">
        <v>230</v>
      </c>
      <c r="E185" s="3" t="s">
        <v>8223</v>
      </c>
      <c r="F185" s="3" t="s">
        <v>8224</v>
      </c>
      <c r="G185" s="3" t="s">
        <v>8225</v>
      </c>
      <c r="H185" s="3" t="s">
        <v>8226</v>
      </c>
      <c r="I185">
        <v>0.14073796499999999</v>
      </c>
      <c r="J185">
        <v>1.8357969999999999E-3</v>
      </c>
      <c r="K185">
        <v>0.14257376199999999</v>
      </c>
    </row>
    <row r="186" spans="1:11" x14ac:dyDescent="0.2">
      <c r="A186" t="s">
        <v>7569</v>
      </c>
      <c r="B186" t="s">
        <v>369</v>
      </c>
      <c r="C186" t="s">
        <v>59</v>
      </c>
      <c r="D186" t="s">
        <v>231</v>
      </c>
      <c r="E186" s="3" t="s">
        <v>8227</v>
      </c>
      <c r="F186" s="3" t="s">
        <v>8228</v>
      </c>
      <c r="G186" s="3" t="s">
        <v>8229</v>
      </c>
      <c r="H186" s="3" t="s">
        <v>8230</v>
      </c>
      <c r="I186">
        <v>0.16630545499999999</v>
      </c>
      <c r="J186">
        <v>2.015073E-3</v>
      </c>
      <c r="K186">
        <v>0.168320528</v>
      </c>
    </row>
    <row r="187" spans="1:11" x14ac:dyDescent="0.2">
      <c r="A187" t="s">
        <v>7569</v>
      </c>
      <c r="B187" t="s">
        <v>369</v>
      </c>
      <c r="C187" t="s">
        <v>59</v>
      </c>
      <c r="D187" t="s">
        <v>232</v>
      </c>
      <c r="E187" s="3" t="s">
        <v>8231</v>
      </c>
      <c r="F187">
        <v>172.89986966976099</v>
      </c>
      <c r="G187" s="3" t="s">
        <v>8232</v>
      </c>
      <c r="H187" s="3" t="s">
        <v>8233</v>
      </c>
      <c r="I187">
        <v>0.143506946</v>
      </c>
      <c r="J187">
        <v>1.2337369999999999E-3</v>
      </c>
      <c r="K187">
        <v>0.14474068300000001</v>
      </c>
    </row>
    <row r="188" spans="1:11" x14ac:dyDescent="0.2">
      <c r="A188" t="s">
        <v>7569</v>
      </c>
      <c r="B188" t="s">
        <v>369</v>
      </c>
      <c r="C188" t="s">
        <v>59</v>
      </c>
      <c r="D188" t="s">
        <v>233</v>
      </c>
      <c r="E188" s="3" t="s">
        <v>8234</v>
      </c>
      <c r="F188" s="3" t="s">
        <v>8235</v>
      </c>
      <c r="G188" s="3" t="s">
        <v>8236</v>
      </c>
      <c r="H188" s="3" t="s">
        <v>8237</v>
      </c>
      <c r="I188">
        <v>0.14423724600000001</v>
      </c>
      <c r="J188">
        <v>1.3043550000000001E-3</v>
      </c>
      <c r="K188" s="3" t="s">
        <v>8238</v>
      </c>
    </row>
    <row r="189" spans="1:11" x14ac:dyDescent="0.2">
      <c r="A189" t="s">
        <v>7569</v>
      </c>
      <c r="B189" t="s">
        <v>369</v>
      </c>
      <c r="C189" t="s">
        <v>59</v>
      </c>
      <c r="D189" t="s">
        <v>234</v>
      </c>
      <c r="E189" s="3" t="s">
        <v>8239</v>
      </c>
      <c r="F189" s="3" t="s">
        <v>8240</v>
      </c>
      <c r="G189" s="3" t="s">
        <v>8241</v>
      </c>
      <c r="H189" s="3" t="s">
        <v>8242</v>
      </c>
      <c r="I189">
        <v>0.144215017</v>
      </c>
      <c r="J189">
        <v>1.3698880000000001E-3</v>
      </c>
      <c r="K189" s="3" t="s">
        <v>8243</v>
      </c>
    </row>
    <row r="190" spans="1:11" x14ac:dyDescent="0.2">
      <c r="A190" t="s">
        <v>7569</v>
      </c>
      <c r="B190" t="s">
        <v>369</v>
      </c>
      <c r="C190" t="s">
        <v>59</v>
      </c>
      <c r="D190" t="s">
        <v>235</v>
      </c>
      <c r="E190" s="3" t="s">
        <v>8244</v>
      </c>
      <c r="F190" s="3" t="s">
        <v>8245</v>
      </c>
      <c r="G190" s="3" t="s">
        <v>8246</v>
      </c>
      <c r="H190" s="3" t="s">
        <v>8247</v>
      </c>
      <c r="I190">
        <v>0.14567561600000001</v>
      </c>
      <c r="J190">
        <v>1.5599730000000001E-3</v>
      </c>
      <c r="K190">
        <v>0.147235589</v>
      </c>
    </row>
    <row r="191" spans="1:11" x14ac:dyDescent="0.2">
      <c r="A191" t="s">
        <v>7569</v>
      </c>
      <c r="B191" t="s">
        <v>369</v>
      </c>
      <c r="C191" t="s">
        <v>59</v>
      </c>
      <c r="D191" t="s">
        <v>236</v>
      </c>
      <c r="E191">
        <v>99.486080996159998</v>
      </c>
      <c r="F191" s="3" t="s">
        <v>8248</v>
      </c>
      <c r="G191" s="3" t="s">
        <v>8249</v>
      </c>
      <c r="H191">
        <v>283.41942067657197</v>
      </c>
      <c r="I191">
        <v>0.14954345899999999</v>
      </c>
      <c r="J191">
        <v>1.3066740000000001E-3</v>
      </c>
      <c r="K191">
        <v>0.150850133</v>
      </c>
    </row>
    <row r="192" spans="1:11" x14ac:dyDescent="0.2">
      <c r="A192" t="s">
        <v>7569</v>
      </c>
      <c r="B192" t="s">
        <v>369</v>
      </c>
      <c r="C192" t="s">
        <v>59</v>
      </c>
      <c r="D192" t="s">
        <v>237</v>
      </c>
      <c r="E192" s="3" t="s">
        <v>8250</v>
      </c>
      <c r="F192" s="3" t="s">
        <v>8251</v>
      </c>
      <c r="G192" s="3" t="s">
        <v>8252</v>
      </c>
      <c r="H192">
        <v>336.66479534336497</v>
      </c>
      <c r="I192">
        <v>0.16804944799999999</v>
      </c>
      <c r="J192">
        <v>2.13518E-3</v>
      </c>
      <c r="K192" s="3" t="s">
        <v>8253</v>
      </c>
    </row>
    <row r="193" spans="1:11" x14ac:dyDescent="0.2">
      <c r="A193" t="s">
        <v>7569</v>
      </c>
      <c r="B193" t="s">
        <v>369</v>
      </c>
      <c r="C193" t="s">
        <v>59</v>
      </c>
      <c r="D193" t="s">
        <v>238</v>
      </c>
      <c r="E193" s="3" t="s">
        <v>8254</v>
      </c>
      <c r="F193" s="3" t="s">
        <v>8255</v>
      </c>
      <c r="G193" s="3" t="s">
        <v>8256</v>
      </c>
      <c r="H193" s="3" t="s">
        <v>8257</v>
      </c>
      <c r="I193">
        <v>0.15559542800000001</v>
      </c>
      <c r="J193">
        <v>1.318608E-3</v>
      </c>
      <c r="K193">
        <v>0.15691403600000001</v>
      </c>
    </row>
    <row r="194" spans="1:11" x14ac:dyDescent="0.2">
      <c r="A194" t="s">
        <v>7569</v>
      </c>
      <c r="B194" t="s">
        <v>369</v>
      </c>
      <c r="C194" t="s">
        <v>59</v>
      </c>
      <c r="D194" t="s">
        <v>239</v>
      </c>
      <c r="E194">
        <v>65.088554817651001</v>
      </c>
      <c r="F194" s="3" t="s">
        <v>8258</v>
      </c>
      <c r="G194">
        <v>5.7421857491135597</v>
      </c>
      <c r="H194" s="3" t="s">
        <v>8259</v>
      </c>
      <c r="I194">
        <v>0.17450650200000001</v>
      </c>
      <c r="J194">
        <v>1.6792930000000001E-3</v>
      </c>
      <c r="K194">
        <v>0.17618579500000001</v>
      </c>
    </row>
    <row r="195" spans="1:11" x14ac:dyDescent="0.2">
      <c r="A195" t="s">
        <v>7569</v>
      </c>
      <c r="B195" t="s">
        <v>369</v>
      </c>
      <c r="C195" t="s">
        <v>59</v>
      </c>
      <c r="D195" t="s">
        <v>240</v>
      </c>
      <c r="E195" s="3" t="s">
        <v>8260</v>
      </c>
      <c r="F195" s="3" t="s">
        <v>8261</v>
      </c>
      <c r="G195" s="3" t="s">
        <v>8262</v>
      </c>
      <c r="H195" s="3" t="s">
        <v>8263</v>
      </c>
      <c r="I195">
        <v>0.178764748</v>
      </c>
      <c r="J195">
        <v>1.4778689999999999E-3</v>
      </c>
      <c r="K195">
        <v>0.18024261699999999</v>
      </c>
    </row>
    <row r="196" spans="1:11" x14ac:dyDescent="0.2">
      <c r="A196" t="s">
        <v>7569</v>
      </c>
      <c r="B196" t="s">
        <v>369</v>
      </c>
      <c r="C196" t="s">
        <v>59</v>
      </c>
      <c r="D196" t="s">
        <v>241</v>
      </c>
      <c r="E196" s="3" t="s">
        <v>8264</v>
      </c>
      <c r="F196" s="3" t="s">
        <v>8265</v>
      </c>
      <c r="G196" s="3" t="s">
        <v>8266</v>
      </c>
      <c r="H196" s="3" t="s">
        <v>8267</v>
      </c>
      <c r="I196">
        <v>0.18048310000000001</v>
      </c>
      <c r="J196">
        <v>1.8114920000000001E-3</v>
      </c>
      <c r="K196">
        <v>0.18229459200000001</v>
      </c>
    </row>
    <row r="197" spans="1:11" x14ac:dyDescent="0.2">
      <c r="A197" t="s">
        <v>7569</v>
      </c>
      <c r="B197" t="s">
        <v>369</v>
      </c>
      <c r="C197" t="s">
        <v>59</v>
      </c>
      <c r="D197" t="s">
        <v>242</v>
      </c>
      <c r="E197" s="3" t="s">
        <v>8268</v>
      </c>
      <c r="F197" s="3" t="s">
        <v>8269</v>
      </c>
      <c r="G197" s="3" t="s">
        <v>8270</v>
      </c>
      <c r="H197" s="3" t="s">
        <v>8271</v>
      </c>
      <c r="I197">
        <v>0.20240134200000001</v>
      </c>
      <c r="J197">
        <v>2.5959989999999999E-3</v>
      </c>
      <c r="K197">
        <v>0.204997341</v>
      </c>
    </row>
    <row r="198" spans="1:11" x14ac:dyDescent="0.2">
      <c r="A198" t="s">
        <v>7569</v>
      </c>
      <c r="B198" t="s">
        <v>369</v>
      </c>
      <c r="C198" t="s">
        <v>59</v>
      </c>
      <c r="D198" t="s">
        <v>243</v>
      </c>
      <c r="E198" s="3" t="s">
        <v>8272</v>
      </c>
      <c r="F198" s="3" t="s">
        <v>8273</v>
      </c>
      <c r="G198" s="3" t="s">
        <v>8274</v>
      </c>
      <c r="H198" s="3" t="s">
        <v>8275</v>
      </c>
      <c r="I198">
        <v>0.216403016</v>
      </c>
      <c r="J198">
        <v>2.7370860000000001E-3</v>
      </c>
      <c r="K198">
        <v>0.219140102</v>
      </c>
    </row>
    <row r="199" spans="1:11" x14ac:dyDescent="0.2">
      <c r="A199" t="s">
        <v>7569</v>
      </c>
      <c r="B199" t="s">
        <v>369</v>
      </c>
      <c r="C199" t="s">
        <v>59</v>
      </c>
      <c r="D199" t="s">
        <v>244</v>
      </c>
      <c r="E199" s="3" t="s">
        <v>8276</v>
      </c>
      <c r="F199" s="3" t="s">
        <v>8277</v>
      </c>
      <c r="G199" s="3" t="s">
        <v>8278</v>
      </c>
      <c r="H199" s="3" t="s">
        <v>8279</v>
      </c>
      <c r="I199">
        <v>0.19853199999999999</v>
      </c>
      <c r="J199">
        <v>1.6555820000000001E-3</v>
      </c>
      <c r="K199" s="3" t="s">
        <v>8280</v>
      </c>
    </row>
    <row r="200" spans="1:11" x14ac:dyDescent="0.2">
      <c r="A200" t="s">
        <v>7569</v>
      </c>
      <c r="B200" t="s">
        <v>369</v>
      </c>
      <c r="C200" t="s">
        <v>59</v>
      </c>
      <c r="D200" t="s">
        <v>245</v>
      </c>
      <c r="E200" s="3" t="s">
        <v>8281</v>
      </c>
      <c r="F200" s="3" t="s">
        <v>8282</v>
      </c>
      <c r="G200" s="3" t="s">
        <v>8283</v>
      </c>
      <c r="H200" s="3" t="s">
        <v>8284</v>
      </c>
      <c r="I200">
        <v>0.199391176</v>
      </c>
      <c r="J200">
        <v>1.7159250000000001E-3</v>
      </c>
      <c r="K200">
        <v>0.20110710100000001</v>
      </c>
    </row>
    <row r="201" spans="1:11" x14ac:dyDescent="0.2">
      <c r="A201" t="s">
        <v>7569</v>
      </c>
      <c r="B201" t="s">
        <v>369</v>
      </c>
      <c r="C201" t="s">
        <v>59</v>
      </c>
      <c r="D201" t="s">
        <v>246</v>
      </c>
      <c r="E201" s="3" t="s">
        <v>8285</v>
      </c>
      <c r="F201" s="3" t="s">
        <v>8286</v>
      </c>
      <c r="G201" s="3" t="s">
        <v>8287</v>
      </c>
      <c r="H201" s="3" t="s">
        <v>8288</v>
      </c>
      <c r="I201">
        <v>0.19881839200000001</v>
      </c>
      <c r="J201">
        <v>1.782924E-3</v>
      </c>
      <c r="K201">
        <v>0.200601316</v>
      </c>
    </row>
    <row r="202" spans="1:11" x14ac:dyDescent="0.2">
      <c r="A202" t="s">
        <v>7569</v>
      </c>
      <c r="B202" t="s">
        <v>369</v>
      </c>
      <c r="C202" t="s">
        <v>59</v>
      </c>
      <c r="D202" t="s">
        <v>247</v>
      </c>
      <c r="E202">
        <v>67.139959095844205</v>
      </c>
      <c r="F202" s="3" t="s">
        <v>8289</v>
      </c>
      <c r="G202" s="3" t="s">
        <v>8290</v>
      </c>
      <c r="H202" s="3" t="s">
        <v>8291</v>
      </c>
      <c r="I202">
        <v>0.20053674399999999</v>
      </c>
      <c r="J202">
        <v>2.00599E-3</v>
      </c>
      <c r="K202">
        <v>0.202542734</v>
      </c>
    </row>
    <row r="203" spans="1:11" x14ac:dyDescent="0.2">
      <c r="A203" t="s">
        <v>7569</v>
      </c>
      <c r="B203" t="s">
        <v>369</v>
      </c>
      <c r="C203" t="s">
        <v>59</v>
      </c>
      <c r="D203" t="s">
        <v>248</v>
      </c>
      <c r="E203" s="3" t="s">
        <v>8292</v>
      </c>
      <c r="F203" s="3" t="s">
        <v>8293</v>
      </c>
      <c r="G203" s="3" t="s">
        <v>8294</v>
      </c>
      <c r="H203" s="3" t="s">
        <v>8295</v>
      </c>
      <c r="I203">
        <v>0.21450339399999999</v>
      </c>
      <c r="J203">
        <v>2.7750919999999998E-3</v>
      </c>
      <c r="K203">
        <v>0.21727848599999999</v>
      </c>
    </row>
    <row r="204" spans="1:11" x14ac:dyDescent="0.2">
      <c r="A204" t="s">
        <v>7569</v>
      </c>
      <c r="B204" t="s">
        <v>369</v>
      </c>
      <c r="C204" t="s">
        <v>59</v>
      </c>
      <c r="D204" t="s">
        <v>249</v>
      </c>
      <c r="E204" s="3" t="s">
        <v>8296</v>
      </c>
      <c r="F204" s="3" t="s">
        <v>8297</v>
      </c>
      <c r="G204" s="3" t="s">
        <v>8298</v>
      </c>
      <c r="H204" s="3" t="s">
        <v>8299</v>
      </c>
      <c r="I204">
        <v>0.21522917</v>
      </c>
      <c r="J204">
        <v>1.8461339999999999E-3</v>
      </c>
      <c r="K204">
        <v>0.217075304</v>
      </c>
    </row>
    <row r="205" spans="1:11" x14ac:dyDescent="0.2">
      <c r="A205" t="s">
        <v>7569</v>
      </c>
      <c r="B205" t="s">
        <v>369</v>
      </c>
      <c r="C205" t="s">
        <v>59</v>
      </c>
      <c r="D205" t="s">
        <v>250</v>
      </c>
      <c r="E205" s="3" t="s">
        <v>8300</v>
      </c>
      <c r="F205" s="3" t="s">
        <v>8301</v>
      </c>
      <c r="G205" s="3" t="s">
        <v>8302</v>
      </c>
      <c r="H205" s="3" t="s">
        <v>8303</v>
      </c>
      <c r="I205">
        <v>0.21454182999999999</v>
      </c>
      <c r="J205">
        <v>1.709655E-3</v>
      </c>
      <c r="K205">
        <v>0.21625148499999999</v>
      </c>
    </row>
    <row r="206" spans="1:11" x14ac:dyDescent="0.2">
      <c r="A206" t="s">
        <v>7569</v>
      </c>
      <c r="B206" t="s">
        <v>369</v>
      </c>
      <c r="C206" t="s">
        <v>59</v>
      </c>
      <c r="D206" t="s">
        <v>251</v>
      </c>
      <c r="E206" s="3" t="s">
        <v>8304</v>
      </c>
      <c r="F206" s="3" t="s">
        <v>8305</v>
      </c>
      <c r="G206" s="3" t="s">
        <v>8306</v>
      </c>
      <c r="H206" s="3" t="s">
        <v>8307</v>
      </c>
      <c r="I206">
        <v>0.215040379</v>
      </c>
      <c r="J206">
        <v>1.8816449999999999E-3</v>
      </c>
      <c r="K206">
        <v>0.21692202399999999</v>
      </c>
    </row>
    <row r="207" spans="1:11" x14ac:dyDescent="0.2">
      <c r="A207" t="s">
        <v>7569</v>
      </c>
      <c r="B207" t="s">
        <v>369</v>
      </c>
      <c r="C207" t="s">
        <v>59</v>
      </c>
      <c r="D207" t="s">
        <v>252</v>
      </c>
      <c r="E207" s="3" t="s">
        <v>8308</v>
      </c>
      <c r="F207" s="3" t="s">
        <v>8309</v>
      </c>
      <c r="G207" s="3" t="s">
        <v>8310</v>
      </c>
      <c r="H207" s="3" t="s">
        <v>8311</v>
      </c>
      <c r="I207">
        <v>0.26457606299999997</v>
      </c>
      <c r="J207">
        <v>2.46766E-3</v>
      </c>
      <c r="K207" s="3" t="s">
        <v>8312</v>
      </c>
    </row>
    <row r="208" spans="1:11" x14ac:dyDescent="0.2">
      <c r="A208" t="s">
        <v>7569</v>
      </c>
      <c r="B208" t="s">
        <v>369</v>
      </c>
      <c r="C208" t="s">
        <v>59</v>
      </c>
      <c r="D208" t="s">
        <v>253</v>
      </c>
      <c r="E208" s="3" t="s">
        <v>8313</v>
      </c>
      <c r="F208" s="3" t="s">
        <v>8314</v>
      </c>
      <c r="G208" s="3" t="s">
        <v>8315</v>
      </c>
      <c r="H208" s="3" t="s">
        <v>8316</v>
      </c>
      <c r="I208">
        <v>0.26274315399999998</v>
      </c>
      <c r="J208">
        <v>2.2480960000000002E-3</v>
      </c>
      <c r="K208" s="3" t="s">
        <v>8317</v>
      </c>
    </row>
    <row r="209" spans="1:11" x14ac:dyDescent="0.2">
      <c r="A209" t="s">
        <v>7569</v>
      </c>
      <c r="B209" t="s">
        <v>369</v>
      </c>
      <c r="C209" t="s">
        <v>59</v>
      </c>
      <c r="D209" t="s">
        <v>252</v>
      </c>
      <c r="E209" s="3" t="s">
        <v>8308</v>
      </c>
      <c r="F209" s="3" t="s">
        <v>8309</v>
      </c>
      <c r="G209" s="3" t="s">
        <v>8310</v>
      </c>
      <c r="H209" s="3" t="s">
        <v>8311</v>
      </c>
      <c r="I209">
        <v>0.26457606299999997</v>
      </c>
      <c r="J209">
        <v>2.46766E-3</v>
      </c>
      <c r="K209" s="3" t="s">
        <v>8312</v>
      </c>
    </row>
    <row r="210" spans="1:11" x14ac:dyDescent="0.2">
      <c r="A210" t="s">
        <v>7569</v>
      </c>
      <c r="B210" t="s">
        <v>369</v>
      </c>
      <c r="C210" t="s">
        <v>59</v>
      </c>
      <c r="D210" t="s">
        <v>254</v>
      </c>
      <c r="E210" s="3" t="s">
        <v>8318</v>
      </c>
      <c r="F210" s="3" t="s">
        <v>8319</v>
      </c>
      <c r="G210" s="3" t="s">
        <v>8320</v>
      </c>
      <c r="H210" s="3" t="s">
        <v>8321</v>
      </c>
      <c r="I210">
        <v>0.27510784399999999</v>
      </c>
      <c r="J210">
        <v>2.5444320000000001E-3</v>
      </c>
      <c r="K210">
        <v>0.27765227599999998</v>
      </c>
    </row>
    <row r="211" spans="1:11" x14ac:dyDescent="0.2">
      <c r="A211" t="s">
        <v>7569</v>
      </c>
      <c r="B211" t="s">
        <v>369</v>
      </c>
      <c r="C211" t="s">
        <v>59</v>
      </c>
      <c r="D211" t="s">
        <v>255</v>
      </c>
      <c r="E211" s="3" t="s">
        <v>8322</v>
      </c>
      <c r="F211" s="3" t="s">
        <v>8323</v>
      </c>
      <c r="G211" s="3" t="s">
        <v>8324</v>
      </c>
      <c r="H211">
        <v>487.06008653555602</v>
      </c>
      <c r="I211">
        <v>0.28628478299999999</v>
      </c>
      <c r="J211">
        <v>2.2921370000000001E-3</v>
      </c>
      <c r="K211">
        <v>0.28857692000000001</v>
      </c>
    </row>
    <row r="212" spans="1:11" x14ac:dyDescent="0.2">
      <c r="A212" t="s">
        <v>7569</v>
      </c>
      <c r="B212" t="s">
        <v>369</v>
      </c>
      <c r="C212" t="s">
        <v>59</v>
      </c>
      <c r="D212" t="s">
        <v>256</v>
      </c>
      <c r="E212" s="3" t="s">
        <v>8325</v>
      </c>
      <c r="F212">
        <v>347.43853445564002</v>
      </c>
      <c r="G212" s="3" t="s">
        <v>8326</v>
      </c>
      <c r="H212" s="3" t="s">
        <v>8327</v>
      </c>
      <c r="I212">
        <v>0.28834680600000001</v>
      </c>
      <c r="J212">
        <v>2.6847110000000002E-3</v>
      </c>
      <c r="K212">
        <v>0.29103151700000002</v>
      </c>
    </row>
    <row r="213" spans="1:11" x14ac:dyDescent="0.2">
      <c r="A213" t="s">
        <v>7569</v>
      </c>
      <c r="B213" t="s">
        <v>369</v>
      </c>
      <c r="C213" t="s">
        <v>59</v>
      </c>
      <c r="D213" t="s">
        <v>257</v>
      </c>
      <c r="E213" s="3" t="s">
        <v>8328</v>
      </c>
      <c r="F213" s="3" t="s">
        <v>8329</v>
      </c>
      <c r="G213" s="3" t="s">
        <v>8330</v>
      </c>
      <c r="H213" s="3" t="s">
        <v>8331</v>
      </c>
      <c r="I213">
        <v>0.286972124</v>
      </c>
      <c r="J213">
        <v>2.3723759999999998E-3</v>
      </c>
      <c r="K213">
        <v>0.2893445</v>
      </c>
    </row>
    <row r="214" spans="1:11" x14ac:dyDescent="0.2">
      <c r="A214" t="s">
        <v>7569</v>
      </c>
      <c r="B214" t="s">
        <v>369</v>
      </c>
      <c r="C214" t="s">
        <v>59</v>
      </c>
      <c r="D214" t="s">
        <v>258</v>
      </c>
      <c r="E214" s="3" t="s">
        <v>8332</v>
      </c>
      <c r="F214" s="3" t="s">
        <v>8333</v>
      </c>
      <c r="G214" s="3" t="s">
        <v>8334</v>
      </c>
      <c r="H214" s="3" t="s">
        <v>8335</v>
      </c>
      <c r="I214">
        <v>0.23579190899999999</v>
      </c>
      <c r="J214">
        <v>2.9987579999999998E-3</v>
      </c>
      <c r="K214" s="3" t="s">
        <v>8336</v>
      </c>
    </row>
    <row r="215" spans="1:11" x14ac:dyDescent="0.2">
      <c r="A215" t="s">
        <v>7569</v>
      </c>
      <c r="B215" t="s">
        <v>369</v>
      </c>
      <c r="C215" t="s">
        <v>59</v>
      </c>
      <c r="D215" t="s">
        <v>259</v>
      </c>
      <c r="E215" s="3" t="s">
        <v>8337</v>
      </c>
      <c r="F215" s="3" t="s">
        <v>8338</v>
      </c>
      <c r="G215">
        <v>4.8769704465355197</v>
      </c>
      <c r="H215" s="3" t="s">
        <v>8339</v>
      </c>
      <c r="I215">
        <v>0.28701358399999999</v>
      </c>
      <c r="J215">
        <v>2.2397250000000001E-3</v>
      </c>
      <c r="K215">
        <v>0.28925330900000001</v>
      </c>
    </row>
    <row r="216" spans="1:11" x14ac:dyDescent="0.2">
      <c r="A216" t="s">
        <v>7569</v>
      </c>
      <c r="B216" t="s">
        <v>369</v>
      </c>
      <c r="C216" t="s">
        <v>59</v>
      </c>
      <c r="D216" t="s">
        <v>260</v>
      </c>
      <c r="E216" s="3" t="s">
        <v>8340</v>
      </c>
      <c r="F216" s="3" t="s">
        <v>8341</v>
      </c>
      <c r="G216" s="3" t="s">
        <v>8342</v>
      </c>
      <c r="H216" s="3" t="s">
        <v>8343</v>
      </c>
      <c r="I216">
        <v>0.28781020899999998</v>
      </c>
      <c r="J216">
        <v>2.373156E-3</v>
      </c>
      <c r="K216" s="3" t="s">
        <v>8344</v>
      </c>
    </row>
    <row r="217" spans="1:11" x14ac:dyDescent="0.2">
      <c r="A217" t="s">
        <v>7569</v>
      </c>
      <c r="B217" t="s">
        <v>369</v>
      </c>
      <c r="C217" t="s">
        <v>59</v>
      </c>
      <c r="D217" t="s">
        <v>261</v>
      </c>
      <c r="E217" s="3" t="s">
        <v>8345</v>
      </c>
      <c r="F217" s="3" t="s">
        <v>8346</v>
      </c>
      <c r="G217" s="3" t="s">
        <v>8347</v>
      </c>
      <c r="H217" s="3" t="s">
        <v>8348</v>
      </c>
      <c r="I217">
        <v>0.299086609</v>
      </c>
      <c r="J217">
        <v>2.5716939999999998E-3</v>
      </c>
      <c r="K217">
        <v>0.30165830300000002</v>
      </c>
    </row>
    <row r="218" spans="1:11" x14ac:dyDescent="0.2">
      <c r="A218" t="s">
        <v>7569</v>
      </c>
      <c r="B218" t="s">
        <v>369</v>
      </c>
      <c r="C218" t="s">
        <v>59</v>
      </c>
      <c r="D218" t="s">
        <v>262</v>
      </c>
      <c r="E218" s="3" t="s">
        <v>8349</v>
      </c>
      <c r="F218" s="3" t="s">
        <v>8350</v>
      </c>
      <c r="G218" s="3" t="s">
        <v>8351</v>
      </c>
      <c r="H218" s="3" t="s">
        <v>8352</v>
      </c>
      <c r="I218">
        <v>0.29765464899999999</v>
      </c>
      <c r="J218">
        <v>2.433925E-3</v>
      </c>
      <c r="K218">
        <v>0.300088574</v>
      </c>
    </row>
    <row r="219" spans="1:11" x14ac:dyDescent="0.2">
      <c r="A219" t="s">
        <v>7569</v>
      </c>
      <c r="B219" t="s">
        <v>369</v>
      </c>
      <c r="C219" t="s">
        <v>59</v>
      </c>
      <c r="D219" t="s">
        <v>263</v>
      </c>
      <c r="E219" s="3" t="s">
        <v>8353</v>
      </c>
      <c r="F219" s="3" t="s">
        <v>8354</v>
      </c>
      <c r="G219" s="3" t="s">
        <v>8355</v>
      </c>
      <c r="H219" s="3" t="s">
        <v>8356</v>
      </c>
      <c r="I219">
        <v>0.29891968499999999</v>
      </c>
      <c r="J219">
        <v>3.799115E-3</v>
      </c>
      <c r="K219">
        <v>0.30271880000000001</v>
      </c>
    </row>
    <row r="220" spans="1:11" x14ac:dyDescent="0.2">
      <c r="A220" t="s">
        <v>7569</v>
      </c>
      <c r="B220" t="s">
        <v>369</v>
      </c>
      <c r="C220" t="s">
        <v>59</v>
      </c>
      <c r="D220" t="s">
        <v>264</v>
      </c>
      <c r="E220" s="3" t="s">
        <v>8357</v>
      </c>
      <c r="F220" s="3" t="s">
        <v>8358</v>
      </c>
      <c r="G220" s="3" t="s">
        <v>8359</v>
      </c>
      <c r="H220" s="3" t="s">
        <v>8360</v>
      </c>
      <c r="I220">
        <v>0.33656322599999999</v>
      </c>
      <c r="J220">
        <v>4.2378679999999997E-3</v>
      </c>
      <c r="K220" s="3" t="s">
        <v>8361</v>
      </c>
    </row>
    <row r="221" spans="1:11" x14ac:dyDescent="0.2">
      <c r="A221" t="s">
        <v>7569</v>
      </c>
      <c r="B221" t="s">
        <v>369</v>
      </c>
      <c r="C221" t="s">
        <v>59</v>
      </c>
      <c r="D221" t="s">
        <v>265</v>
      </c>
      <c r="E221" s="3" t="s">
        <v>8362</v>
      </c>
      <c r="F221" s="3" t="s">
        <v>8363</v>
      </c>
      <c r="G221" s="3" t="s">
        <v>8364</v>
      </c>
      <c r="H221" s="3" t="s">
        <v>8365</v>
      </c>
      <c r="I221">
        <v>0.31011657799999998</v>
      </c>
      <c r="J221">
        <v>2.4139740000000002E-3</v>
      </c>
      <c r="K221" s="3" t="s">
        <v>8366</v>
      </c>
    </row>
    <row r="222" spans="1:11" x14ac:dyDescent="0.2">
      <c r="A222" t="s">
        <v>7569</v>
      </c>
      <c r="B222" t="s">
        <v>369</v>
      </c>
      <c r="C222" t="s">
        <v>59</v>
      </c>
      <c r="D222" t="s">
        <v>266</v>
      </c>
      <c r="E222" s="3" t="s">
        <v>8367</v>
      </c>
      <c r="F222" s="3" t="s">
        <v>8368</v>
      </c>
      <c r="G222" s="3" t="s">
        <v>8369</v>
      </c>
      <c r="H222" s="3" t="s">
        <v>8370</v>
      </c>
      <c r="I222">
        <v>0.31119054800000001</v>
      </c>
      <c r="J222">
        <v>2.6319120000000001E-3</v>
      </c>
      <c r="K222">
        <v>0.31382246000000003</v>
      </c>
    </row>
    <row r="223" spans="1:11" x14ac:dyDescent="0.2">
      <c r="A223" t="s">
        <v>7569</v>
      </c>
      <c r="B223" t="s">
        <v>369</v>
      </c>
      <c r="C223" t="s">
        <v>59</v>
      </c>
      <c r="D223" t="s">
        <v>267</v>
      </c>
      <c r="E223" s="3" t="s">
        <v>8371</v>
      </c>
      <c r="F223" s="3" t="s">
        <v>8372</v>
      </c>
      <c r="G223" s="3" t="s">
        <v>8373</v>
      </c>
      <c r="H223" s="3" t="s">
        <v>8374</v>
      </c>
      <c r="I223">
        <v>0.31047456800000001</v>
      </c>
      <c r="J223">
        <v>2.5911150000000002E-3</v>
      </c>
      <c r="K223">
        <v>0.31306568299999998</v>
      </c>
    </row>
    <row r="224" spans="1:11" x14ac:dyDescent="0.2">
      <c r="A224" t="s">
        <v>7569</v>
      </c>
      <c r="B224" t="s">
        <v>369</v>
      </c>
      <c r="C224" t="s">
        <v>59</v>
      </c>
      <c r="D224" t="s">
        <v>268</v>
      </c>
      <c r="E224" s="3" t="s">
        <v>8375</v>
      </c>
      <c r="F224" s="3" t="s">
        <v>8376</v>
      </c>
      <c r="G224" s="3" t="s">
        <v>8377</v>
      </c>
      <c r="H224" s="3" t="s">
        <v>8378</v>
      </c>
      <c r="I224">
        <v>0.31262250800000002</v>
      </c>
      <c r="J224">
        <v>2.8674030000000001E-3</v>
      </c>
      <c r="K224">
        <v>0.31548991100000001</v>
      </c>
    </row>
    <row r="225" spans="1:11" x14ac:dyDescent="0.2">
      <c r="A225" t="s">
        <v>7569</v>
      </c>
      <c r="B225" t="s">
        <v>369</v>
      </c>
      <c r="C225" t="s">
        <v>59</v>
      </c>
      <c r="D225" t="s">
        <v>269</v>
      </c>
      <c r="E225" s="3" t="s">
        <v>8379</v>
      </c>
      <c r="F225" s="3" t="s">
        <v>8380</v>
      </c>
      <c r="G225" s="3" t="s">
        <v>8381</v>
      </c>
      <c r="H225" s="3" t="s">
        <v>8382</v>
      </c>
      <c r="I225">
        <v>0.33313176900000002</v>
      </c>
      <c r="J225">
        <v>4.2613699999999996E-3</v>
      </c>
      <c r="K225">
        <v>0.33739313900000001</v>
      </c>
    </row>
    <row r="226" spans="1:11" x14ac:dyDescent="0.2">
      <c r="A226" t="s">
        <v>7569</v>
      </c>
      <c r="B226" t="s">
        <v>369</v>
      </c>
      <c r="C226" t="s">
        <v>59</v>
      </c>
      <c r="D226" t="s">
        <v>270</v>
      </c>
      <c r="E226" s="3" t="s">
        <v>8383</v>
      </c>
      <c r="F226" s="3" t="s">
        <v>8384</v>
      </c>
      <c r="G226">
        <v>5.7656766979822098</v>
      </c>
      <c r="H226" s="3" t="s">
        <v>8385</v>
      </c>
      <c r="I226">
        <v>0.32225065600000002</v>
      </c>
      <c r="J226">
        <v>2.6086640000000001E-3</v>
      </c>
      <c r="K226">
        <v>0.32485932000000001</v>
      </c>
    </row>
    <row r="227" spans="1:11" x14ac:dyDescent="0.2">
      <c r="A227" t="s">
        <v>7569</v>
      </c>
      <c r="B227" t="s">
        <v>369</v>
      </c>
      <c r="C227" t="s">
        <v>59</v>
      </c>
      <c r="D227" t="s">
        <v>271</v>
      </c>
      <c r="E227" s="3" t="s">
        <v>8386</v>
      </c>
      <c r="F227" s="3" t="s">
        <v>8387</v>
      </c>
      <c r="G227" s="3" t="s">
        <v>8388</v>
      </c>
      <c r="H227">
        <v>512.63254135847103</v>
      </c>
      <c r="I227">
        <v>0.35798741499999998</v>
      </c>
      <c r="J227">
        <v>2.853366E-3</v>
      </c>
      <c r="K227">
        <v>0.360840781</v>
      </c>
    </row>
    <row r="228" spans="1:11" x14ac:dyDescent="0.2">
      <c r="A228" t="s">
        <v>7569</v>
      </c>
      <c r="B228" t="s">
        <v>369</v>
      </c>
      <c r="C228" t="s">
        <v>59</v>
      </c>
      <c r="D228" t="s">
        <v>272</v>
      </c>
      <c r="E228" s="3" t="s">
        <v>8389</v>
      </c>
      <c r="F228" s="3" t="s">
        <v>8390</v>
      </c>
      <c r="G228" s="3" t="s">
        <v>8391</v>
      </c>
      <c r="H228" s="3" t="s">
        <v>8392</v>
      </c>
      <c r="I228">
        <v>0.36653099500000003</v>
      </c>
      <c r="J228">
        <v>3.379815E-3</v>
      </c>
      <c r="K228" s="3" t="s">
        <v>8393</v>
      </c>
    </row>
    <row r="229" spans="1:11" x14ac:dyDescent="0.2">
      <c r="A229" t="s">
        <v>7569</v>
      </c>
      <c r="B229" t="s">
        <v>369</v>
      </c>
      <c r="C229" t="s">
        <v>59</v>
      </c>
      <c r="D229" t="s">
        <v>273</v>
      </c>
      <c r="E229" s="3" t="s">
        <v>8394</v>
      </c>
      <c r="F229" s="3" t="s">
        <v>8395</v>
      </c>
      <c r="G229">
        <v>6.2033151542501797</v>
      </c>
      <c r="H229" s="3" t="s">
        <v>8396</v>
      </c>
      <c r="I229">
        <v>0.381151462</v>
      </c>
      <c r="J229">
        <v>2.997081E-3</v>
      </c>
      <c r="K229">
        <v>0.38414854300000001</v>
      </c>
    </row>
    <row r="230" spans="1:11" x14ac:dyDescent="0.2">
      <c r="A230" t="s">
        <v>7569</v>
      </c>
      <c r="B230" t="s">
        <v>369</v>
      </c>
      <c r="C230" t="s">
        <v>59</v>
      </c>
      <c r="D230" t="s">
        <v>274</v>
      </c>
      <c r="E230" s="3" t="s">
        <v>8397</v>
      </c>
      <c r="F230" s="3" t="s">
        <v>8398</v>
      </c>
      <c r="G230" s="3" t="s">
        <v>8399</v>
      </c>
      <c r="H230" s="3" t="s">
        <v>8400</v>
      </c>
      <c r="I230">
        <v>0.397063691</v>
      </c>
      <c r="J230">
        <v>3.0968710000000002E-3</v>
      </c>
      <c r="K230">
        <v>0.400160562</v>
      </c>
    </row>
    <row r="231" spans="1:11" x14ac:dyDescent="0.2">
      <c r="A231" t="s">
        <v>7569</v>
      </c>
      <c r="B231" t="s">
        <v>369</v>
      </c>
      <c r="C231" t="s">
        <v>59</v>
      </c>
      <c r="D231" t="s">
        <v>275</v>
      </c>
      <c r="E231" s="3" t="s">
        <v>8401</v>
      </c>
      <c r="F231" s="3" t="s">
        <v>8402</v>
      </c>
      <c r="G231" s="3" t="s">
        <v>8403</v>
      </c>
      <c r="H231" s="3" t="s">
        <v>8404</v>
      </c>
      <c r="I231">
        <v>0.39763647499999999</v>
      </c>
      <c r="J231">
        <v>3.1304039999999998E-3</v>
      </c>
      <c r="K231" s="3" t="s">
        <v>8405</v>
      </c>
    </row>
    <row r="232" spans="1:11" x14ac:dyDescent="0.2">
      <c r="A232" t="s">
        <v>7569</v>
      </c>
      <c r="B232" t="s">
        <v>369</v>
      </c>
      <c r="C232" t="s">
        <v>59</v>
      </c>
      <c r="D232" t="s">
        <v>276</v>
      </c>
      <c r="E232" s="3" t="s">
        <v>8406</v>
      </c>
      <c r="F232" s="3" t="s">
        <v>8407</v>
      </c>
      <c r="G232" s="3" t="s">
        <v>8408</v>
      </c>
      <c r="H232" s="3" t="s">
        <v>8409</v>
      </c>
      <c r="I232">
        <v>0.41373788299999997</v>
      </c>
      <c r="J232">
        <v>5.2885160000000001E-3</v>
      </c>
      <c r="K232">
        <v>0.41902639899999999</v>
      </c>
    </row>
    <row r="233" spans="1:11" x14ac:dyDescent="0.2">
      <c r="A233" t="s">
        <v>7569</v>
      </c>
      <c r="B233" t="s">
        <v>369</v>
      </c>
      <c r="C233" t="s">
        <v>59</v>
      </c>
      <c r="D233" t="s">
        <v>277</v>
      </c>
      <c r="E233" s="3" t="s">
        <v>8410</v>
      </c>
      <c r="F233" s="3" t="s">
        <v>8411</v>
      </c>
      <c r="G233" s="3" t="s">
        <v>8412</v>
      </c>
      <c r="H233" s="3" t="s">
        <v>8413</v>
      </c>
      <c r="I233">
        <v>0.41776549000000002</v>
      </c>
      <c r="J233">
        <v>3.1550390000000001E-3</v>
      </c>
      <c r="K233" s="3" t="s">
        <v>8414</v>
      </c>
    </row>
    <row r="234" spans="1:11" x14ac:dyDescent="0.2">
      <c r="A234" t="s">
        <v>7569</v>
      </c>
      <c r="B234" t="s">
        <v>369</v>
      </c>
      <c r="C234" t="s">
        <v>59</v>
      </c>
      <c r="D234" t="s">
        <v>278</v>
      </c>
      <c r="E234" s="3" t="s">
        <v>8415</v>
      </c>
      <c r="F234" s="3" t="s">
        <v>8416</v>
      </c>
      <c r="G234" s="3" t="s">
        <v>8417</v>
      </c>
      <c r="H234" s="3" t="s">
        <v>8418</v>
      </c>
      <c r="I234">
        <v>0.41859602699999998</v>
      </c>
      <c r="J234">
        <v>3.2929230000000001E-3</v>
      </c>
      <c r="K234">
        <v>0.42188894999999998</v>
      </c>
    </row>
    <row r="235" spans="1:11" x14ac:dyDescent="0.2">
      <c r="A235" t="s">
        <v>7569</v>
      </c>
      <c r="B235" t="s">
        <v>369</v>
      </c>
      <c r="C235" t="s">
        <v>59</v>
      </c>
      <c r="D235" t="s">
        <v>279</v>
      </c>
      <c r="E235" s="3" t="s">
        <v>8419</v>
      </c>
      <c r="F235" s="3" t="s">
        <v>8420</v>
      </c>
      <c r="G235" s="3" t="s">
        <v>8421</v>
      </c>
      <c r="H235" s="3" t="s">
        <v>8422</v>
      </c>
      <c r="I235">
        <v>0.45624711499999998</v>
      </c>
      <c r="J235">
        <v>5.7619790000000004E-3</v>
      </c>
      <c r="K235">
        <v>0.46200909400000001</v>
      </c>
    </row>
    <row r="236" spans="1:11" x14ac:dyDescent="0.2">
      <c r="A236" t="s">
        <v>7569</v>
      </c>
      <c r="B236" t="s">
        <v>369</v>
      </c>
      <c r="C236" t="s">
        <v>59</v>
      </c>
      <c r="D236" t="s">
        <v>280</v>
      </c>
      <c r="E236" s="3" t="s">
        <v>8423</v>
      </c>
      <c r="F236" s="3" t="s">
        <v>8424</v>
      </c>
      <c r="G236">
        <v>9.1286243072577893</v>
      </c>
      <c r="H236" s="3" t="s">
        <v>8425</v>
      </c>
      <c r="I236">
        <v>0.41491700100000001</v>
      </c>
      <c r="J236">
        <v>5.3821959999999997E-3</v>
      </c>
      <c r="K236">
        <v>0.42029919700000001</v>
      </c>
    </row>
    <row r="237" spans="1:11" x14ac:dyDescent="0.2">
      <c r="A237" t="s">
        <v>7569</v>
      </c>
      <c r="B237" t="s">
        <v>369</v>
      </c>
      <c r="C237" t="s">
        <v>59</v>
      </c>
      <c r="D237" t="s">
        <v>281</v>
      </c>
      <c r="E237" s="3" t="s">
        <v>8426</v>
      </c>
      <c r="F237" s="3" t="s">
        <v>8427</v>
      </c>
      <c r="G237">
        <v>9.3982505079891006</v>
      </c>
      <c r="H237" s="3" t="s">
        <v>8428</v>
      </c>
      <c r="I237">
        <v>0.43030315299999999</v>
      </c>
      <c r="J237">
        <v>3.532749E-3</v>
      </c>
      <c r="K237">
        <v>0.433835902</v>
      </c>
    </row>
    <row r="238" spans="1:11" x14ac:dyDescent="0.2">
      <c r="A238" t="s">
        <v>7569</v>
      </c>
      <c r="B238" t="s">
        <v>369</v>
      </c>
      <c r="C238" t="s">
        <v>59</v>
      </c>
      <c r="D238" t="s">
        <v>282</v>
      </c>
      <c r="E238" s="3" t="s">
        <v>8429</v>
      </c>
      <c r="F238" s="3" t="s">
        <v>8430</v>
      </c>
      <c r="G238" s="3" t="s">
        <v>8431</v>
      </c>
      <c r="H238" s="3" t="s">
        <v>8432</v>
      </c>
      <c r="I238">
        <v>0.35167428099999998</v>
      </c>
      <c r="J238">
        <v>4.2493629999999999E-3</v>
      </c>
      <c r="K238">
        <v>0.35592364399999998</v>
      </c>
    </row>
    <row r="239" spans="1:11" x14ac:dyDescent="0.2">
      <c r="A239" t="s">
        <v>7569</v>
      </c>
      <c r="B239" t="s">
        <v>369</v>
      </c>
      <c r="C239" t="s">
        <v>59</v>
      </c>
      <c r="D239" t="s">
        <v>283</v>
      </c>
      <c r="E239" s="3" t="s">
        <v>8433</v>
      </c>
      <c r="F239" s="3" t="s">
        <v>8434</v>
      </c>
      <c r="G239">
        <v>7.9441399845693796</v>
      </c>
      <c r="H239" s="3" t="s">
        <v>8435</v>
      </c>
      <c r="I239">
        <v>0.45728190000000002</v>
      </c>
      <c r="J239">
        <v>3.5051420000000002E-3</v>
      </c>
      <c r="K239" s="3" t="s">
        <v>8436</v>
      </c>
    </row>
    <row r="240" spans="1:11" x14ac:dyDescent="0.2">
      <c r="A240" t="s">
        <v>7569</v>
      </c>
      <c r="B240" t="s">
        <v>369</v>
      </c>
      <c r="C240" t="s">
        <v>59</v>
      </c>
      <c r="D240" t="s">
        <v>284</v>
      </c>
      <c r="E240" s="3" t="s">
        <v>8437</v>
      </c>
      <c r="F240">
        <v>550.04110825913301</v>
      </c>
      <c r="G240" s="3" t="s">
        <v>8438</v>
      </c>
      <c r="H240">
        <v>710.93772671052398</v>
      </c>
      <c r="I240">
        <v>0.45653728100000002</v>
      </c>
      <c r="J240">
        <v>3.513567E-3</v>
      </c>
      <c r="K240">
        <v>0.46005084800000001</v>
      </c>
    </row>
    <row r="241" spans="1:11" x14ac:dyDescent="0.2">
      <c r="A241" t="s">
        <v>7569</v>
      </c>
      <c r="B241" t="s">
        <v>369</v>
      </c>
      <c r="C241" t="s">
        <v>59</v>
      </c>
      <c r="D241" t="s">
        <v>285</v>
      </c>
      <c r="E241" s="3" t="s">
        <v>8439</v>
      </c>
      <c r="F241" s="3" t="s">
        <v>8440</v>
      </c>
      <c r="G241" s="3" t="s">
        <v>8441</v>
      </c>
      <c r="H241">
        <v>858.43560685004502</v>
      </c>
      <c r="I241">
        <v>0.49704551600000002</v>
      </c>
      <c r="J241">
        <v>3.8145929999999998E-3</v>
      </c>
      <c r="K241">
        <v>0.500860109</v>
      </c>
    </row>
    <row r="242" spans="1:11" x14ac:dyDescent="0.2">
      <c r="A242" t="s">
        <v>7569</v>
      </c>
      <c r="B242" t="s">
        <v>369</v>
      </c>
      <c r="C242" t="s">
        <v>59</v>
      </c>
      <c r="D242" t="s">
        <v>286</v>
      </c>
      <c r="E242" s="3" t="s">
        <v>8442</v>
      </c>
      <c r="F242" s="3" t="s">
        <v>8443</v>
      </c>
      <c r="G242" s="3" t="s">
        <v>8444</v>
      </c>
      <c r="H242" s="3" t="s">
        <v>8445</v>
      </c>
      <c r="I242">
        <v>0.49618634</v>
      </c>
      <c r="J242">
        <v>3.828943E-3</v>
      </c>
      <c r="K242">
        <v>0.50001528299999998</v>
      </c>
    </row>
    <row r="243" spans="1:11" x14ac:dyDescent="0.2">
      <c r="A243" t="s">
        <v>7569</v>
      </c>
      <c r="B243" t="s">
        <v>369</v>
      </c>
      <c r="C243" t="s">
        <v>59</v>
      </c>
      <c r="D243" t="s">
        <v>287</v>
      </c>
      <c r="E243" s="3" t="s">
        <v>8446</v>
      </c>
      <c r="F243" s="3" t="s">
        <v>8447</v>
      </c>
      <c r="G243" s="3" t="s">
        <v>8448</v>
      </c>
      <c r="H243" s="3" t="s">
        <v>8449</v>
      </c>
      <c r="I243">
        <v>0.40024564000000001</v>
      </c>
      <c r="J243">
        <v>6.6032720000000003E-3</v>
      </c>
      <c r="K243">
        <v>0.40684891200000001</v>
      </c>
    </row>
    <row r="244" spans="1:11" x14ac:dyDescent="0.2">
      <c r="A244" t="s">
        <v>7569</v>
      </c>
      <c r="B244" t="s">
        <v>369</v>
      </c>
      <c r="C244" t="s">
        <v>59</v>
      </c>
      <c r="D244" t="s">
        <v>288</v>
      </c>
      <c r="E244" s="3" t="s">
        <v>8450</v>
      </c>
      <c r="F244" s="3" t="s">
        <v>8451</v>
      </c>
      <c r="G244" s="3" t="s">
        <v>8452</v>
      </c>
      <c r="H244" s="3" t="s">
        <v>8453</v>
      </c>
      <c r="I244">
        <v>0.53869931999999998</v>
      </c>
      <c r="J244">
        <v>4.4527459999999996E-3</v>
      </c>
      <c r="K244">
        <v>0.54315206599999999</v>
      </c>
    </row>
    <row r="245" spans="1:11" x14ac:dyDescent="0.2">
      <c r="A245" t="s">
        <v>7569</v>
      </c>
      <c r="B245" t="s">
        <v>369</v>
      </c>
      <c r="C245" t="s">
        <v>59</v>
      </c>
      <c r="D245" t="s">
        <v>289</v>
      </c>
      <c r="E245" s="3" t="s">
        <v>8454</v>
      </c>
      <c r="F245" s="3" t="s">
        <v>8455</v>
      </c>
      <c r="G245" s="3" t="s">
        <v>8456</v>
      </c>
      <c r="H245" s="3" t="s">
        <v>8457</v>
      </c>
      <c r="I245">
        <v>0.57211103100000005</v>
      </c>
      <c r="J245">
        <v>4.4525980000000003E-3</v>
      </c>
      <c r="K245">
        <v>0.57656362900000002</v>
      </c>
    </row>
    <row r="246" spans="1:11" x14ac:dyDescent="0.2">
      <c r="A246" t="s">
        <v>7569</v>
      </c>
      <c r="B246" t="s">
        <v>369</v>
      </c>
      <c r="C246" t="s">
        <v>59</v>
      </c>
      <c r="D246" t="s">
        <v>290</v>
      </c>
      <c r="E246" s="3" t="s">
        <v>8458</v>
      </c>
      <c r="F246" s="3" t="s">
        <v>8459</v>
      </c>
      <c r="G246" s="3" t="s">
        <v>8460</v>
      </c>
      <c r="H246" s="3" t="s">
        <v>8461</v>
      </c>
      <c r="I246">
        <v>0.47180393900000001</v>
      </c>
      <c r="J246">
        <v>6.1873479999999996E-3</v>
      </c>
      <c r="K246">
        <v>0.47799128699999999</v>
      </c>
    </row>
    <row r="247" spans="1:11" x14ac:dyDescent="0.2">
      <c r="A247" t="s">
        <v>7569</v>
      </c>
      <c r="B247" t="s">
        <v>369</v>
      </c>
      <c r="C247" t="s">
        <v>59</v>
      </c>
      <c r="D247" t="s">
        <v>291</v>
      </c>
      <c r="E247" s="3" t="s">
        <v>8462</v>
      </c>
      <c r="F247" s="3" t="s">
        <v>8463</v>
      </c>
      <c r="G247" s="3" t="s">
        <v>8464</v>
      </c>
      <c r="H247" s="3" t="s">
        <v>8465</v>
      </c>
      <c r="I247">
        <v>0.59530899000000004</v>
      </c>
      <c r="J247">
        <v>4.4180360000000002E-3</v>
      </c>
      <c r="K247">
        <v>0.59972702600000005</v>
      </c>
    </row>
    <row r="248" spans="1:11" x14ac:dyDescent="0.2">
      <c r="A248" t="s">
        <v>7569</v>
      </c>
      <c r="B248" t="s">
        <v>369</v>
      </c>
      <c r="C248" t="s">
        <v>59</v>
      </c>
      <c r="D248" t="s">
        <v>292</v>
      </c>
      <c r="E248" s="3" t="s">
        <v>8466</v>
      </c>
      <c r="F248" s="3" t="s">
        <v>8467</v>
      </c>
      <c r="G248" s="3" t="s">
        <v>8468</v>
      </c>
      <c r="H248" s="3" t="s">
        <v>8469</v>
      </c>
      <c r="I248">
        <v>0.59817290999999995</v>
      </c>
      <c r="J248">
        <v>4.803028E-3</v>
      </c>
      <c r="K248" s="3" t="s">
        <v>8470</v>
      </c>
    </row>
    <row r="249" spans="1:11" x14ac:dyDescent="0.2">
      <c r="A249" t="s">
        <v>7569</v>
      </c>
      <c r="B249" t="s">
        <v>369</v>
      </c>
      <c r="C249" t="s">
        <v>59</v>
      </c>
      <c r="D249" t="s">
        <v>293</v>
      </c>
      <c r="E249" s="3" t="s">
        <v>8471</v>
      </c>
      <c r="F249" s="3" t="s">
        <v>8472</v>
      </c>
      <c r="G249" s="3" t="s">
        <v>8473</v>
      </c>
      <c r="H249" s="3" t="s">
        <v>8474</v>
      </c>
      <c r="I249">
        <v>0.59588177399999998</v>
      </c>
      <c r="J249">
        <v>4.5259719999999996E-3</v>
      </c>
      <c r="K249">
        <v>0.60040774600000002</v>
      </c>
    </row>
    <row r="250" spans="1:11" x14ac:dyDescent="0.2">
      <c r="A250" t="s">
        <v>7569</v>
      </c>
      <c r="B250" t="s">
        <v>369</v>
      </c>
      <c r="C250" t="s">
        <v>59</v>
      </c>
      <c r="D250" t="s">
        <v>294</v>
      </c>
      <c r="E250" s="3" t="s">
        <v>8475</v>
      </c>
      <c r="F250" s="3" t="s">
        <v>8476</v>
      </c>
      <c r="G250" s="3" t="s">
        <v>8477</v>
      </c>
      <c r="H250" s="3" t="s">
        <v>8478</v>
      </c>
      <c r="I250">
        <v>0.48787709499999998</v>
      </c>
      <c r="J250">
        <v>5.6995509999999997E-3</v>
      </c>
      <c r="K250">
        <v>0.49357664600000001</v>
      </c>
    </row>
    <row r="251" spans="1:11" x14ac:dyDescent="0.2">
      <c r="A251" t="s">
        <v>7569</v>
      </c>
      <c r="B251" t="s">
        <v>369</v>
      </c>
      <c r="C251" t="s">
        <v>59</v>
      </c>
      <c r="D251" t="s">
        <v>295</v>
      </c>
      <c r="E251" s="3" t="s">
        <v>8479</v>
      </c>
      <c r="F251" s="3" t="s">
        <v>8480</v>
      </c>
      <c r="G251" s="3" t="s">
        <v>8481</v>
      </c>
      <c r="H251" s="3" t="s">
        <v>8482</v>
      </c>
      <c r="I251">
        <v>0.620232848</v>
      </c>
      <c r="J251">
        <v>4.7129490000000001E-3</v>
      </c>
      <c r="K251">
        <v>0.62494579699999997</v>
      </c>
    </row>
    <row r="252" spans="1:11" x14ac:dyDescent="0.2">
      <c r="A252" t="s">
        <v>7569</v>
      </c>
      <c r="B252" t="s">
        <v>369</v>
      </c>
      <c r="C252" t="s">
        <v>59</v>
      </c>
      <c r="D252" t="s">
        <v>296</v>
      </c>
      <c r="E252" s="3" t="s">
        <v>8483</v>
      </c>
      <c r="F252" s="3" t="s">
        <v>8484</v>
      </c>
      <c r="G252" s="3" t="s">
        <v>8485</v>
      </c>
      <c r="H252">
        <v>880.07821302328796</v>
      </c>
      <c r="I252">
        <v>0.62094882799999995</v>
      </c>
      <c r="J252">
        <v>4.6475190000000001E-3</v>
      </c>
      <c r="K252">
        <v>0.625596347</v>
      </c>
    </row>
    <row r="253" spans="1:11" x14ac:dyDescent="0.2">
      <c r="A253" t="s">
        <v>7569</v>
      </c>
      <c r="B253" t="s">
        <v>369</v>
      </c>
      <c r="C253" t="s">
        <v>59</v>
      </c>
      <c r="D253" t="s">
        <v>297</v>
      </c>
      <c r="E253" s="3" t="s">
        <v>8486</v>
      </c>
      <c r="F253" s="3" t="s">
        <v>8487</v>
      </c>
      <c r="G253" s="3" t="s">
        <v>8488</v>
      </c>
      <c r="H253" s="3" t="s">
        <v>8489</v>
      </c>
      <c r="I253">
        <v>0.62237892699999997</v>
      </c>
      <c r="J253">
        <v>7.9437829999999994E-3</v>
      </c>
      <c r="K253">
        <v>0.63032270999999995</v>
      </c>
    </row>
    <row r="254" spans="1:11" x14ac:dyDescent="0.2">
      <c r="A254" t="s">
        <v>7569</v>
      </c>
      <c r="B254" t="s">
        <v>369</v>
      </c>
      <c r="C254" t="s">
        <v>59</v>
      </c>
      <c r="D254" t="s">
        <v>298</v>
      </c>
      <c r="E254" s="3" t="s">
        <v>8490</v>
      </c>
      <c r="F254" s="3" t="s">
        <v>8491</v>
      </c>
      <c r="G254" s="3" t="s">
        <v>8492</v>
      </c>
      <c r="H254" s="3" t="s">
        <v>8493</v>
      </c>
      <c r="I254">
        <v>0.66115221700000004</v>
      </c>
      <c r="J254">
        <v>8.3365839999999993E-3</v>
      </c>
      <c r="K254" s="3" t="s">
        <v>8494</v>
      </c>
    </row>
    <row r="255" spans="1:11" x14ac:dyDescent="0.2">
      <c r="A255" t="s">
        <v>7569</v>
      </c>
      <c r="B255" t="s">
        <v>369</v>
      </c>
      <c r="C255" t="s">
        <v>59</v>
      </c>
      <c r="D255" t="s">
        <v>299</v>
      </c>
      <c r="E255" s="3" t="s">
        <v>8495</v>
      </c>
      <c r="F255" s="3" t="s">
        <v>8496</v>
      </c>
      <c r="G255" s="3" t="s">
        <v>8497</v>
      </c>
      <c r="H255" s="3" t="s">
        <v>8498</v>
      </c>
      <c r="I255">
        <v>0.64295448700000002</v>
      </c>
      <c r="J255">
        <v>4.8938300000000001E-3</v>
      </c>
      <c r="K255">
        <v>0.64784831700000001</v>
      </c>
    </row>
    <row r="256" spans="1:11" x14ac:dyDescent="0.2">
      <c r="A256" t="s">
        <v>7569</v>
      </c>
      <c r="B256" t="s">
        <v>369</v>
      </c>
      <c r="C256" t="s">
        <v>59</v>
      </c>
      <c r="D256" t="s">
        <v>300</v>
      </c>
      <c r="E256" s="3" t="s">
        <v>8499</v>
      </c>
      <c r="F256" s="3" t="s">
        <v>8500</v>
      </c>
      <c r="G256" s="3" t="s">
        <v>3503</v>
      </c>
      <c r="H256" s="3" t="s">
        <v>8501</v>
      </c>
      <c r="I256">
        <v>0.64450100399999999</v>
      </c>
      <c r="J256">
        <v>4.969401E-3</v>
      </c>
      <c r="K256">
        <v>0.64947040499999997</v>
      </c>
    </row>
    <row r="257" spans="1:11" x14ac:dyDescent="0.2">
      <c r="A257" t="s">
        <v>7569</v>
      </c>
      <c r="B257" t="s">
        <v>369</v>
      </c>
      <c r="C257" t="s">
        <v>59</v>
      </c>
      <c r="D257" t="s">
        <v>301</v>
      </c>
      <c r="E257" s="3" t="s">
        <v>8502</v>
      </c>
      <c r="F257" s="3" t="s">
        <v>8503</v>
      </c>
      <c r="G257" s="3" t="s">
        <v>8504</v>
      </c>
      <c r="H257" s="3" t="s">
        <v>8505</v>
      </c>
      <c r="I257">
        <v>0.64346999199999999</v>
      </c>
      <c r="J257">
        <v>4.910307E-3</v>
      </c>
      <c r="K257" s="3" t="s">
        <v>8506</v>
      </c>
    </row>
    <row r="258" spans="1:11" x14ac:dyDescent="0.2">
      <c r="A258" t="s">
        <v>7569</v>
      </c>
      <c r="B258" t="s">
        <v>369</v>
      </c>
      <c r="C258" t="s">
        <v>59</v>
      </c>
      <c r="D258" t="s">
        <v>302</v>
      </c>
      <c r="E258" s="3" t="s">
        <v>8507</v>
      </c>
      <c r="F258" s="3" t="s">
        <v>8508</v>
      </c>
      <c r="G258" s="3" t="s">
        <v>8509</v>
      </c>
      <c r="H258">
        <v>963.18910696676801</v>
      </c>
      <c r="I258">
        <v>0.64656302600000004</v>
      </c>
      <c r="J258">
        <v>5.2833309999999996E-3</v>
      </c>
      <c r="K258">
        <v>0.65184635700000004</v>
      </c>
    </row>
    <row r="259" spans="1:11" x14ac:dyDescent="0.2">
      <c r="A259" t="s">
        <v>7569</v>
      </c>
      <c r="B259" t="s">
        <v>369</v>
      </c>
      <c r="C259" t="s">
        <v>59</v>
      </c>
      <c r="D259" t="s">
        <v>303</v>
      </c>
      <c r="E259" s="3" t="s">
        <v>8510</v>
      </c>
      <c r="F259" s="3" t="s">
        <v>8511</v>
      </c>
      <c r="G259" s="3" t="s">
        <v>8512</v>
      </c>
      <c r="H259">
        <v>896.116252988577</v>
      </c>
      <c r="I259">
        <v>0.56714543799999995</v>
      </c>
      <c r="J259">
        <v>6.5324609999999998E-3</v>
      </c>
      <c r="K259">
        <v>0.57367789899999999</v>
      </c>
    </row>
    <row r="260" spans="1:11" x14ac:dyDescent="0.2">
      <c r="A260" t="s">
        <v>7569</v>
      </c>
      <c r="B260" t="s">
        <v>369</v>
      </c>
      <c r="C260" t="s">
        <v>59</v>
      </c>
      <c r="D260" t="s">
        <v>304</v>
      </c>
      <c r="E260" s="3" t="s">
        <v>8513</v>
      </c>
      <c r="F260" s="3" t="s">
        <v>8514</v>
      </c>
      <c r="G260" s="3" t="s">
        <v>8515</v>
      </c>
      <c r="H260" s="3" t="s">
        <v>8516</v>
      </c>
      <c r="I260">
        <v>0.68404230499999996</v>
      </c>
      <c r="J260">
        <v>8.6641779999999998E-3</v>
      </c>
      <c r="K260" s="3" t="s">
        <v>8517</v>
      </c>
    </row>
    <row r="261" spans="1:11" x14ac:dyDescent="0.2">
      <c r="A261" t="s">
        <v>7569</v>
      </c>
      <c r="B261" t="s">
        <v>369</v>
      </c>
      <c r="C261" t="s">
        <v>59</v>
      </c>
      <c r="D261" t="s">
        <v>305</v>
      </c>
      <c r="E261" s="3" t="s">
        <v>8518</v>
      </c>
      <c r="F261" s="3" t="s">
        <v>8519</v>
      </c>
      <c r="G261" s="3" t="s">
        <v>8520</v>
      </c>
      <c r="H261" s="3" t="s">
        <v>8521</v>
      </c>
      <c r="I261">
        <v>0.58545245300000004</v>
      </c>
      <c r="J261">
        <v>6.7309370000000002E-3</v>
      </c>
      <c r="K261" s="3" t="s">
        <v>8522</v>
      </c>
    </row>
    <row r="262" spans="1:11" x14ac:dyDescent="0.2">
      <c r="A262" t="s">
        <v>7569</v>
      </c>
      <c r="B262" t="s">
        <v>369</v>
      </c>
      <c r="C262" t="s">
        <v>59</v>
      </c>
      <c r="D262" t="s">
        <v>306</v>
      </c>
      <c r="E262" s="3" t="s">
        <v>8523</v>
      </c>
      <c r="F262" s="3" t="s">
        <v>8524</v>
      </c>
      <c r="G262" s="3" t="s">
        <v>8525</v>
      </c>
      <c r="H262" s="3" t="s">
        <v>8526</v>
      </c>
      <c r="I262">
        <v>0.76413552399999995</v>
      </c>
      <c r="J262">
        <v>6.1379800000000003E-3</v>
      </c>
      <c r="K262" s="3" t="s">
        <v>8527</v>
      </c>
    </row>
    <row r="263" spans="1:11" x14ac:dyDescent="0.2">
      <c r="A263" t="s">
        <v>7569</v>
      </c>
      <c r="B263" t="s">
        <v>369</v>
      </c>
      <c r="C263" t="s">
        <v>59</v>
      </c>
      <c r="D263" t="s">
        <v>307</v>
      </c>
      <c r="E263" s="3" t="s">
        <v>8528</v>
      </c>
      <c r="F263" s="3" t="s">
        <v>8529</v>
      </c>
      <c r="G263" s="3" t="s">
        <v>8530</v>
      </c>
      <c r="H263" s="3" t="s">
        <v>8531</v>
      </c>
      <c r="I263">
        <v>0.76184438799999998</v>
      </c>
      <c r="J263">
        <v>5.8140170000000003E-3</v>
      </c>
      <c r="K263" s="3" t="s">
        <v>8532</v>
      </c>
    </row>
    <row r="264" spans="1:11" x14ac:dyDescent="0.2">
      <c r="A264" t="s">
        <v>7569</v>
      </c>
      <c r="B264" t="s">
        <v>369</v>
      </c>
      <c r="C264" t="s">
        <v>59</v>
      </c>
      <c r="D264" t="s">
        <v>308</v>
      </c>
      <c r="E264" s="3" t="s">
        <v>8533</v>
      </c>
      <c r="F264">
        <v>924.01767947844098</v>
      </c>
      <c r="G264" s="3" t="s">
        <v>8534</v>
      </c>
      <c r="H264" s="3" t="s">
        <v>8535</v>
      </c>
      <c r="I264">
        <v>0.76688488700000002</v>
      </c>
      <c r="J264">
        <v>6.3985379999999996E-3</v>
      </c>
      <c r="K264">
        <v>0.77328342500000002</v>
      </c>
    </row>
    <row r="265" spans="1:11" x14ac:dyDescent="0.2">
      <c r="A265" t="s">
        <v>7569</v>
      </c>
      <c r="B265" t="s">
        <v>369</v>
      </c>
      <c r="C265" t="s">
        <v>59</v>
      </c>
      <c r="D265" t="s">
        <v>309</v>
      </c>
      <c r="E265" s="3" t="s">
        <v>8536</v>
      </c>
      <c r="F265" s="3" t="s">
        <v>8537</v>
      </c>
      <c r="G265" s="3" t="s">
        <v>8538</v>
      </c>
      <c r="H265" s="3" t="s">
        <v>8539</v>
      </c>
      <c r="I265">
        <v>0.76230261499999996</v>
      </c>
      <c r="J265">
        <v>6.6869149999999999E-3</v>
      </c>
      <c r="K265" s="3" t="s">
        <v>8540</v>
      </c>
    </row>
    <row r="266" spans="1:11" x14ac:dyDescent="0.2">
      <c r="A266" t="s">
        <v>7569</v>
      </c>
      <c r="B266" t="s">
        <v>369</v>
      </c>
      <c r="C266" t="s">
        <v>59</v>
      </c>
      <c r="D266" t="s">
        <v>310</v>
      </c>
      <c r="E266" s="3" t="s">
        <v>8541</v>
      </c>
      <c r="F266" s="3" t="s">
        <v>8542</v>
      </c>
      <c r="G266" s="3" t="s">
        <v>8543</v>
      </c>
      <c r="H266" s="3" t="s">
        <v>8544</v>
      </c>
      <c r="I266">
        <v>0.62237024299999999</v>
      </c>
      <c r="J266">
        <v>7.0101349999999998E-3</v>
      </c>
      <c r="K266">
        <v>0.62938037800000002</v>
      </c>
    </row>
    <row r="267" spans="1:11" x14ac:dyDescent="0.2">
      <c r="A267" t="s">
        <v>7569</v>
      </c>
      <c r="B267" t="s">
        <v>369</v>
      </c>
      <c r="C267" t="s">
        <v>59</v>
      </c>
      <c r="D267" t="s">
        <v>311</v>
      </c>
      <c r="E267" s="3" t="s">
        <v>8545</v>
      </c>
      <c r="F267" s="3" t="s">
        <v>8546</v>
      </c>
      <c r="G267" s="3" t="s">
        <v>8547</v>
      </c>
      <c r="H267" s="3" t="s">
        <v>8548</v>
      </c>
      <c r="I267">
        <v>0.664720796</v>
      </c>
      <c r="J267">
        <v>7.5633619999999997E-3</v>
      </c>
      <c r="K267">
        <v>0.67228415799999997</v>
      </c>
    </row>
    <row r="268" spans="1:11" x14ac:dyDescent="0.2">
      <c r="A268" t="s">
        <v>7569</v>
      </c>
      <c r="B268" t="s">
        <v>369</v>
      </c>
      <c r="C268" t="s">
        <v>59</v>
      </c>
      <c r="D268" t="s">
        <v>312</v>
      </c>
      <c r="E268" s="3" t="s">
        <v>8549</v>
      </c>
      <c r="F268" s="3" t="s">
        <v>8550</v>
      </c>
      <c r="G268" s="3" t="s">
        <v>8551</v>
      </c>
      <c r="H268" s="3" t="s">
        <v>8552</v>
      </c>
      <c r="I268">
        <v>0.78347471199999996</v>
      </c>
      <c r="J268">
        <v>9.8275959999999992E-3</v>
      </c>
      <c r="K268">
        <v>0.79330230800000001</v>
      </c>
    </row>
    <row r="269" spans="1:11" x14ac:dyDescent="0.2">
      <c r="A269" t="s">
        <v>7569</v>
      </c>
      <c r="B269" t="s">
        <v>369</v>
      </c>
      <c r="C269" t="s">
        <v>59</v>
      </c>
      <c r="D269" t="s">
        <v>313</v>
      </c>
      <c r="E269">
        <v>237.907307954239</v>
      </c>
      <c r="F269" s="3" t="s">
        <v>8553</v>
      </c>
      <c r="G269" s="3" t="s">
        <v>8554</v>
      </c>
      <c r="H269" s="3" t="s">
        <v>8555</v>
      </c>
      <c r="I269">
        <v>0.70334825300000003</v>
      </c>
      <c r="J269">
        <v>7.9789839999999997E-3</v>
      </c>
      <c r="K269">
        <v>0.711327237</v>
      </c>
    </row>
    <row r="270" spans="1:11" x14ac:dyDescent="0.2">
      <c r="A270" t="s">
        <v>7569</v>
      </c>
      <c r="B270" t="s">
        <v>369</v>
      </c>
      <c r="C270" t="s">
        <v>59</v>
      </c>
      <c r="D270" t="s">
        <v>314</v>
      </c>
      <c r="E270" s="3" t="s">
        <v>8556</v>
      </c>
      <c r="F270">
        <v>842.03867507832399</v>
      </c>
      <c r="G270" s="3" t="s">
        <v>8557</v>
      </c>
      <c r="H270" s="3" t="s">
        <v>8558</v>
      </c>
      <c r="I270">
        <v>0.69888053800000005</v>
      </c>
      <c r="J270">
        <v>8.1470329999999997E-3</v>
      </c>
      <c r="K270">
        <v>0.70702757100000002</v>
      </c>
    </row>
    <row r="271" spans="1:11" x14ac:dyDescent="0.2">
      <c r="A271" t="s">
        <v>7569</v>
      </c>
      <c r="B271" t="s">
        <v>369</v>
      </c>
      <c r="C271" t="s">
        <v>59</v>
      </c>
      <c r="D271" t="s">
        <v>315</v>
      </c>
      <c r="E271" s="3" t="s">
        <v>8559</v>
      </c>
      <c r="F271" s="3" t="s">
        <v>8560</v>
      </c>
      <c r="G271" s="3" t="s">
        <v>8561</v>
      </c>
      <c r="H271" s="3" t="s">
        <v>8562</v>
      </c>
      <c r="I271">
        <v>0.93664113500000001</v>
      </c>
      <c r="J271">
        <v>1.1814237999999999E-2</v>
      </c>
      <c r="K271">
        <v>0.94845537300000005</v>
      </c>
    </row>
    <row r="272" spans="1:11" x14ac:dyDescent="0.2">
      <c r="A272" t="s">
        <v>7569</v>
      </c>
      <c r="B272" t="s">
        <v>369</v>
      </c>
      <c r="C272" t="s">
        <v>59</v>
      </c>
      <c r="D272" t="s">
        <v>316</v>
      </c>
      <c r="E272" s="3" t="s">
        <v>8563</v>
      </c>
      <c r="F272" s="3" t="s">
        <v>8564</v>
      </c>
      <c r="G272">
        <v>14.132196416280101</v>
      </c>
      <c r="H272" s="3" t="s">
        <v>8565</v>
      </c>
      <c r="I272">
        <v>0.96089158500000005</v>
      </c>
      <c r="J272">
        <v>6.8870279999999999E-3</v>
      </c>
      <c r="K272">
        <v>0.96777861300000001</v>
      </c>
    </row>
    <row r="273" spans="1:11" x14ac:dyDescent="0.2">
      <c r="A273" t="s">
        <v>7569</v>
      </c>
      <c r="B273" t="s">
        <v>369</v>
      </c>
      <c r="C273" t="s">
        <v>59</v>
      </c>
      <c r="D273" t="s">
        <v>317</v>
      </c>
      <c r="E273" s="3" t="s">
        <v>8566</v>
      </c>
      <c r="F273" s="3" t="s">
        <v>8567</v>
      </c>
      <c r="G273" s="3" t="s">
        <v>8568</v>
      </c>
      <c r="H273" s="3" t="s">
        <v>8569</v>
      </c>
      <c r="I273">
        <v>0.96215170999999999</v>
      </c>
      <c r="J273">
        <v>6.9219210000000002E-3</v>
      </c>
      <c r="K273">
        <v>0.96907363099999999</v>
      </c>
    </row>
    <row r="274" spans="1:11" x14ac:dyDescent="0.2">
      <c r="A274" t="s">
        <v>7569</v>
      </c>
      <c r="B274" t="s">
        <v>369</v>
      </c>
      <c r="C274" t="s">
        <v>59</v>
      </c>
      <c r="D274" t="s">
        <v>318</v>
      </c>
      <c r="E274" s="3" t="s">
        <v>8570</v>
      </c>
      <c r="F274" s="3" t="s">
        <v>8571</v>
      </c>
      <c r="G274">
        <v>42.202633007296498</v>
      </c>
      <c r="H274" s="3" t="s">
        <v>8572</v>
      </c>
      <c r="I274">
        <v>0.78728861100000003</v>
      </c>
      <c r="J274">
        <v>1.0770007E-2</v>
      </c>
      <c r="K274">
        <v>0.798058618</v>
      </c>
    </row>
    <row r="275" spans="1:11" x14ac:dyDescent="0.2">
      <c r="A275" t="s">
        <v>7569</v>
      </c>
      <c r="B275" t="s">
        <v>369</v>
      </c>
      <c r="C275" t="s">
        <v>59</v>
      </c>
      <c r="D275" t="s">
        <v>319</v>
      </c>
      <c r="E275">
        <v>290.39585829845498</v>
      </c>
      <c r="F275" s="3" t="s">
        <v>8573</v>
      </c>
      <c r="G275" s="3" t="s">
        <v>8574</v>
      </c>
      <c r="H275" s="3" t="s">
        <v>8575</v>
      </c>
      <c r="I275">
        <v>0.85987151100000003</v>
      </c>
      <c r="J275">
        <v>9.6275800000000002E-3</v>
      </c>
      <c r="K275">
        <v>0.869499091</v>
      </c>
    </row>
    <row r="276" spans="1:11" x14ac:dyDescent="0.2">
      <c r="A276" t="s">
        <v>7569</v>
      </c>
      <c r="B276" t="s">
        <v>369</v>
      </c>
      <c r="C276" t="s">
        <v>59</v>
      </c>
      <c r="D276" t="s">
        <v>320</v>
      </c>
      <c r="E276" s="3" t="s">
        <v>8576</v>
      </c>
      <c r="F276" s="3" t="s">
        <v>8577</v>
      </c>
      <c r="G276" s="3" t="s">
        <v>8578</v>
      </c>
      <c r="H276" s="3" t="s">
        <v>8579</v>
      </c>
      <c r="I276">
        <v>1.1426115480000001</v>
      </c>
      <c r="J276">
        <v>8.4417699999999995E-3</v>
      </c>
      <c r="K276">
        <v>1.151053318</v>
      </c>
    </row>
    <row r="277" spans="1:11" x14ac:dyDescent="0.2">
      <c r="A277" t="s">
        <v>7569</v>
      </c>
      <c r="B277" t="s">
        <v>369</v>
      </c>
      <c r="C277" t="s">
        <v>59</v>
      </c>
      <c r="D277" t="s">
        <v>321</v>
      </c>
      <c r="E277" s="3" t="s">
        <v>8580</v>
      </c>
      <c r="F277" s="3" t="s">
        <v>8581</v>
      </c>
      <c r="G277" s="3" t="s">
        <v>8582</v>
      </c>
      <c r="H277" s="3" t="s">
        <v>8583</v>
      </c>
      <c r="I277">
        <v>0.93042485200000002</v>
      </c>
      <c r="J277">
        <v>1.1394E-2</v>
      </c>
      <c r="K277">
        <v>0.94181885200000004</v>
      </c>
    </row>
    <row r="278" spans="1:11" x14ac:dyDescent="0.2">
      <c r="A278" t="s">
        <v>7569</v>
      </c>
      <c r="B278" t="s">
        <v>369</v>
      </c>
      <c r="C278" t="s">
        <v>59</v>
      </c>
      <c r="D278" t="s">
        <v>322</v>
      </c>
      <c r="E278" s="3" t="s">
        <v>8584</v>
      </c>
      <c r="F278" s="3" t="s">
        <v>8585</v>
      </c>
      <c r="G278" s="3" t="s">
        <v>8586</v>
      </c>
      <c r="H278" s="3" t="s">
        <v>8587</v>
      </c>
      <c r="I278">
        <v>0.93712642499999999</v>
      </c>
      <c r="J278">
        <v>1.044838E-2</v>
      </c>
      <c r="K278">
        <v>0.94757480500000002</v>
      </c>
    </row>
    <row r="279" spans="1:11" x14ac:dyDescent="0.2">
      <c r="A279" t="s">
        <v>7569</v>
      </c>
      <c r="B279" t="s">
        <v>369</v>
      </c>
      <c r="C279" t="s">
        <v>59</v>
      </c>
      <c r="D279" t="s">
        <v>323</v>
      </c>
      <c r="E279">
        <v>661.22368610064905</v>
      </c>
      <c r="F279" s="3" t="s">
        <v>8588</v>
      </c>
      <c r="G279" s="3" t="s">
        <v>8589</v>
      </c>
      <c r="H279">
        <v>2145.1272602592198</v>
      </c>
      <c r="I279">
        <v>1.2138977740000001</v>
      </c>
      <c r="J279">
        <v>1.5238986E-2</v>
      </c>
      <c r="K279">
        <v>1.2291367600000001</v>
      </c>
    </row>
    <row r="280" spans="1:11" x14ac:dyDescent="0.2">
      <c r="A280" t="s">
        <v>7569</v>
      </c>
      <c r="B280" t="s">
        <v>369</v>
      </c>
      <c r="C280" t="s">
        <v>59</v>
      </c>
      <c r="D280" t="s">
        <v>324</v>
      </c>
      <c r="E280" s="3" t="s">
        <v>8590</v>
      </c>
      <c r="F280" s="3" t="s">
        <v>8591</v>
      </c>
      <c r="G280" s="3" t="s">
        <v>8592</v>
      </c>
      <c r="H280" s="3" t="s">
        <v>8593</v>
      </c>
      <c r="I280">
        <v>1.116464863</v>
      </c>
      <c r="J280">
        <v>1.4371586E-2</v>
      </c>
      <c r="K280">
        <v>1.130836449</v>
      </c>
    </row>
    <row r="281" spans="1:11" x14ac:dyDescent="0.2">
      <c r="A281" t="s">
        <v>7569</v>
      </c>
      <c r="B281" t="s">
        <v>369</v>
      </c>
      <c r="C281" t="s">
        <v>59</v>
      </c>
      <c r="D281" t="s">
        <v>323</v>
      </c>
      <c r="E281">
        <v>661.22368610064905</v>
      </c>
      <c r="F281" s="3" t="s">
        <v>8588</v>
      </c>
      <c r="G281" s="3" t="s">
        <v>8589</v>
      </c>
      <c r="H281">
        <v>2145.1272602592198</v>
      </c>
      <c r="I281">
        <v>1.2138977740000001</v>
      </c>
      <c r="J281">
        <v>1.5238986E-2</v>
      </c>
      <c r="K281">
        <v>1.2291367600000001</v>
      </c>
    </row>
    <row r="282" spans="1:11" x14ac:dyDescent="0.2">
      <c r="A282" t="s">
        <v>7569</v>
      </c>
      <c r="B282" t="s">
        <v>369</v>
      </c>
      <c r="C282" t="s">
        <v>59</v>
      </c>
      <c r="D282" t="s">
        <v>324</v>
      </c>
      <c r="E282" s="3" t="s">
        <v>8590</v>
      </c>
      <c r="F282" s="3" t="s">
        <v>8591</v>
      </c>
      <c r="G282" s="3" t="s">
        <v>8592</v>
      </c>
      <c r="H282" s="3" t="s">
        <v>8593</v>
      </c>
      <c r="I282">
        <v>1.116464863</v>
      </c>
      <c r="J282">
        <v>1.4371586E-2</v>
      </c>
      <c r="K282">
        <v>1.130836449</v>
      </c>
    </row>
    <row r="283" spans="1:11" x14ac:dyDescent="0.2">
      <c r="A283" t="s">
        <v>7569</v>
      </c>
      <c r="B283" t="s">
        <v>369</v>
      </c>
      <c r="C283" t="s">
        <v>59</v>
      </c>
      <c r="D283" t="s">
        <v>325</v>
      </c>
      <c r="E283" s="3" t="s">
        <v>8594</v>
      </c>
      <c r="F283" s="3" t="s">
        <v>8595</v>
      </c>
      <c r="G283" s="3" t="s">
        <v>8596</v>
      </c>
      <c r="H283" s="3" t="s">
        <v>8597</v>
      </c>
      <c r="I283">
        <v>1.1929088080000001</v>
      </c>
      <c r="J283">
        <v>9.2699470000000006E-3</v>
      </c>
      <c r="K283">
        <v>1.202178755</v>
      </c>
    </row>
    <row r="284" spans="1:11" x14ac:dyDescent="0.2">
      <c r="A284" t="s">
        <v>7569</v>
      </c>
      <c r="B284" t="s">
        <v>369</v>
      </c>
      <c r="C284" t="s">
        <v>59</v>
      </c>
      <c r="D284" t="s">
        <v>326</v>
      </c>
      <c r="E284" s="3" t="s">
        <v>8598</v>
      </c>
      <c r="F284" s="3" t="s">
        <v>8599</v>
      </c>
      <c r="G284" s="3" t="s">
        <v>8600</v>
      </c>
      <c r="H284">
        <v>1792.40047665579</v>
      </c>
      <c r="I284">
        <v>1.1963455119999999</v>
      </c>
      <c r="J284">
        <v>9.3952240000000006E-3</v>
      </c>
      <c r="K284" s="3" t="s">
        <v>8601</v>
      </c>
    </row>
    <row r="285" spans="1:11" x14ac:dyDescent="0.2">
      <c r="A285" t="s">
        <v>7569</v>
      </c>
      <c r="B285" t="s">
        <v>369</v>
      </c>
      <c r="C285" t="s">
        <v>59</v>
      </c>
      <c r="D285" t="s">
        <v>327</v>
      </c>
      <c r="E285" s="3" t="s">
        <v>8602</v>
      </c>
      <c r="F285" s="3" t="s">
        <v>8603</v>
      </c>
      <c r="G285" s="3" t="s">
        <v>8604</v>
      </c>
      <c r="H285" s="3" t="s">
        <v>8605</v>
      </c>
      <c r="I285">
        <v>1.2857537859999999</v>
      </c>
      <c r="J285">
        <v>9.4326389999999996E-3</v>
      </c>
      <c r="K285" s="3" t="s">
        <v>8606</v>
      </c>
    </row>
    <row r="286" spans="1:11" x14ac:dyDescent="0.2">
      <c r="A286" t="s">
        <v>7569</v>
      </c>
      <c r="B286" t="s">
        <v>369</v>
      </c>
      <c r="C286" t="s">
        <v>59</v>
      </c>
      <c r="D286" t="s">
        <v>328</v>
      </c>
      <c r="E286" s="3" t="s">
        <v>8607</v>
      </c>
      <c r="F286" s="3" t="s">
        <v>8608</v>
      </c>
      <c r="G286" s="3" t="s">
        <v>8609</v>
      </c>
      <c r="H286" s="3" t="s">
        <v>8610</v>
      </c>
      <c r="I286">
        <v>1.286939676</v>
      </c>
      <c r="J286">
        <v>9.0375019999999993E-3</v>
      </c>
      <c r="K286">
        <v>1.295977178</v>
      </c>
    </row>
    <row r="287" spans="1:11" x14ac:dyDescent="0.2">
      <c r="A287" t="s">
        <v>7569</v>
      </c>
      <c r="B287" t="s">
        <v>369</v>
      </c>
      <c r="C287" t="s">
        <v>59</v>
      </c>
      <c r="D287" t="s">
        <v>329</v>
      </c>
      <c r="E287" s="3" t="s">
        <v>8611</v>
      </c>
      <c r="F287" s="3" t="s">
        <v>8612</v>
      </c>
      <c r="G287" s="3" t="s">
        <v>8613</v>
      </c>
      <c r="H287" s="3" t="s">
        <v>8614</v>
      </c>
      <c r="I287">
        <v>1.19122504</v>
      </c>
      <c r="J287">
        <v>1.3134727000000001E-2</v>
      </c>
      <c r="K287">
        <v>1.2043597669999999</v>
      </c>
    </row>
    <row r="288" spans="1:11" x14ac:dyDescent="0.2">
      <c r="A288" t="s">
        <v>7569</v>
      </c>
      <c r="B288" t="s">
        <v>369</v>
      </c>
      <c r="C288" t="s">
        <v>59</v>
      </c>
      <c r="D288" t="s">
        <v>330</v>
      </c>
      <c r="E288" s="3" t="s">
        <v>8615</v>
      </c>
      <c r="F288" s="3" t="s">
        <v>8616</v>
      </c>
      <c r="G288" s="3" t="s">
        <v>8617</v>
      </c>
      <c r="H288" s="3" t="s">
        <v>8618</v>
      </c>
      <c r="I288">
        <v>1.5336685569999999</v>
      </c>
      <c r="J288">
        <v>1.8832772000000001E-2</v>
      </c>
      <c r="K288">
        <v>1.552501329</v>
      </c>
    </row>
    <row r="289" spans="1:11" x14ac:dyDescent="0.2">
      <c r="A289" t="s">
        <v>7569</v>
      </c>
      <c r="B289" t="s">
        <v>369</v>
      </c>
      <c r="C289" t="s">
        <v>59</v>
      </c>
      <c r="D289" t="s">
        <v>331</v>
      </c>
      <c r="E289" s="3" t="s">
        <v>8619</v>
      </c>
      <c r="F289" s="3" t="s">
        <v>8620</v>
      </c>
      <c r="G289" s="3" t="s">
        <v>8621</v>
      </c>
      <c r="H289" s="3" t="s">
        <v>8622</v>
      </c>
      <c r="I289">
        <v>1.6660627189999999</v>
      </c>
      <c r="J289">
        <v>1.1818057999999999E-2</v>
      </c>
      <c r="K289">
        <v>1.6778807769999999</v>
      </c>
    </row>
    <row r="290" spans="1:11" x14ac:dyDescent="0.2">
      <c r="A290" t="s">
        <v>7569</v>
      </c>
      <c r="B290" t="s">
        <v>369</v>
      </c>
      <c r="C290" t="s">
        <v>59</v>
      </c>
      <c r="D290" t="s">
        <v>332</v>
      </c>
      <c r="E290" s="3" t="s">
        <v>8623</v>
      </c>
      <c r="F290" s="3" t="s">
        <v>8624</v>
      </c>
      <c r="G290" s="3" t="s">
        <v>8625</v>
      </c>
      <c r="H290" s="3" t="s">
        <v>8626</v>
      </c>
      <c r="I290">
        <v>1.668935324</v>
      </c>
      <c r="J290">
        <v>1.2112154E-2</v>
      </c>
      <c r="K290">
        <v>1.681047478</v>
      </c>
    </row>
    <row r="291" spans="1:11" x14ac:dyDescent="0.2">
      <c r="A291" t="s">
        <v>7569</v>
      </c>
      <c r="B291" t="s">
        <v>369</v>
      </c>
      <c r="C291" t="s">
        <v>59</v>
      </c>
      <c r="D291" t="s">
        <v>333</v>
      </c>
      <c r="E291" s="3" t="s">
        <v>8627</v>
      </c>
      <c r="F291" s="3" t="s">
        <v>8628</v>
      </c>
      <c r="G291" s="3" t="s">
        <v>8629</v>
      </c>
      <c r="H291">
        <v>2810.0283816456799</v>
      </c>
      <c r="I291">
        <v>1.7170876420000001</v>
      </c>
      <c r="J291">
        <v>1.3065518999999999E-2</v>
      </c>
      <c r="K291">
        <v>1.7301531610000001</v>
      </c>
    </row>
    <row r="292" spans="1:11" x14ac:dyDescent="0.2">
      <c r="A292" t="s">
        <v>7569</v>
      </c>
      <c r="B292" t="s">
        <v>369</v>
      </c>
      <c r="C292" t="s">
        <v>59</v>
      </c>
      <c r="D292" t="s">
        <v>334</v>
      </c>
      <c r="E292" s="3" t="s">
        <v>8630</v>
      </c>
      <c r="F292" s="3" t="s">
        <v>8631</v>
      </c>
      <c r="G292" s="3" t="s">
        <v>8632</v>
      </c>
      <c r="H292" s="3" t="s">
        <v>8633</v>
      </c>
      <c r="I292">
        <v>1.713650938</v>
      </c>
      <c r="J292">
        <v>1.2325202E-2</v>
      </c>
      <c r="K292">
        <v>1.72597614</v>
      </c>
    </row>
    <row r="293" spans="1:11" x14ac:dyDescent="0.2">
      <c r="A293" t="s">
        <v>7569</v>
      </c>
      <c r="B293" t="s">
        <v>369</v>
      </c>
      <c r="C293" t="s">
        <v>59</v>
      </c>
      <c r="D293" t="s">
        <v>335</v>
      </c>
      <c r="E293" s="3" t="s">
        <v>8634</v>
      </c>
      <c r="F293" s="3" t="s">
        <v>8635</v>
      </c>
      <c r="G293" s="3" t="s">
        <v>8636</v>
      </c>
      <c r="H293" s="3" t="s">
        <v>8637</v>
      </c>
      <c r="I293">
        <v>1.4066961979999999</v>
      </c>
      <c r="J293">
        <v>1.5404068999999999E-2</v>
      </c>
      <c r="K293" s="3" t="s">
        <v>8638</v>
      </c>
    </row>
    <row r="294" spans="1:11" x14ac:dyDescent="0.2">
      <c r="A294" t="s">
        <v>7569</v>
      </c>
      <c r="B294" t="s">
        <v>369</v>
      </c>
      <c r="C294" t="s">
        <v>59</v>
      </c>
      <c r="D294" t="s">
        <v>336</v>
      </c>
      <c r="E294" s="3" t="s">
        <v>8639</v>
      </c>
      <c r="F294" s="3" t="s">
        <v>8640</v>
      </c>
      <c r="G294" s="3" t="s">
        <v>8641</v>
      </c>
      <c r="H294" s="3" t="s">
        <v>8642</v>
      </c>
      <c r="I294">
        <v>1.3955269100000001</v>
      </c>
      <c r="J294">
        <v>1.9429948999999998E-2</v>
      </c>
      <c r="K294" s="3" t="s">
        <v>8643</v>
      </c>
    </row>
    <row r="295" spans="1:11" x14ac:dyDescent="0.2">
      <c r="A295" t="s">
        <v>7569</v>
      </c>
      <c r="B295" t="s">
        <v>369</v>
      </c>
      <c r="C295" t="s">
        <v>59</v>
      </c>
      <c r="D295" t="s">
        <v>337</v>
      </c>
      <c r="E295" s="3" t="s">
        <v>8644</v>
      </c>
      <c r="F295" s="3" t="s">
        <v>8645</v>
      </c>
      <c r="G295" s="3" t="s">
        <v>8646</v>
      </c>
      <c r="H295" s="3" t="s">
        <v>8647</v>
      </c>
      <c r="I295">
        <v>1.79209854</v>
      </c>
      <c r="J295">
        <v>2.2662824000000002E-2</v>
      </c>
      <c r="K295">
        <v>1.814761364</v>
      </c>
    </row>
    <row r="296" spans="1:11" x14ac:dyDescent="0.2">
      <c r="A296" t="s">
        <v>7569</v>
      </c>
      <c r="B296" t="s">
        <v>369</v>
      </c>
      <c r="C296" t="s">
        <v>59</v>
      </c>
      <c r="D296" t="s">
        <v>338</v>
      </c>
      <c r="E296" s="3" t="s">
        <v>8648</v>
      </c>
      <c r="F296" s="3" t="s">
        <v>8649</v>
      </c>
      <c r="G296" s="3" t="s">
        <v>8650</v>
      </c>
      <c r="H296" s="3" t="s">
        <v>8651</v>
      </c>
      <c r="I296">
        <v>1.8460480990000001</v>
      </c>
      <c r="J296">
        <v>1.3398831E-2</v>
      </c>
      <c r="K296">
        <v>1.8594469300000001</v>
      </c>
    </row>
    <row r="297" spans="1:11" x14ac:dyDescent="0.2">
      <c r="A297" t="s">
        <v>7569</v>
      </c>
      <c r="B297" t="s">
        <v>369</v>
      </c>
      <c r="C297" t="s">
        <v>59</v>
      </c>
      <c r="D297" t="s">
        <v>339</v>
      </c>
      <c r="E297" s="3" t="s">
        <v>8652</v>
      </c>
      <c r="F297" s="3" t="s">
        <v>8653</v>
      </c>
      <c r="G297" s="3" t="s">
        <v>8654</v>
      </c>
      <c r="H297" s="3" t="s">
        <v>8655</v>
      </c>
      <c r="I297">
        <v>1.84779509</v>
      </c>
      <c r="J297">
        <v>1.260243E-2</v>
      </c>
      <c r="K297">
        <v>1.86039752</v>
      </c>
    </row>
    <row r="298" spans="1:11" x14ac:dyDescent="0.2">
      <c r="A298" t="s">
        <v>7569</v>
      </c>
      <c r="B298" t="s">
        <v>369</v>
      </c>
      <c r="C298" t="s">
        <v>59</v>
      </c>
      <c r="D298" t="s">
        <v>340</v>
      </c>
      <c r="E298" s="3" t="s">
        <v>8656</v>
      </c>
      <c r="F298" s="3" t="s">
        <v>8657</v>
      </c>
      <c r="G298" s="3" t="s">
        <v>8658</v>
      </c>
      <c r="H298" s="3" t="s">
        <v>8659</v>
      </c>
      <c r="I298">
        <v>1.578214403</v>
      </c>
      <c r="J298">
        <v>2.1914317999999999E-2</v>
      </c>
      <c r="K298" s="3" t="s">
        <v>8660</v>
      </c>
    </row>
    <row r="299" spans="1:11" x14ac:dyDescent="0.2">
      <c r="A299" t="s">
        <v>7569</v>
      </c>
      <c r="B299" t="s">
        <v>369</v>
      </c>
      <c r="C299" t="s">
        <v>59</v>
      </c>
      <c r="D299" t="s">
        <v>341</v>
      </c>
      <c r="E299" s="3" t="s">
        <v>8661</v>
      </c>
      <c r="F299" s="3" t="s">
        <v>8662</v>
      </c>
      <c r="G299" s="3" t="s">
        <v>8663</v>
      </c>
      <c r="H299" s="3" t="s">
        <v>8664</v>
      </c>
      <c r="I299">
        <v>2.3362073880000001</v>
      </c>
      <c r="J299">
        <v>1.7532315999999999E-2</v>
      </c>
      <c r="K299">
        <v>2.3537397040000001</v>
      </c>
    </row>
    <row r="300" spans="1:11" x14ac:dyDescent="0.2">
      <c r="A300" t="s">
        <v>7569</v>
      </c>
      <c r="B300" t="s">
        <v>369</v>
      </c>
      <c r="C300" t="s">
        <v>59</v>
      </c>
      <c r="D300" t="s">
        <v>342</v>
      </c>
      <c r="E300" s="3" t="s">
        <v>8665</v>
      </c>
      <c r="F300" s="3" t="s">
        <v>8666</v>
      </c>
      <c r="G300" s="3" t="s">
        <v>8667</v>
      </c>
      <c r="H300" s="3" t="s">
        <v>8668</v>
      </c>
      <c r="I300">
        <v>2.2337038140000001</v>
      </c>
      <c r="J300">
        <v>2.8159874000000001E-2</v>
      </c>
      <c r="K300">
        <v>2.261863688</v>
      </c>
    </row>
    <row r="301" spans="1:11" x14ac:dyDescent="0.2">
      <c r="A301" t="s">
        <v>7569</v>
      </c>
      <c r="B301" t="s">
        <v>369</v>
      </c>
      <c r="C301" t="s">
        <v>59</v>
      </c>
      <c r="D301" t="s">
        <v>343</v>
      </c>
      <c r="E301" s="3" t="s">
        <v>8669</v>
      </c>
      <c r="F301" s="3" t="s">
        <v>8670</v>
      </c>
      <c r="G301" s="3" t="s">
        <v>8671</v>
      </c>
      <c r="H301" s="3" t="s">
        <v>8672</v>
      </c>
      <c r="I301">
        <v>2.3711159890000002</v>
      </c>
      <c r="J301">
        <v>3.4578402000000001E-2</v>
      </c>
      <c r="K301" s="3" t="s">
        <v>8673</v>
      </c>
    </row>
    <row r="302" spans="1:11" x14ac:dyDescent="0.2">
      <c r="A302" t="s">
        <v>7569</v>
      </c>
      <c r="B302" t="s">
        <v>369</v>
      </c>
      <c r="C302" t="s">
        <v>59</v>
      </c>
      <c r="D302" t="s">
        <v>344</v>
      </c>
      <c r="E302" s="3" t="s">
        <v>8674</v>
      </c>
      <c r="F302" s="3" t="s">
        <v>8675</v>
      </c>
      <c r="G302">
        <v>52.3941292028342</v>
      </c>
      <c r="H302" s="3" t="s">
        <v>8676</v>
      </c>
      <c r="I302">
        <v>3.1136818540000002</v>
      </c>
      <c r="J302">
        <v>3.8114870000000002E-2</v>
      </c>
      <c r="K302">
        <v>3.151796724</v>
      </c>
    </row>
    <row r="303" spans="1:11" x14ac:dyDescent="0.2">
      <c r="A303" t="s">
        <v>7569</v>
      </c>
      <c r="B303" t="s">
        <v>369</v>
      </c>
      <c r="C303" t="s">
        <v>59</v>
      </c>
      <c r="D303" t="s">
        <v>345</v>
      </c>
      <c r="E303" s="3" t="s">
        <v>8677</v>
      </c>
      <c r="F303" s="3" t="s">
        <v>8678</v>
      </c>
      <c r="G303" s="3" t="s">
        <v>8679</v>
      </c>
      <c r="H303" s="3" t="s">
        <v>8680</v>
      </c>
      <c r="I303">
        <v>3.5506595970000001</v>
      </c>
      <c r="J303">
        <v>4.4814125000000003E-2</v>
      </c>
      <c r="K303">
        <v>3.5954737219999999</v>
      </c>
    </row>
    <row r="304" spans="1:11" x14ac:dyDescent="0.2">
      <c r="A304" t="s">
        <v>7569</v>
      </c>
      <c r="B304" t="s">
        <v>369</v>
      </c>
      <c r="C304" t="s">
        <v>59</v>
      </c>
      <c r="D304" t="s">
        <v>346</v>
      </c>
      <c r="E304" s="3" t="s">
        <v>8681</v>
      </c>
      <c r="F304" s="3" t="s">
        <v>8682</v>
      </c>
      <c r="G304" s="3" t="s">
        <v>8683</v>
      </c>
      <c r="H304" s="3" t="s">
        <v>8684</v>
      </c>
      <c r="I304">
        <v>3.8405805260000001</v>
      </c>
      <c r="J304">
        <v>2.6378465E-2</v>
      </c>
      <c r="K304">
        <v>3.8669589910000002</v>
      </c>
    </row>
    <row r="305" spans="1:11" x14ac:dyDescent="0.2">
      <c r="A305" t="s">
        <v>7569</v>
      </c>
      <c r="B305" t="s">
        <v>369</v>
      </c>
      <c r="C305" t="s">
        <v>59</v>
      </c>
      <c r="D305" t="s">
        <v>347</v>
      </c>
      <c r="E305" s="3" t="s">
        <v>8685</v>
      </c>
      <c r="F305" s="3" t="s">
        <v>8686</v>
      </c>
      <c r="G305" s="3" t="s">
        <v>8687</v>
      </c>
      <c r="H305" s="3" t="s">
        <v>8688</v>
      </c>
      <c r="I305">
        <v>3.8435654129999999</v>
      </c>
      <c r="J305">
        <v>2.9199807000000001E-2</v>
      </c>
      <c r="K305">
        <v>3.8727652199999998</v>
      </c>
    </row>
    <row r="306" spans="1:11" x14ac:dyDescent="0.2">
      <c r="A306" t="s">
        <v>7569</v>
      </c>
      <c r="B306" t="s">
        <v>369</v>
      </c>
      <c r="C306" t="s">
        <v>59</v>
      </c>
      <c r="D306" t="s">
        <v>348</v>
      </c>
      <c r="E306" s="3" t="s">
        <v>8689</v>
      </c>
      <c r="F306" s="3" t="s">
        <v>8690</v>
      </c>
      <c r="G306" s="3" t="s">
        <v>8691</v>
      </c>
      <c r="H306" s="3" t="s">
        <v>8692</v>
      </c>
      <c r="I306">
        <v>3.8808619229999999</v>
      </c>
      <c r="J306">
        <v>4.9018699999999998E-2</v>
      </c>
      <c r="K306">
        <v>3.9298806229999999</v>
      </c>
    </row>
    <row r="307" spans="1:11" x14ac:dyDescent="0.2">
      <c r="A307" t="s">
        <v>7569</v>
      </c>
      <c r="B307" t="s">
        <v>369</v>
      </c>
      <c r="C307" t="s">
        <v>59</v>
      </c>
      <c r="D307" t="s">
        <v>349</v>
      </c>
      <c r="E307" s="3" t="s">
        <v>8693</v>
      </c>
      <c r="F307" s="3" t="s">
        <v>8694</v>
      </c>
      <c r="G307" s="3" t="s">
        <v>8695</v>
      </c>
      <c r="H307" s="3" t="s">
        <v>8696</v>
      </c>
      <c r="I307">
        <v>4.0638227809999998</v>
      </c>
      <c r="J307">
        <v>2.8924752000000001E-2</v>
      </c>
      <c r="K307">
        <v>4.0927475329999998</v>
      </c>
    </row>
    <row r="308" spans="1:11" x14ac:dyDescent="0.2">
      <c r="A308" t="s">
        <v>7569</v>
      </c>
      <c r="B308" t="s">
        <v>369</v>
      </c>
      <c r="C308" t="s">
        <v>59</v>
      </c>
      <c r="D308" t="s">
        <v>350</v>
      </c>
      <c r="E308" s="3" t="s">
        <v>8697</v>
      </c>
      <c r="F308" s="3" t="s">
        <v>8698</v>
      </c>
      <c r="G308" s="3" t="s">
        <v>8699</v>
      </c>
      <c r="H308" s="3" t="s">
        <v>8700</v>
      </c>
      <c r="I308">
        <v>4.0676434779999999</v>
      </c>
      <c r="J308">
        <v>2.6886851E-2</v>
      </c>
      <c r="K308">
        <v>4.0945303290000004</v>
      </c>
    </row>
    <row r="309" spans="1:11" x14ac:dyDescent="0.2">
      <c r="A309" t="s">
        <v>7569</v>
      </c>
      <c r="B309" t="s">
        <v>369</v>
      </c>
      <c r="C309" t="s">
        <v>59</v>
      </c>
      <c r="D309" t="s">
        <v>351</v>
      </c>
      <c r="E309" s="3" t="s">
        <v>8701</v>
      </c>
      <c r="F309" s="3" t="s">
        <v>8702</v>
      </c>
      <c r="G309" s="3" t="s">
        <v>8703</v>
      </c>
      <c r="H309">
        <v>5141.38988884432</v>
      </c>
      <c r="I309">
        <v>3.3119240520000002</v>
      </c>
      <c r="J309">
        <v>3.2770120999999999E-2</v>
      </c>
      <c r="K309">
        <v>3.3446941730000002</v>
      </c>
    </row>
    <row r="310" spans="1:11" x14ac:dyDescent="0.2">
      <c r="A310" t="s">
        <v>7569</v>
      </c>
      <c r="B310" t="s">
        <v>369</v>
      </c>
      <c r="C310" t="s">
        <v>59</v>
      </c>
      <c r="D310" t="s">
        <v>352</v>
      </c>
      <c r="E310">
        <v>183.11286112293601</v>
      </c>
      <c r="F310" s="3" t="s">
        <v>8704</v>
      </c>
      <c r="G310" s="3" t="s">
        <v>8705</v>
      </c>
      <c r="H310" s="3" t="s">
        <v>8706</v>
      </c>
      <c r="I310">
        <v>3.1339753639999999</v>
      </c>
      <c r="J310">
        <v>3.5543590999999999E-2</v>
      </c>
      <c r="K310">
        <v>3.169518955</v>
      </c>
    </row>
    <row r="311" spans="1:11" x14ac:dyDescent="0.2">
      <c r="A311" t="s">
        <v>7569</v>
      </c>
      <c r="B311" t="s">
        <v>369</v>
      </c>
      <c r="C311" t="s">
        <v>59</v>
      </c>
      <c r="D311" t="s">
        <v>353</v>
      </c>
      <c r="E311" s="3" t="s">
        <v>8707</v>
      </c>
      <c r="F311">
        <v>6374.0618393889499</v>
      </c>
      <c r="G311">
        <v>89.184530744595193</v>
      </c>
      <c r="H311" s="3" t="s">
        <v>8708</v>
      </c>
      <c r="I311">
        <v>5.2905718559999997</v>
      </c>
      <c r="J311">
        <v>6.4943921000000002E-2</v>
      </c>
      <c r="K311">
        <v>5.3555157769999999</v>
      </c>
    </row>
    <row r="312" spans="1:11" x14ac:dyDescent="0.2">
      <c r="A312" t="s">
        <v>7569</v>
      </c>
      <c r="B312" t="s">
        <v>369</v>
      </c>
      <c r="C312" t="s">
        <v>59</v>
      </c>
      <c r="D312" t="s">
        <v>354</v>
      </c>
      <c r="E312" s="3" t="s">
        <v>8709</v>
      </c>
      <c r="F312" s="3" t="s">
        <v>8710</v>
      </c>
      <c r="G312" s="3" t="s">
        <v>8711</v>
      </c>
      <c r="H312" s="3" t="s">
        <v>8712</v>
      </c>
      <c r="I312">
        <v>7.3802328499999996</v>
      </c>
      <c r="J312">
        <v>5.1522545000000003E-2</v>
      </c>
      <c r="K312">
        <v>7.4317553949999997</v>
      </c>
    </row>
    <row r="313" spans="1:11" x14ac:dyDescent="0.2">
      <c r="A313" t="s">
        <v>7569</v>
      </c>
      <c r="B313" t="s">
        <v>369</v>
      </c>
      <c r="C313" t="s">
        <v>59</v>
      </c>
      <c r="D313" t="s">
        <v>355</v>
      </c>
      <c r="E313" s="3" t="s">
        <v>8713</v>
      </c>
      <c r="F313" s="3" t="s">
        <v>8714</v>
      </c>
      <c r="G313" s="3" t="s">
        <v>8715</v>
      </c>
      <c r="H313" s="3" t="s">
        <v>8716</v>
      </c>
      <c r="I313">
        <v>7.3841914700000002</v>
      </c>
      <c r="J313">
        <v>7.1295337E-2</v>
      </c>
      <c r="K313">
        <v>7.4554868069999998</v>
      </c>
    </row>
    <row r="314" spans="1:11" x14ac:dyDescent="0.2">
      <c r="A314" t="s">
        <v>7569</v>
      </c>
      <c r="B314" t="s">
        <v>369</v>
      </c>
      <c r="C314" t="s">
        <v>59</v>
      </c>
      <c r="D314" t="s">
        <v>356</v>
      </c>
      <c r="E314" s="3" t="s">
        <v>8717</v>
      </c>
      <c r="F314" s="3" t="s">
        <v>8718</v>
      </c>
      <c r="G314" s="3" t="s">
        <v>8719</v>
      </c>
      <c r="H314" s="3" t="s">
        <v>8720</v>
      </c>
      <c r="I314">
        <v>7.5720964669999997</v>
      </c>
      <c r="J314">
        <v>9.3223503999999999E-2</v>
      </c>
      <c r="K314">
        <v>7.6653199709999997</v>
      </c>
    </row>
    <row r="315" spans="1:11" x14ac:dyDescent="0.2">
      <c r="A315" t="s">
        <v>7569</v>
      </c>
      <c r="B315" t="s">
        <v>369</v>
      </c>
      <c r="C315" t="s">
        <v>59</v>
      </c>
      <c r="D315" t="s">
        <v>357</v>
      </c>
      <c r="E315" s="3" t="s">
        <v>8721</v>
      </c>
      <c r="F315" s="3" t="s">
        <v>8722</v>
      </c>
      <c r="G315" s="3" t="s">
        <v>8723</v>
      </c>
      <c r="H315" s="3" t="s">
        <v>8724</v>
      </c>
      <c r="I315">
        <v>14.461020739</v>
      </c>
      <c r="J315">
        <v>0.18169806199999999</v>
      </c>
      <c r="K315" s="3" t="s">
        <v>8725</v>
      </c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13B2-67C6-9C4D-AA79-CF75C21519D9}">
  <dimension ref="A1:K315"/>
  <sheetViews>
    <sheetView workbookViewId="0">
      <selection activeCell="I34" sqref="I34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9909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7569</v>
      </c>
      <c r="B3" t="s">
        <v>708</v>
      </c>
      <c r="C3" t="s">
        <v>42</v>
      </c>
      <c r="D3" t="s">
        <v>47</v>
      </c>
      <c r="E3">
        <v>95.147406682372093</v>
      </c>
      <c r="F3" s="3" t="s">
        <v>8727</v>
      </c>
      <c r="G3" s="3" t="s">
        <v>10014</v>
      </c>
      <c r="H3" s="3" t="s">
        <v>10015</v>
      </c>
      <c r="I3">
        <v>7.4102422000000001E-2</v>
      </c>
      <c r="J3">
        <v>1.4672894000000001E-2</v>
      </c>
      <c r="K3">
        <v>8.8775316000000007E-2</v>
      </c>
    </row>
    <row r="4" spans="1:11" x14ac:dyDescent="0.2">
      <c r="A4" t="s">
        <v>7569</v>
      </c>
      <c r="B4" t="s">
        <v>708</v>
      </c>
      <c r="C4" t="s">
        <v>48</v>
      </c>
      <c r="D4" t="s">
        <v>49</v>
      </c>
      <c r="E4" s="3" t="s">
        <v>10016</v>
      </c>
      <c r="F4" s="3" t="s">
        <v>9948</v>
      </c>
      <c r="G4">
        <v>51.256003124373301</v>
      </c>
      <c r="H4" s="3" t="s">
        <v>10017</v>
      </c>
      <c r="I4">
        <v>3.8044440580000001</v>
      </c>
      <c r="J4">
        <v>2.9792745999999998E-2</v>
      </c>
      <c r="K4">
        <v>3.8342368040000001</v>
      </c>
    </row>
    <row r="5" spans="1:11" x14ac:dyDescent="0.2">
      <c r="A5" t="s">
        <v>7569</v>
      </c>
      <c r="B5" t="s">
        <v>708</v>
      </c>
      <c r="C5" t="s">
        <v>48</v>
      </c>
      <c r="D5" t="s">
        <v>50</v>
      </c>
      <c r="E5" s="3" t="s">
        <v>10018</v>
      </c>
      <c r="F5">
        <v>9162.4898569924499</v>
      </c>
      <c r="G5" s="3" t="s">
        <v>10019</v>
      </c>
      <c r="H5" s="3" t="s">
        <v>10020</v>
      </c>
      <c r="I5">
        <v>7.608384676</v>
      </c>
      <c r="J5">
        <v>5.5245284999999998E-2</v>
      </c>
      <c r="K5">
        <v>7.6636299609999998</v>
      </c>
    </row>
    <row r="6" spans="1:11" x14ac:dyDescent="0.2">
      <c r="A6" t="s">
        <v>7569</v>
      </c>
      <c r="B6" t="s">
        <v>708</v>
      </c>
      <c r="C6" t="s">
        <v>48</v>
      </c>
      <c r="D6" t="s">
        <v>51</v>
      </c>
      <c r="E6" s="3" t="s">
        <v>10021</v>
      </c>
      <c r="F6" s="3" t="s">
        <v>9954</v>
      </c>
      <c r="G6" s="3" t="s">
        <v>10022</v>
      </c>
      <c r="H6" s="3" t="s">
        <v>10023</v>
      </c>
      <c r="I6">
        <v>0.71335732200000002</v>
      </c>
      <c r="J6">
        <v>8.5399080000000006E-3</v>
      </c>
      <c r="K6" s="3" t="s">
        <v>10024</v>
      </c>
    </row>
    <row r="7" spans="1:11" x14ac:dyDescent="0.2">
      <c r="A7" t="s">
        <v>7569</v>
      </c>
      <c r="B7" t="s">
        <v>708</v>
      </c>
      <c r="C7" t="s">
        <v>52</v>
      </c>
      <c r="D7" t="s">
        <v>53</v>
      </c>
      <c r="E7" s="3" t="s">
        <v>10025</v>
      </c>
      <c r="F7" s="3" t="s">
        <v>10026</v>
      </c>
      <c r="G7" s="3" t="s">
        <v>10027</v>
      </c>
      <c r="H7" s="3" t="s">
        <v>10028</v>
      </c>
      <c r="I7">
        <v>3.6794304000000002</v>
      </c>
      <c r="J7">
        <v>0.34672164500000002</v>
      </c>
      <c r="K7">
        <v>4.0261520449999999</v>
      </c>
    </row>
    <row r="8" spans="1:11" x14ac:dyDescent="0.2">
      <c r="A8" t="s">
        <v>7569</v>
      </c>
      <c r="B8" t="s">
        <v>708</v>
      </c>
      <c r="C8" t="s">
        <v>52</v>
      </c>
      <c r="D8" t="s">
        <v>54</v>
      </c>
      <c r="E8" s="3" t="s">
        <v>10029</v>
      </c>
      <c r="F8" s="3" t="s">
        <v>10030</v>
      </c>
      <c r="G8" s="3" t="s">
        <v>10031</v>
      </c>
      <c r="H8" s="3" t="s">
        <v>10032</v>
      </c>
      <c r="I8">
        <v>9.0208969920000008</v>
      </c>
      <c r="J8">
        <v>0.92070389699999999</v>
      </c>
      <c r="K8">
        <v>9.9416008890000001</v>
      </c>
    </row>
    <row r="9" spans="1:11" x14ac:dyDescent="0.2">
      <c r="A9" t="s">
        <v>7569</v>
      </c>
      <c r="B9" t="s">
        <v>708</v>
      </c>
      <c r="C9" t="s">
        <v>52</v>
      </c>
      <c r="D9" t="s">
        <v>55</v>
      </c>
      <c r="E9" s="3" t="s">
        <v>10033</v>
      </c>
      <c r="F9" s="3" t="s">
        <v>10034</v>
      </c>
      <c r="G9" s="3" t="s">
        <v>10035</v>
      </c>
      <c r="H9" s="3" t="s">
        <v>10036</v>
      </c>
      <c r="I9">
        <v>0.65314900799999998</v>
      </c>
      <c r="J9">
        <v>7.4680623000000002E-2</v>
      </c>
      <c r="K9">
        <v>0.72782963099999998</v>
      </c>
    </row>
    <row r="10" spans="1:11" x14ac:dyDescent="0.2">
      <c r="A10" t="s">
        <v>7569</v>
      </c>
      <c r="B10" t="s">
        <v>708</v>
      </c>
      <c r="C10" t="s">
        <v>52</v>
      </c>
      <c r="D10" t="s">
        <v>56</v>
      </c>
      <c r="E10" s="3" t="s">
        <v>10037</v>
      </c>
      <c r="F10" s="3" t="s">
        <v>10038</v>
      </c>
      <c r="G10" s="3" t="s">
        <v>10039</v>
      </c>
      <c r="H10" s="3" t="s">
        <v>10040</v>
      </c>
      <c r="I10">
        <v>0.74107493999999996</v>
      </c>
      <c r="J10">
        <v>0.64475603800000003</v>
      </c>
      <c r="K10">
        <v>1.385830978</v>
      </c>
    </row>
    <row r="11" spans="1:11" x14ac:dyDescent="0.2">
      <c r="A11" t="s">
        <v>7569</v>
      </c>
      <c r="B11" t="s">
        <v>708</v>
      </c>
      <c r="C11" t="s">
        <v>57</v>
      </c>
      <c r="D11" t="s">
        <v>58</v>
      </c>
      <c r="E11" s="3" t="s">
        <v>10041</v>
      </c>
      <c r="F11" s="3" t="s">
        <v>9973</v>
      </c>
      <c r="G11" s="3" t="s">
        <v>10042</v>
      </c>
      <c r="H11" s="3" t="s">
        <v>10043</v>
      </c>
      <c r="I11">
        <v>0.31707417700000001</v>
      </c>
      <c r="J11">
        <v>1.8762428000000001E-2</v>
      </c>
      <c r="K11">
        <v>0.33583660500000001</v>
      </c>
    </row>
    <row r="12" spans="1:11" x14ac:dyDescent="0.2">
      <c r="A12" t="s">
        <v>7569</v>
      </c>
      <c r="B12" t="s">
        <v>708</v>
      </c>
      <c r="C12" t="s">
        <v>59</v>
      </c>
      <c r="D12" t="s">
        <v>60</v>
      </c>
      <c r="E12" s="3" t="s">
        <v>8728</v>
      </c>
      <c r="F12" s="3" t="s">
        <v>8729</v>
      </c>
      <c r="G12" s="3" t="s">
        <v>8730</v>
      </c>
      <c r="H12">
        <v>499.381816812924</v>
      </c>
      <c r="I12">
        <v>0.14311447599999999</v>
      </c>
      <c r="J12">
        <v>7.8973489999999997E-3</v>
      </c>
      <c r="K12">
        <v>0.15101182499999999</v>
      </c>
    </row>
    <row r="13" spans="1:11" x14ac:dyDescent="0.2">
      <c r="A13" t="s">
        <v>7569</v>
      </c>
      <c r="B13" t="s">
        <v>708</v>
      </c>
      <c r="C13" t="s">
        <v>59</v>
      </c>
      <c r="D13" t="s">
        <v>61</v>
      </c>
      <c r="E13" s="3" t="s">
        <v>8731</v>
      </c>
      <c r="F13" s="3" t="s">
        <v>8732</v>
      </c>
      <c r="G13" s="3" t="s">
        <v>8733</v>
      </c>
      <c r="H13" s="3" t="s">
        <v>8734</v>
      </c>
      <c r="I13">
        <v>0.13841167600000001</v>
      </c>
      <c r="J13">
        <v>5.0602060000000003E-3</v>
      </c>
      <c r="K13" s="3" t="s">
        <v>8735</v>
      </c>
    </row>
    <row r="14" spans="1:11" x14ac:dyDescent="0.2">
      <c r="A14" t="s">
        <v>7569</v>
      </c>
      <c r="B14" t="s">
        <v>708</v>
      </c>
      <c r="C14" t="s">
        <v>59</v>
      </c>
      <c r="D14" t="s">
        <v>62</v>
      </c>
      <c r="E14" s="3" t="s">
        <v>8736</v>
      </c>
      <c r="F14" s="3" t="s">
        <v>8737</v>
      </c>
      <c r="G14" s="3" t="s">
        <v>8738</v>
      </c>
      <c r="H14" s="3" t="s">
        <v>8739</v>
      </c>
      <c r="I14">
        <v>0.25777511600000003</v>
      </c>
      <c r="J14">
        <v>2.730082E-3</v>
      </c>
      <c r="K14" s="3" t="s">
        <v>8740</v>
      </c>
    </row>
    <row r="15" spans="1:11" x14ac:dyDescent="0.2">
      <c r="A15" t="s">
        <v>7569</v>
      </c>
      <c r="B15" t="s">
        <v>708</v>
      </c>
      <c r="C15" t="s">
        <v>59</v>
      </c>
      <c r="D15" t="s">
        <v>63</v>
      </c>
      <c r="E15" s="3" t="s">
        <v>8741</v>
      </c>
      <c r="F15" s="3" t="s">
        <v>8742</v>
      </c>
      <c r="G15" s="3" t="s">
        <v>8743</v>
      </c>
      <c r="H15" s="3" t="s">
        <v>8744</v>
      </c>
      <c r="I15">
        <v>0.300856387</v>
      </c>
      <c r="J15">
        <v>1.5198183000000001E-2</v>
      </c>
      <c r="K15">
        <v>0.31605456999999998</v>
      </c>
    </row>
    <row r="16" spans="1:11" x14ac:dyDescent="0.2">
      <c r="A16" t="s">
        <v>7569</v>
      </c>
      <c r="B16" t="s">
        <v>708</v>
      </c>
      <c r="C16" t="s">
        <v>59</v>
      </c>
      <c r="D16" t="s">
        <v>64</v>
      </c>
      <c r="E16" s="3" t="s">
        <v>8745</v>
      </c>
      <c r="F16" s="3" t="s">
        <v>8746</v>
      </c>
      <c r="G16" s="3" t="s">
        <v>8747</v>
      </c>
      <c r="H16" s="3" t="s">
        <v>8748</v>
      </c>
      <c r="I16">
        <v>0.286228643</v>
      </c>
      <c r="J16">
        <v>1.5775211000000001E-2</v>
      </c>
      <c r="K16">
        <v>0.30200385400000002</v>
      </c>
    </row>
    <row r="17" spans="1:11" x14ac:dyDescent="0.2">
      <c r="A17" t="s">
        <v>7569</v>
      </c>
      <c r="B17" t="s">
        <v>708</v>
      </c>
      <c r="C17" t="s">
        <v>59</v>
      </c>
      <c r="D17" t="s">
        <v>65</v>
      </c>
      <c r="E17" s="3" t="s">
        <v>8749</v>
      </c>
      <c r="F17" s="3" t="s">
        <v>8750</v>
      </c>
      <c r="G17" s="3" t="s">
        <v>8751</v>
      </c>
      <c r="H17" s="3" t="s">
        <v>8752</v>
      </c>
      <c r="I17">
        <v>0.28607076300000001</v>
      </c>
      <c r="J17">
        <v>1.54418E-2</v>
      </c>
      <c r="K17">
        <v>0.30151256300000001</v>
      </c>
    </row>
    <row r="18" spans="1:11" x14ac:dyDescent="0.2">
      <c r="A18" t="s">
        <v>7569</v>
      </c>
      <c r="B18" t="s">
        <v>708</v>
      </c>
      <c r="C18" t="s">
        <v>59</v>
      </c>
      <c r="D18" t="s">
        <v>66</v>
      </c>
      <c r="E18" s="3" t="s">
        <v>8753</v>
      </c>
      <c r="F18" s="3" t="s">
        <v>8754</v>
      </c>
      <c r="G18">
        <v>8.5807239104594508</v>
      </c>
      <c r="H18" s="3" t="s">
        <v>8755</v>
      </c>
      <c r="I18">
        <v>0.28383582499999999</v>
      </c>
      <c r="J18">
        <v>6.3749999999999996E-3</v>
      </c>
      <c r="K18">
        <v>0.29021082500000001</v>
      </c>
    </row>
    <row r="19" spans="1:11" x14ac:dyDescent="0.2">
      <c r="A19" t="s">
        <v>7569</v>
      </c>
      <c r="B19" t="s">
        <v>708</v>
      </c>
      <c r="C19" t="s">
        <v>59</v>
      </c>
      <c r="D19" t="s">
        <v>67</v>
      </c>
      <c r="E19" s="3" t="s">
        <v>8756</v>
      </c>
      <c r="F19" s="3" t="s">
        <v>8757</v>
      </c>
      <c r="G19">
        <v>8.6757271284503599</v>
      </c>
      <c r="H19" s="3" t="s">
        <v>8758</v>
      </c>
      <c r="I19">
        <v>0.27682304400000002</v>
      </c>
      <c r="J19">
        <v>1.0845857E-2</v>
      </c>
      <c r="K19" s="3" t="s">
        <v>8759</v>
      </c>
    </row>
    <row r="20" spans="1:11" x14ac:dyDescent="0.2">
      <c r="A20" t="s">
        <v>7569</v>
      </c>
      <c r="B20" t="s">
        <v>708</v>
      </c>
      <c r="C20" t="s">
        <v>59</v>
      </c>
      <c r="D20" t="s">
        <v>68</v>
      </c>
      <c r="E20" s="3" t="s">
        <v>8760</v>
      </c>
      <c r="F20" s="3" t="s">
        <v>8761</v>
      </c>
      <c r="G20" s="3" t="s">
        <v>8762</v>
      </c>
      <c r="H20" s="3" t="s">
        <v>8763</v>
      </c>
      <c r="I20">
        <v>0.27654218699999999</v>
      </c>
      <c r="J20">
        <v>9.7908749999999992E-3</v>
      </c>
      <c r="K20" s="3" t="s">
        <v>8764</v>
      </c>
    </row>
    <row r="21" spans="1:11" x14ac:dyDescent="0.2">
      <c r="A21" t="s">
        <v>7569</v>
      </c>
      <c r="B21" t="s">
        <v>708</v>
      </c>
      <c r="C21" t="s">
        <v>59</v>
      </c>
      <c r="D21" t="s">
        <v>69</v>
      </c>
      <c r="E21" s="3" t="s">
        <v>8765</v>
      </c>
      <c r="F21" s="3" t="s">
        <v>8766</v>
      </c>
      <c r="G21" s="3" t="s">
        <v>8767</v>
      </c>
      <c r="H21" s="3" t="s">
        <v>8768</v>
      </c>
      <c r="I21">
        <v>0.27564265900000001</v>
      </c>
      <c r="J21">
        <v>2.7299030000000001E-3</v>
      </c>
      <c r="K21">
        <v>0.27837256199999999</v>
      </c>
    </row>
    <row r="22" spans="1:11" x14ac:dyDescent="0.2">
      <c r="A22" t="s">
        <v>7569</v>
      </c>
      <c r="B22" t="s">
        <v>708</v>
      </c>
      <c r="C22" t="s">
        <v>59</v>
      </c>
      <c r="D22" t="s">
        <v>70</v>
      </c>
      <c r="E22" s="3" t="s">
        <v>8769</v>
      </c>
      <c r="F22" s="3" t="s">
        <v>8770</v>
      </c>
      <c r="G22" s="3" t="s">
        <v>8771</v>
      </c>
      <c r="H22" s="3" t="s">
        <v>8772</v>
      </c>
      <c r="I22">
        <v>0.27458715</v>
      </c>
      <c r="J22">
        <v>2.9354440000000002E-3</v>
      </c>
      <c r="K22">
        <v>0.27752259400000001</v>
      </c>
    </row>
    <row r="23" spans="1:11" x14ac:dyDescent="0.2">
      <c r="A23" t="s">
        <v>7569</v>
      </c>
      <c r="B23" t="s">
        <v>708</v>
      </c>
      <c r="C23" t="s">
        <v>59</v>
      </c>
      <c r="D23" t="s">
        <v>71</v>
      </c>
      <c r="E23" s="3" t="s">
        <v>8773</v>
      </c>
      <c r="F23" s="3" t="s">
        <v>8774</v>
      </c>
      <c r="G23" s="3" t="s">
        <v>8775</v>
      </c>
      <c r="H23" s="3" t="s">
        <v>8776</v>
      </c>
      <c r="I23">
        <v>0.27591241100000002</v>
      </c>
      <c r="J23">
        <v>2.7675120000000002E-3</v>
      </c>
      <c r="K23" s="3" t="s">
        <v>8777</v>
      </c>
    </row>
    <row r="24" spans="1:11" x14ac:dyDescent="0.2">
      <c r="A24" t="s">
        <v>7569</v>
      </c>
      <c r="B24" t="s">
        <v>708</v>
      </c>
      <c r="C24" t="s">
        <v>59</v>
      </c>
      <c r="D24" t="s">
        <v>72</v>
      </c>
      <c r="E24">
        <v>710.31045601037999</v>
      </c>
      <c r="F24" s="3" t="s">
        <v>8778</v>
      </c>
      <c r="G24" s="3" t="s">
        <v>8779</v>
      </c>
      <c r="H24">
        <v>1082.27100489395</v>
      </c>
      <c r="I24">
        <v>0.28800710499999999</v>
      </c>
      <c r="J24">
        <v>1.551748E-2</v>
      </c>
      <c r="K24">
        <v>0.30352458500000001</v>
      </c>
    </row>
    <row r="25" spans="1:11" x14ac:dyDescent="0.2">
      <c r="A25" t="s">
        <v>7569</v>
      </c>
      <c r="B25" t="s">
        <v>708</v>
      </c>
      <c r="C25" t="s">
        <v>59</v>
      </c>
      <c r="D25" t="s">
        <v>73</v>
      </c>
      <c r="E25">
        <v>334.26019529412901</v>
      </c>
      <c r="F25" s="3" t="s">
        <v>8780</v>
      </c>
      <c r="G25" s="3" t="s">
        <v>8781</v>
      </c>
      <c r="H25" s="3" t="s">
        <v>8782</v>
      </c>
      <c r="I25">
        <v>0.28069285599999999</v>
      </c>
      <c r="J25">
        <v>1.1705959E-2</v>
      </c>
      <c r="K25">
        <v>0.29239881499999998</v>
      </c>
    </row>
    <row r="26" spans="1:11" x14ac:dyDescent="0.2">
      <c r="A26" t="s">
        <v>7569</v>
      </c>
      <c r="B26" t="s">
        <v>708</v>
      </c>
      <c r="C26" t="s">
        <v>59</v>
      </c>
      <c r="D26" t="s">
        <v>74</v>
      </c>
      <c r="E26" s="3" t="s">
        <v>8783</v>
      </c>
      <c r="F26" s="3" t="s">
        <v>8784</v>
      </c>
      <c r="G26" s="3" t="s">
        <v>8785</v>
      </c>
      <c r="H26" s="3" t="s">
        <v>8786</v>
      </c>
      <c r="I26">
        <v>0.401494674</v>
      </c>
      <c r="J26">
        <v>2.1485662999999999E-2</v>
      </c>
      <c r="K26">
        <v>0.42298033699999998</v>
      </c>
    </row>
    <row r="27" spans="1:11" x14ac:dyDescent="0.2">
      <c r="A27" t="s">
        <v>7569</v>
      </c>
      <c r="B27" t="s">
        <v>708</v>
      </c>
      <c r="C27" t="s">
        <v>59</v>
      </c>
      <c r="D27" t="s">
        <v>75</v>
      </c>
      <c r="E27" s="3" t="s">
        <v>8787</v>
      </c>
      <c r="F27" s="3" t="s">
        <v>8788</v>
      </c>
      <c r="G27" s="3" t="s">
        <v>8789</v>
      </c>
      <c r="H27" s="3" t="s">
        <v>8790</v>
      </c>
      <c r="I27">
        <v>0.386230674</v>
      </c>
      <c r="J27">
        <v>1.4898756000000001E-2</v>
      </c>
      <c r="K27">
        <v>0.40112943000000001</v>
      </c>
    </row>
    <row r="28" spans="1:11" x14ac:dyDescent="0.2">
      <c r="A28" t="s">
        <v>7569</v>
      </c>
      <c r="B28" t="s">
        <v>708</v>
      </c>
      <c r="C28" t="s">
        <v>59</v>
      </c>
      <c r="D28" t="s">
        <v>76</v>
      </c>
      <c r="E28">
        <v>654.19964292751899</v>
      </c>
      <c r="F28" s="3" t="s">
        <v>8791</v>
      </c>
      <c r="G28" s="3" t="s">
        <v>8792</v>
      </c>
      <c r="H28" s="3" t="s">
        <v>8793</v>
      </c>
      <c r="I28">
        <v>0.46314741399999998</v>
      </c>
      <c r="J28">
        <v>1.4220722E-2</v>
      </c>
      <c r="K28">
        <v>0.477368136</v>
      </c>
    </row>
    <row r="29" spans="1:11" x14ac:dyDescent="0.2">
      <c r="A29" t="s">
        <v>7569</v>
      </c>
      <c r="B29" t="s">
        <v>708</v>
      </c>
      <c r="C29" t="s">
        <v>59</v>
      </c>
      <c r="D29" t="s">
        <v>77</v>
      </c>
      <c r="E29" s="3" t="s">
        <v>8794</v>
      </c>
      <c r="F29" s="3" t="s">
        <v>8795</v>
      </c>
      <c r="G29" s="3" t="s">
        <v>8796</v>
      </c>
      <c r="H29">
        <v>641.61206994737904</v>
      </c>
      <c r="I29">
        <v>0.48752468500000001</v>
      </c>
      <c r="J29">
        <v>4.3662429999999997E-3</v>
      </c>
      <c r="K29">
        <v>0.49189092800000001</v>
      </c>
    </row>
    <row r="30" spans="1:11" x14ac:dyDescent="0.2">
      <c r="A30" t="s">
        <v>7569</v>
      </c>
      <c r="B30" t="s">
        <v>708</v>
      </c>
      <c r="C30" t="s">
        <v>59</v>
      </c>
      <c r="D30" t="s">
        <v>78</v>
      </c>
      <c r="E30" s="3" t="s">
        <v>8797</v>
      </c>
      <c r="F30" s="3" t="s">
        <v>8798</v>
      </c>
      <c r="G30" s="3" t="s">
        <v>8799</v>
      </c>
      <c r="H30" s="3" t="s">
        <v>8800</v>
      </c>
      <c r="I30">
        <v>0.50220906499999995</v>
      </c>
      <c r="J30">
        <v>5.256915E-3</v>
      </c>
      <c r="K30">
        <v>0.50746597999999998</v>
      </c>
    </row>
    <row r="31" spans="1:11" x14ac:dyDescent="0.2">
      <c r="A31" t="s">
        <v>7569</v>
      </c>
      <c r="B31" t="s">
        <v>708</v>
      </c>
      <c r="C31" t="s">
        <v>59</v>
      </c>
      <c r="D31" t="s">
        <v>79</v>
      </c>
      <c r="E31" s="3" t="s">
        <v>8801</v>
      </c>
      <c r="F31" s="3" t="s">
        <v>8802</v>
      </c>
      <c r="G31" s="3" t="s">
        <v>8803</v>
      </c>
      <c r="H31" s="3" t="s">
        <v>8804</v>
      </c>
      <c r="I31">
        <v>0.55280320800000005</v>
      </c>
      <c r="J31">
        <v>1.9251905999999999E-2</v>
      </c>
      <c r="K31" s="3" t="s">
        <v>8805</v>
      </c>
    </row>
    <row r="32" spans="1:11" x14ac:dyDescent="0.2">
      <c r="A32" t="s">
        <v>7569</v>
      </c>
      <c r="B32" t="s">
        <v>708</v>
      </c>
      <c r="C32" t="s">
        <v>59</v>
      </c>
      <c r="D32" t="s">
        <v>80</v>
      </c>
      <c r="E32" s="3" t="s">
        <v>8806</v>
      </c>
      <c r="F32" s="3" t="s">
        <v>8807</v>
      </c>
      <c r="G32" s="3" t="s">
        <v>8808</v>
      </c>
      <c r="H32" s="3" t="s">
        <v>8809</v>
      </c>
      <c r="I32">
        <v>0.55128500999999996</v>
      </c>
      <c r="J32">
        <v>5.2783739999999997E-3</v>
      </c>
      <c r="K32" s="3" t="s">
        <v>8810</v>
      </c>
    </row>
    <row r="33" spans="1:11" x14ac:dyDescent="0.2">
      <c r="A33" t="s">
        <v>7569</v>
      </c>
      <c r="B33" t="s">
        <v>708</v>
      </c>
      <c r="C33" t="s">
        <v>59</v>
      </c>
      <c r="D33" t="s">
        <v>81</v>
      </c>
      <c r="E33" s="3" t="s">
        <v>8811</v>
      </c>
      <c r="F33" s="3" t="s">
        <v>8812</v>
      </c>
      <c r="G33">
        <v>42.195980703192099</v>
      </c>
      <c r="H33" s="3" t="s">
        <v>8813</v>
      </c>
      <c r="I33">
        <v>0.59673415799999996</v>
      </c>
      <c r="J33">
        <v>3.0012115999999998E-2</v>
      </c>
      <c r="K33" s="3" t="s">
        <v>8814</v>
      </c>
    </row>
    <row r="34" spans="1:11" x14ac:dyDescent="0.2">
      <c r="A34" t="s">
        <v>7569</v>
      </c>
      <c r="B34" t="s">
        <v>708</v>
      </c>
      <c r="C34" t="s">
        <v>59</v>
      </c>
      <c r="D34" t="s">
        <v>82</v>
      </c>
      <c r="E34" s="3" t="s">
        <v>8815</v>
      </c>
      <c r="F34" s="3" t="s">
        <v>8816</v>
      </c>
      <c r="G34" s="3" t="s">
        <v>8817</v>
      </c>
      <c r="H34" s="3" t="s">
        <v>8818</v>
      </c>
      <c r="I34">
        <v>0.57601390200000002</v>
      </c>
      <c r="J34">
        <v>3.1217058999999998E-2</v>
      </c>
      <c r="K34" s="3" t="s">
        <v>8819</v>
      </c>
    </row>
    <row r="35" spans="1:11" x14ac:dyDescent="0.2">
      <c r="A35" t="s">
        <v>7569</v>
      </c>
      <c r="B35" t="s">
        <v>708</v>
      </c>
      <c r="C35" t="s">
        <v>59</v>
      </c>
      <c r="D35" t="s">
        <v>83</v>
      </c>
      <c r="E35" s="3" t="s">
        <v>8820</v>
      </c>
      <c r="F35" s="3" t="s">
        <v>8821</v>
      </c>
      <c r="G35" s="3" t="s">
        <v>8822</v>
      </c>
      <c r="H35" s="3" t="s">
        <v>8823</v>
      </c>
      <c r="I35">
        <v>0.571312441</v>
      </c>
      <c r="J35">
        <v>1.5370478999999999E-2</v>
      </c>
      <c r="K35">
        <v>0.58668292</v>
      </c>
    </row>
    <row r="36" spans="1:11" x14ac:dyDescent="0.2">
      <c r="A36" t="s">
        <v>7569</v>
      </c>
      <c r="B36" t="s">
        <v>708</v>
      </c>
      <c r="C36" t="s">
        <v>59</v>
      </c>
      <c r="D36" t="s">
        <v>84</v>
      </c>
      <c r="E36" s="3" t="s">
        <v>8824</v>
      </c>
      <c r="F36" s="3" t="s">
        <v>8825</v>
      </c>
      <c r="G36" s="3" t="s">
        <v>8826</v>
      </c>
      <c r="H36" s="3" t="s">
        <v>8827</v>
      </c>
      <c r="I36">
        <v>0.55611499399999997</v>
      </c>
      <c r="J36">
        <v>2.3434475999999999E-2</v>
      </c>
      <c r="K36">
        <v>0.57954947000000001</v>
      </c>
    </row>
    <row r="37" spans="1:11" x14ac:dyDescent="0.2">
      <c r="A37" t="s">
        <v>7569</v>
      </c>
      <c r="B37" t="s">
        <v>708</v>
      </c>
      <c r="C37" t="s">
        <v>59</v>
      </c>
      <c r="D37" t="s">
        <v>85</v>
      </c>
      <c r="E37" s="3" t="s">
        <v>8828</v>
      </c>
      <c r="F37" s="3" t="s">
        <v>8829</v>
      </c>
      <c r="G37">
        <v>7.29682921831097</v>
      </c>
      <c r="H37" s="3" t="s">
        <v>8830</v>
      </c>
      <c r="I37">
        <v>0.55918460999999997</v>
      </c>
      <c r="J37">
        <v>5.4438439999999998E-3</v>
      </c>
      <c r="K37">
        <v>0.56462845399999995</v>
      </c>
    </row>
    <row r="38" spans="1:11" x14ac:dyDescent="0.2">
      <c r="A38" t="s">
        <v>7569</v>
      </c>
      <c r="B38" t="s">
        <v>708</v>
      </c>
      <c r="C38" t="s">
        <v>59</v>
      </c>
      <c r="D38" t="s">
        <v>86</v>
      </c>
      <c r="E38" s="3" t="s">
        <v>8831</v>
      </c>
      <c r="F38" s="3" t="s">
        <v>8832</v>
      </c>
      <c r="G38" s="3" t="s">
        <v>8833</v>
      </c>
      <c r="H38" s="3" t="s">
        <v>8834</v>
      </c>
      <c r="I38">
        <v>0.55242722600000005</v>
      </c>
      <c r="J38">
        <v>5.7362120000000001E-3</v>
      </c>
      <c r="K38">
        <v>0.55816343800000001</v>
      </c>
    </row>
    <row r="39" spans="1:11" x14ac:dyDescent="0.2">
      <c r="A39" t="s">
        <v>7569</v>
      </c>
      <c r="B39" t="s">
        <v>708</v>
      </c>
      <c r="C39" t="s">
        <v>59</v>
      </c>
      <c r="D39" t="s">
        <v>87</v>
      </c>
      <c r="E39" s="3" t="s">
        <v>8835</v>
      </c>
      <c r="F39" s="3" t="s">
        <v>8836</v>
      </c>
      <c r="G39" s="3" t="s">
        <v>8837</v>
      </c>
      <c r="H39" s="3" t="s">
        <v>8838</v>
      </c>
      <c r="I39">
        <v>0.57314663499999996</v>
      </c>
      <c r="J39">
        <v>2.4033618999999999E-2</v>
      </c>
      <c r="K39">
        <v>0.59718025399999997</v>
      </c>
    </row>
    <row r="40" spans="1:11" x14ac:dyDescent="0.2">
      <c r="A40" t="s">
        <v>7569</v>
      </c>
      <c r="B40" t="s">
        <v>708</v>
      </c>
      <c r="C40" t="s">
        <v>59</v>
      </c>
      <c r="D40" t="s">
        <v>88</v>
      </c>
      <c r="E40" s="3" t="s">
        <v>8839</v>
      </c>
      <c r="F40" s="3" t="s">
        <v>8840</v>
      </c>
      <c r="G40" s="3" t="s">
        <v>8841</v>
      </c>
      <c r="H40" s="3" t="s">
        <v>8842</v>
      </c>
      <c r="I40">
        <v>0.62725228099999997</v>
      </c>
      <c r="J40">
        <v>3.3130207000000002E-2</v>
      </c>
      <c r="K40">
        <v>0.66038248799999999</v>
      </c>
    </row>
    <row r="41" spans="1:11" x14ac:dyDescent="0.2">
      <c r="A41" t="s">
        <v>7569</v>
      </c>
      <c r="B41" t="s">
        <v>708</v>
      </c>
      <c r="C41" t="s">
        <v>59</v>
      </c>
      <c r="D41" t="s">
        <v>89</v>
      </c>
      <c r="E41" s="3" t="s">
        <v>8843</v>
      </c>
      <c r="F41" s="3" t="s">
        <v>8844</v>
      </c>
      <c r="G41" s="3" t="s">
        <v>8845</v>
      </c>
      <c r="H41" s="3" t="s">
        <v>8846</v>
      </c>
      <c r="I41">
        <v>0.59946460999999995</v>
      </c>
      <c r="J41">
        <v>2.2935391999999999E-2</v>
      </c>
      <c r="K41">
        <v>0.62240000200000001</v>
      </c>
    </row>
    <row r="42" spans="1:11" x14ac:dyDescent="0.2">
      <c r="A42" t="s">
        <v>7569</v>
      </c>
      <c r="B42" t="s">
        <v>708</v>
      </c>
      <c r="C42" t="s">
        <v>59</v>
      </c>
      <c r="D42" t="s">
        <v>90</v>
      </c>
      <c r="E42" s="3" t="s">
        <v>8847</v>
      </c>
      <c r="F42" s="3" t="s">
        <v>8848</v>
      </c>
      <c r="G42" s="3" t="s">
        <v>8849</v>
      </c>
      <c r="H42" s="3" t="s">
        <v>8850</v>
      </c>
      <c r="I42">
        <v>0.66368589899999997</v>
      </c>
      <c r="J42">
        <v>6.6385580000000001E-3</v>
      </c>
      <c r="K42">
        <v>0.67032445699999998</v>
      </c>
    </row>
    <row r="43" spans="1:11" x14ac:dyDescent="0.2">
      <c r="A43" t="s">
        <v>7569</v>
      </c>
      <c r="B43" t="s">
        <v>708</v>
      </c>
      <c r="C43" t="s">
        <v>59</v>
      </c>
      <c r="D43" t="s">
        <v>91</v>
      </c>
      <c r="E43" s="3" t="s">
        <v>8851</v>
      </c>
      <c r="F43" s="3" t="s">
        <v>8852</v>
      </c>
      <c r="G43" s="3" t="s">
        <v>8853</v>
      </c>
      <c r="H43" s="3" t="s">
        <v>8854</v>
      </c>
      <c r="I43">
        <v>0.69093371800000003</v>
      </c>
      <c r="J43">
        <v>2.3982222000000001E-2</v>
      </c>
      <c r="K43">
        <v>0.71491594000000003</v>
      </c>
    </row>
    <row r="44" spans="1:11" x14ac:dyDescent="0.2">
      <c r="A44" t="s">
        <v>7569</v>
      </c>
      <c r="B44" t="s">
        <v>708</v>
      </c>
      <c r="C44" t="s">
        <v>59</v>
      </c>
      <c r="D44" t="s">
        <v>92</v>
      </c>
      <c r="E44" s="3" t="s">
        <v>8855</v>
      </c>
      <c r="F44" s="3" t="s">
        <v>8856</v>
      </c>
      <c r="G44">
        <v>9.0552826545068204</v>
      </c>
      <c r="H44" s="3" t="s">
        <v>8857</v>
      </c>
      <c r="I44">
        <v>0.68694713600000001</v>
      </c>
      <c r="J44">
        <v>6.9829410000000003E-3</v>
      </c>
      <c r="K44">
        <v>0.69393007699999998</v>
      </c>
    </row>
    <row r="45" spans="1:11" x14ac:dyDescent="0.2">
      <c r="A45" t="s">
        <v>7569</v>
      </c>
      <c r="B45" t="s">
        <v>708</v>
      </c>
      <c r="C45" t="s">
        <v>59</v>
      </c>
      <c r="D45" t="s">
        <v>93</v>
      </c>
      <c r="E45" s="3" t="s">
        <v>8858</v>
      </c>
      <c r="F45" s="3" t="s">
        <v>8859</v>
      </c>
      <c r="G45" s="3" t="s">
        <v>8860</v>
      </c>
      <c r="H45" s="3" t="s">
        <v>8861</v>
      </c>
      <c r="I45">
        <v>0.80259076799999995</v>
      </c>
      <c r="J45">
        <v>4.2131981999999998E-2</v>
      </c>
      <c r="K45">
        <v>0.84472274999999997</v>
      </c>
    </row>
    <row r="46" spans="1:11" x14ac:dyDescent="0.2">
      <c r="A46" t="s">
        <v>7569</v>
      </c>
      <c r="B46" t="s">
        <v>708</v>
      </c>
      <c r="C46" t="s">
        <v>59</v>
      </c>
      <c r="D46" t="s">
        <v>94</v>
      </c>
      <c r="E46" s="3" t="s">
        <v>8862</v>
      </c>
      <c r="F46" s="3" t="s">
        <v>8863</v>
      </c>
      <c r="G46" s="3" t="s">
        <v>8864</v>
      </c>
      <c r="H46" s="3" t="s">
        <v>8865</v>
      </c>
      <c r="I46">
        <v>0.80298903899999996</v>
      </c>
      <c r="J46">
        <v>4.2979057000000001E-2</v>
      </c>
      <c r="K46">
        <v>0.845968096</v>
      </c>
    </row>
    <row r="47" spans="1:11" x14ac:dyDescent="0.2">
      <c r="A47" t="s">
        <v>7569</v>
      </c>
      <c r="B47" t="s">
        <v>708</v>
      </c>
      <c r="C47" t="s">
        <v>59</v>
      </c>
      <c r="D47" t="s">
        <v>95</v>
      </c>
      <c r="E47" s="3" t="s">
        <v>8866</v>
      </c>
      <c r="F47">
        <v>932.97962199098299</v>
      </c>
      <c r="G47" s="3" t="s">
        <v>8867</v>
      </c>
      <c r="H47" s="3" t="s">
        <v>8868</v>
      </c>
      <c r="I47">
        <v>0.77175532499999999</v>
      </c>
      <c r="J47">
        <v>2.3531679999999999E-2</v>
      </c>
      <c r="K47">
        <v>0.79528700500000005</v>
      </c>
    </row>
    <row r="48" spans="1:11" x14ac:dyDescent="0.2">
      <c r="A48" t="s">
        <v>7569</v>
      </c>
      <c r="B48" t="s">
        <v>708</v>
      </c>
      <c r="C48" t="s">
        <v>59</v>
      </c>
      <c r="D48" t="s">
        <v>96</v>
      </c>
      <c r="E48" s="3" t="s">
        <v>8869</v>
      </c>
      <c r="F48">
        <v>926.41163584110996</v>
      </c>
      <c r="G48" s="3" t="s">
        <v>8870</v>
      </c>
      <c r="H48" s="3" t="s">
        <v>8871</v>
      </c>
      <c r="I48">
        <v>0.76626181699999996</v>
      </c>
      <c r="J48">
        <v>3.0986116000000001E-2</v>
      </c>
      <c r="K48">
        <v>0.79724793299999996</v>
      </c>
    </row>
    <row r="49" spans="1:11" x14ac:dyDescent="0.2">
      <c r="A49" t="s">
        <v>7569</v>
      </c>
      <c r="B49" t="s">
        <v>708</v>
      </c>
      <c r="C49" t="s">
        <v>59</v>
      </c>
      <c r="D49" t="s">
        <v>97</v>
      </c>
      <c r="E49" s="3" t="s">
        <v>8872</v>
      </c>
      <c r="F49" s="3" t="s">
        <v>8873</v>
      </c>
      <c r="G49">
        <v>9.68446589208075</v>
      </c>
      <c r="H49" s="3" t="s">
        <v>8874</v>
      </c>
      <c r="I49">
        <v>0.76950421400000002</v>
      </c>
      <c r="J49">
        <v>7.2725460000000004E-3</v>
      </c>
      <c r="K49" s="3" t="s">
        <v>8875</v>
      </c>
    </row>
    <row r="50" spans="1:11" x14ac:dyDescent="0.2">
      <c r="A50" t="s">
        <v>7569</v>
      </c>
      <c r="B50" t="s">
        <v>708</v>
      </c>
      <c r="C50" t="s">
        <v>59</v>
      </c>
      <c r="D50" t="s">
        <v>98</v>
      </c>
      <c r="E50" s="3" t="s">
        <v>8876</v>
      </c>
      <c r="F50" s="3" t="s">
        <v>8877</v>
      </c>
      <c r="G50" s="3" t="s">
        <v>8878</v>
      </c>
      <c r="H50" s="3" t="s">
        <v>8879</v>
      </c>
      <c r="I50">
        <v>0.76155057100000001</v>
      </c>
      <c r="J50">
        <v>7.8391199999999998E-3</v>
      </c>
      <c r="K50">
        <v>0.76938969099999999</v>
      </c>
    </row>
    <row r="51" spans="1:11" x14ac:dyDescent="0.2">
      <c r="A51" t="s">
        <v>7569</v>
      </c>
      <c r="B51" t="s">
        <v>708</v>
      </c>
      <c r="C51" t="s">
        <v>59</v>
      </c>
      <c r="D51" t="s">
        <v>99</v>
      </c>
      <c r="E51" s="3" t="s">
        <v>8880</v>
      </c>
      <c r="F51" s="3" t="s">
        <v>8881</v>
      </c>
      <c r="G51" s="3" t="s">
        <v>8882</v>
      </c>
      <c r="H51" s="3" t="s">
        <v>8883</v>
      </c>
      <c r="I51">
        <v>0.85789591099999996</v>
      </c>
      <c r="J51">
        <v>4.5619272000000002E-2</v>
      </c>
      <c r="K51">
        <v>0.903515183</v>
      </c>
    </row>
    <row r="52" spans="1:11" x14ac:dyDescent="0.2">
      <c r="A52" t="s">
        <v>7569</v>
      </c>
      <c r="B52" t="s">
        <v>708</v>
      </c>
      <c r="C52" t="s">
        <v>59</v>
      </c>
      <c r="D52" t="s">
        <v>100</v>
      </c>
      <c r="E52" s="3" t="s">
        <v>8884</v>
      </c>
      <c r="F52" s="3" t="s">
        <v>8885</v>
      </c>
      <c r="G52" s="3" t="s">
        <v>8886</v>
      </c>
      <c r="H52" s="3" t="s">
        <v>8887</v>
      </c>
      <c r="I52">
        <v>0.82962594300000003</v>
      </c>
      <c r="J52">
        <v>3.3705285000000001E-2</v>
      </c>
      <c r="K52" s="3" t="s">
        <v>8888</v>
      </c>
    </row>
    <row r="53" spans="1:11" x14ac:dyDescent="0.2">
      <c r="A53" t="s">
        <v>7569</v>
      </c>
      <c r="B53" t="s">
        <v>708</v>
      </c>
      <c r="C53" t="s">
        <v>59</v>
      </c>
      <c r="D53" t="s">
        <v>101</v>
      </c>
      <c r="E53" s="3" t="s">
        <v>8889</v>
      </c>
      <c r="F53" s="3" t="s">
        <v>8890</v>
      </c>
      <c r="G53" s="3" t="s">
        <v>8891</v>
      </c>
      <c r="H53" s="3" t="s">
        <v>8892</v>
      </c>
      <c r="I53">
        <v>0.82906422899999999</v>
      </c>
      <c r="J53">
        <v>2.8712943000000001E-2</v>
      </c>
      <c r="K53">
        <v>0.85777717200000003</v>
      </c>
    </row>
    <row r="54" spans="1:11" x14ac:dyDescent="0.2">
      <c r="A54" t="s">
        <v>7569</v>
      </c>
      <c r="B54" t="s">
        <v>708</v>
      </c>
      <c r="C54" t="s">
        <v>59</v>
      </c>
      <c r="D54" t="s">
        <v>102</v>
      </c>
      <c r="E54" s="3" t="s">
        <v>8893</v>
      </c>
      <c r="F54" s="3" t="s">
        <v>8894</v>
      </c>
      <c r="G54" s="3" t="s">
        <v>8895</v>
      </c>
      <c r="H54" s="3" t="s">
        <v>8896</v>
      </c>
      <c r="I54">
        <v>0.82665760799999999</v>
      </c>
      <c r="J54">
        <v>7.7894710000000001E-3</v>
      </c>
      <c r="K54">
        <v>0.83444707900000004</v>
      </c>
    </row>
    <row r="55" spans="1:11" x14ac:dyDescent="0.2">
      <c r="A55" t="s">
        <v>7569</v>
      </c>
      <c r="B55" t="s">
        <v>708</v>
      </c>
      <c r="C55" t="s">
        <v>59</v>
      </c>
      <c r="D55" t="s">
        <v>103</v>
      </c>
      <c r="E55" s="3" t="s">
        <v>8897</v>
      </c>
      <c r="F55" s="3" t="s">
        <v>8898</v>
      </c>
      <c r="G55" s="3" t="s">
        <v>8899</v>
      </c>
      <c r="H55" s="3" t="s">
        <v>8900</v>
      </c>
      <c r="I55">
        <v>1.0067148319999999</v>
      </c>
      <c r="J55">
        <v>1.0041793E-2</v>
      </c>
      <c r="K55">
        <v>1.016756625</v>
      </c>
    </row>
    <row r="56" spans="1:11" x14ac:dyDescent="0.2">
      <c r="A56" t="s">
        <v>7569</v>
      </c>
      <c r="B56" t="s">
        <v>708</v>
      </c>
      <c r="C56" t="s">
        <v>59</v>
      </c>
      <c r="D56" t="s">
        <v>104</v>
      </c>
      <c r="E56" s="3" t="s">
        <v>8901</v>
      </c>
      <c r="F56" s="3" t="s">
        <v>8902</v>
      </c>
      <c r="G56" s="3" t="s">
        <v>8903</v>
      </c>
      <c r="H56" s="3" t="s">
        <v>8904</v>
      </c>
      <c r="I56">
        <v>1.0102393409999999</v>
      </c>
      <c r="J56">
        <v>9.4634379999999994E-3</v>
      </c>
      <c r="K56">
        <v>1.0197027789999999</v>
      </c>
    </row>
    <row r="57" spans="1:11" x14ac:dyDescent="0.2">
      <c r="A57" t="s">
        <v>7569</v>
      </c>
      <c r="B57" t="s">
        <v>708</v>
      </c>
      <c r="C57" t="s">
        <v>59</v>
      </c>
      <c r="D57" t="s">
        <v>103</v>
      </c>
      <c r="E57" s="3" t="s">
        <v>8897</v>
      </c>
      <c r="F57" s="3" t="s">
        <v>8898</v>
      </c>
      <c r="G57" s="3" t="s">
        <v>8899</v>
      </c>
      <c r="H57" s="3" t="s">
        <v>8900</v>
      </c>
      <c r="I57">
        <v>1.0067148319999999</v>
      </c>
      <c r="J57">
        <v>1.0041793E-2</v>
      </c>
      <c r="K57">
        <v>1.016756625</v>
      </c>
    </row>
    <row r="58" spans="1:11" x14ac:dyDescent="0.2">
      <c r="A58" t="s">
        <v>7569</v>
      </c>
      <c r="B58" t="s">
        <v>708</v>
      </c>
      <c r="C58" t="s">
        <v>59</v>
      </c>
      <c r="D58" t="s">
        <v>105</v>
      </c>
      <c r="E58">
        <v>226.544715198023</v>
      </c>
      <c r="F58" s="3" t="s">
        <v>8905</v>
      </c>
      <c r="G58" s="3" t="s">
        <v>8906</v>
      </c>
      <c r="H58" s="3" t="s">
        <v>8907</v>
      </c>
      <c r="I58">
        <v>1.048579243</v>
      </c>
      <c r="J58">
        <v>1.041561E-2</v>
      </c>
      <c r="K58">
        <v>1.058994853</v>
      </c>
    </row>
    <row r="59" spans="1:11" x14ac:dyDescent="0.2">
      <c r="A59" t="s">
        <v>7569</v>
      </c>
      <c r="B59" t="s">
        <v>708</v>
      </c>
      <c r="C59" t="s">
        <v>59</v>
      </c>
      <c r="D59" t="s">
        <v>106</v>
      </c>
      <c r="E59" s="3" t="s">
        <v>8908</v>
      </c>
      <c r="F59" s="3" t="s">
        <v>8909</v>
      </c>
      <c r="G59" s="3" t="s">
        <v>8910</v>
      </c>
      <c r="H59" s="3" t="s">
        <v>8911</v>
      </c>
      <c r="I59">
        <v>1.1056061070000001</v>
      </c>
      <c r="J59">
        <v>4.1314361000000001E-2</v>
      </c>
      <c r="K59">
        <v>1.146920468</v>
      </c>
    </row>
    <row r="60" spans="1:11" x14ac:dyDescent="0.2">
      <c r="A60" t="s">
        <v>7569</v>
      </c>
      <c r="B60" t="s">
        <v>708</v>
      </c>
      <c r="C60" t="s">
        <v>59</v>
      </c>
      <c r="D60" t="s">
        <v>107</v>
      </c>
      <c r="E60" s="3" t="s">
        <v>8912</v>
      </c>
      <c r="F60" s="3" t="s">
        <v>8913</v>
      </c>
      <c r="G60" s="3" t="s">
        <v>8914</v>
      </c>
      <c r="H60" s="3" t="s">
        <v>8915</v>
      </c>
      <c r="I60">
        <v>1.0962039400000001</v>
      </c>
      <c r="J60">
        <v>1.1050358999999999E-2</v>
      </c>
      <c r="K60">
        <v>1.1072542990000001</v>
      </c>
    </row>
    <row r="61" spans="1:11" x14ac:dyDescent="0.2">
      <c r="A61" t="s">
        <v>7569</v>
      </c>
      <c r="B61" t="s">
        <v>708</v>
      </c>
      <c r="C61" t="s">
        <v>59</v>
      </c>
      <c r="D61" t="s">
        <v>108</v>
      </c>
      <c r="E61" s="3" t="s">
        <v>8916</v>
      </c>
      <c r="F61" s="3" t="s">
        <v>8917</v>
      </c>
      <c r="G61" s="3" t="s">
        <v>8918</v>
      </c>
      <c r="H61" s="3" t="s">
        <v>8919</v>
      </c>
      <c r="I61">
        <v>1.095132073</v>
      </c>
      <c r="J61">
        <v>1.0662466000000001E-2</v>
      </c>
      <c r="K61" s="3" t="s">
        <v>8920</v>
      </c>
    </row>
    <row r="62" spans="1:11" x14ac:dyDescent="0.2">
      <c r="A62" t="s">
        <v>7569</v>
      </c>
      <c r="B62" t="s">
        <v>708</v>
      </c>
      <c r="C62" t="s">
        <v>59</v>
      </c>
      <c r="D62" t="s">
        <v>109</v>
      </c>
      <c r="E62" s="3" t="s">
        <v>8921</v>
      </c>
      <c r="F62" s="3" t="s">
        <v>8922</v>
      </c>
      <c r="G62" s="3" t="s">
        <v>8923</v>
      </c>
      <c r="H62" s="3" t="s">
        <v>8924</v>
      </c>
      <c r="I62">
        <v>1.0958624530000001</v>
      </c>
      <c r="J62">
        <v>9.113398E-3</v>
      </c>
      <c r="K62">
        <v>1.1049758510000001</v>
      </c>
    </row>
    <row r="63" spans="1:11" x14ac:dyDescent="0.2">
      <c r="A63" t="s">
        <v>7569</v>
      </c>
      <c r="B63" t="s">
        <v>708</v>
      </c>
      <c r="C63" t="s">
        <v>59</v>
      </c>
      <c r="D63" t="s">
        <v>110</v>
      </c>
      <c r="E63" s="3" t="s">
        <v>8925</v>
      </c>
      <c r="F63" s="3" t="s">
        <v>8926</v>
      </c>
      <c r="G63" s="3" t="s">
        <v>8927</v>
      </c>
      <c r="H63" s="3" t="s">
        <v>8928</v>
      </c>
      <c r="I63">
        <v>1.1215643580000001</v>
      </c>
      <c r="J63">
        <v>4.5263915000000002E-2</v>
      </c>
      <c r="K63" s="3" t="s">
        <v>8929</v>
      </c>
    </row>
    <row r="64" spans="1:11" x14ac:dyDescent="0.2">
      <c r="A64" t="s">
        <v>7569</v>
      </c>
      <c r="B64" t="s">
        <v>708</v>
      </c>
      <c r="C64" t="s">
        <v>59</v>
      </c>
      <c r="D64" t="s">
        <v>111</v>
      </c>
      <c r="E64" s="3" t="s">
        <v>8930</v>
      </c>
      <c r="F64" s="3" t="s">
        <v>8931</v>
      </c>
      <c r="G64" s="3" t="s">
        <v>8932</v>
      </c>
      <c r="H64" s="3" t="s">
        <v>8933</v>
      </c>
      <c r="I64">
        <v>1.1078352330000001</v>
      </c>
      <c r="J64">
        <v>1.0506306E-2</v>
      </c>
      <c r="K64">
        <v>1.118341539</v>
      </c>
    </row>
    <row r="65" spans="1:11" x14ac:dyDescent="0.2">
      <c r="A65" t="s">
        <v>7569</v>
      </c>
      <c r="B65" t="s">
        <v>708</v>
      </c>
      <c r="C65" t="s">
        <v>59</v>
      </c>
      <c r="D65" t="s">
        <v>112</v>
      </c>
      <c r="E65" s="3" t="s">
        <v>8934</v>
      </c>
      <c r="F65" s="3" t="s">
        <v>8935</v>
      </c>
      <c r="G65" s="3" t="s">
        <v>8936</v>
      </c>
      <c r="H65" s="3" t="s">
        <v>8937</v>
      </c>
      <c r="I65">
        <v>1.1462929610000001</v>
      </c>
      <c r="J65">
        <v>4.8322458999999998E-2</v>
      </c>
      <c r="K65">
        <v>1.1946154200000001</v>
      </c>
    </row>
    <row r="66" spans="1:11" x14ac:dyDescent="0.2">
      <c r="A66" t="s">
        <v>7569</v>
      </c>
      <c r="B66" t="s">
        <v>708</v>
      </c>
      <c r="C66" t="s">
        <v>59</v>
      </c>
      <c r="D66" t="s">
        <v>113</v>
      </c>
      <c r="E66" s="3" t="s">
        <v>8938</v>
      </c>
      <c r="F66" s="3" t="s">
        <v>8939</v>
      </c>
      <c r="G66" s="3" t="s">
        <v>8940</v>
      </c>
      <c r="H66" s="3" t="s">
        <v>8941</v>
      </c>
      <c r="I66">
        <v>1.1575152150000001</v>
      </c>
      <c r="J66">
        <v>3.5170909E-2</v>
      </c>
      <c r="K66" s="3" t="s">
        <v>8942</v>
      </c>
    </row>
    <row r="67" spans="1:11" x14ac:dyDescent="0.2">
      <c r="A67" t="s">
        <v>7569</v>
      </c>
      <c r="B67" t="s">
        <v>708</v>
      </c>
      <c r="C67" t="s">
        <v>59</v>
      </c>
      <c r="D67" t="s">
        <v>114</v>
      </c>
      <c r="E67" s="3" t="s">
        <v>8943</v>
      </c>
      <c r="F67" s="3" t="s">
        <v>8944</v>
      </c>
      <c r="G67" s="3" t="s">
        <v>8945</v>
      </c>
      <c r="H67" s="3" t="s">
        <v>8946</v>
      </c>
      <c r="I67">
        <v>1.315934363</v>
      </c>
      <c r="J67">
        <v>6.4476531000000004E-2</v>
      </c>
      <c r="K67">
        <v>1.3804108939999999</v>
      </c>
    </row>
    <row r="68" spans="1:11" x14ac:dyDescent="0.2">
      <c r="A68" t="s">
        <v>7569</v>
      </c>
      <c r="B68" t="s">
        <v>708</v>
      </c>
      <c r="C68" t="s">
        <v>59</v>
      </c>
      <c r="D68" t="s">
        <v>115</v>
      </c>
      <c r="E68">
        <v>2645.5602242744399</v>
      </c>
      <c r="F68" s="3" t="s">
        <v>8947</v>
      </c>
      <c r="G68" s="3" t="s">
        <v>8948</v>
      </c>
      <c r="H68" s="3" t="s">
        <v>8949</v>
      </c>
      <c r="I68">
        <v>1.254504254</v>
      </c>
      <c r="J68">
        <v>6.6822376000000003E-2</v>
      </c>
      <c r="K68">
        <v>1.3213266299999999</v>
      </c>
    </row>
    <row r="69" spans="1:11" x14ac:dyDescent="0.2">
      <c r="A69" t="s">
        <v>7569</v>
      </c>
      <c r="B69" t="s">
        <v>708</v>
      </c>
      <c r="C69" t="s">
        <v>59</v>
      </c>
      <c r="D69" t="s">
        <v>116</v>
      </c>
      <c r="E69" s="3" t="s">
        <v>8950</v>
      </c>
      <c r="F69" s="3" t="s">
        <v>8951</v>
      </c>
      <c r="G69" s="3" t="s">
        <v>8952</v>
      </c>
      <c r="H69" s="3" t="s">
        <v>8953</v>
      </c>
      <c r="I69">
        <v>1.2135358970000001</v>
      </c>
      <c r="J69">
        <v>4.2540335999999998E-2</v>
      </c>
      <c r="K69" s="3" t="s">
        <v>8954</v>
      </c>
    </row>
    <row r="70" spans="1:11" x14ac:dyDescent="0.2">
      <c r="A70" t="s">
        <v>7569</v>
      </c>
      <c r="B70" t="s">
        <v>708</v>
      </c>
      <c r="C70" t="s">
        <v>59</v>
      </c>
      <c r="D70" t="s">
        <v>117</v>
      </c>
      <c r="E70" s="3" t="s">
        <v>8955</v>
      </c>
      <c r="F70" s="3" t="s">
        <v>8956</v>
      </c>
      <c r="G70" s="3" t="s">
        <v>8957</v>
      </c>
      <c r="H70" s="3" t="s">
        <v>8958</v>
      </c>
      <c r="I70">
        <v>1.1989289110000001</v>
      </c>
      <c r="J70">
        <v>5.0560361999999998E-2</v>
      </c>
      <c r="K70">
        <v>1.249489273</v>
      </c>
    </row>
    <row r="71" spans="1:11" x14ac:dyDescent="0.2">
      <c r="A71" t="s">
        <v>7569</v>
      </c>
      <c r="B71" t="s">
        <v>708</v>
      </c>
      <c r="C71" t="s">
        <v>59</v>
      </c>
      <c r="D71" t="s">
        <v>118</v>
      </c>
      <c r="E71" s="3" t="s">
        <v>8959</v>
      </c>
      <c r="F71" s="3" t="s">
        <v>8960</v>
      </c>
      <c r="G71" s="3" t="s">
        <v>8961</v>
      </c>
      <c r="H71" s="3" t="s">
        <v>8962</v>
      </c>
      <c r="I71">
        <v>1.194465251</v>
      </c>
      <c r="J71">
        <v>1.1164439999999999E-2</v>
      </c>
      <c r="K71">
        <v>1.2056296909999999</v>
      </c>
    </row>
    <row r="72" spans="1:11" x14ac:dyDescent="0.2">
      <c r="A72" t="s">
        <v>7569</v>
      </c>
      <c r="B72" t="s">
        <v>708</v>
      </c>
      <c r="C72" t="s">
        <v>59</v>
      </c>
      <c r="D72" t="s">
        <v>119</v>
      </c>
      <c r="E72" s="3" t="s">
        <v>8963</v>
      </c>
      <c r="F72" s="3" t="s">
        <v>8964</v>
      </c>
      <c r="G72" s="3" t="s">
        <v>8965</v>
      </c>
      <c r="H72" s="3" t="s">
        <v>8966</v>
      </c>
      <c r="I72">
        <v>1.1922722240000001</v>
      </c>
      <c r="J72">
        <v>1.1861567999999999E-2</v>
      </c>
      <c r="K72" s="3" t="s">
        <v>8967</v>
      </c>
    </row>
    <row r="73" spans="1:11" x14ac:dyDescent="0.2">
      <c r="A73" t="s">
        <v>7569</v>
      </c>
      <c r="B73" t="s">
        <v>708</v>
      </c>
      <c r="C73" t="s">
        <v>59</v>
      </c>
      <c r="D73" t="s">
        <v>120</v>
      </c>
      <c r="E73" s="3" t="s">
        <v>8968</v>
      </c>
      <c r="F73" s="3" t="s">
        <v>8969</v>
      </c>
      <c r="G73" s="3" t="s">
        <v>8970</v>
      </c>
      <c r="H73" s="3" t="s">
        <v>8971</v>
      </c>
      <c r="I73">
        <v>1.2870805329999999</v>
      </c>
      <c r="J73">
        <v>6.8855106999999999E-2</v>
      </c>
      <c r="K73">
        <v>1.35593564</v>
      </c>
    </row>
    <row r="74" spans="1:11" x14ac:dyDescent="0.2">
      <c r="A74" t="s">
        <v>7569</v>
      </c>
      <c r="B74" t="s">
        <v>708</v>
      </c>
      <c r="C74" t="s">
        <v>59</v>
      </c>
      <c r="D74" t="s">
        <v>121</v>
      </c>
      <c r="E74" s="3" t="s">
        <v>8972</v>
      </c>
      <c r="F74" s="3" t="s">
        <v>8973</v>
      </c>
      <c r="G74" s="3" t="s">
        <v>8974</v>
      </c>
      <c r="H74" s="3" t="s">
        <v>8975</v>
      </c>
      <c r="I74">
        <v>1.2440174749999999</v>
      </c>
      <c r="J74">
        <v>5.0017349000000003E-2</v>
      </c>
      <c r="K74">
        <v>1.2940348239999999</v>
      </c>
    </row>
    <row r="75" spans="1:11" x14ac:dyDescent="0.2">
      <c r="A75" t="s">
        <v>7569</v>
      </c>
      <c r="B75" t="s">
        <v>708</v>
      </c>
      <c r="C75" t="s">
        <v>59</v>
      </c>
      <c r="D75" t="s">
        <v>122</v>
      </c>
      <c r="E75" s="3" t="s">
        <v>8976</v>
      </c>
      <c r="F75" s="3" t="s">
        <v>8977</v>
      </c>
      <c r="G75" s="3" t="s">
        <v>8978</v>
      </c>
      <c r="H75" s="3" t="s">
        <v>8979</v>
      </c>
      <c r="I75">
        <v>1.3740448460000001</v>
      </c>
      <c r="J75">
        <v>1.2895393999999999E-2</v>
      </c>
      <c r="K75" s="3" t="s">
        <v>8980</v>
      </c>
    </row>
    <row r="76" spans="1:11" x14ac:dyDescent="0.2">
      <c r="A76" t="s">
        <v>7569</v>
      </c>
      <c r="B76" t="s">
        <v>708</v>
      </c>
      <c r="C76" t="s">
        <v>59</v>
      </c>
      <c r="D76" t="s">
        <v>123</v>
      </c>
      <c r="E76" s="3" t="s">
        <v>8981</v>
      </c>
      <c r="F76" s="3" t="s">
        <v>8982</v>
      </c>
      <c r="G76" s="3" t="s">
        <v>8983</v>
      </c>
      <c r="H76" s="3" t="s">
        <v>8984</v>
      </c>
      <c r="I76">
        <v>1.39448832</v>
      </c>
      <c r="J76">
        <v>1.3912914E-2</v>
      </c>
      <c r="K76">
        <v>1.4084012340000001</v>
      </c>
    </row>
    <row r="77" spans="1:11" x14ac:dyDescent="0.2">
      <c r="A77" t="s">
        <v>7569</v>
      </c>
      <c r="B77" t="s">
        <v>708</v>
      </c>
      <c r="C77" t="s">
        <v>59</v>
      </c>
      <c r="D77" t="s">
        <v>124</v>
      </c>
      <c r="E77" s="3" t="s">
        <v>8985</v>
      </c>
      <c r="F77" s="3" t="s">
        <v>8986</v>
      </c>
      <c r="G77" s="3" t="s">
        <v>8987</v>
      </c>
      <c r="H77" s="3" t="s">
        <v>8988</v>
      </c>
      <c r="I77">
        <v>1.463857188</v>
      </c>
      <c r="J77">
        <v>6.2548613000000003E-2</v>
      </c>
      <c r="K77">
        <v>1.5264058009999999</v>
      </c>
    </row>
    <row r="78" spans="1:11" x14ac:dyDescent="0.2">
      <c r="A78" t="s">
        <v>7569</v>
      </c>
      <c r="B78" t="s">
        <v>708</v>
      </c>
      <c r="C78" t="s">
        <v>59</v>
      </c>
      <c r="D78" t="s">
        <v>125</v>
      </c>
      <c r="E78" s="3" t="s">
        <v>8989</v>
      </c>
      <c r="F78" s="3" t="s">
        <v>8990</v>
      </c>
      <c r="G78" s="3" t="s">
        <v>8991</v>
      </c>
      <c r="H78" s="3" t="s">
        <v>8992</v>
      </c>
      <c r="I78">
        <v>1.543510342</v>
      </c>
      <c r="J78">
        <v>5.7853557E-2</v>
      </c>
      <c r="K78">
        <v>1.6013638990000001</v>
      </c>
    </row>
    <row r="79" spans="1:11" x14ac:dyDescent="0.2">
      <c r="A79" t="s">
        <v>7569</v>
      </c>
      <c r="B79" t="s">
        <v>708</v>
      </c>
      <c r="C79" t="s">
        <v>59</v>
      </c>
      <c r="D79" t="s">
        <v>126</v>
      </c>
      <c r="E79" s="3" t="s">
        <v>8993</v>
      </c>
      <c r="F79" s="3" t="s">
        <v>8994</v>
      </c>
      <c r="G79" s="3" t="s">
        <v>8995</v>
      </c>
      <c r="H79" s="3" t="s">
        <v>8996</v>
      </c>
      <c r="I79">
        <v>1.5266168179999999</v>
      </c>
      <c r="J79">
        <v>1.4280039E-2</v>
      </c>
      <c r="K79">
        <v>1.5408968569999999</v>
      </c>
    </row>
    <row r="80" spans="1:11" x14ac:dyDescent="0.2">
      <c r="A80" t="s">
        <v>7569</v>
      </c>
      <c r="B80" t="s">
        <v>708</v>
      </c>
      <c r="C80" t="s">
        <v>59</v>
      </c>
      <c r="D80" t="s">
        <v>127</v>
      </c>
      <c r="E80">
        <v>3905.0386320533498</v>
      </c>
      <c r="F80" s="3" t="s">
        <v>8997</v>
      </c>
      <c r="G80" s="3" t="s">
        <v>8998</v>
      </c>
      <c r="H80" s="3" t="s">
        <v>8999</v>
      </c>
      <c r="I80">
        <v>1.67318414</v>
      </c>
      <c r="J80">
        <v>8.8470355000000001E-2</v>
      </c>
      <c r="K80" s="3" t="s">
        <v>9000</v>
      </c>
    </row>
    <row r="81" spans="1:11" x14ac:dyDescent="0.2">
      <c r="A81" t="s">
        <v>7569</v>
      </c>
      <c r="B81" t="s">
        <v>708</v>
      </c>
      <c r="C81" t="s">
        <v>59</v>
      </c>
      <c r="D81" t="s">
        <v>128</v>
      </c>
      <c r="E81" s="3" t="s">
        <v>9001</v>
      </c>
      <c r="F81" s="3" t="s">
        <v>9002</v>
      </c>
      <c r="G81" s="3" t="s">
        <v>9003</v>
      </c>
      <c r="H81" s="3" t="s">
        <v>9004</v>
      </c>
      <c r="I81">
        <v>1.6066350760000001</v>
      </c>
      <c r="J81">
        <v>6.4377093999999996E-2</v>
      </c>
      <c r="K81">
        <v>1.67101217</v>
      </c>
    </row>
    <row r="82" spans="1:11" x14ac:dyDescent="0.2">
      <c r="A82" t="s">
        <v>7569</v>
      </c>
      <c r="B82" t="s">
        <v>708</v>
      </c>
      <c r="C82" t="s">
        <v>59</v>
      </c>
      <c r="D82" t="s">
        <v>129</v>
      </c>
      <c r="E82" s="3" t="s">
        <v>9005</v>
      </c>
      <c r="F82" s="3" t="s">
        <v>9006</v>
      </c>
      <c r="G82" s="3" t="s">
        <v>9007</v>
      </c>
      <c r="H82" s="3" t="s">
        <v>9008</v>
      </c>
      <c r="I82">
        <v>1.6020685299999999</v>
      </c>
      <c r="J82">
        <v>1.5152151000000001E-2</v>
      </c>
      <c r="K82" s="3" t="s">
        <v>9009</v>
      </c>
    </row>
    <row r="83" spans="1:11" x14ac:dyDescent="0.2">
      <c r="A83" t="s">
        <v>7569</v>
      </c>
      <c r="B83" t="s">
        <v>708</v>
      </c>
      <c r="C83" t="s">
        <v>59</v>
      </c>
      <c r="D83" t="s">
        <v>130</v>
      </c>
      <c r="E83" s="3" t="s">
        <v>9010</v>
      </c>
      <c r="F83" s="3" t="s">
        <v>9011</v>
      </c>
      <c r="G83" s="3" t="s">
        <v>9012</v>
      </c>
      <c r="H83" s="3" t="s">
        <v>9013</v>
      </c>
      <c r="I83">
        <v>1.7164230359999999</v>
      </c>
      <c r="J83">
        <v>9.2475766000000001E-2</v>
      </c>
      <c r="K83" s="3" t="s">
        <v>9014</v>
      </c>
    </row>
    <row r="84" spans="1:11" x14ac:dyDescent="0.2">
      <c r="A84" t="s">
        <v>7569</v>
      </c>
      <c r="B84" t="s">
        <v>708</v>
      </c>
      <c r="C84" t="s">
        <v>59</v>
      </c>
      <c r="D84" t="s">
        <v>131</v>
      </c>
      <c r="E84" s="3" t="s">
        <v>9015</v>
      </c>
      <c r="F84" s="3" t="s">
        <v>9016</v>
      </c>
      <c r="G84" s="3" t="s">
        <v>9017</v>
      </c>
      <c r="H84" s="3" t="s">
        <v>9018</v>
      </c>
      <c r="I84">
        <v>1.7156336329999999</v>
      </c>
      <c r="J84">
        <v>9.0887482000000006E-2</v>
      </c>
      <c r="K84">
        <v>1.806521115</v>
      </c>
    </row>
    <row r="85" spans="1:11" x14ac:dyDescent="0.2">
      <c r="A85" t="s">
        <v>7569</v>
      </c>
      <c r="B85" t="s">
        <v>708</v>
      </c>
      <c r="C85" t="s">
        <v>59</v>
      </c>
      <c r="D85" t="s">
        <v>132</v>
      </c>
      <c r="E85" s="3" t="s">
        <v>9019</v>
      </c>
      <c r="F85" s="3" t="s">
        <v>9020</v>
      </c>
      <c r="G85" s="3" t="s">
        <v>9021</v>
      </c>
      <c r="H85" s="3" t="s">
        <v>9022</v>
      </c>
      <c r="I85">
        <v>1.6518139409999999</v>
      </c>
      <c r="J85">
        <v>6.8831375E-2</v>
      </c>
      <c r="K85">
        <v>1.7206453159999999</v>
      </c>
    </row>
    <row r="86" spans="1:11" x14ac:dyDescent="0.2">
      <c r="A86" t="s">
        <v>7569</v>
      </c>
      <c r="B86" t="s">
        <v>708</v>
      </c>
      <c r="C86" t="s">
        <v>59</v>
      </c>
      <c r="D86" t="s">
        <v>133</v>
      </c>
      <c r="E86" s="3" t="s">
        <v>9023</v>
      </c>
      <c r="F86" s="3" t="s">
        <v>9024</v>
      </c>
      <c r="G86" s="3" t="s">
        <v>9025</v>
      </c>
      <c r="H86" s="3" t="s">
        <v>9026</v>
      </c>
      <c r="I86">
        <v>1.643793525</v>
      </c>
      <c r="J86">
        <v>1.3399532E-2</v>
      </c>
      <c r="K86">
        <v>1.657193057</v>
      </c>
    </row>
    <row r="87" spans="1:11" x14ac:dyDescent="0.2">
      <c r="A87" t="s">
        <v>7569</v>
      </c>
      <c r="B87" t="s">
        <v>708</v>
      </c>
      <c r="C87" t="s">
        <v>59</v>
      </c>
      <c r="D87" t="s">
        <v>134</v>
      </c>
      <c r="E87" s="3" t="s">
        <v>9027</v>
      </c>
      <c r="F87" s="3" t="s">
        <v>9028</v>
      </c>
      <c r="G87" s="3" t="s">
        <v>9029</v>
      </c>
      <c r="H87" s="3" t="s">
        <v>9030</v>
      </c>
      <c r="I87">
        <v>1.7557518110000001</v>
      </c>
      <c r="J87">
        <v>7.3392503999999997E-2</v>
      </c>
      <c r="K87" s="3" t="s">
        <v>9031</v>
      </c>
    </row>
    <row r="88" spans="1:11" x14ac:dyDescent="0.2">
      <c r="A88" t="s">
        <v>7569</v>
      </c>
      <c r="B88" t="s">
        <v>708</v>
      </c>
      <c r="C88" t="s">
        <v>59</v>
      </c>
      <c r="D88" t="s">
        <v>135</v>
      </c>
      <c r="E88" s="3" t="s">
        <v>9032</v>
      </c>
      <c r="F88" s="3" t="s">
        <v>9033</v>
      </c>
      <c r="G88" s="3" t="s">
        <v>9034</v>
      </c>
      <c r="H88" s="3" t="s">
        <v>9035</v>
      </c>
      <c r="I88">
        <v>1.774966276</v>
      </c>
      <c r="J88">
        <v>6.6444428999999999E-2</v>
      </c>
      <c r="K88">
        <v>1.8414107049999999</v>
      </c>
    </row>
    <row r="89" spans="1:11" x14ac:dyDescent="0.2">
      <c r="A89" t="s">
        <v>7569</v>
      </c>
      <c r="B89" t="s">
        <v>708</v>
      </c>
      <c r="C89" t="s">
        <v>59</v>
      </c>
      <c r="D89" t="s">
        <v>136</v>
      </c>
      <c r="E89" s="3" t="s">
        <v>9036</v>
      </c>
      <c r="F89" s="3" t="s">
        <v>9037</v>
      </c>
      <c r="G89" s="3" t="s">
        <v>9038</v>
      </c>
      <c r="H89" s="3" t="s">
        <v>9039</v>
      </c>
      <c r="I89">
        <v>1.9175846430000001</v>
      </c>
      <c r="J89">
        <v>7.9953325000000006E-2</v>
      </c>
      <c r="K89">
        <v>1.9975379680000001</v>
      </c>
    </row>
    <row r="90" spans="1:11" x14ac:dyDescent="0.2">
      <c r="A90" t="s">
        <v>7569</v>
      </c>
      <c r="B90" t="s">
        <v>708</v>
      </c>
      <c r="C90" t="s">
        <v>59</v>
      </c>
      <c r="D90" t="s">
        <v>137</v>
      </c>
      <c r="E90" s="3" t="s">
        <v>9040</v>
      </c>
      <c r="F90" s="3" t="s">
        <v>9041</v>
      </c>
      <c r="G90">
        <v>58.747994314346997</v>
      </c>
      <c r="H90" s="3" t="s">
        <v>9042</v>
      </c>
      <c r="I90">
        <v>1.9292702319999999</v>
      </c>
      <c r="J90">
        <v>7.2171911000000005E-2</v>
      </c>
      <c r="K90">
        <v>2.0014421429999998</v>
      </c>
    </row>
    <row r="91" spans="1:11" x14ac:dyDescent="0.2">
      <c r="A91" t="s">
        <v>7569</v>
      </c>
      <c r="B91" t="s">
        <v>708</v>
      </c>
      <c r="C91" t="s">
        <v>59</v>
      </c>
      <c r="D91" t="s">
        <v>138</v>
      </c>
      <c r="E91" s="3" t="s">
        <v>9043</v>
      </c>
      <c r="F91">
        <v>2350.8125117846898</v>
      </c>
      <c r="G91" s="3" t="s">
        <v>9044</v>
      </c>
      <c r="H91" s="3" t="s">
        <v>9045</v>
      </c>
      <c r="I91">
        <v>1.9499441909999999</v>
      </c>
      <c r="J91">
        <v>1.7151401E-2</v>
      </c>
      <c r="K91">
        <v>1.9670955919999999</v>
      </c>
    </row>
    <row r="92" spans="1:11" x14ac:dyDescent="0.2">
      <c r="A92" t="s">
        <v>7569</v>
      </c>
      <c r="B92" t="s">
        <v>708</v>
      </c>
      <c r="C92" t="s">
        <v>59</v>
      </c>
      <c r="D92" t="s">
        <v>139</v>
      </c>
      <c r="E92" s="3" t="s">
        <v>9046</v>
      </c>
      <c r="F92" s="3" t="s">
        <v>9047</v>
      </c>
      <c r="G92" s="3" t="s">
        <v>9048</v>
      </c>
      <c r="H92" s="3" t="s">
        <v>9049</v>
      </c>
      <c r="I92">
        <v>2.0568322910000001</v>
      </c>
      <c r="J92">
        <v>1.9865384999999999E-2</v>
      </c>
      <c r="K92">
        <v>2.0766976760000002</v>
      </c>
    </row>
    <row r="93" spans="1:11" x14ac:dyDescent="0.2">
      <c r="A93" t="s">
        <v>7569</v>
      </c>
      <c r="B93" t="s">
        <v>708</v>
      </c>
      <c r="C93" t="s">
        <v>59</v>
      </c>
      <c r="D93" t="s">
        <v>140</v>
      </c>
      <c r="E93" s="3" t="s">
        <v>9050</v>
      </c>
      <c r="F93" s="3" t="s">
        <v>9051</v>
      </c>
      <c r="G93" s="3" t="s">
        <v>9052</v>
      </c>
      <c r="H93" s="3" t="s">
        <v>9053</v>
      </c>
      <c r="I93">
        <v>2.188834682</v>
      </c>
      <c r="J93">
        <v>2.0916486000000001E-2</v>
      </c>
      <c r="K93">
        <v>2.2097511679999999</v>
      </c>
    </row>
    <row r="94" spans="1:11" x14ac:dyDescent="0.2">
      <c r="A94" t="s">
        <v>7569</v>
      </c>
      <c r="B94" t="s">
        <v>708</v>
      </c>
      <c r="C94" t="s">
        <v>59</v>
      </c>
      <c r="D94" t="s">
        <v>141</v>
      </c>
      <c r="E94" s="3" t="s">
        <v>9054</v>
      </c>
      <c r="F94" s="3" t="s">
        <v>9055</v>
      </c>
      <c r="G94" s="3" t="s">
        <v>9056</v>
      </c>
      <c r="H94" s="3" t="s">
        <v>9057</v>
      </c>
      <c r="I94">
        <v>2.1938600030000002</v>
      </c>
      <c r="J94">
        <v>1.839228E-2</v>
      </c>
      <c r="K94">
        <v>2.2122522830000002</v>
      </c>
    </row>
    <row r="95" spans="1:11" x14ac:dyDescent="0.2">
      <c r="A95" t="s">
        <v>7569</v>
      </c>
      <c r="B95" t="s">
        <v>708</v>
      </c>
      <c r="C95" t="s">
        <v>59</v>
      </c>
      <c r="D95" t="s">
        <v>142</v>
      </c>
      <c r="E95" s="3" t="s">
        <v>9058</v>
      </c>
      <c r="F95" s="3" t="s">
        <v>9059</v>
      </c>
      <c r="G95" s="3" t="s">
        <v>9060</v>
      </c>
      <c r="H95">
        <v>5020.15364223293</v>
      </c>
      <c r="I95">
        <v>2.315030122</v>
      </c>
      <c r="J95">
        <v>8.6490171000000005E-2</v>
      </c>
      <c r="K95">
        <v>2.4015202929999999</v>
      </c>
    </row>
    <row r="96" spans="1:11" x14ac:dyDescent="0.2">
      <c r="A96" t="s">
        <v>7569</v>
      </c>
      <c r="B96" t="s">
        <v>708</v>
      </c>
      <c r="C96" t="s">
        <v>59</v>
      </c>
      <c r="D96" t="s">
        <v>143</v>
      </c>
      <c r="E96" s="3" t="s">
        <v>9061</v>
      </c>
      <c r="F96" s="3" t="s">
        <v>9062</v>
      </c>
      <c r="G96" s="3" t="s">
        <v>9063</v>
      </c>
      <c r="H96" s="3" t="s">
        <v>9064</v>
      </c>
      <c r="I96">
        <v>2.2850710410000001</v>
      </c>
      <c r="J96">
        <v>2.1928545000000001E-2</v>
      </c>
      <c r="K96" s="3" t="s">
        <v>9065</v>
      </c>
    </row>
    <row r="97" spans="1:11" x14ac:dyDescent="0.2">
      <c r="A97" t="s">
        <v>7569</v>
      </c>
      <c r="B97" t="s">
        <v>708</v>
      </c>
      <c r="C97" t="s">
        <v>59</v>
      </c>
      <c r="D97" t="s">
        <v>144</v>
      </c>
      <c r="E97" s="3" t="s">
        <v>9066</v>
      </c>
      <c r="F97" s="3" t="s">
        <v>9067</v>
      </c>
      <c r="G97" s="3" t="s">
        <v>9068</v>
      </c>
      <c r="H97" s="3" t="s">
        <v>9069</v>
      </c>
      <c r="I97">
        <v>2.289476676</v>
      </c>
      <c r="J97">
        <v>2.1205669999999999E-2</v>
      </c>
      <c r="K97">
        <v>2.3106823460000001</v>
      </c>
    </row>
    <row r="98" spans="1:11" x14ac:dyDescent="0.2">
      <c r="A98" t="s">
        <v>7569</v>
      </c>
      <c r="B98" t="s">
        <v>708</v>
      </c>
      <c r="C98" t="s">
        <v>59</v>
      </c>
      <c r="D98" t="s">
        <v>145</v>
      </c>
      <c r="E98" s="3" t="s">
        <v>9070</v>
      </c>
      <c r="F98" s="3" t="s">
        <v>9071</v>
      </c>
      <c r="G98" s="3" t="s">
        <v>9072</v>
      </c>
      <c r="H98" s="3" t="s">
        <v>9073</v>
      </c>
      <c r="I98">
        <v>2.2849076369999999</v>
      </c>
      <c r="J98">
        <v>1.8394176000000002E-2</v>
      </c>
      <c r="K98">
        <v>2.303301813</v>
      </c>
    </row>
    <row r="99" spans="1:11" x14ac:dyDescent="0.2">
      <c r="A99" t="s">
        <v>7569</v>
      </c>
      <c r="B99" t="s">
        <v>708</v>
      </c>
      <c r="C99" t="s">
        <v>59</v>
      </c>
      <c r="D99" t="s">
        <v>146</v>
      </c>
      <c r="E99" s="3" t="s">
        <v>9074</v>
      </c>
      <c r="F99" s="3" t="s">
        <v>9075</v>
      </c>
      <c r="G99" s="3" t="s">
        <v>9076</v>
      </c>
      <c r="H99" s="3" t="s">
        <v>9077</v>
      </c>
      <c r="I99">
        <v>2.3961039409999998</v>
      </c>
      <c r="J99">
        <v>8.9568191000000005E-2</v>
      </c>
      <c r="K99">
        <v>2.4856721319999999</v>
      </c>
    </row>
    <row r="100" spans="1:11" x14ac:dyDescent="0.2">
      <c r="A100" t="s">
        <v>7569</v>
      </c>
      <c r="B100" t="s">
        <v>708</v>
      </c>
      <c r="C100" t="s">
        <v>59</v>
      </c>
      <c r="D100" t="s">
        <v>147</v>
      </c>
      <c r="E100" s="3" t="s">
        <v>9078</v>
      </c>
      <c r="F100" s="3" t="s">
        <v>9079</v>
      </c>
      <c r="G100" s="3" t="s">
        <v>9080</v>
      </c>
      <c r="H100" s="3" t="s">
        <v>9081</v>
      </c>
      <c r="I100">
        <v>2.3889301930000002</v>
      </c>
      <c r="J100">
        <v>2.2349167999999999E-2</v>
      </c>
      <c r="K100">
        <v>2.4112793610000001</v>
      </c>
    </row>
    <row r="101" spans="1:11" x14ac:dyDescent="0.2">
      <c r="A101" t="s">
        <v>7569</v>
      </c>
      <c r="B101" t="s">
        <v>708</v>
      </c>
      <c r="C101" t="s">
        <v>59</v>
      </c>
      <c r="D101" t="s">
        <v>148</v>
      </c>
      <c r="E101" s="3" t="s">
        <v>9082</v>
      </c>
      <c r="F101" s="3" t="s">
        <v>9083</v>
      </c>
      <c r="G101" s="3" t="s">
        <v>9084</v>
      </c>
      <c r="H101" s="3" t="s">
        <v>9085</v>
      </c>
      <c r="I101">
        <v>2.618036848</v>
      </c>
      <c r="J101">
        <v>0.13592132900000001</v>
      </c>
      <c r="K101">
        <v>2.7539581769999999</v>
      </c>
    </row>
    <row r="102" spans="1:11" x14ac:dyDescent="0.2">
      <c r="A102" t="s">
        <v>7569</v>
      </c>
      <c r="B102" t="s">
        <v>708</v>
      </c>
      <c r="C102" t="s">
        <v>59</v>
      </c>
      <c r="D102" t="s">
        <v>149</v>
      </c>
      <c r="E102" s="3" t="s">
        <v>9086</v>
      </c>
      <c r="F102" s="3" t="s">
        <v>9087</v>
      </c>
      <c r="G102" s="3" t="s">
        <v>9088</v>
      </c>
      <c r="H102" s="3" t="s">
        <v>9089</v>
      </c>
      <c r="I102">
        <v>2.5741607580000001</v>
      </c>
      <c r="J102">
        <v>0.137655941</v>
      </c>
      <c r="K102">
        <v>2.7118166989999999</v>
      </c>
    </row>
    <row r="103" spans="1:11" x14ac:dyDescent="0.2">
      <c r="A103" t="s">
        <v>7569</v>
      </c>
      <c r="B103" t="s">
        <v>708</v>
      </c>
      <c r="C103" t="s">
        <v>59</v>
      </c>
      <c r="D103" t="s">
        <v>150</v>
      </c>
      <c r="E103" s="3" t="s">
        <v>9090</v>
      </c>
      <c r="F103" s="3" t="s">
        <v>9091</v>
      </c>
      <c r="G103" s="3" t="s">
        <v>9092</v>
      </c>
      <c r="H103" s="3" t="s">
        <v>9093</v>
      </c>
      <c r="I103">
        <v>2.5090658449999999</v>
      </c>
      <c r="J103">
        <v>9.7522270999999994E-2</v>
      </c>
      <c r="K103" s="3" t="s">
        <v>9094</v>
      </c>
    </row>
    <row r="104" spans="1:11" x14ac:dyDescent="0.2">
      <c r="A104" t="s">
        <v>7569</v>
      </c>
      <c r="B104" t="s">
        <v>708</v>
      </c>
      <c r="C104" t="s">
        <v>59</v>
      </c>
      <c r="D104" t="s">
        <v>151</v>
      </c>
      <c r="E104" s="3" t="s">
        <v>9095</v>
      </c>
      <c r="F104" s="3" t="s">
        <v>9096</v>
      </c>
      <c r="G104">
        <v>75.404365946139606</v>
      </c>
      <c r="H104" s="3" t="s">
        <v>9097</v>
      </c>
      <c r="I104">
        <v>2.476881756</v>
      </c>
      <c r="J104">
        <v>0.102150114</v>
      </c>
      <c r="K104">
        <v>2.5790318700000001</v>
      </c>
    </row>
    <row r="105" spans="1:11" x14ac:dyDescent="0.2">
      <c r="A105" t="s">
        <v>7569</v>
      </c>
      <c r="B105" t="s">
        <v>708</v>
      </c>
      <c r="C105" t="s">
        <v>59</v>
      </c>
      <c r="D105" t="s">
        <v>152</v>
      </c>
      <c r="E105" s="3" t="s">
        <v>9098</v>
      </c>
      <c r="F105" s="3" t="s">
        <v>9099</v>
      </c>
      <c r="G105" s="3" t="s">
        <v>9100</v>
      </c>
      <c r="H105" s="3" t="s">
        <v>9101</v>
      </c>
      <c r="I105">
        <v>2.4791629529999999</v>
      </c>
      <c r="J105">
        <v>2.2969656000000001E-2</v>
      </c>
      <c r="K105">
        <v>2.5021326089999998</v>
      </c>
    </row>
    <row r="106" spans="1:11" x14ac:dyDescent="0.2">
      <c r="A106" t="s">
        <v>7569</v>
      </c>
      <c r="B106" t="s">
        <v>708</v>
      </c>
      <c r="C106" t="s">
        <v>59</v>
      </c>
      <c r="D106" t="s">
        <v>153</v>
      </c>
      <c r="E106" s="3" t="s">
        <v>9102</v>
      </c>
      <c r="F106" s="3" t="s">
        <v>9103</v>
      </c>
      <c r="G106" s="3" t="s">
        <v>9104</v>
      </c>
      <c r="H106" s="3" t="s">
        <v>9105</v>
      </c>
      <c r="I106">
        <v>2.4648506800000001</v>
      </c>
      <c r="J106">
        <v>2.3985177E-2</v>
      </c>
      <c r="K106">
        <v>2.4888358570000002</v>
      </c>
    </row>
    <row r="107" spans="1:11" x14ac:dyDescent="0.2">
      <c r="A107" t="s">
        <v>7569</v>
      </c>
      <c r="B107" t="s">
        <v>708</v>
      </c>
      <c r="C107" t="s">
        <v>59</v>
      </c>
      <c r="D107" t="s">
        <v>154</v>
      </c>
      <c r="E107" s="3" t="s">
        <v>9106</v>
      </c>
      <c r="F107" s="3" t="s">
        <v>9107</v>
      </c>
      <c r="G107" s="3" t="s">
        <v>9108</v>
      </c>
      <c r="H107" s="3" t="s">
        <v>9109</v>
      </c>
      <c r="I107">
        <v>2.6501950189999999</v>
      </c>
      <c r="J107">
        <v>2.1250392999999999E-2</v>
      </c>
      <c r="K107" s="3" t="s">
        <v>9110</v>
      </c>
    </row>
    <row r="108" spans="1:11" x14ac:dyDescent="0.2">
      <c r="A108" t="s">
        <v>7569</v>
      </c>
      <c r="B108" t="s">
        <v>708</v>
      </c>
      <c r="C108" t="s">
        <v>59</v>
      </c>
      <c r="D108" t="s">
        <v>155</v>
      </c>
      <c r="E108" s="3" t="s">
        <v>9111</v>
      </c>
      <c r="F108" s="3" t="s">
        <v>9112</v>
      </c>
      <c r="G108" s="3" t="s">
        <v>9113</v>
      </c>
      <c r="H108" s="3" t="s">
        <v>9114</v>
      </c>
      <c r="I108">
        <v>2.8891135509999999</v>
      </c>
      <c r="J108">
        <v>0.15106687399999999</v>
      </c>
      <c r="K108">
        <v>3.040180425</v>
      </c>
    </row>
    <row r="109" spans="1:11" x14ac:dyDescent="0.2">
      <c r="A109" t="s">
        <v>7569</v>
      </c>
      <c r="B109" t="s">
        <v>708</v>
      </c>
      <c r="C109" t="s">
        <v>59</v>
      </c>
      <c r="D109" t="s">
        <v>156</v>
      </c>
      <c r="E109" s="3" t="s">
        <v>9115</v>
      </c>
      <c r="F109" s="3" t="s">
        <v>9116</v>
      </c>
      <c r="G109">
        <v>38.418885586517199</v>
      </c>
      <c r="H109" s="3" t="s">
        <v>9117</v>
      </c>
      <c r="I109">
        <v>2.7396556699999999</v>
      </c>
      <c r="J109">
        <v>2.1973237999999999E-2</v>
      </c>
      <c r="K109">
        <v>2.761628908</v>
      </c>
    </row>
    <row r="110" spans="1:11" x14ac:dyDescent="0.2">
      <c r="A110" t="s">
        <v>7569</v>
      </c>
      <c r="B110" t="s">
        <v>708</v>
      </c>
      <c r="C110" t="s">
        <v>59</v>
      </c>
      <c r="D110" t="s">
        <v>157</v>
      </c>
      <c r="E110" s="3" t="s">
        <v>9118</v>
      </c>
      <c r="F110" s="3" t="s">
        <v>9119</v>
      </c>
      <c r="G110" s="3" t="s">
        <v>9120</v>
      </c>
      <c r="H110" s="3" t="s">
        <v>9121</v>
      </c>
      <c r="I110">
        <v>2.9292024510000001</v>
      </c>
      <c r="J110">
        <v>0.126636949</v>
      </c>
      <c r="K110">
        <v>3.0558394</v>
      </c>
    </row>
    <row r="111" spans="1:11" x14ac:dyDescent="0.2">
      <c r="A111" t="s">
        <v>7569</v>
      </c>
      <c r="B111" t="s">
        <v>708</v>
      </c>
      <c r="C111" t="s">
        <v>59</v>
      </c>
      <c r="D111" t="s">
        <v>158</v>
      </c>
      <c r="E111" s="3" t="s">
        <v>9122</v>
      </c>
      <c r="F111" s="3" t="s">
        <v>9123</v>
      </c>
      <c r="G111" s="3" t="s">
        <v>9124</v>
      </c>
      <c r="H111" s="3" t="s">
        <v>9125</v>
      </c>
      <c r="I111">
        <v>2.9273419710000002</v>
      </c>
      <c r="J111">
        <v>0.124593362</v>
      </c>
      <c r="K111" s="3" t="s">
        <v>9126</v>
      </c>
    </row>
    <row r="112" spans="1:11" x14ac:dyDescent="0.2">
      <c r="A112" t="s">
        <v>7569</v>
      </c>
      <c r="B112" t="s">
        <v>708</v>
      </c>
      <c r="C112" t="s">
        <v>59</v>
      </c>
      <c r="D112" t="s">
        <v>159</v>
      </c>
      <c r="E112" s="3" t="s">
        <v>9127</v>
      </c>
      <c r="F112" s="3" t="s">
        <v>9128</v>
      </c>
      <c r="G112" s="3" t="s">
        <v>9129</v>
      </c>
      <c r="H112" s="3" t="s">
        <v>9130</v>
      </c>
      <c r="I112">
        <v>2.9217808380000001</v>
      </c>
      <c r="J112">
        <v>2.8614084000000001E-2</v>
      </c>
      <c r="K112">
        <v>2.9503949220000001</v>
      </c>
    </row>
    <row r="113" spans="1:11" x14ac:dyDescent="0.2">
      <c r="A113" t="s">
        <v>7569</v>
      </c>
      <c r="B113" t="s">
        <v>708</v>
      </c>
      <c r="C113" t="s">
        <v>59</v>
      </c>
      <c r="D113" t="s">
        <v>160</v>
      </c>
      <c r="E113" s="3" t="s">
        <v>9131</v>
      </c>
      <c r="F113" s="3" t="s">
        <v>9132</v>
      </c>
      <c r="G113" s="3" t="s">
        <v>9133</v>
      </c>
      <c r="H113" s="3" t="s">
        <v>9134</v>
      </c>
      <c r="I113">
        <v>2.9182079480000001</v>
      </c>
      <c r="J113">
        <v>2.7805135000000002E-2</v>
      </c>
      <c r="K113">
        <v>2.946013083</v>
      </c>
    </row>
    <row r="114" spans="1:11" x14ac:dyDescent="0.2">
      <c r="A114" t="s">
        <v>7569</v>
      </c>
      <c r="B114" t="s">
        <v>708</v>
      </c>
      <c r="C114" t="s">
        <v>59</v>
      </c>
      <c r="D114" t="s">
        <v>161</v>
      </c>
      <c r="E114">
        <v>304.39047675047601</v>
      </c>
      <c r="F114" s="3" t="s">
        <v>9135</v>
      </c>
      <c r="G114" s="3" t="s">
        <v>9136</v>
      </c>
      <c r="H114" s="3" t="s">
        <v>9137</v>
      </c>
      <c r="I114">
        <v>2.9187403519999999</v>
      </c>
      <c r="J114">
        <v>3.1016978000000001E-2</v>
      </c>
      <c r="K114" s="3" t="s">
        <v>9138</v>
      </c>
    </row>
    <row r="115" spans="1:11" x14ac:dyDescent="0.2">
      <c r="A115" t="s">
        <v>7569</v>
      </c>
      <c r="B115" t="s">
        <v>708</v>
      </c>
      <c r="C115" t="s">
        <v>59</v>
      </c>
      <c r="D115" t="s">
        <v>162</v>
      </c>
      <c r="E115" s="3" t="s">
        <v>9139</v>
      </c>
      <c r="F115" s="3" t="s">
        <v>9140</v>
      </c>
      <c r="G115" s="3" t="s">
        <v>9141</v>
      </c>
      <c r="H115" s="3" t="s">
        <v>9142</v>
      </c>
      <c r="I115">
        <v>3.1049430509999998</v>
      </c>
      <c r="J115">
        <v>2.4829450999999999E-2</v>
      </c>
      <c r="K115">
        <v>3.1297725019999998</v>
      </c>
    </row>
    <row r="116" spans="1:11" x14ac:dyDescent="0.2">
      <c r="A116" t="s">
        <v>7569</v>
      </c>
      <c r="B116" t="s">
        <v>708</v>
      </c>
      <c r="C116" t="s">
        <v>59</v>
      </c>
      <c r="D116" t="s">
        <v>163</v>
      </c>
      <c r="E116" s="3" t="s">
        <v>9143</v>
      </c>
      <c r="F116" s="3" t="s">
        <v>9144</v>
      </c>
      <c r="G116" s="3" t="s">
        <v>9145</v>
      </c>
      <c r="H116" s="3" t="s">
        <v>9146</v>
      </c>
      <c r="I116">
        <v>3.3705881729999998</v>
      </c>
      <c r="J116">
        <v>0.176634825</v>
      </c>
      <c r="K116" s="3" t="s">
        <v>9147</v>
      </c>
    </row>
    <row r="117" spans="1:11" x14ac:dyDescent="0.2">
      <c r="A117" t="s">
        <v>7569</v>
      </c>
      <c r="B117" t="s">
        <v>708</v>
      </c>
      <c r="C117" t="s">
        <v>59</v>
      </c>
      <c r="D117" t="s">
        <v>164</v>
      </c>
      <c r="E117" s="3" t="s">
        <v>9148</v>
      </c>
      <c r="F117">
        <v>3963.6058500036602</v>
      </c>
      <c r="G117" s="3" t="s">
        <v>9149</v>
      </c>
      <c r="H117" s="3" t="s">
        <v>9150</v>
      </c>
      <c r="I117">
        <v>3.2875867419999998</v>
      </c>
      <c r="J117">
        <v>2.6260049000000001E-2</v>
      </c>
      <c r="K117" s="3" t="s">
        <v>9151</v>
      </c>
    </row>
    <row r="118" spans="1:11" x14ac:dyDescent="0.2">
      <c r="A118" t="s">
        <v>7569</v>
      </c>
      <c r="B118" t="s">
        <v>708</v>
      </c>
      <c r="C118" t="s">
        <v>59</v>
      </c>
      <c r="D118" t="s">
        <v>165</v>
      </c>
      <c r="E118" s="3" t="s">
        <v>9152</v>
      </c>
      <c r="F118" s="3" t="s">
        <v>9153</v>
      </c>
      <c r="G118" s="3" t="s">
        <v>9154</v>
      </c>
      <c r="H118" s="3" t="s">
        <v>9155</v>
      </c>
      <c r="I118">
        <v>3.2833159319999998</v>
      </c>
      <c r="J118">
        <v>4.7238059999999998E-2</v>
      </c>
      <c r="K118">
        <v>3.330553992</v>
      </c>
    </row>
    <row r="119" spans="1:11" x14ac:dyDescent="0.2">
      <c r="A119" t="s">
        <v>7569</v>
      </c>
      <c r="B119" t="s">
        <v>708</v>
      </c>
      <c r="C119" t="s">
        <v>59</v>
      </c>
      <c r="D119" t="s">
        <v>166</v>
      </c>
      <c r="E119" s="3" t="s">
        <v>9156</v>
      </c>
      <c r="F119" s="3" t="s">
        <v>9157</v>
      </c>
      <c r="G119" s="3" t="s">
        <v>9158</v>
      </c>
      <c r="H119" s="3" t="s">
        <v>9159</v>
      </c>
      <c r="I119">
        <v>3.862680739</v>
      </c>
      <c r="J119">
        <v>0.20447743800000001</v>
      </c>
      <c r="K119">
        <v>4.0671581769999996</v>
      </c>
    </row>
    <row r="120" spans="1:11" x14ac:dyDescent="0.2">
      <c r="A120" t="s">
        <v>7569</v>
      </c>
      <c r="B120" t="s">
        <v>708</v>
      </c>
      <c r="C120" t="s">
        <v>59</v>
      </c>
      <c r="D120" t="s">
        <v>167</v>
      </c>
      <c r="E120" s="3" t="s">
        <v>9160</v>
      </c>
      <c r="F120" s="3" t="s">
        <v>9161</v>
      </c>
      <c r="G120" s="3" t="s">
        <v>9162</v>
      </c>
      <c r="H120" s="3" t="s">
        <v>9163</v>
      </c>
      <c r="I120">
        <v>3.697037871</v>
      </c>
      <c r="J120">
        <v>0.14926283800000001</v>
      </c>
      <c r="K120">
        <v>3.8463007089999999</v>
      </c>
    </row>
    <row r="121" spans="1:11" x14ac:dyDescent="0.2">
      <c r="A121" t="s">
        <v>7569</v>
      </c>
      <c r="B121" t="s">
        <v>708</v>
      </c>
      <c r="C121" t="s">
        <v>59</v>
      </c>
      <c r="D121" t="s">
        <v>168</v>
      </c>
      <c r="E121" s="3" t="s">
        <v>9164</v>
      </c>
      <c r="F121" s="3" t="s">
        <v>9165</v>
      </c>
      <c r="G121" s="3" t="s">
        <v>9166</v>
      </c>
      <c r="H121" s="3" t="s">
        <v>9167</v>
      </c>
      <c r="I121">
        <v>3.6860371359999999</v>
      </c>
      <c r="J121">
        <v>3.4287539999999998E-2</v>
      </c>
      <c r="K121" s="3" t="s">
        <v>9168</v>
      </c>
    </row>
    <row r="122" spans="1:11" x14ac:dyDescent="0.2">
      <c r="A122" t="s">
        <v>7569</v>
      </c>
      <c r="B122" t="s">
        <v>708</v>
      </c>
      <c r="C122" t="s">
        <v>59</v>
      </c>
      <c r="D122" t="s">
        <v>169</v>
      </c>
      <c r="E122" s="3" t="s">
        <v>9169</v>
      </c>
      <c r="F122" s="3" t="s">
        <v>9170</v>
      </c>
      <c r="G122" s="3" t="s">
        <v>9171</v>
      </c>
      <c r="H122" s="3" t="s">
        <v>9172</v>
      </c>
      <c r="I122">
        <v>3.8941992129999998</v>
      </c>
      <c r="J122">
        <v>3.1969104999999998E-2</v>
      </c>
      <c r="K122" s="3" t="s">
        <v>9173</v>
      </c>
    </row>
    <row r="123" spans="1:11" x14ac:dyDescent="0.2">
      <c r="A123" t="s">
        <v>7569</v>
      </c>
      <c r="B123" t="s">
        <v>708</v>
      </c>
      <c r="C123" t="s">
        <v>59</v>
      </c>
      <c r="D123" t="s">
        <v>170</v>
      </c>
      <c r="E123" s="3" t="s">
        <v>9174</v>
      </c>
      <c r="F123" s="3" t="s">
        <v>9175</v>
      </c>
      <c r="G123" s="3" t="s">
        <v>9176</v>
      </c>
      <c r="H123" s="3" t="s">
        <v>9177</v>
      </c>
      <c r="I123">
        <v>4.0181615050000001</v>
      </c>
      <c r="J123">
        <v>3.1977261999999999E-2</v>
      </c>
      <c r="K123">
        <v>4.050138767</v>
      </c>
    </row>
    <row r="124" spans="1:11" x14ac:dyDescent="0.2">
      <c r="A124" t="s">
        <v>7569</v>
      </c>
      <c r="B124" t="s">
        <v>708</v>
      </c>
      <c r="C124" t="s">
        <v>59</v>
      </c>
      <c r="D124" t="s">
        <v>171</v>
      </c>
      <c r="E124" s="3" t="s">
        <v>9178</v>
      </c>
      <c r="F124" s="3" t="s">
        <v>9179</v>
      </c>
      <c r="G124" s="3" t="s">
        <v>9180</v>
      </c>
      <c r="H124" s="3" t="s">
        <v>9181</v>
      </c>
      <c r="I124">
        <v>4.4207383609999997</v>
      </c>
      <c r="J124">
        <v>0.16322399600000001</v>
      </c>
      <c r="K124">
        <v>4.5839623569999999</v>
      </c>
    </row>
    <row r="125" spans="1:11" x14ac:dyDescent="0.2">
      <c r="A125" t="s">
        <v>7569</v>
      </c>
      <c r="B125" t="s">
        <v>708</v>
      </c>
      <c r="C125" t="s">
        <v>59</v>
      </c>
      <c r="D125" t="s">
        <v>172</v>
      </c>
      <c r="E125" s="3" t="s">
        <v>9182</v>
      </c>
      <c r="F125" s="3" t="s">
        <v>9183</v>
      </c>
      <c r="G125" s="3" t="s">
        <v>9184</v>
      </c>
      <c r="H125" s="3" t="s">
        <v>9185</v>
      </c>
      <c r="I125">
        <v>4.377042672</v>
      </c>
      <c r="J125">
        <v>6.6642070999999997E-2</v>
      </c>
      <c r="K125">
        <v>4.4436847430000004</v>
      </c>
    </row>
    <row r="126" spans="1:11" x14ac:dyDescent="0.2">
      <c r="A126" t="s">
        <v>7569</v>
      </c>
      <c r="B126" t="s">
        <v>708</v>
      </c>
      <c r="C126" t="s">
        <v>59</v>
      </c>
      <c r="D126" t="s">
        <v>173</v>
      </c>
      <c r="E126" s="3" t="s">
        <v>9186</v>
      </c>
      <c r="F126">
        <v>5284.8075782614096</v>
      </c>
      <c r="G126" s="3" t="s">
        <v>9187</v>
      </c>
      <c r="H126" s="3" t="s">
        <v>9188</v>
      </c>
      <c r="I126">
        <v>4.3834488870000001</v>
      </c>
      <c r="J126">
        <v>3.4834731000000001E-2</v>
      </c>
      <c r="K126">
        <v>4.4182836180000002</v>
      </c>
    </row>
    <row r="127" spans="1:11" x14ac:dyDescent="0.2">
      <c r="A127" t="s">
        <v>7569</v>
      </c>
      <c r="B127" t="s">
        <v>708</v>
      </c>
      <c r="C127" t="s">
        <v>59</v>
      </c>
      <c r="D127" t="s">
        <v>174</v>
      </c>
      <c r="E127" s="3" t="s">
        <v>9189</v>
      </c>
      <c r="F127" s="3" t="s">
        <v>9190</v>
      </c>
      <c r="G127" s="3" t="s">
        <v>9191</v>
      </c>
      <c r="H127" s="3" t="s">
        <v>9192</v>
      </c>
      <c r="I127">
        <v>4.7667886810000004</v>
      </c>
      <c r="J127">
        <v>0.25583251099999998</v>
      </c>
      <c r="K127" s="3" t="s">
        <v>9193</v>
      </c>
    </row>
    <row r="128" spans="1:11" x14ac:dyDescent="0.2">
      <c r="A128" t="s">
        <v>7569</v>
      </c>
      <c r="B128" t="s">
        <v>708</v>
      </c>
      <c r="C128" t="s">
        <v>59</v>
      </c>
      <c r="D128" t="s">
        <v>175</v>
      </c>
      <c r="E128" s="3" t="s">
        <v>9194</v>
      </c>
      <c r="F128" s="3" t="s">
        <v>9195</v>
      </c>
      <c r="G128" s="3" t="s">
        <v>9196</v>
      </c>
      <c r="H128" s="3" t="s">
        <v>9197</v>
      </c>
      <c r="I128">
        <v>4.8150120369999998</v>
      </c>
      <c r="J128">
        <v>0.25270729800000002</v>
      </c>
      <c r="K128">
        <v>5.0677193349999996</v>
      </c>
    </row>
    <row r="129" spans="1:11" x14ac:dyDescent="0.2">
      <c r="A129" t="s">
        <v>7569</v>
      </c>
      <c r="B129" t="s">
        <v>708</v>
      </c>
      <c r="C129" t="s">
        <v>59</v>
      </c>
      <c r="D129" t="s">
        <v>174</v>
      </c>
      <c r="E129" s="3" t="s">
        <v>9189</v>
      </c>
      <c r="F129" s="3" t="s">
        <v>9190</v>
      </c>
      <c r="G129" s="3" t="s">
        <v>9191</v>
      </c>
      <c r="H129" s="3" t="s">
        <v>9192</v>
      </c>
      <c r="I129">
        <v>4.7667886810000004</v>
      </c>
      <c r="J129">
        <v>0.25583251099999998</v>
      </c>
      <c r="K129" s="3" t="s">
        <v>9193</v>
      </c>
    </row>
    <row r="130" spans="1:11" x14ac:dyDescent="0.2">
      <c r="A130" t="s">
        <v>7569</v>
      </c>
      <c r="B130" t="s">
        <v>708</v>
      </c>
      <c r="C130" t="s">
        <v>59</v>
      </c>
      <c r="D130" t="s">
        <v>175</v>
      </c>
      <c r="E130" s="3" t="s">
        <v>9194</v>
      </c>
      <c r="F130" s="3" t="s">
        <v>9195</v>
      </c>
      <c r="G130" s="3" t="s">
        <v>9196</v>
      </c>
      <c r="H130" s="3" t="s">
        <v>9197</v>
      </c>
      <c r="I130">
        <v>4.8150120369999998</v>
      </c>
      <c r="J130">
        <v>0.25270729800000002</v>
      </c>
      <c r="K130">
        <v>5.0677193349999996</v>
      </c>
    </row>
    <row r="131" spans="1:11" x14ac:dyDescent="0.2">
      <c r="A131" t="s">
        <v>7569</v>
      </c>
      <c r="B131" t="s">
        <v>708</v>
      </c>
      <c r="C131" t="s">
        <v>59</v>
      </c>
      <c r="D131" t="s">
        <v>176</v>
      </c>
      <c r="E131" s="3" t="s">
        <v>9198</v>
      </c>
      <c r="F131" s="3" t="s">
        <v>9199</v>
      </c>
      <c r="G131" s="3" t="s">
        <v>9200</v>
      </c>
      <c r="H131" s="3" t="s">
        <v>9201</v>
      </c>
      <c r="I131">
        <v>4.5823766279999996</v>
      </c>
      <c r="J131">
        <v>0.191981284</v>
      </c>
      <c r="K131" s="3" t="s">
        <v>9202</v>
      </c>
    </row>
    <row r="132" spans="1:11" x14ac:dyDescent="0.2">
      <c r="A132" t="s">
        <v>7569</v>
      </c>
      <c r="B132" t="s">
        <v>708</v>
      </c>
      <c r="C132" t="s">
        <v>59</v>
      </c>
      <c r="D132" t="s">
        <v>177</v>
      </c>
      <c r="E132" s="3" t="s">
        <v>9203</v>
      </c>
      <c r="F132" s="3" t="s">
        <v>9204</v>
      </c>
      <c r="G132" s="3" t="s">
        <v>9205</v>
      </c>
      <c r="H132" s="3" t="s">
        <v>9206</v>
      </c>
      <c r="I132">
        <v>4.5639425510000002</v>
      </c>
      <c r="J132">
        <v>4.4026402999999999E-2</v>
      </c>
      <c r="K132">
        <v>4.6079689540000004</v>
      </c>
    </row>
    <row r="133" spans="1:11" x14ac:dyDescent="0.2">
      <c r="A133" t="s">
        <v>7569</v>
      </c>
      <c r="B133" t="s">
        <v>708</v>
      </c>
      <c r="C133" t="s">
        <v>59</v>
      </c>
      <c r="D133" t="s">
        <v>178</v>
      </c>
      <c r="E133" s="3" t="s">
        <v>9207</v>
      </c>
      <c r="F133" s="3" t="s">
        <v>9208</v>
      </c>
      <c r="G133" s="3" t="s">
        <v>9209</v>
      </c>
      <c r="H133" s="3" t="s">
        <v>9210</v>
      </c>
      <c r="I133">
        <v>4.9735412600000002</v>
      </c>
      <c r="J133">
        <v>0.196825377</v>
      </c>
      <c r="K133">
        <v>5.1703666369999999</v>
      </c>
    </row>
    <row r="134" spans="1:11" x14ac:dyDescent="0.2">
      <c r="A134" t="s">
        <v>7569</v>
      </c>
      <c r="B134" t="s">
        <v>708</v>
      </c>
      <c r="C134" t="s">
        <v>59</v>
      </c>
      <c r="D134" t="s">
        <v>179</v>
      </c>
      <c r="E134" s="3" t="s">
        <v>9211</v>
      </c>
      <c r="F134" s="3" t="s">
        <v>9212</v>
      </c>
      <c r="G134" s="3" t="s">
        <v>9213</v>
      </c>
      <c r="H134" s="3" t="s">
        <v>9214</v>
      </c>
      <c r="I134">
        <v>4.9360269649999999</v>
      </c>
      <c r="J134">
        <v>4.5511541000000003E-2</v>
      </c>
      <c r="K134">
        <v>4.9815385059999997</v>
      </c>
    </row>
    <row r="135" spans="1:11" x14ac:dyDescent="0.2">
      <c r="A135" t="s">
        <v>7569</v>
      </c>
      <c r="B135" t="s">
        <v>708</v>
      </c>
      <c r="C135" t="s">
        <v>59</v>
      </c>
      <c r="D135" t="s">
        <v>180</v>
      </c>
      <c r="E135" s="3" t="s">
        <v>9215</v>
      </c>
      <c r="F135" s="3" t="s">
        <v>9216</v>
      </c>
      <c r="G135" s="3" t="s">
        <v>9217</v>
      </c>
      <c r="H135" s="3" t="s">
        <v>9218</v>
      </c>
      <c r="I135">
        <v>5.5724940710000004</v>
      </c>
      <c r="J135">
        <v>4.4119592999999999E-2</v>
      </c>
      <c r="K135">
        <v>5.616613664</v>
      </c>
    </row>
    <row r="136" spans="1:11" x14ac:dyDescent="0.2">
      <c r="A136" t="s">
        <v>7569</v>
      </c>
      <c r="B136" t="s">
        <v>708</v>
      </c>
      <c r="C136" t="s">
        <v>59</v>
      </c>
      <c r="D136" t="s">
        <v>181</v>
      </c>
      <c r="E136" s="3" t="s">
        <v>9219</v>
      </c>
      <c r="F136" s="3" t="s">
        <v>9220</v>
      </c>
      <c r="G136" s="3" t="s">
        <v>9221</v>
      </c>
      <c r="H136" s="3" t="s">
        <v>9222</v>
      </c>
      <c r="I136">
        <v>6.1110623229999996</v>
      </c>
      <c r="J136">
        <v>0.32657072599999998</v>
      </c>
      <c r="K136" s="3" t="s">
        <v>9223</v>
      </c>
    </row>
    <row r="137" spans="1:11" x14ac:dyDescent="0.2">
      <c r="A137" t="s">
        <v>7569</v>
      </c>
      <c r="B137" t="s">
        <v>708</v>
      </c>
      <c r="C137" t="s">
        <v>59</v>
      </c>
      <c r="D137" t="s">
        <v>182</v>
      </c>
      <c r="E137" s="3" t="s">
        <v>9224</v>
      </c>
      <c r="F137" s="3" t="s">
        <v>9225</v>
      </c>
      <c r="G137" s="3" t="s">
        <v>9226</v>
      </c>
      <c r="H137" s="3" t="s">
        <v>9227</v>
      </c>
      <c r="I137">
        <v>6.4219754309999999</v>
      </c>
      <c r="J137">
        <v>0.25020293500000002</v>
      </c>
      <c r="K137">
        <v>6.6721783659999998</v>
      </c>
    </row>
    <row r="138" spans="1:11" x14ac:dyDescent="0.2">
      <c r="A138" t="s">
        <v>7569</v>
      </c>
      <c r="B138" t="s">
        <v>708</v>
      </c>
      <c r="C138" t="s">
        <v>59</v>
      </c>
      <c r="D138" t="s">
        <v>183</v>
      </c>
      <c r="E138" s="3" t="s">
        <v>9228</v>
      </c>
      <c r="F138" s="3" t="s">
        <v>9229</v>
      </c>
      <c r="G138" s="3" t="s">
        <v>9230</v>
      </c>
      <c r="H138" s="3" t="s">
        <v>9231</v>
      </c>
      <c r="I138">
        <v>6.4251878539999998</v>
      </c>
      <c r="J138">
        <v>0.25945741100000003</v>
      </c>
      <c r="K138" s="3" t="s">
        <v>9232</v>
      </c>
    </row>
    <row r="139" spans="1:11" x14ac:dyDescent="0.2">
      <c r="A139" t="s">
        <v>7569</v>
      </c>
      <c r="B139" t="s">
        <v>708</v>
      </c>
      <c r="C139" t="s">
        <v>59</v>
      </c>
      <c r="D139" t="s">
        <v>184</v>
      </c>
      <c r="E139" s="3" t="s">
        <v>9233</v>
      </c>
      <c r="F139" s="3" t="s">
        <v>9234</v>
      </c>
      <c r="G139" s="3" t="s">
        <v>9235</v>
      </c>
      <c r="H139" s="3" t="s">
        <v>9236</v>
      </c>
      <c r="I139">
        <v>6.5890306980000002</v>
      </c>
      <c r="J139">
        <v>0.282841379</v>
      </c>
      <c r="K139">
        <v>6.8718720769999999</v>
      </c>
    </row>
    <row r="140" spans="1:11" x14ac:dyDescent="0.2">
      <c r="A140" t="s">
        <v>7569</v>
      </c>
      <c r="B140" t="s">
        <v>708</v>
      </c>
      <c r="C140" t="s">
        <v>59</v>
      </c>
      <c r="D140" t="s">
        <v>185</v>
      </c>
      <c r="E140" s="3" t="s">
        <v>9237</v>
      </c>
      <c r="F140" s="3" t="s">
        <v>9238</v>
      </c>
      <c r="G140" s="3" t="s">
        <v>9239</v>
      </c>
      <c r="H140" s="3" t="s">
        <v>9240</v>
      </c>
      <c r="I140">
        <v>6.6308265300000002</v>
      </c>
      <c r="J140">
        <v>0.24483458699999999</v>
      </c>
      <c r="K140">
        <v>6.8756611169999999</v>
      </c>
    </row>
    <row r="141" spans="1:11" x14ac:dyDescent="0.2">
      <c r="A141" t="s">
        <v>7569</v>
      </c>
      <c r="B141" t="s">
        <v>708</v>
      </c>
      <c r="C141" t="s">
        <v>59</v>
      </c>
      <c r="D141" t="s">
        <v>186</v>
      </c>
      <c r="E141" s="3" t="s">
        <v>9241</v>
      </c>
      <c r="F141" s="3" t="s">
        <v>9242</v>
      </c>
      <c r="G141" s="3" t="s">
        <v>9243</v>
      </c>
      <c r="H141" s="3" t="s">
        <v>9244</v>
      </c>
      <c r="I141">
        <v>6.5751731759999998</v>
      </c>
      <c r="J141">
        <v>5.1989594E-2</v>
      </c>
      <c r="K141">
        <v>6.62716277</v>
      </c>
    </row>
    <row r="142" spans="1:11" x14ac:dyDescent="0.2">
      <c r="A142" t="s">
        <v>7569</v>
      </c>
      <c r="B142" t="s">
        <v>708</v>
      </c>
      <c r="C142" t="s">
        <v>59</v>
      </c>
      <c r="D142" t="s">
        <v>187</v>
      </c>
      <c r="E142" s="3" t="s">
        <v>9245</v>
      </c>
      <c r="F142" s="3" t="s">
        <v>9246</v>
      </c>
      <c r="G142" s="3" t="s">
        <v>9247</v>
      </c>
      <c r="H142" s="3" t="s">
        <v>9248</v>
      </c>
      <c r="I142">
        <v>6.5644961510000002</v>
      </c>
      <c r="J142">
        <v>0.110273842</v>
      </c>
      <c r="K142">
        <v>6.674769993</v>
      </c>
    </row>
    <row r="143" spans="1:11" x14ac:dyDescent="0.2">
      <c r="A143" t="s">
        <v>7569</v>
      </c>
      <c r="B143" t="s">
        <v>708</v>
      </c>
      <c r="C143" t="s">
        <v>59</v>
      </c>
      <c r="D143" t="s">
        <v>188</v>
      </c>
      <c r="E143" s="3" t="s">
        <v>9249</v>
      </c>
      <c r="F143">
        <v>9024.0022317240291</v>
      </c>
      <c r="G143">
        <v>514.03493021747897</v>
      </c>
      <c r="H143" s="3" t="s">
        <v>9250</v>
      </c>
      <c r="I143">
        <v>7.4203425879999996</v>
      </c>
      <c r="J143">
        <v>0.39132496700000002</v>
      </c>
      <c r="K143">
        <v>7.8116675549999997</v>
      </c>
    </row>
    <row r="144" spans="1:11" x14ac:dyDescent="0.2">
      <c r="A144" t="s">
        <v>7569</v>
      </c>
      <c r="B144" t="s">
        <v>708</v>
      </c>
      <c r="C144" t="s">
        <v>59</v>
      </c>
      <c r="D144" t="s">
        <v>189</v>
      </c>
      <c r="E144" s="3" t="s">
        <v>9251</v>
      </c>
      <c r="F144" s="3" t="s">
        <v>9252</v>
      </c>
      <c r="G144" s="3" t="s">
        <v>9253</v>
      </c>
      <c r="H144" s="3" t="s">
        <v>9254</v>
      </c>
      <c r="I144">
        <v>7.099162454</v>
      </c>
      <c r="J144">
        <v>0.292642342</v>
      </c>
      <c r="K144">
        <v>7.3918047959999997</v>
      </c>
    </row>
    <row r="145" spans="1:11" x14ac:dyDescent="0.2">
      <c r="A145" t="s">
        <v>7569</v>
      </c>
      <c r="B145" t="s">
        <v>708</v>
      </c>
      <c r="C145" t="s">
        <v>59</v>
      </c>
      <c r="D145" t="s">
        <v>190</v>
      </c>
      <c r="E145" s="3" t="s">
        <v>9255</v>
      </c>
      <c r="F145" s="3" t="s">
        <v>9256</v>
      </c>
      <c r="G145" s="3" t="s">
        <v>9257</v>
      </c>
      <c r="H145" s="3" t="s">
        <v>9258</v>
      </c>
      <c r="I145">
        <v>7.077512424</v>
      </c>
      <c r="J145">
        <v>6.5407142000000001E-2</v>
      </c>
      <c r="K145">
        <v>7.1429195659999998</v>
      </c>
    </row>
    <row r="146" spans="1:11" x14ac:dyDescent="0.2">
      <c r="A146" t="s">
        <v>7569</v>
      </c>
      <c r="B146" t="s">
        <v>708</v>
      </c>
      <c r="C146" t="s">
        <v>59</v>
      </c>
      <c r="D146" t="s">
        <v>191</v>
      </c>
      <c r="E146" s="3" t="s">
        <v>9259</v>
      </c>
      <c r="F146" s="3" t="s">
        <v>9260</v>
      </c>
      <c r="G146" s="3" t="s">
        <v>9261</v>
      </c>
      <c r="H146" s="3" t="s">
        <v>9262</v>
      </c>
      <c r="I146">
        <v>7.7997758399999997</v>
      </c>
      <c r="J146">
        <v>6.4179850999999996E-2</v>
      </c>
      <c r="K146" s="3" t="s">
        <v>9263</v>
      </c>
    </row>
    <row r="147" spans="1:11" x14ac:dyDescent="0.2">
      <c r="A147" t="s">
        <v>7569</v>
      </c>
      <c r="B147" t="s">
        <v>708</v>
      </c>
      <c r="C147" t="s">
        <v>59</v>
      </c>
      <c r="D147" t="s">
        <v>192</v>
      </c>
      <c r="E147" s="3" t="s">
        <v>9264</v>
      </c>
      <c r="F147" s="3" t="s">
        <v>9265</v>
      </c>
      <c r="G147" s="3" t="s">
        <v>9266</v>
      </c>
      <c r="H147" s="3" t="s">
        <v>9267</v>
      </c>
      <c r="I147">
        <v>8.9764240990000008</v>
      </c>
      <c r="J147">
        <v>0.37757389299999999</v>
      </c>
      <c r="K147">
        <v>9.353997992</v>
      </c>
    </row>
    <row r="148" spans="1:11" x14ac:dyDescent="0.2">
      <c r="A148" t="s">
        <v>7569</v>
      </c>
      <c r="B148" t="s">
        <v>708</v>
      </c>
      <c r="C148" t="s">
        <v>59</v>
      </c>
      <c r="D148" t="s">
        <v>193</v>
      </c>
      <c r="E148" s="3" t="s">
        <v>9268</v>
      </c>
      <c r="F148" s="3" t="s">
        <v>9269</v>
      </c>
      <c r="G148" s="3" t="s">
        <v>9270</v>
      </c>
      <c r="H148" s="3" t="s">
        <v>9271</v>
      </c>
      <c r="I148">
        <v>9.6300237660000008</v>
      </c>
      <c r="J148">
        <v>0.50571095899999996</v>
      </c>
      <c r="K148">
        <v>10.135734725000001</v>
      </c>
    </row>
    <row r="149" spans="1:11" x14ac:dyDescent="0.2">
      <c r="A149" t="s">
        <v>7569</v>
      </c>
      <c r="B149" t="s">
        <v>708</v>
      </c>
      <c r="C149" t="s">
        <v>59</v>
      </c>
      <c r="D149" t="s">
        <v>194</v>
      </c>
      <c r="E149" s="3" t="s">
        <v>9272</v>
      </c>
      <c r="F149" s="3" t="s">
        <v>9273</v>
      </c>
      <c r="G149" s="3" t="s">
        <v>9274</v>
      </c>
      <c r="H149" s="3" t="s">
        <v>9275</v>
      </c>
      <c r="I149">
        <v>11.699663606</v>
      </c>
      <c r="J149">
        <v>9.7950443999999998E-2</v>
      </c>
      <c r="K149">
        <v>11.79761405</v>
      </c>
    </row>
    <row r="150" spans="1:11" x14ac:dyDescent="0.2">
      <c r="A150" t="s">
        <v>7569</v>
      </c>
      <c r="B150" t="s">
        <v>708</v>
      </c>
      <c r="C150" t="s">
        <v>59</v>
      </c>
      <c r="D150" t="s">
        <v>195</v>
      </c>
      <c r="E150" s="3" t="s">
        <v>9276</v>
      </c>
      <c r="F150" s="3" t="s">
        <v>9277</v>
      </c>
      <c r="G150" s="3" t="s">
        <v>9278</v>
      </c>
      <c r="H150" s="3" t="s">
        <v>9279</v>
      </c>
      <c r="I150">
        <v>12.742360088</v>
      </c>
      <c r="J150">
        <v>0.677040003</v>
      </c>
      <c r="K150">
        <v>13.419400091</v>
      </c>
    </row>
    <row r="151" spans="1:11" x14ac:dyDescent="0.2">
      <c r="A151" t="s">
        <v>7569</v>
      </c>
      <c r="B151" t="s">
        <v>708</v>
      </c>
      <c r="C151" t="s">
        <v>59</v>
      </c>
      <c r="D151" t="s">
        <v>196</v>
      </c>
      <c r="E151" s="3" t="s">
        <v>9280</v>
      </c>
      <c r="F151" s="3" t="s">
        <v>9281</v>
      </c>
      <c r="G151">
        <v>999.08211268484604</v>
      </c>
      <c r="H151" s="3" t="s">
        <v>9282</v>
      </c>
      <c r="I151">
        <v>14.766011058</v>
      </c>
      <c r="J151">
        <v>0.78355970900000005</v>
      </c>
      <c r="K151">
        <v>15.549570767000001</v>
      </c>
    </row>
    <row r="152" spans="1:11" x14ac:dyDescent="0.2">
      <c r="A152" t="s">
        <v>7569</v>
      </c>
      <c r="B152" t="s">
        <v>708</v>
      </c>
      <c r="C152" t="s">
        <v>59</v>
      </c>
      <c r="D152" t="s">
        <v>197</v>
      </c>
      <c r="E152" s="3" t="s">
        <v>9283</v>
      </c>
      <c r="F152" s="3" t="s">
        <v>9284</v>
      </c>
      <c r="G152" s="3" t="s">
        <v>9285</v>
      </c>
      <c r="H152" s="3" t="s">
        <v>9286</v>
      </c>
      <c r="I152">
        <v>14.786100462</v>
      </c>
      <c r="J152">
        <v>0.60619318499999997</v>
      </c>
      <c r="K152">
        <v>15.392293647000001</v>
      </c>
    </row>
    <row r="153" spans="1:11" x14ac:dyDescent="0.2">
      <c r="A153" t="s">
        <v>7569</v>
      </c>
      <c r="B153" t="s">
        <v>708</v>
      </c>
      <c r="C153" t="s">
        <v>59</v>
      </c>
      <c r="D153" t="s">
        <v>198</v>
      </c>
      <c r="E153" s="3" t="s">
        <v>9287</v>
      </c>
      <c r="F153" s="3" t="s">
        <v>9288</v>
      </c>
      <c r="G153" s="3" t="s">
        <v>9289</v>
      </c>
      <c r="H153" s="3" t="s">
        <v>9290</v>
      </c>
      <c r="I153">
        <v>14.712958004000001</v>
      </c>
      <c r="J153">
        <v>0.13587803400000001</v>
      </c>
      <c r="K153">
        <v>14.848836038</v>
      </c>
    </row>
    <row r="154" spans="1:11" x14ac:dyDescent="0.2">
      <c r="A154" t="s">
        <v>7569</v>
      </c>
      <c r="B154" t="s">
        <v>708</v>
      </c>
      <c r="C154" t="s">
        <v>59</v>
      </c>
      <c r="D154" t="s">
        <v>199</v>
      </c>
      <c r="E154" s="3" t="s">
        <v>9291</v>
      </c>
      <c r="F154" s="3" t="s">
        <v>9292</v>
      </c>
      <c r="G154" s="3" t="s">
        <v>9293</v>
      </c>
      <c r="H154" s="3" t="s">
        <v>9294</v>
      </c>
      <c r="I154">
        <v>16.293354952000001</v>
      </c>
      <c r="J154">
        <v>0.86420767200000004</v>
      </c>
      <c r="K154">
        <v>17.157562624000001</v>
      </c>
    </row>
    <row r="155" spans="1:11" x14ac:dyDescent="0.2">
      <c r="A155" t="s">
        <v>7569</v>
      </c>
      <c r="B155" t="s">
        <v>708</v>
      </c>
      <c r="C155" t="s">
        <v>59</v>
      </c>
      <c r="D155" t="s">
        <v>200</v>
      </c>
      <c r="E155" s="3" t="s">
        <v>9295</v>
      </c>
      <c r="F155" s="3" t="s">
        <v>9296</v>
      </c>
      <c r="G155" s="3" t="s">
        <v>9297</v>
      </c>
      <c r="H155" s="3" t="s">
        <v>9298</v>
      </c>
      <c r="I155">
        <v>15.613481433</v>
      </c>
      <c r="J155">
        <v>0.66536108000000005</v>
      </c>
      <c r="K155">
        <v>16.278842513000001</v>
      </c>
    </row>
    <row r="156" spans="1:11" x14ac:dyDescent="0.2">
      <c r="A156" t="s">
        <v>7569</v>
      </c>
      <c r="B156" t="s">
        <v>708</v>
      </c>
      <c r="C156" t="s">
        <v>59</v>
      </c>
      <c r="D156" t="s">
        <v>201</v>
      </c>
      <c r="E156" s="3" t="s">
        <v>9299</v>
      </c>
      <c r="F156" s="3" t="s">
        <v>9300</v>
      </c>
      <c r="G156" s="3" t="s">
        <v>9301</v>
      </c>
      <c r="H156" s="3" t="s">
        <v>9302</v>
      </c>
      <c r="I156">
        <v>15.565679925</v>
      </c>
      <c r="J156">
        <v>0.14416130499999999</v>
      </c>
      <c r="K156">
        <v>15.70984123</v>
      </c>
    </row>
    <row r="157" spans="1:11" x14ac:dyDescent="0.2">
      <c r="A157" t="s">
        <v>7569</v>
      </c>
      <c r="B157" t="s">
        <v>708</v>
      </c>
      <c r="C157" t="s">
        <v>59</v>
      </c>
      <c r="D157" t="s">
        <v>202</v>
      </c>
      <c r="E157" s="3" t="s">
        <v>9303</v>
      </c>
      <c r="F157" s="3" t="s">
        <v>9304</v>
      </c>
      <c r="G157" s="3" t="s">
        <v>9305</v>
      </c>
      <c r="H157" s="3" t="s">
        <v>9306</v>
      </c>
      <c r="I157">
        <v>15.566613875</v>
      </c>
      <c r="J157">
        <v>0.16080861199999999</v>
      </c>
      <c r="K157">
        <v>15.727422487</v>
      </c>
    </row>
    <row r="158" spans="1:11" x14ac:dyDescent="0.2">
      <c r="A158" t="s">
        <v>7569</v>
      </c>
      <c r="B158" t="s">
        <v>708</v>
      </c>
      <c r="C158" t="s">
        <v>59</v>
      </c>
      <c r="D158" t="s">
        <v>203</v>
      </c>
      <c r="E158" s="3" t="s">
        <v>9307</v>
      </c>
      <c r="F158" s="3" t="s">
        <v>9308</v>
      </c>
      <c r="G158" s="3" t="s">
        <v>9309</v>
      </c>
      <c r="H158" s="3" t="s">
        <v>9310</v>
      </c>
      <c r="I158">
        <v>15.576795927999999</v>
      </c>
      <c r="J158">
        <v>0.120125654</v>
      </c>
      <c r="K158">
        <v>15.696921582</v>
      </c>
    </row>
    <row r="159" spans="1:11" x14ac:dyDescent="0.2">
      <c r="A159" t="s">
        <v>7569</v>
      </c>
      <c r="B159" t="s">
        <v>708</v>
      </c>
      <c r="C159" t="s">
        <v>59</v>
      </c>
      <c r="D159" t="s">
        <v>204</v>
      </c>
      <c r="E159" s="3" t="s">
        <v>9311</v>
      </c>
      <c r="F159" s="3" t="s">
        <v>9312</v>
      </c>
      <c r="G159" s="3" t="s">
        <v>9313</v>
      </c>
      <c r="H159" s="3" t="s">
        <v>9314</v>
      </c>
      <c r="I159">
        <v>22.402730525999999</v>
      </c>
      <c r="J159">
        <v>1.1867908650000001</v>
      </c>
      <c r="K159" s="3" t="s">
        <v>9315</v>
      </c>
    </row>
    <row r="160" spans="1:11" x14ac:dyDescent="0.2">
      <c r="A160" t="s">
        <v>7569</v>
      </c>
      <c r="B160" t="s">
        <v>708</v>
      </c>
      <c r="C160" t="s">
        <v>59</v>
      </c>
      <c r="D160" t="s">
        <v>205</v>
      </c>
      <c r="E160" s="3" t="s">
        <v>9316</v>
      </c>
      <c r="F160" s="3" t="s">
        <v>9317</v>
      </c>
      <c r="G160" s="3" t="s">
        <v>9318</v>
      </c>
      <c r="H160" s="3" t="s">
        <v>9319</v>
      </c>
      <c r="I160">
        <v>28.393808979999999</v>
      </c>
      <c r="J160">
        <v>1.1773018689999999</v>
      </c>
      <c r="K160">
        <v>29.571110849</v>
      </c>
    </row>
    <row r="161" spans="1:11" x14ac:dyDescent="0.2">
      <c r="A161" t="s">
        <v>7569</v>
      </c>
      <c r="B161" t="s">
        <v>708</v>
      </c>
      <c r="C161" t="s">
        <v>59</v>
      </c>
      <c r="D161" t="s">
        <v>206</v>
      </c>
      <c r="E161" s="3" t="s">
        <v>9320</v>
      </c>
      <c r="F161" s="3" t="s">
        <v>9321</v>
      </c>
      <c r="G161" s="3" t="s">
        <v>9322</v>
      </c>
      <c r="H161" s="3" t="s">
        <v>9323</v>
      </c>
      <c r="I161">
        <v>28.304594758</v>
      </c>
      <c r="J161">
        <v>0.28216258300000002</v>
      </c>
      <c r="K161" s="3" t="s">
        <v>9324</v>
      </c>
    </row>
    <row r="162" spans="1:11" x14ac:dyDescent="0.2">
      <c r="A162" t="s">
        <v>7569</v>
      </c>
      <c r="B162" t="s">
        <v>708</v>
      </c>
      <c r="C162" t="s">
        <v>59</v>
      </c>
      <c r="D162" t="s">
        <v>207</v>
      </c>
      <c r="E162" s="3" t="s">
        <v>9325</v>
      </c>
      <c r="F162" s="3" t="s">
        <v>9326</v>
      </c>
      <c r="G162" s="3" t="s">
        <v>9327</v>
      </c>
      <c r="H162" s="3" t="s">
        <v>9328</v>
      </c>
      <c r="I162">
        <v>32.585023149000001</v>
      </c>
      <c r="J162">
        <v>1.726097218</v>
      </c>
      <c r="K162">
        <v>34.311120367000001</v>
      </c>
    </row>
    <row r="163" spans="1:11" x14ac:dyDescent="0.2">
      <c r="A163" t="s">
        <v>7569</v>
      </c>
      <c r="B163" t="s">
        <v>708</v>
      </c>
      <c r="C163" t="s">
        <v>59</v>
      </c>
      <c r="D163" t="s">
        <v>208</v>
      </c>
      <c r="E163">
        <v>118387.46689526099</v>
      </c>
      <c r="F163" s="3" t="s">
        <v>9329</v>
      </c>
      <c r="G163" s="3" t="s">
        <v>9330</v>
      </c>
      <c r="H163" s="3" t="s">
        <v>9331</v>
      </c>
      <c r="I163">
        <v>62.115358213999997</v>
      </c>
      <c r="J163">
        <v>3.2910897989999999</v>
      </c>
      <c r="K163">
        <v>65.406448013000002</v>
      </c>
    </row>
    <row r="164" spans="1:11" x14ac:dyDescent="0.2">
      <c r="A164" t="s">
        <v>7569</v>
      </c>
      <c r="B164" t="s">
        <v>708</v>
      </c>
      <c r="C164" t="s">
        <v>59</v>
      </c>
      <c r="D164" t="s">
        <v>209</v>
      </c>
      <c r="E164" s="3" t="s">
        <v>9332</v>
      </c>
      <c r="F164" s="3" t="s">
        <v>9333</v>
      </c>
      <c r="G164" s="3" t="s">
        <v>9334</v>
      </c>
      <c r="H164" s="3" t="s">
        <v>9335</v>
      </c>
      <c r="I164">
        <v>5.1295172999999999E-2</v>
      </c>
      <c r="J164">
        <v>4.8861100000000001E-4</v>
      </c>
      <c r="K164">
        <v>5.1783783999999999E-2</v>
      </c>
    </row>
    <row r="165" spans="1:11" x14ac:dyDescent="0.2">
      <c r="A165" t="s">
        <v>7569</v>
      </c>
      <c r="B165" t="s">
        <v>708</v>
      </c>
      <c r="C165" t="s">
        <v>59</v>
      </c>
      <c r="D165" t="s">
        <v>210</v>
      </c>
      <c r="E165" s="3" t="s">
        <v>9336</v>
      </c>
      <c r="F165" s="3" t="s">
        <v>9337</v>
      </c>
      <c r="G165" s="3" t="s">
        <v>9338</v>
      </c>
      <c r="H165" s="3" t="s">
        <v>9339</v>
      </c>
      <c r="I165">
        <v>5.7390517000000002E-2</v>
      </c>
      <c r="J165">
        <v>3.5514699999999999E-4</v>
      </c>
      <c r="K165">
        <v>5.7745664000000002E-2</v>
      </c>
    </row>
    <row r="166" spans="1:11" x14ac:dyDescent="0.2">
      <c r="A166" t="s">
        <v>7569</v>
      </c>
      <c r="B166" t="s">
        <v>708</v>
      </c>
      <c r="C166" t="s">
        <v>59</v>
      </c>
      <c r="D166" t="s">
        <v>211</v>
      </c>
      <c r="E166" s="3" t="s">
        <v>9340</v>
      </c>
      <c r="F166" s="3" t="s">
        <v>9341</v>
      </c>
      <c r="G166" s="3" t="s">
        <v>9342</v>
      </c>
      <c r="H166" s="3" t="s">
        <v>9343</v>
      </c>
      <c r="I166">
        <v>8.7509456999999999E-2</v>
      </c>
      <c r="J166">
        <v>8.4686099999999997E-4</v>
      </c>
      <c r="K166">
        <v>8.8356318000000003E-2</v>
      </c>
    </row>
    <row r="167" spans="1:11" x14ac:dyDescent="0.2">
      <c r="A167" t="s">
        <v>7569</v>
      </c>
      <c r="B167" t="s">
        <v>708</v>
      </c>
      <c r="C167" t="s">
        <v>59</v>
      </c>
      <c r="D167" t="s">
        <v>212</v>
      </c>
      <c r="E167" s="3" t="s">
        <v>9344</v>
      </c>
      <c r="F167" s="3" t="s">
        <v>9345</v>
      </c>
      <c r="G167" s="3" t="s">
        <v>9346</v>
      </c>
      <c r="H167" s="3" t="s">
        <v>9347</v>
      </c>
      <c r="I167">
        <v>8.4694606000000006E-2</v>
      </c>
      <c r="J167">
        <v>8.0204500000000004E-4</v>
      </c>
      <c r="K167">
        <v>8.5496651000000007E-2</v>
      </c>
    </row>
    <row r="168" spans="1:11" x14ac:dyDescent="0.2">
      <c r="A168" t="s">
        <v>7569</v>
      </c>
      <c r="B168" t="s">
        <v>708</v>
      </c>
      <c r="C168" t="s">
        <v>59</v>
      </c>
      <c r="D168" t="s">
        <v>213</v>
      </c>
      <c r="E168" s="3" t="s">
        <v>9348</v>
      </c>
      <c r="F168" s="3" t="s">
        <v>9349</v>
      </c>
      <c r="G168" s="3" t="s">
        <v>9350</v>
      </c>
      <c r="H168" s="3" t="s">
        <v>9351</v>
      </c>
      <c r="I168">
        <v>0.103674192</v>
      </c>
      <c r="J168">
        <v>9.5721000000000001E-4</v>
      </c>
      <c r="K168">
        <v>0.104631402</v>
      </c>
    </row>
    <row r="169" spans="1:11" x14ac:dyDescent="0.2">
      <c r="A169" t="s">
        <v>7569</v>
      </c>
      <c r="B169" t="s">
        <v>708</v>
      </c>
      <c r="C169" t="s">
        <v>59</v>
      </c>
      <c r="D169" t="s">
        <v>214</v>
      </c>
      <c r="E169" s="3" t="s">
        <v>9352</v>
      </c>
      <c r="F169" s="3" t="s">
        <v>9353</v>
      </c>
      <c r="G169" s="3" t="s">
        <v>9354</v>
      </c>
      <c r="H169" s="3" t="s">
        <v>9355</v>
      </c>
      <c r="I169">
        <v>0.100259864</v>
      </c>
      <c r="J169">
        <v>8.3971999999999996E-4</v>
      </c>
      <c r="K169">
        <v>0.10109958400000001</v>
      </c>
    </row>
    <row r="170" spans="1:11" x14ac:dyDescent="0.2">
      <c r="A170" t="s">
        <v>7569</v>
      </c>
      <c r="B170" t="s">
        <v>708</v>
      </c>
      <c r="C170" t="s">
        <v>59</v>
      </c>
      <c r="D170" t="s">
        <v>215</v>
      </c>
      <c r="E170" s="3" t="s">
        <v>9356</v>
      </c>
      <c r="F170" s="3" t="s">
        <v>9357</v>
      </c>
      <c r="G170" s="3" t="s">
        <v>9358</v>
      </c>
      <c r="H170" s="3" t="s">
        <v>9359</v>
      </c>
      <c r="I170">
        <v>9.5669814000000006E-2</v>
      </c>
      <c r="J170">
        <v>6.0877499999999998E-4</v>
      </c>
      <c r="K170">
        <v>9.6278588999999998E-2</v>
      </c>
    </row>
    <row r="171" spans="1:11" x14ac:dyDescent="0.2">
      <c r="A171" t="s">
        <v>7569</v>
      </c>
      <c r="B171" t="s">
        <v>708</v>
      </c>
      <c r="C171" t="s">
        <v>59</v>
      </c>
      <c r="D171" t="s">
        <v>216</v>
      </c>
      <c r="E171" s="3" t="s">
        <v>9360</v>
      </c>
      <c r="F171" s="3" t="s">
        <v>9361</v>
      </c>
      <c r="G171" s="3" t="s">
        <v>9362</v>
      </c>
      <c r="H171" s="3" t="s">
        <v>9363</v>
      </c>
      <c r="I171">
        <v>0.108585368</v>
      </c>
      <c r="J171">
        <v>6.71679E-4</v>
      </c>
      <c r="K171">
        <v>0.109257047</v>
      </c>
    </row>
    <row r="172" spans="1:11" x14ac:dyDescent="0.2">
      <c r="A172" t="s">
        <v>7569</v>
      </c>
      <c r="B172" t="s">
        <v>708</v>
      </c>
      <c r="C172" t="s">
        <v>59</v>
      </c>
      <c r="D172" t="s">
        <v>217</v>
      </c>
      <c r="E172" s="3" t="s">
        <v>9364</v>
      </c>
      <c r="F172" s="3" t="s">
        <v>9365</v>
      </c>
      <c r="G172" s="3" t="s">
        <v>9366</v>
      </c>
      <c r="H172" s="3" t="s">
        <v>9367</v>
      </c>
      <c r="I172">
        <v>0.10327908700000001</v>
      </c>
      <c r="J172">
        <v>5.9592399999999995E-4</v>
      </c>
      <c r="K172">
        <v>0.103875011</v>
      </c>
    </row>
    <row r="173" spans="1:11" x14ac:dyDescent="0.2">
      <c r="A173" t="s">
        <v>7569</v>
      </c>
      <c r="B173" t="s">
        <v>708</v>
      </c>
      <c r="C173" t="s">
        <v>59</v>
      </c>
      <c r="D173" t="s">
        <v>218</v>
      </c>
      <c r="E173" s="3" t="s">
        <v>9368</v>
      </c>
      <c r="F173" s="3" t="s">
        <v>9369</v>
      </c>
      <c r="G173" s="3" t="s">
        <v>9370</v>
      </c>
      <c r="H173" s="3" t="s">
        <v>9371</v>
      </c>
      <c r="I173">
        <v>8.3455135E-2</v>
      </c>
      <c r="J173">
        <v>7.5541699999999998E-4</v>
      </c>
      <c r="K173">
        <v>8.4210551999999994E-2</v>
      </c>
    </row>
    <row r="174" spans="1:11" x14ac:dyDescent="0.2">
      <c r="A174" t="s">
        <v>7569</v>
      </c>
      <c r="B174" t="s">
        <v>708</v>
      </c>
      <c r="C174" t="s">
        <v>59</v>
      </c>
      <c r="D174" t="s">
        <v>219</v>
      </c>
      <c r="E174" s="3" t="s">
        <v>9372</v>
      </c>
      <c r="F174" s="3" t="s">
        <v>9373</v>
      </c>
      <c r="G174" s="3" t="s">
        <v>9374</v>
      </c>
      <c r="H174" s="3" t="s">
        <v>9375</v>
      </c>
      <c r="I174">
        <v>0.100613011</v>
      </c>
      <c r="J174">
        <v>8.7554699999999996E-4</v>
      </c>
      <c r="K174">
        <v>0.10148855800000001</v>
      </c>
    </row>
    <row r="175" spans="1:11" x14ac:dyDescent="0.2">
      <c r="A175" t="s">
        <v>7569</v>
      </c>
      <c r="B175" t="s">
        <v>708</v>
      </c>
      <c r="C175" t="s">
        <v>59</v>
      </c>
      <c r="D175" t="s">
        <v>220</v>
      </c>
      <c r="E175" s="3" t="s">
        <v>9376</v>
      </c>
      <c r="F175" s="3" t="s">
        <v>9377</v>
      </c>
      <c r="G175" s="3" t="s">
        <v>9378</v>
      </c>
      <c r="H175" s="3" t="s">
        <v>9379</v>
      </c>
      <c r="I175">
        <v>8.3805283999999994E-2</v>
      </c>
      <c r="J175">
        <v>7.5148900000000004E-4</v>
      </c>
      <c r="K175">
        <v>8.4556772999999905E-2</v>
      </c>
    </row>
    <row r="176" spans="1:11" x14ac:dyDescent="0.2">
      <c r="A176" t="s">
        <v>7569</v>
      </c>
      <c r="B176" t="s">
        <v>708</v>
      </c>
      <c r="C176" t="s">
        <v>59</v>
      </c>
      <c r="D176" t="s">
        <v>221</v>
      </c>
      <c r="E176" s="3" t="s">
        <v>9380</v>
      </c>
      <c r="F176" s="3" t="s">
        <v>9381</v>
      </c>
      <c r="G176" s="3" t="s">
        <v>9382</v>
      </c>
      <c r="H176" s="3" t="s">
        <v>9383</v>
      </c>
      <c r="I176">
        <v>9.9865622000000001E-2</v>
      </c>
      <c r="J176">
        <v>8.8532599999999997E-4</v>
      </c>
      <c r="K176">
        <v>0.10075094800000001</v>
      </c>
    </row>
    <row r="177" spans="1:11" x14ac:dyDescent="0.2">
      <c r="A177" t="s">
        <v>7569</v>
      </c>
      <c r="B177" t="s">
        <v>708</v>
      </c>
      <c r="C177" t="s">
        <v>59</v>
      </c>
      <c r="D177" t="s">
        <v>222</v>
      </c>
      <c r="E177" s="3" t="s">
        <v>9384</v>
      </c>
      <c r="F177" s="3" t="s">
        <v>9385</v>
      </c>
      <c r="G177" s="3" t="s">
        <v>9386</v>
      </c>
      <c r="H177" s="3" t="s">
        <v>9387</v>
      </c>
      <c r="I177">
        <v>0.104044884</v>
      </c>
      <c r="J177">
        <v>6.2328899999999996E-4</v>
      </c>
      <c r="K177">
        <v>0.104668173</v>
      </c>
    </row>
    <row r="178" spans="1:11" x14ac:dyDescent="0.2">
      <c r="A178" t="s">
        <v>7569</v>
      </c>
      <c r="B178" t="s">
        <v>708</v>
      </c>
      <c r="C178" t="s">
        <v>59</v>
      </c>
      <c r="D178" t="s">
        <v>223</v>
      </c>
      <c r="E178" s="3" t="s">
        <v>9388</v>
      </c>
      <c r="F178" s="3" t="s">
        <v>9389</v>
      </c>
      <c r="G178" s="3" t="s">
        <v>9390</v>
      </c>
      <c r="H178" s="3" t="s">
        <v>9391</v>
      </c>
      <c r="I178">
        <v>0.120020591</v>
      </c>
      <c r="J178">
        <v>1.176517E-3</v>
      </c>
      <c r="K178">
        <v>0.121197108</v>
      </c>
    </row>
    <row r="179" spans="1:11" x14ac:dyDescent="0.2">
      <c r="A179" t="s">
        <v>7569</v>
      </c>
      <c r="B179" t="s">
        <v>708</v>
      </c>
      <c r="C179" t="s">
        <v>59</v>
      </c>
      <c r="D179" t="s">
        <v>224</v>
      </c>
      <c r="E179" s="3" t="s">
        <v>9392</v>
      </c>
      <c r="F179" s="3" t="s">
        <v>9393</v>
      </c>
      <c r="G179" s="3" t="s">
        <v>9394</v>
      </c>
      <c r="H179" s="3" t="s">
        <v>9395</v>
      </c>
      <c r="I179">
        <v>0.140718024</v>
      </c>
      <c r="J179">
        <v>8.1793899999999995E-4</v>
      </c>
      <c r="K179">
        <v>0.14153596299999999</v>
      </c>
    </row>
    <row r="180" spans="1:11" x14ac:dyDescent="0.2">
      <c r="A180" t="s">
        <v>7569</v>
      </c>
      <c r="B180" t="s">
        <v>708</v>
      </c>
      <c r="C180" t="s">
        <v>59</v>
      </c>
      <c r="D180" t="s">
        <v>225</v>
      </c>
      <c r="E180" s="3" t="s">
        <v>9396</v>
      </c>
      <c r="F180" s="3" t="s">
        <v>9397</v>
      </c>
      <c r="G180" s="3" t="s">
        <v>9398</v>
      </c>
      <c r="H180" s="3" t="s">
        <v>9399</v>
      </c>
      <c r="I180">
        <v>0.15408027599999999</v>
      </c>
      <c r="J180">
        <v>9.1979400000000004E-4</v>
      </c>
      <c r="K180">
        <v>0.15500006999999999</v>
      </c>
    </row>
    <row r="181" spans="1:11" x14ac:dyDescent="0.2">
      <c r="A181" t="s">
        <v>7569</v>
      </c>
      <c r="B181" t="s">
        <v>708</v>
      </c>
      <c r="C181" t="s">
        <v>59</v>
      </c>
      <c r="D181" t="s">
        <v>226</v>
      </c>
      <c r="E181">
        <v>40.120253938117202</v>
      </c>
      <c r="F181" s="3" t="s">
        <v>9400</v>
      </c>
      <c r="G181" s="3" t="s">
        <v>9401</v>
      </c>
      <c r="H181">
        <v>175.11591847453801</v>
      </c>
      <c r="I181">
        <v>0.10634625</v>
      </c>
      <c r="J181">
        <v>1.6262E-3</v>
      </c>
      <c r="K181">
        <v>0.10797245</v>
      </c>
    </row>
    <row r="182" spans="1:11" x14ac:dyDescent="0.2">
      <c r="A182" t="s">
        <v>7569</v>
      </c>
      <c r="B182" t="s">
        <v>708</v>
      </c>
      <c r="C182" t="s">
        <v>59</v>
      </c>
      <c r="D182" t="s">
        <v>227</v>
      </c>
      <c r="E182" s="3" t="s">
        <v>9402</v>
      </c>
      <c r="F182" s="3" t="s">
        <v>9403</v>
      </c>
      <c r="G182" s="3" t="s">
        <v>9404</v>
      </c>
      <c r="H182" s="3" t="s">
        <v>9405</v>
      </c>
      <c r="I182">
        <v>0.16428547099999999</v>
      </c>
      <c r="J182">
        <v>1.381253E-3</v>
      </c>
      <c r="K182">
        <v>0.16566672399999999</v>
      </c>
    </row>
    <row r="183" spans="1:11" x14ac:dyDescent="0.2">
      <c r="A183" t="s">
        <v>7569</v>
      </c>
      <c r="B183" t="s">
        <v>708</v>
      </c>
      <c r="C183" t="s">
        <v>59</v>
      </c>
      <c r="D183" t="s">
        <v>228</v>
      </c>
      <c r="E183" s="3" t="s">
        <v>9406</v>
      </c>
      <c r="F183" s="3" t="s">
        <v>9407</v>
      </c>
      <c r="G183" s="3" t="s">
        <v>9408</v>
      </c>
      <c r="H183" s="3" t="s">
        <v>9409</v>
      </c>
      <c r="I183">
        <v>0.18762222000000001</v>
      </c>
      <c r="J183">
        <v>1.0757340000000001E-3</v>
      </c>
      <c r="K183">
        <v>0.188697954</v>
      </c>
    </row>
    <row r="184" spans="1:11" x14ac:dyDescent="0.2">
      <c r="A184" t="s">
        <v>7569</v>
      </c>
      <c r="B184" t="s">
        <v>708</v>
      </c>
      <c r="C184" t="s">
        <v>59</v>
      </c>
      <c r="D184" t="s">
        <v>229</v>
      </c>
      <c r="E184" s="3" t="s">
        <v>9410</v>
      </c>
      <c r="F184" s="3" t="s">
        <v>9411</v>
      </c>
      <c r="G184">
        <v>3.9293497268642699</v>
      </c>
      <c r="H184" s="3" t="s">
        <v>9412</v>
      </c>
      <c r="I184">
        <v>0.17558242299999999</v>
      </c>
      <c r="J184">
        <v>1.279533E-3</v>
      </c>
      <c r="K184">
        <v>0.17686195599999999</v>
      </c>
    </row>
    <row r="185" spans="1:11" x14ac:dyDescent="0.2">
      <c r="A185" t="s">
        <v>7569</v>
      </c>
      <c r="B185" t="s">
        <v>708</v>
      </c>
      <c r="C185" t="s">
        <v>59</v>
      </c>
      <c r="D185" t="s">
        <v>230</v>
      </c>
      <c r="E185" s="3" t="s">
        <v>9413</v>
      </c>
      <c r="F185" s="3" t="s">
        <v>9414</v>
      </c>
      <c r="G185" s="3" t="s">
        <v>9415</v>
      </c>
      <c r="H185" s="3" t="s">
        <v>9416</v>
      </c>
      <c r="I185">
        <v>0.16871820900000001</v>
      </c>
      <c r="J185">
        <v>1.524837E-3</v>
      </c>
      <c r="K185">
        <v>0.17024304600000001</v>
      </c>
    </row>
    <row r="186" spans="1:11" x14ac:dyDescent="0.2">
      <c r="A186" t="s">
        <v>7569</v>
      </c>
      <c r="B186" t="s">
        <v>708</v>
      </c>
      <c r="C186" t="s">
        <v>59</v>
      </c>
      <c r="D186" t="s">
        <v>231</v>
      </c>
      <c r="E186" s="3" t="s">
        <v>9417</v>
      </c>
      <c r="F186" s="3" t="s">
        <v>9418</v>
      </c>
      <c r="G186" s="3" t="s">
        <v>9419</v>
      </c>
      <c r="H186" s="3" t="s">
        <v>9420</v>
      </c>
      <c r="I186">
        <v>0.18873451699999999</v>
      </c>
      <c r="J186">
        <v>1.742572E-3</v>
      </c>
      <c r="K186">
        <v>0.19047708899999999</v>
      </c>
    </row>
    <row r="187" spans="1:11" x14ac:dyDescent="0.2">
      <c r="A187" t="s">
        <v>7569</v>
      </c>
      <c r="B187" t="s">
        <v>708</v>
      </c>
      <c r="C187" t="s">
        <v>59</v>
      </c>
      <c r="D187" t="s">
        <v>232</v>
      </c>
      <c r="E187" s="3" t="s">
        <v>9421</v>
      </c>
      <c r="F187" s="3" t="s">
        <v>9422</v>
      </c>
      <c r="G187" s="3" t="s">
        <v>9423</v>
      </c>
      <c r="H187" s="3" t="s">
        <v>9424</v>
      </c>
      <c r="I187">
        <v>0.180086473</v>
      </c>
      <c r="J187">
        <v>1.103078E-3</v>
      </c>
      <c r="K187">
        <v>0.181189551</v>
      </c>
    </row>
    <row r="188" spans="1:11" x14ac:dyDescent="0.2">
      <c r="A188" t="s">
        <v>7569</v>
      </c>
      <c r="B188" t="s">
        <v>708</v>
      </c>
      <c r="C188" t="s">
        <v>59</v>
      </c>
      <c r="D188" t="s">
        <v>233</v>
      </c>
      <c r="E188" s="3" t="s">
        <v>9425</v>
      </c>
      <c r="F188" s="3" t="s">
        <v>9426</v>
      </c>
      <c r="G188" s="3" t="s">
        <v>9427</v>
      </c>
      <c r="H188" s="3" t="s">
        <v>9428</v>
      </c>
      <c r="I188">
        <v>0.213045399</v>
      </c>
      <c r="J188">
        <v>1.1937580000000001E-3</v>
      </c>
      <c r="K188" s="3" t="s">
        <v>9429</v>
      </c>
    </row>
    <row r="189" spans="1:11" x14ac:dyDescent="0.2">
      <c r="A189" t="s">
        <v>7569</v>
      </c>
      <c r="B189" t="s">
        <v>708</v>
      </c>
      <c r="C189" t="s">
        <v>59</v>
      </c>
      <c r="D189" t="s">
        <v>234</v>
      </c>
      <c r="E189" s="3" t="s">
        <v>9430</v>
      </c>
      <c r="F189" s="3" t="s">
        <v>9431</v>
      </c>
      <c r="G189" s="3" t="s">
        <v>9432</v>
      </c>
      <c r="H189" s="3" t="s">
        <v>9433</v>
      </c>
      <c r="I189">
        <v>0.15927151000000001</v>
      </c>
      <c r="J189">
        <v>1.325105E-3</v>
      </c>
      <c r="K189">
        <v>0.160596615</v>
      </c>
    </row>
    <row r="190" spans="1:11" x14ac:dyDescent="0.2">
      <c r="A190" t="s">
        <v>7569</v>
      </c>
      <c r="B190" t="s">
        <v>708</v>
      </c>
      <c r="C190" t="s">
        <v>59</v>
      </c>
      <c r="D190" t="s">
        <v>235</v>
      </c>
      <c r="E190" s="3" t="s">
        <v>9434</v>
      </c>
      <c r="F190" s="3" t="s">
        <v>9435</v>
      </c>
      <c r="G190" s="3" t="s">
        <v>9436</v>
      </c>
      <c r="H190" s="3" t="s">
        <v>9437</v>
      </c>
      <c r="I190">
        <v>0.18677933599999999</v>
      </c>
      <c r="J190">
        <v>1.50698E-3</v>
      </c>
      <c r="K190" s="3" t="s">
        <v>9438</v>
      </c>
    </row>
    <row r="191" spans="1:11" x14ac:dyDescent="0.2">
      <c r="A191" t="s">
        <v>7569</v>
      </c>
      <c r="B191" t="s">
        <v>708</v>
      </c>
      <c r="C191" t="s">
        <v>59</v>
      </c>
      <c r="D191" t="s">
        <v>236</v>
      </c>
      <c r="E191" s="3" t="s">
        <v>9439</v>
      </c>
      <c r="F191" s="3" t="s">
        <v>9440</v>
      </c>
      <c r="G191">
        <v>2.2368788320038999</v>
      </c>
      <c r="H191" s="3" t="s">
        <v>9441</v>
      </c>
      <c r="I191">
        <v>0.22036963000000001</v>
      </c>
      <c r="J191">
        <v>1.1965109999999999E-3</v>
      </c>
      <c r="K191" s="3" t="s">
        <v>9442</v>
      </c>
    </row>
    <row r="192" spans="1:11" x14ac:dyDescent="0.2">
      <c r="A192" t="s">
        <v>7569</v>
      </c>
      <c r="B192" t="s">
        <v>708</v>
      </c>
      <c r="C192" t="s">
        <v>59</v>
      </c>
      <c r="D192" t="s">
        <v>237</v>
      </c>
      <c r="E192" s="3" t="s">
        <v>9443</v>
      </c>
      <c r="F192" s="3" t="s">
        <v>9444</v>
      </c>
      <c r="G192" s="3" t="s">
        <v>9445</v>
      </c>
      <c r="H192" s="3" t="s">
        <v>9446</v>
      </c>
      <c r="I192">
        <v>0.192386262</v>
      </c>
      <c r="J192">
        <v>1.756276E-3</v>
      </c>
      <c r="K192">
        <v>0.194142538</v>
      </c>
    </row>
    <row r="193" spans="1:11" x14ac:dyDescent="0.2">
      <c r="A193" t="s">
        <v>7569</v>
      </c>
      <c r="B193" t="s">
        <v>708</v>
      </c>
      <c r="C193" t="s">
        <v>59</v>
      </c>
      <c r="D193" t="s">
        <v>238</v>
      </c>
      <c r="E193" s="3" t="s">
        <v>9447</v>
      </c>
      <c r="F193" s="3" t="s">
        <v>9448</v>
      </c>
      <c r="G193" s="3" t="s">
        <v>9449</v>
      </c>
      <c r="H193" s="3" t="s">
        <v>9450</v>
      </c>
      <c r="I193">
        <v>0.22332903000000001</v>
      </c>
      <c r="J193">
        <v>1.200118E-3</v>
      </c>
      <c r="K193">
        <v>0.22452914800000001</v>
      </c>
    </row>
    <row r="194" spans="1:11" x14ac:dyDescent="0.2">
      <c r="A194" t="s">
        <v>7569</v>
      </c>
      <c r="B194" t="s">
        <v>708</v>
      </c>
      <c r="C194" t="s">
        <v>59</v>
      </c>
      <c r="D194" t="s">
        <v>239</v>
      </c>
      <c r="E194" s="3" t="s">
        <v>9451</v>
      </c>
      <c r="F194" s="3" t="s">
        <v>9452</v>
      </c>
      <c r="G194" s="3" t="s">
        <v>9453</v>
      </c>
      <c r="H194" s="3" t="s">
        <v>9454</v>
      </c>
      <c r="I194">
        <v>0.21749962</v>
      </c>
      <c r="J194">
        <v>1.617825E-3</v>
      </c>
      <c r="K194">
        <v>0.21911744499999999</v>
      </c>
    </row>
    <row r="195" spans="1:11" x14ac:dyDescent="0.2">
      <c r="A195" t="s">
        <v>7569</v>
      </c>
      <c r="B195" t="s">
        <v>708</v>
      </c>
      <c r="C195" t="s">
        <v>59</v>
      </c>
      <c r="D195" t="s">
        <v>240</v>
      </c>
      <c r="E195" s="3" t="s">
        <v>9455</v>
      </c>
      <c r="F195" s="3" t="s">
        <v>9456</v>
      </c>
      <c r="G195" s="3" t="s">
        <v>9457</v>
      </c>
      <c r="H195" s="3" t="s">
        <v>9458</v>
      </c>
      <c r="I195">
        <v>0.243423054</v>
      </c>
      <c r="J195">
        <v>1.314698E-3</v>
      </c>
      <c r="K195">
        <v>0.244737752</v>
      </c>
    </row>
    <row r="196" spans="1:11" x14ac:dyDescent="0.2">
      <c r="A196" t="s">
        <v>7569</v>
      </c>
      <c r="B196" t="s">
        <v>708</v>
      </c>
      <c r="C196" t="s">
        <v>59</v>
      </c>
      <c r="D196" t="s">
        <v>241</v>
      </c>
      <c r="E196" s="3" t="s">
        <v>9459</v>
      </c>
      <c r="F196" s="3" t="s">
        <v>9460</v>
      </c>
      <c r="G196" s="3" t="s">
        <v>9461</v>
      </c>
      <c r="H196" s="3" t="s">
        <v>9462</v>
      </c>
      <c r="I196">
        <v>0.22287119999999999</v>
      </c>
      <c r="J196">
        <v>1.752717E-3</v>
      </c>
      <c r="K196" s="3" t="s">
        <v>9463</v>
      </c>
    </row>
    <row r="197" spans="1:11" x14ac:dyDescent="0.2">
      <c r="A197" t="s">
        <v>7569</v>
      </c>
      <c r="B197" t="s">
        <v>708</v>
      </c>
      <c r="C197" t="s">
        <v>59</v>
      </c>
      <c r="D197" t="s">
        <v>242</v>
      </c>
      <c r="E197" s="3" t="s">
        <v>9464</v>
      </c>
      <c r="F197" s="3" t="s">
        <v>9465</v>
      </c>
      <c r="G197" s="3" t="s">
        <v>9466</v>
      </c>
      <c r="H197" s="3" t="s">
        <v>9467</v>
      </c>
      <c r="I197">
        <v>0.21919575099999999</v>
      </c>
      <c r="J197">
        <v>2.0640350000000001E-3</v>
      </c>
      <c r="K197" s="3" t="s">
        <v>9468</v>
      </c>
    </row>
    <row r="198" spans="1:11" x14ac:dyDescent="0.2">
      <c r="A198" t="s">
        <v>7569</v>
      </c>
      <c r="B198" t="s">
        <v>708</v>
      </c>
      <c r="C198" t="s">
        <v>59</v>
      </c>
      <c r="D198" t="s">
        <v>243</v>
      </c>
      <c r="E198" s="3" t="s">
        <v>9469</v>
      </c>
      <c r="F198" s="3" t="s">
        <v>9470</v>
      </c>
      <c r="G198" s="3" t="s">
        <v>9471</v>
      </c>
      <c r="H198" s="3" t="s">
        <v>9472</v>
      </c>
      <c r="I198">
        <v>0.25088241300000003</v>
      </c>
      <c r="J198">
        <v>2.3233389999999998E-3</v>
      </c>
      <c r="K198">
        <v>0.25320575200000001</v>
      </c>
    </row>
    <row r="199" spans="1:11" x14ac:dyDescent="0.2">
      <c r="A199" t="s">
        <v>7569</v>
      </c>
      <c r="B199" t="s">
        <v>708</v>
      </c>
      <c r="C199" t="s">
        <v>59</v>
      </c>
      <c r="D199" t="s">
        <v>244</v>
      </c>
      <c r="E199" s="3" t="s">
        <v>9473</v>
      </c>
      <c r="F199" s="3" t="s">
        <v>9474</v>
      </c>
      <c r="G199" s="3" t="s">
        <v>9475</v>
      </c>
      <c r="H199" s="3" t="s">
        <v>9476</v>
      </c>
      <c r="I199">
        <v>0.24710647399999999</v>
      </c>
      <c r="J199">
        <v>1.46839E-3</v>
      </c>
      <c r="K199">
        <v>0.24857486400000001</v>
      </c>
    </row>
    <row r="200" spans="1:11" x14ac:dyDescent="0.2">
      <c r="A200" t="s">
        <v>7569</v>
      </c>
      <c r="B200" t="s">
        <v>708</v>
      </c>
      <c r="C200" t="s">
        <v>59</v>
      </c>
      <c r="D200" t="s">
        <v>245</v>
      </c>
      <c r="E200" s="3" t="s">
        <v>9477</v>
      </c>
      <c r="F200" s="3" t="s">
        <v>9478</v>
      </c>
      <c r="G200" s="3" t="s">
        <v>9479</v>
      </c>
      <c r="H200" s="3" t="s">
        <v>9480</v>
      </c>
      <c r="I200">
        <v>0.29878220300000002</v>
      </c>
      <c r="J200">
        <v>1.5754580000000001E-3</v>
      </c>
      <c r="K200">
        <v>0.300357661</v>
      </c>
    </row>
    <row r="201" spans="1:11" x14ac:dyDescent="0.2">
      <c r="A201" t="s">
        <v>7569</v>
      </c>
      <c r="B201" t="s">
        <v>708</v>
      </c>
      <c r="C201" t="s">
        <v>59</v>
      </c>
      <c r="D201" t="s">
        <v>246</v>
      </c>
      <c r="E201" s="3" t="s">
        <v>9481</v>
      </c>
      <c r="F201" s="3" t="s">
        <v>9482</v>
      </c>
      <c r="G201" s="3" t="s">
        <v>9483</v>
      </c>
      <c r="H201" s="3" t="s">
        <v>9484</v>
      </c>
      <c r="I201">
        <v>0.226334701</v>
      </c>
      <c r="J201">
        <v>1.7217720000000001E-3</v>
      </c>
      <c r="K201">
        <v>0.22805647300000001</v>
      </c>
    </row>
    <row r="202" spans="1:11" x14ac:dyDescent="0.2">
      <c r="A202" t="s">
        <v>7569</v>
      </c>
      <c r="B202" t="s">
        <v>708</v>
      </c>
      <c r="C202" t="s">
        <v>59</v>
      </c>
      <c r="D202" t="s">
        <v>247</v>
      </c>
      <c r="E202" s="3" t="s">
        <v>9485</v>
      </c>
      <c r="F202">
        <v>301.97535774537499</v>
      </c>
      <c r="G202" s="3" t="s">
        <v>9486</v>
      </c>
      <c r="H202" s="3" t="s">
        <v>9487</v>
      </c>
      <c r="I202">
        <v>0.25038803999999998</v>
      </c>
      <c r="J202">
        <v>1.8612889999999999E-3</v>
      </c>
      <c r="K202" s="3" t="s">
        <v>9488</v>
      </c>
    </row>
    <row r="203" spans="1:11" x14ac:dyDescent="0.2">
      <c r="A203" t="s">
        <v>7569</v>
      </c>
      <c r="B203" t="s">
        <v>708</v>
      </c>
      <c r="C203" t="s">
        <v>59</v>
      </c>
      <c r="D203" t="s">
        <v>248</v>
      </c>
      <c r="E203" s="3" t="s">
        <v>9489</v>
      </c>
      <c r="F203" s="3" t="s">
        <v>9490</v>
      </c>
      <c r="G203" s="3" t="s">
        <v>9491</v>
      </c>
      <c r="H203" s="3" t="s">
        <v>9492</v>
      </c>
      <c r="I203">
        <v>0.22890069399999999</v>
      </c>
      <c r="J203">
        <v>2.2214029999999998E-3</v>
      </c>
      <c r="K203">
        <v>0.231122097</v>
      </c>
    </row>
    <row r="204" spans="1:11" x14ac:dyDescent="0.2">
      <c r="A204" t="s">
        <v>7569</v>
      </c>
      <c r="B204" t="s">
        <v>708</v>
      </c>
      <c r="C204" t="s">
        <v>59</v>
      </c>
      <c r="D204" t="s">
        <v>249</v>
      </c>
      <c r="E204" s="3" t="s">
        <v>9493</v>
      </c>
      <c r="F204" s="3" t="s">
        <v>9494</v>
      </c>
      <c r="G204">
        <v>2.9518352156238898</v>
      </c>
      <c r="H204" s="3" t="s">
        <v>9495</v>
      </c>
      <c r="I204">
        <v>0.30364147800000002</v>
      </c>
      <c r="J204">
        <v>1.6416790000000001E-3</v>
      </c>
      <c r="K204">
        <v>0.30528315700000003</v>
      </c>
    </row>
    <row r="205" spans="1:11" x14ac:dyDescent="0.2">
      <c r="A205" t="s">
        <v>7569</v>
      </c>
      <c r="B205" t="s">
        <v>708</v>
      </c>
      <c r="C205" t="s">
        <v>59</v>
      </c>
      <c r="D205" t="s">
        <v>250</v>
      </c>
      <c r="E205" s="3" t="s">
        <v>9496</v>
      </c>
      <c r="F205" s="3" t="s">
        <v>9497</v>
      </c>
      <c r="G205" s="3" t="s">
        <v>9498</v>
      </c>
      <c r="H205" s="3" t="s">
        <v>9499</v>
      </c>
      <c r="I205">
        <v>0.26329212099999999</v>
      </c>
      <c r="J205">
        <v>1.55623E-3</v>
      </c>
      <c r="K205">
        <v>0.26484835099999998</v>
      </c>
    </row>
    <row r="206" spans="1:11" x14ac:dyDescent="0.2">
      <c r="A206" t="s">
        <v>7569</v>
      </c>
      <c r="B206" t="s">
        <v>708</v>
      </c>
      <c r="C206" t="s">
        <v>59</v>
      </c>
      <c r="D206" t="s">
        <v>251</v>
      </c>
      <c r="E206" s="3" t="s">
        <v>9500</v>
      </c>
      <c r="F206" s="3" t="s">
        <v>9501</v>
      </c>
      <c r="G206" s="3" t="s">
        <v>9502</v>
      </c>
      <c r="H206" s="3" t="s">
        <v>9503</v>
      </c>
      <c r="I206">
        <v>0.24010083300000001</v>
      </c>
      <c r="J206">
        <v>1.802653E-3</v>
      </c>
      <c r="K206">
        <v>0.241903486</v>
      </c>
    </row>
    <row r="207" spans="1:11" x14ac:dyDescent="0.2">
      <c r="A207" t="s">
        <v>7569</v>
      </c>
      <c r="B207" t="s">
        <v>708</v>
      </c>
      <c r="C207" t="s">
        <v>59</v>
      </c>
      <c r="D207" t="s">
        <v>252</v>
      </c>
      <c r="E207" s="3" t="s">
        <v>9504</v>
      </c>
      <c r="F207" s="3" t="s">
        <v>9505</v>
      </c>
      <c r="G207" s="3" t="s">
        <v>9506</v>
      </c>
      <c r="H207" s="3" t="s">
        <v>9507</v>
      </c>
      <c r="I207">
        <v>0.32132579300000003</v>
      </c>
      <c r="J207">
        <v>2.3814729999999998E-3</v>
      </c>
      <c r="K207" s="3" t="s">
        <v>9508</v>
      </c>
    </row>
    <row r="208" spans="1:11" x14ac:dyDescent="0.2">
      <c r="A208" t="s">
        <v>7569</v>
      </c>
      <c r="B208" t="s">
        <v>708</v>
      </c>
      <c r="C208" t="s">
        <v>59</v>
      </c>
      <c r="D208" t="s">
        <v>253</v>
      </c>
      <c r="E208" s="3" t="s">
        <v>9509</v>
      </c>
      <c r="F208" s="3" t="s">
        <v>9510</v>
      </c>
      <c r="G208" s="3" t="s">
        <v>9511</v>
      </c>
      <c r="H208" s="3" t="s">
        <v>9512</v>
      </c>
      <c r="I208">
        <v>0.29839477199999997</v>
      </c>
      <c r="J208">
        <v>2.161456E-3</v>
      </c>
      <c r="K208">
        <v>0.30055622799999998</v>
      </c>
    </row>
    <row r="209" spans="1:11" x14ac:dyDescent="0.2">
      <c r="A209" t="s">
        <v>7569</v>
      </c>
      <c r="B209" t="s">
        <v>708</v>
      </c>
      <c r="C209" t="s">
        <v>59</v>
      </c>
      <c r="D209" t="s">
        <v>252</v>
      </c>
      <c r="E209" s="3" t="s">
        <v>9504</v>
      </c>
      <c r="F209" s="3" t="s">
        <v>9505</v>
      </c>
      <c r="G209" s="3" t="s">
        <v>9506</v>
      </c>
      <c r="H209" s="3" t="s">
        <v>9507</v>
      </c>
      <c r="I209">
        <v>0.32132579300000003</v>
      </c>
      <c r="J209">
        <v>2.3814729999999998E-3</v>
      </c>
      <c r="K209" s="3" t="s">
        <v>9508</v>
      </c>
    </row>
    <row r="210" spans="1:11" x14ac:dyDescent="0.2">
      <c r="A210" t="s">
        <v>7569</v>
      </c>
      <c r="B210" t="s">
        <v>708</v>
      </c>
      <c r="C210" t="s">
        <v>59</v>
      </c>
      <c r="D210" t="s">
        <v>254</v>
      </c>
      <c r="E210" s="3" t="s">
        <v>9513</v>
      </c>
      <c r="F210">
        <v>414.42191494362697</v>
      </c>
      <c r="G210" s="3" t="s">
        <v>9514</v>
      </c>
      <c r="H210" s="3" t="s">
        <v>9515</v>
      </c>
      <c r="I210">
        <v>0.34364149999999999</v>
      </c>
      <c r="J210">
        <v>2.4460290000000002E-3</v>
      </c>
      <c r="K210">
        <v>0.346087529</v>
      </c>
    </row>
    <row r="211" spans="1:11" x14ac:dyDescent="0.2">
      <c r="A211" t="s">
        <v>7569</v>
      </c>
      <c r="B211" t="s">
        <v>708</v>
      </c>
      <c r="C211" t="s">
        <v>59</v>
      </c>
      <c r="D211" t="s">
        <v>255</v>
      </c>
      <c r="E211" s="3" t="s">
        <v>9516</v>
      </c>
      <c r="F211" s="3" t="s">
        <v>9517</v>
      </c>
      <c r="G211" s="3" t="s">
        <v>4854</v>
      </c>
      <c r="H211" s="3" t="s">
        <v>9518</v>
      </c>
      <c r="I211">
        <v>0.36533186600000001</v>
      </c>
      <c r="J211">
        <v>2.0106519999999999E-3</v>
      </c>
      <c r="K211">
        <v>0.36734251800000001</v>
      </c>
    </row>
    <row r="212" spans="1:11" x14ac:dyDescent="0.2">
      <c r="A212" t="s">
        <v>7569</v>
      </c>
      <c r="B212" t="s">
        <v>708</v>
      </c>
      <c r="C212" t="s">
        <v>59</v>
      </c>
      <c r="D212" t="s">
        <v>256</v>
      </c>
      <c r="E212" s="3" t="s">
        <v>9519</v>
      </c>
      <c r="F212" s="3" t="s">
        <v>9520</v>
      </c>
      <c r="G212" s="3" t="s">
        <v>9521</v>
      </c>
      <c r="H212" s="3" t="s">
        <v>9522</v>
      </c>
      <c r="I212">
        <v>0.34265209400000002</v>
      </c>
      <c r="J212">
        <v>2.4791829999999998E-3</v>
      </c>
      <c r="K212">
        <v>0.34513127700000001</v>
      </c>
    </row>
    <row r="213" spans="1:11" x14ac:dyDescent="0.2">
      <c r="A213" t="s">
        <v>7569</v>
      </c>
      <c r="B213" t="s">
        <v>708</v>
      </c>
      <c r="C213" t="s">
        <v>59</v>
      </c>
      <c r="D213" t="s">
        <v>257</v>
      </c>
      <c r="E213" s="3" t="s">
        <v>9523</v>
      </c>
      <c r="F213" s="3" t="s">
        <v>9524</v>
      </c>
      <c r="G213" s="3" t="s">
        <v>9525</v>
      </c>
      <c r="H213" s="3" t="s">
        <v>9526</v>
      </c>
      <c r="I213">
        <v>0.33257826899999998</v>
      </c>
      <c r="J213">
        <v>2.284927E-3</v>
      </c>
      <c r="K213">
        <v>0.33486319599999997</v>
      </c>
    </row>
    <row r="214" spans="1:11" x14ac:dyDescent="0.2">
      <c r="A214" t="s">
        <v>7569</v>
      </c>
      <c r="B214" t="s">
        <v>708</v>
      </c>
      <c r="C214" t="s">
        <v>59</v>
      </c>
      <c r="D214" t="s">
        <v>258</v>
      </c>
      <c r="E214" s="3" t="s">
        <v>9527</v>
      </c>
      <c r="F214" s="3" t="s">
        <v>9528</v>
      </c>
      <c r="G214" s="3" t="s">
        <v>9529</v>
      </c>
      <c r="H214" s="3" t="s">
        <v>9530</v>
      </c>
      <c r="I214">
        <v>0.23612475899999999</v>
      </c>
      <c r="J214">
        <v>2.9204669999999999E-3</v>
      </c>
      <c r="K214">
        <v>0.239045226</v>
      </c>
    </row>
    <row r="215" spans="1:11" x14ac:dyDescent="0.2">
      <c r="A215" t="s">
        <v>7569</v>
      </c>
      <c r="B215" t="s">
        <v>708</v>
      </c>
      <c r="C215" t="s">
        <v>59</v>
      </c>
      <c r="D215" t="s">
        <v>259</v>
      </c>
      <c r="E215" s="3" t="s">
        <v>9531</v>
      </c>
      <c r="F215" s="3" t="s">
        <v>9532</v>
      </c>
      <c r="G215" s="3" t="s">
        <v>9533</v>
      </c>
      <c r="H215" s="3" t="s">
        <v>9534</v>
      </c>
      <c r="I215">
        <v>0.354596988</v>
      </c>
      <c r="J215">
        <v>2.008386E-3</v>
      </c>
      <c r="K215">
        <v>0.35660537399999997</v>
      </c>
    </row>
    <row r="216" spans="1:11" x14ac:dyDescent="0.2">
      <c r="A216" t="s">
        <v>7569</v>
      </c>
      <c r="B216" t="s">
        <v>708</v>
      </c>
      <c r="C216" t="s">
        <v>59</v>
      </c>
      <c r="D216" t="s">
        <v>260</v>
      </c>
      <c r="E216" s="3" t="s">
        <v>9535</v>
      </c>
      <c r="F216" s="3" t="s">
        <v>9536</v>
      </c>
      <c r="G216" s="3" t="s">
        <v>9537</v>
      </c>
      <c r="H216" s="3" t="s">
        <v>9538</v>
      </c>
      <c r="I216">
        <v>0.32225904</v>
      </c>
      <c r="J216">
        <v>2.2767149999999999E-3</v>
      </c>
      <c r="K216">
        <v>0.32453575499999998</v>
      </c>
    </row>
    <row r="217" spans="1:11" x14ac:dyDescent="0.2">
      <c r="A217" t="s">
        <v>7569</v>
      </c>
      <c r="B217" t="s">
        <v>708</v>
      </c>
      <c r="C217" t="s">
        <v>59</v>
      </c>
      <c r="D217" t="s">
        <v>261</v>
      </c>
      <c r="E217">
        <v>87.428571922438493</v>
      </c>
      <c r="F217" s="3" t="s">
        <v>9539</v>
      </c>
      <c r="G217" s="3" t="s">
        <v>9540</v>
      </c>
      <c r="H217" s="3" t="s">
        <v>9541</v>
      </c>
      <c r="I217">
        <v>0.43082668600000001</v>
      </c>
      <c r="J217">
        <v>2.3329359999999999E-3</v>
      </c>
      <c r="K217">
        <v>0.43315962200000002</v>
      </c>
    </row>
    <row r="218" spans="1:11" x14ac:dyDescent="0.2">
      <c r="A218" t="s">
        <v>7569</v>
      </c>
      <c r="B218" t="s">
        <v>708</v>
      </c>
      <c r="C218" t="s">
        <v>59</v>
      </c>
      <c r="D218" t="s">
        <v>262</v>
      </c>
      <c r="E218" s="3" t="s">
        <v>9542</v>
      </c>
      <c r="F218" s="3" t="s">
        <v>9543</v>
      </c>
      <c r="G218" s="3" t="s">
        <v>9544</v>
      </c>
      <c r="H218" s="3" t="s">
        <v>9545</v>
      </c>
      <c r="I218">
        <v>0.36493801199999998</v>
      </c>
      <c r="J218">
        <v>2.1549889999999999E-3</v>
      </c>
      <c r="K218">
        <v>0.36709300099999997</v>
      </c>
    </row>
    <row r="219" spans="1:11" x14ac:dyDescent="0.2">
      <c r="A219" t="s">
        <v>7569</v>
      </c>
      <c r="B219" t="s">
        <v>708</v>
      </c>
      <c r="C219" t="s">
        <v>59</v>
      </c>
      <c r="D219" t="s">
        <v>263</v>
      </c>
      <c r="E219" s="3" t="s">
        <v>9546</v>
      </c>
      <c r="F219" s="3" t="s">
        <v>9547</v>
      </c>
      <c r="G219" s="3" t="s">
        <v>9548</v>
      </c>
      <c r="H219" s="3" t="s">
        <v>9549</v>
      </c>
      <c r="I219">
        <v>0.33965849999999997</v>
      </c>
      <c r="J219">
        <v>3.1521219999999998E-3</v>
      </c>
      <c r="K219" s="3" t="s">
        <v>9550</v>
      </c>
    </row>
    <row r="220" spans="1:11" x14ac:dyDescent="0.2">
      <c r="A220" t="s">
        <v>7569</v>
      </c>
      <c r="B220" t="s">
        <v>708</v>
      </c>
      <c r="C220" t="s">
        <v>59</v>
      </c>
      <c r="D220" t="s">
        <v>264</v>
      </c>
      <c r="E220" s="3" t="s">
        <v>9551</v>
      </c>
      <c r="F220" s="3" t="s">
        <v>9552</v>
      </c>
      <c r="G220" s="3" t="s">
        <v>9553</v>
      </c>
      <c r="H220" s="3" t="s">
        <v>9554</v>
      </c>
      <c r="I220">
        <v>0.38786979799999999</v>
      </c>
      <c r="J220">
        <v>3.477993E-3</v>
      </c>
      <c r="K220">
        <v>0.391347791</v>
      </c>
    </row>
    <row r="221" spans="1:11" x14ac:dyDescent="0.2">
      <c r="A221" t="s">
        <v>7569</v>
      </c>
      <c r="B221" t="s">
        <v>708</v>
      </c>
      <c r="C221" t="s">
        <v>59</v>
      </c>
      <c r="D221" t="s">
        <v>265</v>
      </c>
      <c r="E221" s="3" t="s">
        <v>9555</v>
      </c>
      <c r="F221" s="3" t="s">
        <v>9556</v>
      </c>
      <c r="G221" s="3" t="s">
        <v>9557</v>
      </c>
      <c r="H221">
        <v>595.99289670586597</v>
      </c>
      <c r="I221">
        <v>0.38082405600000002</v>
      </c>
      <c r="J221">
        <v>2.191648E-3</v>
      </c>
      <c r="K221">
        <v>0.38301570400000001</v>
      </c>
    </row>
    <row r="222" spans="1:11" x14ac:dyDescent="0.2">
      <c r="A222" t="s">
        <v>7569</v>
      </c>
      <c r="B222" t="s">
        <v>708</v>
      </c>
      <c r="C222" t="s">
        <v>59</v>
      </c>
      <c r="D222" t="s">
        <v>266</v>
      </c>
      <c r="E222">
        <v>88.513853760170093</v>
      </c>
      <c r="F222" s="3" t="s">
        <v>9558</v>
      </c>
      <c r="G222">
        <v>4.1836756281554699</v>
      </c>
      <c r="H222" s="3" t="s">
        <v>9559</v>
      </c>
      <c r="I222">
        <v>0.43550645199999999</v>
      </c>
      <c r="J222">
        <v>2.3256290000000001E-3</v>
      </c>
      <c r="K222">
        <v>0.43783208099999998</v>
      </c>
    </row>
    <row r="223" spans="1:11" x14ac:dyDescent="0.2">
      <c r="A223" t="s">
        <v>7569</v>
      </c>
      <c r="B223" t="s">
        <v>708</v>
      </c>
      <c r="C223" t="s">
        <v>59</v>
      </c>
      <c r="D223" t="s">
        <v>267</v>
      </c>
      <c r="E223" s="3" t="s">
        <v>9560</v>
      </c>
      <c r="F223" s="3" t="s">
        <v>9561</v>
      </c>
      <c r="G223" s="3" t="s">
        <v>9562</v>
      </c>
      <c r="H223" s="3" t="s">
        <v>9563</v>
      </c>
      <c r="I223">
        <v>0.33317626099999997</v>
      </c>
      <c r="J223">
        <v>2.4850950000000001E-3</v>
      </c>
      <c r="K223" s="3" t="s">
        <v>9564</v>
      </c>
    </row>
    <row r="224" spans="1:11" x14ac:dyDescent="0.2">
      <c r="A224" t="s">
        <v>7569</v>
      </c>
      <c r="B224" t="s">
        <v>708</v>
      </c>
      <c r="C224" t="s">
        <v>59</v>
      </c>
      <c r="D224" t="s">
        <v>268</v>
      </c>
      <c r="E224" s="3" t="s">
        <v>9565</v>
      </c>
      <c r="F224" s="3" t="s">
        <v>9566</v>
      </c>
      <c r="G224" s="3" t="s">
        <v>9567</v>
      </c>
      <c r="H224" s="3" t="s">
        <v>9568</v>
      </c>
      <c r="I224">
        <v>0.38244794700000001</v>
      </c>
      <c r="J224">
        <v>2.7606890000000002E-3</v>
      </c>
      <c r="K224">
        <v>0.38520863599999999</v>
      </c>
    </row>
    <row r="225" spans="1:11" x14ac:dyDescent="0.2">
      <c r="A225" t="s">
        <v>7569</v>
      </c>
      <c r="B225" t="s">
        <v>708</v>
      </c>
      <c r="C225" t="s">
        <v>59</v>
      </c>
      <c r="D225" t="s">
        <v>269</v>
      </c>
      <c r="E225" s="3" t="s">
        <v>9569</v>
      </c>
      <c r="F225" s="3" t="s">
        <v>9570</v>
      </c>
      <c r="G225" s="3" t="s">
        <v>9571</v>
      </c>
      <c r="H225" s="3" t="s">
        <v>9572</v>
      </c>
      <c r="I225">
        <v>0.39129646099999998</v>
      </c>
      <c r="J225">
        <v>3.4413730000000002E-3</v>
      </c>
      <c r="K225">
        <v>0.39473783400000001</v>
      </c>
    </row>
    <row r="226" spans="1:11" x14ac:dyDescent="0.2">
      <c r="A226" t="s">
        <v>7569</v>
      </c>
      <c r="B226" t="s">
        <v>708</v>
      </c>
      <c r="C226" t="s">
        <v>59</v>
      </c>
      <c r="D226" t="s">
        <v>270</v>
      </c>
      <c r="E226" s="3" t="s">
        <v>9573</v>
      </c>
      <c r="F226">
        <v>530.60523766492099</v>
      </c>
      <c r="G226" s="3" t="s">
        <v>9574</v>
      </c>
      <c r="H226" s="3" t="s">
        <v>9575</v>
      </c>
      <c r="I226">
        <v>0.440068346</v>
      </c>
      <c r="J226">
        <v>2.2935680000000002E-3</v>
      </c>
      <c r="K226">
        <v>0.44236191400000002</v>
      </c>
    </row>
    <row r="227" spans="1:11" x14ac:dyDescent="0.2">
      <c r="A227" t="s">
        <v>7569</v>
      </c>
      <c r="B227" t="s">
        <v>708</v>
      </c>
      <c r="C227" t="s">
        <v>59</v>
      </c>
      <c r="D227" t="s">
        <v>271</v>
      </c>
      <c r="E227" s="3" t="s">
        <v>9576</v>
      </c>
      <c r="F227" s="3" t="s">
        <v>9577</v>
      </c>
      <c r="G227" s="3" t="s">
        <v>9578</v>
      </c>
      <c r="H227" s="3" t="s">
        <v>9579</v>
      </c>
      <c r="I227">
        <v>0.391907114</v>
      </c>
      <c r="J227">
        <v>2.7410889999999999E-3</v>
      </c>
      <c r="K227">
        <v>0.39464820299999998</v>
      </c>
    </row>
    <row r="228" spans="1:11" x14ac:dyDescent="0.2">
      <c r="A228" t="s">
        <v>7569</v>
      </c>
      <c r="B228" t="s">
        <v>708</v>
      </c>
      <c r="C228" t="s">
        <v>59</v>
      </c>
      <c r="D228" t="s">
        <v>272</v>
      </c>
      <c r="E228" s="3" t="s">
        <v>9580</v>
      </c>
      <c r="F228" s="3" t="s">
        <v>9581</v>
      </c>
      <c r="G228" s="3" t="s">
        <v>9582</v>
      </c>
      <c r="H228" s="3" t="s">
        <v>9583</v>
      </c>
      <c r="I228">
        <v>0.44262979899999999</v>
      </c>
      <c r="J228">
        <v>3.2491629999999998E-3</v>
      </c>
      <c r="K228">
        <v>0.44587896199999999</v>
      </c>
    </row>
    <row r="229" spans="1:11" x14ac:dyDescent="0.2">
      <c r="A229" t="s">
        <v>7569</v>
      </c>
      <c r="B229" t="s">
        <v>708</v>
      </c>
      <c r="C229" t="s">
        <v>59</v>
      </c>
      <c r="D229" t="s">
        <v>273</v>
      </c>
      <c r="E229" s="3" t="s">
        <v>9584</v>
      </c>
      <c r="F229" s="3" t="s">
        <v>9585</v>
      </c>
      <c r="G229" s="3" t="s">
        <v>9586</v>
      </c>
      <c r="H229">
        <v>645.45244510684699</v>
      </c>
      <c r="I229">
        <v>0.448232032</v>
      </c>
      <c r="J229">
        <v>2.6209929999999998E-3</v>
      </c>
      <c r="K229">
        <v>0.45085302500000002</v>
      </c>
    </row>
    <row r="230" spans="1:11" x14ac:dyDescent="0.2">
      <c r="A230" t="s">
        <v>7569</v>
      </c>
      <c r="B230" t="s">
        <v>708</v>
      </c>
      <c r="C230" t="s">
        <v>59</v>
      </c>
      <c r="D230" t="s">
        <v>274</v>
      </c>
      <c r="E230" s="3" t="s">
        <v>9587</v>
      </c>
      <c r="F230" s="3" t="s">
        <v>9588</v>
      </c>
      <c r="G230">
        <v>4.8791740222701003</v>
      </c>
      <c r="H230" s="3" t="s">
        <v>9589</v>
      </c>
      <c r="I230">
        <v>0.50164683799999998</v>
      </c>
      <c r="J230">
        <v>2.7050960000000001E-3</v>
      </c>
      <c r="K230">
        <v>0.504351934</v>
      </c>
    </row>
    <row r="231" spans="1:11" x14ac:dyDescent="0.2">
      <c r="A231" t="s">
        <v>7569</v>
      </c>
      <c r="B231" t="s">
        <v>708</v>
      </c>
      <c r="C231" t="s">
        <v>59</v>
      </c>
      <c r="D231" t="s">
        <v>275</v>
      </c>
      <c r="E231" s="3" t="s">
        <v>9590</v>
      </c>
      <c r="F231" s="3" t="s">
        <v>9591</v>
      </c>
      <c r="G231">
        <v>7.8138795548251698</v>
      </c>
      <c r="H231" s="3" t="s">
        <v>9592</v>
      </c>
      <c r="I231">
        <v>0.44523489500000002</v>
      </c>
      <c r="J231">
        <v>3.0056459999999998E-3</v>
      </c>
      <c r="K231">
        <v>0.44824054099999999</v>
      </c>
    </row>
    <row r="232" spans="1:11" x14ac:dyDescent="0.2">
      <c r="A232" t="s">
        <v>7569</v>
      </c>
      <c r="B232" t="s">
        <v>708</v>
      </c>
      <c r="C232" t="s">
        <v>59</v>
      </c>
      <c r="D232" t="s">
        <v>276</v>
      </c>
      <c r="E232" s="3" t="s">
        <v>9593</v>
      </c>
      <c r="F232" s="3" t="s">
        <v>9594</v>
      </c>
      <c r="G232" s="3" t="s">
        <v>9595</v>
      </c>
      <c r="H232" s="3" t="s">
        <v>9596</v>
      </c>
      <c r="I232">
        <v>0.46199518000000001</v>
      </c>
      <c r="J232">
        <v>4.2693130000000003E-3</v>
      </c>
      <c r="K232">
        <v>0.466264493</v>
      </c>
    </row>
    <row r="233" spans="1:11" x14ac:dyDescent="0.2">
      <c r="A233" t="s">
        <v>7569</v>
      </c>
      <c r="B233" t="s">
        <v>708</v>
      </c>
      <c r="C233" t="s">
        <v>59</v>
      </c>
      <c r="D233" t="s">
        <v>277</v>
      </c>
      <c r="E233">
        <v>131.28962434296099</v>
      </c>
      <c r="F233" s="3" t="s">
        <v>9597</v>
      </c>
      <c r="G233" s="3" t="s">
        <v>9598</v>
      </c>
      <c r="H233" s="3" t="s">
        <v>9599</v>
      </c>
      <c r="I233">
        <v>0.53105217699999996</v>
      </c>
      <c r="J233">
        <v>2.8431849999999998E-3</v>
      </c>
      <c r="K233">
        <v>0.53389536199999998</v>
      </c>
    </row>
    <row r="234" spans="1:11" x14ac:dyDescent="0.2">
      <c r="A234" t="s">
        <v>7569</v>
      </c>
      <c r="B234" t="s">
        <v>708</v>
      </c>
      <c r="C234" t="s">
        <v>59</v>
      </c>
      <c r="D234" t="s">
        <v>278</v>
      </c>
      <c r="E234" s="3" t="s">
        <v>9600</v>
      </c>
      <c r="F234" s="3" t="s">
        <v>9601</v>
      </c>
      <c r="G234" s="3" t="s">
        <v>9602</v>
      </c>
      <c r="H234" s="3" t="s">
        <v>9603</v>
      </c>
      <c r="I234">
        <v>0.48543462700000001</v>
      </c>
      <c r="J234">
        <v>3.157357E-3</v>
      </c>
      <c r="K234" s="3" t="s">
        <v>9604</v>
      </c>
    </row>
    <row r="235" spans="1:11" x14ac:dyDescent="0.2">
      <c r="A235" t="s">
        <v>7569</v>
      </c>
      <c r="B235" t="s">
        <v>708</v>
      </c>
      <c r="C235" t="s">
        <v>59</v>
      </c>
      <c r="D235" t="s">
        <v>279</v>
      </c>
      <c r="E235" s="3" t="s">
        <v>9605</v>
      </c>
      <c r="F235" s="3" t="s">
        <v>9606</v>
      </c>
      <c r="G235" s="3" t="s">
        <v>9607</v>
      </c>
      <c r="H235" s="3" t="s">
        <v>9608</v>
      </c>
      <c r="I235">
        <v>0.53976009199999997</v>
      </c>
      <c r="J235">
        <v>4.8256469999999997E-3</v>
      </c>
      <c r="K235">
        <v>0.54458573899999996</v>
      </c>
    </row>
    <row r="236" spans="1:11" x14ac:dyDescent="0.2">
      <c r="A236" t="s">
        <v>7569</v>
      </c>
      <c r="B236" t="s">
        <v>708</v>
      </c>
      <c r="C236" t="s">
        <v>59</v>
      </c>
      <c r="D236" t="s">
        <v>280</v>
      </c>
      <c r="E236" s="3" t="s">
        <v>9609</v>
      </c>
      <c r="F236" s="3" t="s">
        <v>9610</v>
      </c>
      <c r="G236" s="3" t="s">
        <v>9611</v>
      </c>
      <c r="H236" s="3" t="s">
        <v>9612</v>
      </c>
      <c r="I236">
        <v>0.435956134</v>
      </c>
      <c r="J236">
        <v>4.2970990000000004E-3</v>
      </c>
      <c r="K236">
        <v>0.44025323300000002</v>
      </c>
    </row>
    <row r="237" spans="1:11" x14ac:dyDescent="0.2">
      <c r="A237" t="s">
        <v>7569</v>
      </c>
      <c r="B237" t="s">
        <v>708</v>
      </c>
      <c r="C237" t="s">
        <v>59</v>
      </c>
      <c r="D237" t="s">
        <v>281</v>
      </c>
      <c r="E237" s="3" t="s">
        <v>9613</v>
      </c>
      <c r="F237" s="3" t="s">
        <v>9614</v>
      </c>
      <c r="G237" s="3" t="s">
        <v>9615</v>
      </c>
      <c r="H237" s="3" t="s">
        <v>9616</v>
      </c>
      <c r="I237">
        <v>0.619672785</v>
      </c>
      <c r="J237">
        <v>3.2110120000000001E-3</v>
      </c>
      <c r="K237">
        <v>0.62288379699999996</v>
      </c>
    </row>
    <row r="238" spans="1:11" x14ac:dyDescent="0.2">
      <c r="A238" t="s">
        <v>7569</v>
      </c>
      <c r="B238" t="s">
        <v>708</v>
      </c>
      <c r="C238" t="s">
        <v>59</v>
      </c>
      <c r="D238" t="s">
        <v>282</v>
      </c>
      <c r="E238" s="3" t="s">
        <v>9617</v>
      </c>
      <c r="F238" s="3" t="s">
        <v>9618</v>
      </c>
      <c r="G238" s="3" t="s">
        <v>9619</v>
      </c>
      <c r="H238" s="3" t="s">
        <v>9620</v>
      </c>
      <c r="I238">
        <v>0.35217104900000001</v>
      </c>
      <c r="J238">
        <v>4.1343170000000002E-3</v>
      </c>
      <c r="K238">
        <v>0.35630536600000001</v>
      </c>
    </row>
    <row r="239" spans="1:11" x14ac:dyDescent="0.2">
      <c r="A239" t="s">
        <v>7569</v>
      </c>
      <c r="B239" t="s">
        <v>708</v>
      </c>
      <c r="C239" t="s">
        <v>59</v>
      </c>
      <c r="D239" t="s">
        <v>283</v>
      </c>
      <c r="E239" s="3" t="s">
        <v>9621</v>
      </c>
      <c r="F239">
        <v>716.43219728555005</v>
      </c>
      <c r="G239" s="3" t="s">
        <v>9622</v>
      </c>
      <c r="H239" s="3" t="s">
        <v>9623</v>
      </c>
      <c r="I239">
        <v>0.59416797899999996</v>
      </c>
      <c r="J239">
        <v>3.1743589999999999E-3</v>
      </c>
      <c r="K239" s="3" t="s">
        <v>9624</v>
      </c>
    </row>
    <row r="240" spans="1:11" x14ac:dyDescent="0.2">
      <c r="A240" t="s">
        <v>7569</v>
      </c>
      <c r="B240" t="s">
        <v>708</v>
      </c>
      <c r="C240" t="s">
        <v>59</v>
      </c>
      <c r="D240" t="s">
        <v>284</v>
      </c>
      <c r="E240" s="3" t="s">
        <v>9625</v>
      </c>
      <c r="F240" s="3" t="s">
        <v>9626</v>
      </c>
      <c r="G240" s="3" t="s">
        <v>9627</v>
      </c>
      <c r="H240" s="3" t="s">
        <v>9628</v>
      </c>
      <c r="I240">
        <v>0.57606285999999995</v>
      </c>
      <c r="J240">
        <v>3.082464E-3</v>
      </c>
      <c r="K240">
        <v>0.57914532399999996</v>
      </c>
    </row>
    <row r="241" spans="1:11" x14ac:dyDescent="0.2">
      <c r="A241" t="s">
        <v>7569</v>
      </c>
      <c r="B241" t="s">
        <v>708</v>
      </c>
      <c r="C241" t="s">
        <v>59</v>
      </c>
      <c r="D241" t="s">
        <v>285</v>
      </c>
      <c r="E241" s="3" t="s">
        <v>9629</v>
      </c>
      <c r="F241" s="3" t="s">
        <v>9630</v>
      </c>
      <c r="G241" s="3" t="s">
        <v>9631</v>
      </c>
      <c r="H241" s="3" t="s">
        <v>9632</v>
      </c>
      <c r="I241">
        <v>0.65752474100000002</v>
      </c>
      <c r="J241">
        <v>3.4412100000000001E-3</v>
      </c>
      <c r="K241">
        <v>0.660965951</v>
      </c>
    </row>
    <row r="242" spans="1:11" x14ac:dyDescent="0.2">
      <c r="A242" t="s">
        <v>7569</v>
      </c>
      <c r="B242" t="s">
        <v>708</v>
      </c>
      <c r="C242" t="s">
        <v>59</v>
      </c>
      <c r="D242" t="s">
        <v>286</v>
      </c>
      <c r="E242" s="3" t="s">
        <v>9633</v>
      </c>
      <c r="F242" s="3" t="s">
        <v>9634</v>
      </c>
      <c r="G242" s="3" t="s">
        <v>9635</v>
      </c>
      <c r="H242" s="3" t="s">
        <v>9636</v>
      </c>
      <c r="I242">
        <v>0.59345868099999999</v>
      </c>
      <c r="J242">
        <v>3.332705E-3</v>
      </c>
      <c r="K242">
        <v>0.59679138600000003</v>
      </c>
    </row>
    <row r="243" spans="1:11" x14ac:dyDescent="0.2">
      <c r="A243" t="s">
        <v>7569</v>
      </c>
      <c r="B243" t="s">
        <v>708</v>
      </c>
      <c r="C243" t="s">
        <v>59</v>
      </c>
      <c r="D243" t="s">
        <v>287</v>
      </c>
      <c r="E243" s="3" t="s">
        <v>9637</v>
      </c>
      <c r="F243" s="3" t="s">
        <v>9638</v>
      </c>
      <c r="G243" s="3" t="s">
        <v>9639</v>
      </c>
      <c r="H243" s="3" t="s">
        <v>9640</v>
      </c>
      <c r="I243">
        <v>0.40641835199999998</v>
      </c>
      <c r="J243">
        <v>6.4895609999999996E-3</v>
      </c>
      <c r="K243" s="3" t="s">
        <v>9641</v>
      </c>
    </row>
    <row r="244" spans="1:11" x14ac:dyDescent="0.2">
      <c r="A244" t="s">
        <v>7569</v>
      </c>
      <c r="B244" t="s">
        <v>708</v>
      </c>
      <c r="C244" t="s">
        <v>59</v>
      </c>
      <c r="D244" t="s">
        <v>288</v>
      </c>
      <c r="E244" s="3" t="s">
        <v>9642</v>
      </c>
      <c r="F244" s="3" t="s">
        <v>9643</v>
      </c>
      <c r="G244" s="3" t="s">
        <v>9644</v>
      </c>
      <c r="H244">
        <v>817.15905772788199</v>
      </c>
      <c r="I244">
        <v>0.627401769</v>
      </c>
      <c r="J244">
        <v>4.249475E-3</v>
      </c>
      <c r="K244">
        <v>0.63165124399999995</v>
      </c>
    </row>
    <row r="245" spans="1:11" x14ac:dyDescent="0.2">
      <c r="A245" t="s">
        <v>7569</v>
      </c>
      <c r="B245" t="s">
        <v>708</v>
      </c>
      <c r="C245" t="s">
        <v>59</v>
      </c>
      <c r="D245" t="s">
        <v>289</v>
      </c>
      <c r="E245" s="3" t="s">
        <v>9645</v>
      </c>
      <c r="F245" s="3" t="s">
        <v>9646</v>
      </c>
      <c r="G245" s="3" t="s">
        <v>9647</v>
      </c>
      <c r="H245" s="3" t="s">
        <v>9648</v>
      </c>
      <c r="I245">
        <v>0.63107390900000004</v>
      </c>
      <c r="J245">
        <v>4.2760699999999999E-3</v>
      </c>
      <c r="K245">
        <v>0.63534997900000001</v>
      </c>
    </row>
    <row r="246" spans="1:11" x14ac:dyDescent="0.2">
      <c r="A246" t="s">
        <v>7569</v>
      </c>
      <c r="B246" t="s">
        <v>708</v>
      </c>
      <c r="C246" t="s">
        <v>59</v>
      </c>
      <c r="D246" t="s">
        <v>290</v>
      </c>
      <c r="E246">
        <v>170.976813283882</v>
      </c>
      <c r="F246" s="3" t="s">
        <v>9649</v>
      </c>
      <c r="G246" s="3" t="s">
        <v>9650</v>
      </c>
      <c r="H246" s="3" t="s">
        <v>9651</v>
      </c>
      <c r="I246">
        <v>0.47250924</v>
      </c>
      <c r="J246">
        <v>6.0246550000000003E-3</v>
      </c>
      <c r="K246">
        <v>0.47853389499999999</v>
      </c>
    </row>
    <row r="247" spans="1:11" x14ac:dyDescent="0.2">
      <c r="A247" t="s">
        <v>7569</v>
      </c>
      <c r="B247" t="s">
        <v>708</v>
      </c>
      <c r="C247" t="s">
        <v>59</v>
      </c>
      <c r="D247" t="s">
        <v>291</v>
      </c>
      <c r="E247" s="3" t="s">
        <v>9652</v>
      </c>
      <c r="F247">
        <v>860.66579180104395</v>
      </c>
      <c r="G247">
        <v>7.4170280380972802</v>
      </c>
      <c r="H247" s="3" t="s">
        <v>9653</v>
      </c>
      <c r="I247">
        <v>0.713768285</v>
      </c>
      <c r="J247">
        <v>3.9617080000000004E-3</v>
      </c>
      <c r="K247">
        <v>0.71772999299999996</v>
      </c>
    </row>
    <row r="248" spans="1:11" x14ac:dyDescent="0.2">
      <c r="A248" t="s">
        <v>7569</v>
      </c>
      <c r="B248" t="s">
        <v>708</v>
      </c>
      <c r="C248" t="s">
        <v>59</v>
      </c>
      <c r="D248" t="s">
        <v>292</v>
      </c>
      <c r="E248" s="3" t="s">
        <v>9654</v>
      </c>
      <c r="F248" s="3" t="s">
        <v>9655</v>
      </c>
      <c r="G248" s="3" t="s">
        <v>9656</v>
      </c>
      <c r="H248" s="3" t="s">
        <v>9657</v>
      </c>
      <c r="I248">
        <v>0.69933972600000005</v>
      </c>
      <c r="J248">
        <v>4.6025279999999998E-3</v>
      </c>
      <c r="K248" s="3" t="s">
        <v>9658</v>
      </c>
    </row>
    <row r="249" spans="1:11" x14ac:dyDescent="0.2">
      <c r="A249" t="s">
        <v>7569</v>
      </c>
      <c r="B249" t="s">
        <v>708</v>
      </c>
      <c r="C249" t="s">
        <v>59</v>
      </c>
      <c r="D249" t="s">
        <v>293</v>
      </c>
      <c r="E249">
        <v>49.9701127409935</v>
      </c>
      <c r="F249" s="3" t="s">
        <v>9659</v>
      </c>
      <c r="G249" s="3" t="s">
        <v>9660</v>
      </c>
      <c r="H249" s="3" t="s">
        <v>9661</v>
      </c>
      <c r="I249">
        <v>0.63257567999999997</v>
      </c>
      <c r="J249">
        <v>4.3303489999999998E-3</v>
      </c>
      <c r="K249" s="3" t="s">
        <v>9662</v>
      </c>
    </row>
    <row r="250" spans="1:11" x14ac:dyDescent="0.2">
      <c r="A250" t="s">
        <v>7569</v>
      </c>
      <c r="B250" t="s">
        <v>708</v>
      </c>
      <c r="C250" t="s">
        <v>59</v>
      </c>
      <c r="D250" t="s">
        <v>294</v>
      </c>
      <c r="E250" s="3" t="s">
        <v>9663</v>
      </c>
      <c r="F250">
        <v>589.345332368144</v>
      </c>
      <c r="G250" s="3" t="s">
        <v>9664</v>
      </c>
      <c r="H250" s="3" t="s">
        <v>9665</v>
      </c>
      <c r="I250">
        <v>0.48856635500000001</v>
      </c>
      <c r="J250">
        <v>5.5306699999999997E-3</v>
      </c>
      <c r="K250">
        <v>0.49409702500000002</v>
      </c>
    </row>
    <row r="251" spans="1:11" x14ac:dyDescent="0.2">
      <c r="A251" t="s">
        <v>7569</v>
      </c>
      <c r="B251" t="s">
        <v>708</v>
      </c>
      <c r="C251" t="s">
        <v>59</v>
      </c>
      <c r="D251" t="s">
        <v>295</v>
      </c>
      <c r="E251" s="3" t="s">
        <v>9666</v>
      </c>
      <c r="F251" s="3" t="s">
        <v>9667</v>
      </c>
      <c r="G251" s="3" t="s">
        <v>1242</v>
      </c>
      <c r="H251" s="3" t="s">
        <v>9668</v>
      </c>
      <c r="I251">
        <v>0.73438907499999995</v>
      </c>
      <c r="J251">
        <v>4.0924480000000003E-3</v>
      </c>
      <c r="K251" s="3" t="s">
        <v>9669</v>
      </c>
    </row>
    <row r="252" spans="1:11" x14ac:dyDescent="0.2">
      <c r="A252" t="s">
        <v>7569</v>
      </c>
      <c r="B252" t="s">
        <v>708</v>
      </c>
      <c r="C252" t="s">
        <v>59</v>
      </c>
      <c r="D252" t="s">
        <v>296</v>
      </c>
      <c r="E252" s="3" t="s">
        <v>9670</v>
      </c>
      <c r="F252" s="3" t="s">
        <v>9671</v>
      </c>
      <c r="G252" s="3" t="s">
        <v>9672</v>
      </c>
      <c r="H252" s="3" t="s">
        <v>9673</v>
      </c>
      <c r="I252">
        <v>0.69732804100000001</v>
      </c>
      <c r="J252">
        <v>4.4425259999999996E-3</v>
      </c>
      <c r="K252">
        <v>0.70177056699999996</v>
      </c>
    </row>
    <row r="253" spans="1:11" x14ac:dyDescent="0.2">
      <c r="A253" t="s">
        <v>7569</v>
      </c>
      <c r="B253" t="s">
        <v>708</v>
      </c>
      <c r="C253" t="s">
        <v>59</v>
      </c>
      <c r="D253" t="s">
        <v>297</v>
      </c>
      <c r="E253" s="3" t="s">
        <v>9674</v>
      </c>
      <c r="F253">
        <v>790.17606497343104</v>
      </c>
      <c r="G253" s="3" t="s">
        <v>9675</v>
      </c>
      <c r="H253" s="3" t="s">
        <v>9676</v>
      </c>
      <c r="I253">
        <v>0.65331792799999999</v>
      </c>
      <c r="J253">
        <v>6.3381990000000001E-3</v>
      </c>
      <c r="K253">
        <v>0.65965612699999998</v>
      </c>
    </row>
    <row r="254" spans="1:11" x14ac:dyDescent="0.2">
      <c r="A254" t="s">
        <v>7569</v>
      </c>
      <c r="B254" t="s">
        <v>708</v>
      </c>
      <c r="C254" t="s">
        <v>59</v>
      </c>
      <c r="D254" t="s">
        <v>298</v>
      </c>
      <c r="E254" s="3" t="s">
        <v>9677</v>
      </c>
      <c r="F254" s="3" t="s">
        <v>9678</v>
      </c>
      <c r="G254" s="3" t="s">
        <v>9679</v>
      </c>
      <c r="H254" s="3" t="s">
        <v>9680</v>
      </c>
      <c r="I254">
        <v>0.78150826699999998</v>
      </c>
      <c r="J254">
        <v>6.8263819999999998E-3</v>
      </c>
      <c r="K254" s="3" t="s">
        <v>9681</v>
      </c>
    </row>
    <row r="255" spans="1:11" x14ac:dyDescent="0.2">
      <c r="A255" t="s">
        <v>7569</v>
      </c>
      <c r="B255" t="s">
        <v>708</v>
      </c>
      <c r="C255" t="s">
        <v>59</v>
      </c>
      <c r="D255" t="s">
        <v>299</v>
      </c>
      <c r="E255" s="3" t="s">
        <v>9682</v>
      </c>
      <c r="F255" s="3" t="s">
        <v>9683</v>
      </c>
      <c r="G255" s="3" t="s">
        <v>9684</v>
      </c>
      <c r="H255" s="3" t="s">
        <v>9685</v>
      </c>
      <c r="I255">
        <v>0.77572096599999996</v>
      </c>
      <c r="J255">
        <v>4.2875639999999998E-3</v>
      </c>
      <c r="K255" s="3" t="s">
        <v>9686</v>
      </c>
    </row>
    <row r="256" spans="1:11" x14ac:dyDescent="0.2">
      <c r="A256" t="s">
        <v>7569</v>
      </c>
      <c r="B256" t="s">
        <v>708</v>
      </c>
      <c r="C256" t="s">
        <v>59</v>
      </c>
      <c r="D256" t="s">
        <v>300</v>
      </c>
      <c r="E256" s="3" t="s">
        <v>9687</v>
      </c>
      <c r="F256" s="3" t="s">
        <v>9688</v>
      </c>
      <c r="G256" s="3" t="s">
        <v>9689</v>
      </c>
      <c r="H256" s="3" t="s">
        <v>9690</v>
      </c>
      <c r="I256">
        <v>0.86650701799999996</v>
      </c>
      <c r="J256">
        <v>4.4804720000000001E-3</v>
      </c>
      <c r="K256">
        <v>0.87098748999999998</v>
      </c>
    </row>
    <row r="257" spans="1:11" x14ac:dyDescent="0.2">
      <c r="A257" t="s">
        <v>7569</v>
      </c>
      <c r="B257" t="s">
        <v>708</v>
      </c>
      <c r="C257" t="s">
        <v>59</v>
      </c>
      <c r="D257" t="s">
        <v>301</v>
      </c>
      <c r="E257" s="3" t="s">
        <v>9691</v>
      </c>
      <c r="F257" s="3" t="s">
        <v>9692</v>
      </c>
      <c r="G257" s="3" t="s">
        <v>9693</v>
      </c>
      <c r="H257" s="3" t="s">
        <v>9694</v>
      </c>
      <c r="I257">
        <v>0.71057743299999998</v>
      </c>
      <c r="J257">
        <v>4.7014999999999999E-3</v>
      </c>
      <c r="K257">
        <v>0.71527893300000001</v>
      </c>
    </row>
    <row r="258" spans="1:11" x14ac:dyDescent="0.2">
      <c r="A258" t="s">
        <v>7569</v>
      </c>
      <c r="B258" t="s">
        <v>708</v>
      </c>
      <c r="C258" t="s">
        <v>59</v>
      </c>
      <c r="D258" t="s">
        <v>302</v>
      </c>
      <c r="E258" s="3" t="s">
        <v>9695</v>
      </c>
      <c r="F258">
        <v>924.97993526714197</v>
      </c>
      <c r="G258" s="3" t="s">
        <v>9696</v>
      </c>
      <c r="H258" s="3" t="s">
        <v>9697</v>
      </c>
      <c r="I258">
        <v>0.76700719299999998</v>
      </c>
      <c r="J258">
        <v>4.820604E-3</v>
      </c>
      <c r="K258" s="3" t="s">
        <v>9698</v>
      </c>
    </row>
    <row r="259" spans="1:11" x14ac:dyDescent="0.2">
      <c r="A259" t="s">
        <v>7569</v>
      </c>
      <c r="B259" t="s">
        <v>708</v>
      </c>
      <c r="C259" t="s">
        <v>59</v>
      </c>
      <c r="D259" t="s">
        <v>303</v>
      </c>
      <c r="E259" s="3" t="s">
        <v>9699</v>
      </c>
      <c r="F259" s="3" t="s">
        <v>9700</v>
      </c>
      <c r="G259" s="3" t="s">
        <v>9701</v>
      </c>
      <c r="H259" s="3" t="s">
        <v>9702</v>
      </c>
      <c r="I259">
        <v>0.56794648400000003</v>
      </c>
      <c r="J259">
        <v>6.3345060000000002E-3</v>
      </c>
      <c r="K259">
        <v>0.57428098999999999</v>
      </c>
    </row>
    <row r="260" spans="1:11" x14ac:dyDescent="0.2">
      <c r="A260" t="s">
        <v>7569</v>
      </c>
      <c r="B260" t="s">
        <v>708</v>
      </c>
      <c r="C260" t="s">
        <v>59</v>
      </c>
      <c r="D260" t="s">
        <v>304</v>
      </c>
      <c r="E260" s="3" t="s">
        <v>9703</v>
      </c>
      <c r="F260" s="3" t="s">
        <v>9704</v>
      </c>
      <c r="G260" s="3" t="s">
        <v>9705</v>
      </c>
      <c r="H260" s="3" t="s">
        <v>9706</v>
      </c>
      <c r="I260">
        <v>0.73562771100000002</v>
      </c>
      <c r="J260">
        <v>7.0239919999999997E-3</v>
      </c>
      <c r="K260">
        <v>0.74265170300000005</v>
      </c>
    </row>
    <row r="261" spans="1:11" x14ac:dyDescent="0.2">
      <c r="A261" t="s">
        <v>7569</v>
      </c>
      <c r="B261" t="s">
        <v>708</v>
      </c>
      <c r="C261" t="s">
        <v>59</v>
      </c>
      <c r="D261" t="s">
        <v>305</v>
      </c>
      <c r="E261" s="3" t="s">
        <v>9707</v>
      </c>
      <c r="F261" s="3" t="s">
        <v>9708</v>
      </c>
      <c r="G261" s="3" t="s">
        <v>9709</v>
      </c>
      <c r="H261" s="3" t="s">
        <v>9710</v>
      </c>
      <c r="I261">
        <v>0.586279565</v>
      </c>
      <c r="J261">
        <v>6.5290010000000004E-3</v>
      </c>
      <c r="K261">
        <v>0.59280856599999998</v>
      </c>
    </row>
    <row r="262" spans="1:11" x14ac:dyDescent="0.2">
      <c r="A262" t="s">
        <v>7569</v>
      </c>
      <c r="B262" t="s">
        <v>708</v>
      </c>
      <c r="C262" t="s">
        <v>59</v>
      </c>
      <c r="D262" t="s">
        <v>306</v>
      </c>
      <c r="E262" s="3" t="s">
        <v>9711</v>
      </c>
      <c r="F262" s="3" t="s">
        <v>9712</v>
      </c>
      <c r="G262" s="3" t="s">
        <v>9713</v>
      </c>
      <c r="H262" s="3" t="s">
        <v>9714</v>
      </c>
      <c r="I262">
        <v>1.0284296909999999</v>
      </c>
      <c r="J262">
        <v>5.3776550000000003E-3</v>
      </c>
      <c r="K262">
        <v>1.0338073459999999</v>
      </c>
    </row>
    <row r="263" spans="1:11" x14ac:dyDescent="0.2">
      <c r="A263" t="s">
        <v>7569</v>
      </c>
      <c r="B263" t="s">
        <v>708</v>
      </c>
      <c r="C263" t="s">
        <v>59</v>
      </c>
      <c r="D263" t="s">
        <v>307</v>
      </c>
      <c r="E263" s="3" t="s">
        <v>9715</v>
      </c>
      <c r="F263" s="3" t="s">
        <v>9716</v>
      </c>
      <c r="G263" s="3" t="s">
        <v>9717</v>
      </c>
      <c r="H263" s="3" t="s">
        <v>9718</v>
      </c>
      <c r="I263">
        <v>0.88980172499999999</v>
      </c>
      <c r="J263">
        <v>5.0911020000000001E-3</v>
      </c>
      <c r="K263">
        <v>0.89489282699999995</v>
      </c>
    </row>
    <row r="264" spans="1:11" x14ac:dyDescent="0.2">
      <c r="A264" t="s">
        <v>7569</v>
      </c>
      <c r="B264" t="s">
        <v>708</v>
      </c>
      <c r="C264" t="s">
        <v>59</v>
      </c>
      <c r="D264" t="s">
        <v>308</v>
      </c>
      <c r="E264" s="3" t="s">
        <v>9719</v>
      </c>
      <c r="F264" s="3" t="s">
        <v>9720</v>
      </c>
      <c r="G264" s="3" t="s">
        <v>9721</v>
      </c>
      <c r="H264" s="3" t="s">
        <v>9722</v>
      </c>
      <c r="I264">
        <v>0.93582532900000004</v>
      </c>
      <c r="J264">
        <v>5.8434899999999998E-3</v>
      </c>
      <c r="K264">
        <v>0.94166881899999999</v>
      </c>
    </row>
    <row r="265" spans="1:11" x14ac:dyDescent="0.2">
      <c r="A265" t="s">
        <v>7569</v>
      </c>
      <c r="B265" t="s">
        <v>708</v>
      </c>
      <c r="C265" t="s">
        <v>59</v>
      </c>
      <c r="D265" t="s">
        <v>309</v>
      </c>
      <c r="E265" s="3" t="s">
        <v>9723</v>
      </c>
      <c r="F265" s="3" t="s">
        <v>9724</v>
      </c>
      <c r="G265" s="3" t="s">
        <v>9725</v>
      </c>
      <c r="H265" s="3" t="s">
        <v>9726</v>
      </c>
      <c r="I265">
        <v>0.81716563600000003</v>
      </c>
      <c r="J265">
        <v>6.4676250000000003E-3</v>
      </c>
      <c r="K265">
        <v>0.82363326100000001</v>
      </c>
    </row>
    <row r="266" spans="1:11" x14ac:dyDescent="0.2">
      <c r="A266" t="s">
        <v>7569</v>
      </c>
      <c r="B266" t="s">
        <v>708</v>
      </c>
      <c r="C266" t="s">
        <v>59</v>
      </c>
      <c r="D266" t="s">
        <v>310</v>
      </c>
      <c r="E266" s="3" t="s">
        <v>9727</v>
      </c>
      <c r="F266" s="3" t="s">
        <v>9728</v>
      </c>
      <c r="G266" s="3" t="s">
        <v>9729</v>
      </c>
      <c r="H266" s="3" t="s">
        <v>9730</v>
      </c>
      <c r="I266">
        <v>0.62318432099999999</v>
      </c>
      <c r="J266">
        <v>6.8425559999999996E-3</v>
      </c>
      <c r="K266" s="3" t="s">
        <v>9731</v>
      </c>
    </row>
    <row r="267" spans="1:11" x14ac:dyDescent="0.2">
      <c r="A267" t="s">
        <v>7569</v>
      </c>
      <c r="B267" t="s">
        <v>708</v>
      </c>
      <c r="C267" t="s">
        <v>59</v>
      </c>
      <c r="D267" t="s">
        <v>311</v>
      </c>
      <c r="E267" s="3" t="s">
        <v>9732</v>
      </c>
      <c r="F267" s="3" t="s">
        <v>9733</v>
      </c>
      <c r="G267" s="3" t="s">
        <v>9734</v>
      </c>
      <c r="H267" s="3" t="s">
        <v>9735</v>
      </c>
      <c r="I267">
        <v>0.66565969300000005</v>
      </c>
      <c r="J267">
        <v>7.3344889999999996E-3</v>
      </c>
      <c r="K267">
        <v>0.67299418200000005</v>
      </c>
    </row>
    <row r="268" spans="1:11" x14ac:dyDescent="0.2">
      <c r="A268" t="s">
        <v>7569</v>
      </c>
      <c r="B268" t="s">
        <v>708</v>
      </c>
      <c r="C268" t="s">
        <v>59</v>
      </c>
      <c r="D268" t="s">
        <v>312</v>
      </c>
      <c r="E268">
        <v>930.54392242005895</v>
      </c>
      <c r="F268" s="3" t="s">
        <v>9736</v>
      </c>
      <c r="G268" s="3" t="s">
        <v>9737</v>
      </c>
      <c r="H268" s="3" t="s">
        <v>9738</v>
      </c>
      <c r="I268">
        <v>0.84788785300000002</v>
      </c>
      <c r="J268">
        <v>8.1534529999999997E-3</v>
      </c>
      <c r="K268" s="3" t="s">
        <v>9739</v>
      </c>
    </row>
    <row r="269" spans="1:11" x14ac:dyDescent="0.2">
      <c r="A269" t="s">
        <v>7569</v>
      </c>
      <c r="B269" t="s">
        <v>708</v>
      </c>
      <c r="C269" t="s">
        <v>59</v>
      </c>
      <c r="D269" t="s">
        <v>313</v>
      </c>
      <c r="E269" s="3" t="s">
        <v>9740</v>
      </c>
      <c r="F269" s="3" t="s">
        <v>9741</v>
      </c>
      <c r="G269" s="3" t="s">
        <v>9742</v>
      </c>
      <c r="H269" s="3" t="s">
        <v>9743</v>
      </c>
      <c r="I269">
        <v>0.70434178999999997</v>
      </c>
      <c r="J269">
        <v>7.7305789999999996E-3</v>
      </c>
      <c r="K269" s="3" t="s">
        <v>9744</v>
      </c>
    </row>
    <row r="270" spans="1:11" x14ac:dyDescent="0.2">
      <c r="A270" t="s">
        <v>7569</v>
      </c>
      <c r="B270" t="s">
        <v>708</v>
      </c>
      <c r="C270" t="s">
        <v>59</v>
      </c>
      <c r="D270" t="s">
        <v>314</v>
      </c>
      <c r="E270" s="3" t="s">
        <v>9745</v>
      </c>
      <c r="F270" s="3" t="s">
        <v>9746</v>
      </c>
      <c r="G270" s="3" t="s">
        <v>9747</v>
      </c>
      <c r="H270" s="3" t="s">
        <v>9748</v>
      </c>
      <c r="I270">
        <v>0.69978985999999999</v>
      </c>
      <c r="J270">
        <v>7.779963E-3</v>
      </c>
      <c r="K270" s="3" t="s">
        <v>9749</v>
      </c>
    </row>
    <row r="271" spans="1:11" x14ac:dyDescent="0.2">
      <c r="A271" t="s">
        <v>7569</v>
      </c>
      <c r="B271" t="s">
        <v>708</v>
      </c>
      <c r="C271" t="s">
        <v>59</v>
      </c>
      <c r="D271" t="s">
        <v>315</v>
      </c>
      <c r="E271" s="3" t="s">
        <v>9750</v>
      </c>
      <c r="F271" s="3" t="s">
        <v>9751</v>
      </c>
      <c r="G271" s="3" t="s">
        <v>9752</v>
      </c>
      <c r="H271" s="3" t="s">
        <v>9753</v>
      </c>
      <c r="I271">
        <v>1.045075261</v>
      </c>
      <c r="J271">
        <v>9.4990950000000008E-3</v>
      </c>
      <c r="K271">
        <v>1.054574356</v>
      </c>
    </row>
    <row r="272" spans="1:11" x14ac:dyDescent="0.2">
      <c r="A272" t="s">
        <v>7569</v>
      </c>
      <c r="B272" t="s">
        <v>708</v>
      </c>
      <c r="C272" t="s">
        <v>59</v>
      </c>
      <c r="D272" t="s">
        <v>316</v>
      </c>
      <c r="E272" s="3" t="s">
        <v>9754</v>
      </c>
      <c r="F272" s="3" t="s">
        <v>9755</v>
      </c>
      <c r="G272" s="3" t="s">
        <v>9756</v>
      </c>
      <c r="H272" s="3" t="s">
        <v>9757</v>
      </c>
      <c r="I272">
        <v>1.179560239</v>
      </c>
      <c r="J272">
        <v>6.1969379999999999E-3</v>
      </c>
      <c r="K272">
        <v>1.1857571769999999</v>
      </c>
    </row>
    <row r="273" spans="1:11" x14ac:dyDescent="0.2">
      <c r="A273" t="s">
        <v>7569</v>
      </c>
      <c r="B273" t="s">
        <v>708</v>
      </c>
      <c r="C273" t="s">
        <v>59</v>
      </c>
      <c r="D273" t="s">
        <v>317</v>
      </c>
      <c r="E273">
        <v>76.986242285264396</v>
      </c>
      <c r="F273" s="3" t="s">
        <v>9758</v>
      </c>
      <c r="G273" s="3" t="s">
        <v>9759</v>
      </c>
      <c r="H273" s="3" t="s">
        <v>9760</v>
      </c>
      <c r="I273">
        <v>1.0730482349999999</v>
      </c>
      <c r="J273">
        <v>6.601389E-3</v>
      </c>
      <c r="K273">
        <v>1.079649624</v>
      </c>
    </row>
    <row r="274" spans="1:11" x14ac:dyDescent="0.2">
      <c r="A274" t="s">
        <v>7569</v>
      </c>
      <c r="B274" t="s">
        <v>708</v>
      </c>
      <c r="C274" t="s">
        <v>59</v>
      </c>
      <c r="D274" t="s">
        <v>318</v>
      </c>
      <c r="E274" s="3" t="s">
        <v>9761</v>
      </c>
      <c r="F274">
        <v>961.56419853546799</v>
      </c>
      <c r="G274" s="3" t="s">
        <v>9762</v>
      </c>
      <c r="H274" s="3" t="s">
        <v>9763</v>
      </c>
      <c r="I274">
        <v>0.79719559200000001</v>
      </c>
      <c r="J274">
        <v>1.0546879E-2</v>
      </c>
      <c r="K274">
        <v>0.80774247099999996</v>
      </c>
    </row>
    <row r="275" spans="1:11" x14ac:dyDescent="0.2">
      <c r="A275" t="s">
        <v>7569</v>
      </c>
      <c r="B275" t="s">
        <v>708</v>
      </c>
      <c r="C275" t="s">
        <v>59</v>
      </c>
      <c r="D275" t="s">
        <v>319</v>
      </c>
      <c r="E275" s="3" t="s">
        <v>9764</v>
      </c>
      <c r="F275" s="3" t="s">
        <v>9765</v>
      </c>
      <c r="G275" s="3" t="s">
        <v>9766</v>
      </c>
      <c r="H275" s="3" t="s">
        <v>9767</v>
      </c>
      <c r="I275">
        <v>0.86108611199999996</v>
      </c>
      <c r="J275">
        <v>9.3299720000000006E-3</v>
      </c>
      <c r="K275" s="3" t="s">
        <v>9768</v>
      </c>
    </row>
    <row r="276" spans="1:11" x14ac:dyDescent="0.2">
      <c r="A276" t="s">
        <v>7569</v>
      </c>
      <c r="B276" t="s">
        <v>708</v>
      </c>
      <c r="C276" t="s">
        <v>59</v>
      </c>
      <c r="D276" t="s">
        <v>320</v>
      </c>
      <c r="E276">
        <v>295.07596212040102</v>
      </c>
      <c r="F276" s="3" t="s">
        <v>9769</v>
      </c>
      <c r="G276" s="3" t="s">
        <v>9770</v>
      </c>
      <c r="H276" s="3" t="s">
        <v>9771</v>
      </c>
      <c r="I276">
        <v>1.299389796</v>
      </c>
      <c r="J276">
        <v>7.3568380000000001E-3</v>
      </c>
      <c r="K276">
        <v>1.306746634</v>
      </c>
    </row>
    <row r="277" spans="1:11" x14ac:dyDescent="0.2">
      <c r="A277" t="s">
        <v>7569</v>
      </c>
      <c r="B277" t="s">
        <v>708</v>
      </c>
      <c r="C277" t="s">
        <v>59</v>
      </c>
      <c r="D277" t="s">
        <v>321</v>
      </c>
      <c r="E277" s="3" t="s">
        <v>9772</v>
      </c>
      <c r="F277" s="3" t="s">
        <v>9773</v>
      </c>
      <c r="G277" s="3" t="s">
        <v>9774</v>
      </c>
      <c r="H277" s="3" t="s">
        <v>9775</v>
      </c>
      <c r="I277">
        <v>0.93162241000000001</v>
      </c>
      <c r="J277">
        <v>1.1084128E-2</v>
      </c>
      <c r="K277">
        <v>0.94270653800000004</v>
      </c>
    </row>
    <row r="278" spans="1:11" x14ac:dyDescent="0.2">
      <c r="A278" t="s">
        <v>7569</v>
      </c>
      <c r="B278" t="s">
        <v>708</v>
      </c>
      <c r="C278" t="s">
        <v>59</v>
      </c>
      <c r="D278" t="s">
        <v>322</v>
      </c>
      <c r="E278" s="3" t="s">
        <v>9776</v>
      </c>
      <c r="F278" s="3" t="s">
        <v>9777</v>
      </c>
      <c r="G278" s="3" t="s">
        <v>9778</v>
      </c>
      <c r="H278" s="3" t="s">
        <v>9779</v>
      </c>
      <c r="I278">
        <v>0.93845030500000004</v>
      </c>
      <c r="J278">
        <v>1.0127064E-2</v>
      </c>
      <c r="K278">
        <v>0.948577369</v>
      </c>
    </row>
    <row r="279" spans="1:11" x14ac:dyDescent="0.2">
      <c r="A279" t="s">
        <v>7569</v>
      </c>
      <c r="B279" t="s">
        <v>708</v>
      </c>
      <c r="C279" t="s">
        <v>59</v>
      </c>
      <c r="D279" t="s">
        <v>323</v>
      </c>
      <c r="E279" s="3" t="s">
        <v>9780</v>
      </c>
      <c r="F279" s="3" t="s">
        <v>9781</v>
      </c>
      <c r="G279" s="3" t="s">
        <v>9782</v>
      </c>
      <c r="H279" s="3" t="s">
        <v>9783</v>
      </c>
      <c r="I279">
        <v>1.408268726</v>
      </c>
      <c r="J279">
        <v>1.2440401E-2</v>
      </c>
      <c r="K279">
        <v>1.4207091270000001</v>
      </c>
    </row>
    <row r="280" spans="1:11" x14ac:dyDescent="0.2">
      <c r="A280" t="s">
        <v>7569</v>
      </c>
      <c r="B280" t="s">
        <v>708</v>
      </c>
      <c r="C280" t="s">
        <v>59</v>
      </c>
      <c r="D280" t="s">
        <v>324</v>
      </c>
      <c r="E280" s="3" t="s">
        <v>9784</v>
      </c>
      <c r="F280">
        <v>1439.46851104764</v>
      </c>
      <c r="G280" s="3" t="s">
        <v>9785</v>
      </c>
      <c r="H280" s="3" t="s">
        <v>9786</v>
      </c>
      <c r="I280">
        <v>1.1900890470000001</v>
      </c>
      <c r="J280">
        <v>1.1544947999999999E-2</v>
      </c>
      <c r="K280" s="3" t="s">
        <v>9787</v>
      </c>
    </row>
    <row r="281" spans="1:11" x14ac:dyDescent="0.2">
      <c r="A281" t="s">
        <v>7569</v>
      </c>
      <c r="B281" t="s">
        <v>708</v>
      </c>
      <c r="C281" t="s">
        <v>59</v>
      </c>
      <c r="D281" t="s">
        <v>323</v>
      </c>
      <c r="E281" s="3" t="s">
        <v>9780</v>
      </c>
      <c r="F281" s="3" t="s">
        <v>9781</v>
      </c>
      <c r="G281" s="3" t="s">
        <v>9782</v>
      </c>
      <c r="H281" s="3" t="s">
        <v>9783</v>
      </c>
      <c r="I281">
        <v>1.408268726</v>
      </c>
      <c r="J281">
        <v>1.2440401E-2</v>
      </c>
      <c r="K281">
        <v>1.4207091270000001</v>
      </c>
    </row>
    <row r="282" spans="1:11" x14ac:dyDescent="0.2">
      <c r="A282" t="s">
        <v>7569</v>
      </c>
      <c r="B282" t="s">
        <v>708</v>
      </c>
      <c r="C282" t="s">
        <v>59</v>
      </c>
      <c r="D282" t="s">
        <v>324</v>
      </c>
      <c r="E282" s="3" t="s">
        <v>9784</v>
      </c>
      <c r="F282">
        <v>1439.46851104764</v>
      </c>
      <c r="G282" s="3" t="s">
        <v>9785</v>
      </c>
      <c r="H282" s="3" t="s">
        <v>9786</v>
      </c>
      <c r="I282">
        <v>1.1900890470000001</v>
      </c>
      <c r="J282">
        <v>1.1544947999999999E-2</v>
      </c>
      <c r="K282" s="3" t="s">
        <v>9787</v>
      </c>
    </row>
    <row r="283" spans="1:11" x14ac:dyDescent="0.2">
      <c r="A283" t="s">
        <v>7569</v>
      </c>
      <c r="B283" t="s">
        <v>708</v>
      </c>
      <c r="C283" t="s">
        <v>59</v>
      </c>
      <c r="D283" t="s">
        <v>325</v>
      </c>
      <c r="E283" s="3" t="s">
        <v>9788</v>
      </c>
      <c r="F283" s="3" t="s">
        <v>9789</v>
      </c>
      <c r="G283" s="3" t="s">
        <v>9790</v>
      </c>
      <c r="H283" s="3" t="s">
        <v>9791</v>
      </c>
      <c r="I283">
        <v>1.5748374599999999</v>
      </c>
      <c r="J283">
        <v>8.0935690000000001E-3</v>
      </c>
      <c r="K283" s="3" t="s">
        <v>9792</v>
      </c>
    </row>
    <row r="284" spans="1:11" x14ac:dyDescent="0.2">
      <c r="A284" t="s">
        <v>7569</v>
      </c>
      <c r="B284" t="s">
        <v>708</v>
      </c>
      <c r="C284" t="s">
        <v>59</v>
      </c>
      <c r="D284" t="s">
        <v>326</v>
      </c>
      <c r="E284" s="3" t="s">
        <v>9793</v>
      </c>
      <c r="F284" s="3" t="s">
        <v>9794</v>
      </c>
      <c r="G284" s="3" t="s">
        <v>9795</v>
      </c>
      <c r="H284" s="3" t="s">
        <v>9796</v>
      </c>
      <c r="I284">
        <v>1.416025606</v>
      </c>
      <c r="J284">
        <v>8.5284290000000006E-3</v>
      </c>
      <c r="K284">
        <v>1.4245540350000001</v>
      </c>
    </row>
    <row r="285" spans="1:11" x14ac:dyDescent="0.2">
      <c r="A285" t="s">
        <v>7569</v>
      </c>
      <c r="B285" t="s">
        <v>708</v>
      </c>
      <c r="C285" t="s">
        <v>59</v>
      </c>
      <c r="D285" t="s">
        <v>327</v>
      </c>
      <c r="E285">
        <v>332.46311691722701</v>
      </c>
      <c r="F285" s="3" t="s">
        <v>9797</v>
      </c>
      <c r="G285" s="3" t="s">
        <v>9798</v>
      </c>
      <c r="H285" s="3" t="s">
        <v>9799</v>
      </c>
      <c r="I285">
        <v>1.5006410720000001</v>
      </c>
      <c r="J285">
        <v>8.1552320000000001E-3</v>
      </c>
      <c r="K285">
        <v>1.5087963040000001</v>
      </c>
    </row>
    <row r="286" spans="1:11" x14ac:dyDescent="0.2">
      <c r="A286" t="s">
        <v>7569</v>
      </c>
      <c r="B286" t="s">
        <v>708</v>
      </c>
      <c r="C286" t="s">
        <v>59</v>
      </c>
      <c r="D286" t="s">
        <v>328</v>
      </c>
      <c r="E286" s="3" t="s">
        <v>9800</v>
      </c>
      <c r="F286" s="3" t="s">
        <v>9801</v>
      </c>
      <c r="G286" s="3" t="s">
        <v>9802</v>
      </c>
      <c r="H286" s="3" t="s">
        <v>9803</v>
      </c>
      <c r="I286">
        <v>1.4236326239999999</v>
      </c>
      <c r="J286">
        <v>8.6139770000000001E-3</v>
      </c>
      <c r="K286">
        <v>1.4322466009999999</v>
      </c>
    </row>
    <row r="287" spans="1:11" x14ac:dyDescent="0.2">
      <c r="A287" t="s">
        <v>7569</v>
      </c>
      <c r="B287" t="s">
        <v>708</v>
      </c>
      <c r="C287" t="s">
        <v>59</v>
      </c>
      <c r="D287" t="s">
        <v>329</v>
      </c>
      <c r="E287" s="3" t="s">
        <v>9804</v>
      </c>
      <c r="F287" s="3" t="s">
        <v>9805</v>
      </c>
      <c r="G287" s="3" t="s">
        <v>9806</v>
      </c>
      <c r="H287" s="3" t="s">
        <v>9807</v>
      </c>
      <c r="I287">
        <v>1.1929078369999999</v>
      </c>
      <c r="J287">
        <v>1.2718083E-2</v>
      </c>
      <c r="K287">
        <v>1.2056259199999999</v>
      </c>
    </row>
    <row r="288" spans="1:11" x14ac:dyDescent="0.2">
      <c r="A288" t="s">
        <v>7569</v>
      </c>
      <c r="B288" t="s">
        <v>708</v>
      </c>
      <c r="C288" t="s">
        <v>59</v>
      </c>
      <c r="D288" t="s">
        <v>330</v>
      </c>
      <c r="E288" s="3" t="s">
        <v>9808</v>
      </c>
      <c r="F288" s="3" t="s">
        <v>9809</v>
      </c>
      <c r="G288" s="3" t="s">
        <v>9810</v>
      </c>
      <c r="H288">
        <v>3931.2409769211499</v>
      </c>
      <c r="I288">
        <v>1.7591326839999999</v>
      </c>
      <c r="J288">
        <v>1.5622336000000001E-2</v>
      </c>
      <c r="K288">
        <v>1.77475502</v>
      </c>
    </row>
    <row r="289" spans="1:11" x14ac:dyDescent="0.2">
      <c r="A289" t="s">
        <v>7569</v>
      </c>
      <c r="B289" t="s">
        <v>708</v>
      </c>
      <c r="C289" t="s">
        <v>59</v>
      </c>
      <c r="D289" t="s">
        <v>331</v>
      </c>
      <c r="E289" s="3" t="s">
        <v>9811</v>
      </c>
      <c r="F289" s="3" t="s">
        <v>9812</v>
      </c>
      <c r="G289">
        <v>20.141971097993</v>
      </c>
      <c r="H289" s="3" t="s">
        <v>9813</v>
      </c>
      <c r="I289">
        <v>1.897371948</v>
      </c>
      <c r="J289">
        <v>1.0551072E-2</v>
      </c>
      <c r="K289">
        <v>1.9079230199999999</v>
      </c>
    </row>
    <row r="290" spans="1:11" x14ac:dyDescent="0.2">
      <c r="A290" t="s">
        <v>7569</v>
      </c>
      <c r="B290" t="s">
        <v>708</v>
      </c>
      <c r="C290" t="s">
        <v>59</v>
      </c>
      <c r="D290" t="s">
        <v>332</v>
      </c>
      <c r="E290" s="3" t="s">
        <v>9814</v>
      </c>
      <c r="F290" s="3" t="s">
        <v>9815</v>
      </c>
      <c r="G290" s="3" t="s">
        <v>9816</v>
      </c>
      <c r="H290" s="3" t="s">
        <v>9817</v>
      </c>
      <c r="I290">
        <v>1.973830846</v>
      </c>
      <c r="J290">
        <v>1.0484042000000001E-2</v>
      </c>
      <c r="K290">
        <v>1.9843148880000001</v>
      </c>
    </row>
    <row r="291" spans="1:11" x14ac:dyDescent="0.2">
      <c r="A291" t="s">
        <v>7569</v>
      </c>
      <c r="B291" t="s">
        <v>708</v>
      </c>
      <c r="C291" t="s">
        <v>59</v>
      </c>
      <c r="D291" t="s">
        <v>333</v>
      </c>
      <c r="E291" s="3" t="s">
        <v>9818</v>
      </c>
      <c r="F291" s="3" t="s">
        <v>9819</v>
      </c>
      <c r="G291" s="3" t="s">
        <v>9820</v>
      </c>
      <c r="H291" s="3" t="s">
        <v>9821</v>
      </c>
      <c r="I291">
        <v>2.234116008</v>
      </c>
      <c r="J291">
        <v>1.1358385E-2</v>
      </c>
      <c r="K291">
        <v>2.2454743929999998</v>
      </c>
    </row>
    <row r="292" spans="1:11" x14ac:dyDescent="0.2">
      <c r="A292" t="s">
        <v>7569</v>
      </c>
      <c r="B292" t="s">
        <v>708</v>
      </c>
      <c r="C292" t="s">
        <v>59</v>
      </c>
      <c r="D292" t="s">
        <v>334</v>
      </c>
      <c r="E292" s="3" t="s">
        <v>9822</v>
      </c>
      <c r="F292" s="3" t="s">
        <v>9823</v>
      </c>
      <c r="G292" s="3" t="s">
        <v>9824</v>
      </c>
      <c r="H292">
        <v>2761.8866546877798</v>
      </c>
      <c r="I292">
        <v>1.9047488130000001</v>
      </c>
      <c r="J292">
        <v>1.1043338E-2</v>
      </c>
      <c r="K292">
        <v>1.915792151</v>
      </c>
    </row>
    <row r="293" spans="1:11" x14ac:dyDescent="0.2">
      <c r="A293" t="s">
        <v>7569</v>
      </c>
      <c r="B293" t="s">
        <v>708</v>
      </c>
      <c r="C293" t="s">
        <v>59</v>
      </c>
      <c r="D293" t="s">
        <v>335</v>
      </c>
      <c r="E293" s="3" t="s">
        <v>9825</v>
      </c>
      <c r="F293" s="3" t="s">
        <v>9826</v>
      </c>
      <c r="G293" s="3" t="s">
        <v>9827</v>
      </c>
      <c r="H293" s="3" t="s">
        <v>9828</v>
      </c>
      <c r="I293">
        <v>1.4086832709999999</v>
      </c>
      <c r="J293">
        <v>1.4920743E-2</v>
      </c>
      <c r="K293">
        <v>1.4236040139999999</v>
      </c>
    </row>
    <row r="294" spans="1:11" x14ac:dyDescent="0.2">
      <c r="A294" t="s">
        <v>7569</v>
      </c>
      <c r="B294" t="s">
        <v>708</v>
      </c>
      <c r="C294" t="s">
        <v>59</v>
      </c>
      <c r="D294" t="s">
        <v>336</v>
      </c>
      <c r="E294" s="3" t="s">
        <v>9829</v>
      </c>
      <c r="F294" s="3" t="s">
        <v>9830</v>
      </c>
      <c r="G294" s="3" t="s">
        <v>9831</v>
      </c>
      <c r="H294" s="3" t="s">
        <v>9832</v>
      </c>
      <c r="I294">
        <v>1.397303446</v>
      </c>
      <c r="J294">
        <v>1.8705619E-2</v>
      </c>
      <c r="K294">
        <v>1.4160090649999999</v>
      </c>
    </row>
    <row r="295" spans="1:11" x14ac:dyDescent="0.2">
      <c r="A295" t="s">
        <v>7569</v>
      </c>
      <c r="B295" t="s">
        <v>708</v>
      </c>
      <c r="C295" t="s">
        <v>59</v>
      </c>
      <c r="D295" t="s">
        <v>337</v>
      </c>
      <c r="E295" s="3" t="s">
        <v>9833</v>
      </c>
      <c r="F295" s="3" t="s">
        <v>9834</v>
      </c>
      <c r="G295" s="3" t="s">
        <v>9835</v>
      </c>
      <c r="H295" s="3" t="s">
        <v>9836</v>
      </c>
      <c r="I295">
        <v>1.944603131</v>
      </c>
      <c r="J295">
        <v>1.7903990000000002E-2</v>
      </c>
      <c r="K295">
        <v>1.962507121</v>
      </c>
    </row>
    <row r="296" spans="1:11" x14ac:dyDescent="0.2">
      <c r="A296" t="s">
        <v>7569</v>
      </c>
      <c r="B296" t="s">
        <v>708</v>
      </c>
      <c r="C296" t="s">
        <v>59</v>
      </c>
      <c r="D296" t="s">
        <v>338</v>
      </c>
      <c r="E296">
        <v>513.96636990830302</v>
      </c>
      <c r="F296" s="3" t="s">
        <v>9837</v>
      </c>
      <c r="G296" s="3" t="s">
        <v>9838</v>
      </c>
      <c r="H296" s="3" t="s">
        <v>9839</v>
      </c>
      <c r="I296">
        <v>2.205837947</v>
      </c>
      <c r="J296">
        <v>1.1552079E-2</v>
      </c>
      <c r="K296">
        <v>2.2173900259999999</v>
      </c>
    </row>
    <row r="297" spans="1:11" x14ac:dyDescent="0.2">
      <c r="A297" t="s">
        <v>7569</v>
      </c>
      <c r="B297" t="s">
        <v>708</v>
      </c>
      <c r="C297" t="s">
        <v>59</v>
      </c>
      <c r="D297" t="s">
        <v>339</v>
      </c>
      <c r="E297" s="3" t="s">
        <v>9840</v>
      </c>
      <c r="F297" s="3" t="s">
        <v>9841</v>
      </c>
      <c r="G297" s="3" t="s">
        <v>9842</v>
      </c>
      <c r="H297" s="3" t="s">
        <v>9843</v>
      </c>
      <c r="I297">
        <v>2.0316751649999998</v>
      </c>
      <c r="J297">
        <v>1.2003774E-2</v>
      </c>
      <c r="K297">
        <v>2.0436789389999999</v>
      </c>
    </row>
    <row r="298" spans="1:11" x14ac:dyDescent="0.2">
      <c r="A298" t="s">
        <v>7569</v>
      </c>
      <c r="B298" t="s">
        <v>708</v>
      </c>
      <c r="C298" t="s">
        <v>59</v>
      </c>
      <c r="D298" t="s">
        <v>340</v>
      </c>
      <c r="E298" s="3" t="s">
        <v>9844</v>
      </c>
      <c r="F298" s="3" t="s">
        <v>9845</v>
      </c>
      <c r="G298" s="3" t="s">
        <v>9846</v>
      </c>
      <c r="H298" s="3" t="s">
        <v>9847</v>
      </c>
      <c r="I298">
        <v>1.607058646</v>
      </c>
      <c r="J298">
        <v>2.1465031999999998E-2</v>
      </c>
      <c r="K298">
        <v>1.6285236780000001</v>
      </c>
    </row>
    <row r="299" spans="1:11" x14ac:dyDescent="0.2">
      <c r="A299" t="s">
        <v>7569</v>
      </c>
      <c r="B299" t="s">
        <v>708</v>
      </c>
      <c r="C299" t="s">
        <v>59</v>
      </c>
      <c r="D299" t="s">
        <v>341</v>
      </c>
      <c r="E299" s="3" t="s">
        <v>9848</v>
      </c>
      <c r="F299" s="3" t="s">
        <v>9849</v>
      </c>
      <c r="G299" s="3" t="s">
        <v>9850</v>
      </c>
      <c r="H299" s="3" t="s">
        <v>9851</v>
      </c>
      <c r="I299">
        <v>2.9542253650000001</v>
      </c>
      <c r="J299">
        <v>1.5167877E-2</v>
      </c>
      <c r="K299">
        <v>2.9693932420000002</v>
      </c>
    </row>
    <row r="300" spans="1:11" x14ac:dyDescent="0.2">
      <c r="A300" t="s">
        <v>7569</v>
      </c>
      <c r="B300" t="s">
        <v>708</v>
      </c>
      <c r="C300" t="s">
        <v>59</v>
      </c>
      <c r="D300" t="s">
        <v>342</v>
      </c>
      <c r="E300">
        <v>2628.5968903851299</v>
      </c>
      <c r="F300" s="3" t="s">
        <v>9852</v>
      </c>
      <c r="G300" s="3" t="s">
        <v>9853</v>
      </c>
      <c r="H300" s="3" t="s">
        <v>9854</v>
      </c>
      <c r="I300">
        <v>2.3996925579999999</v>
      </c>
      <c r="J300">
        <v>2.2754885999999998E-2</v>
      </c>
      <c r="K300">
        <v>2.4224474439999999</v>
      </c>
    </row>
    <row r="301" spans="1:11" x14ac:dyDescent="0.2">
      <c r="A301" t="s">
        <v>7569</v>
      </c>
      <c r="B301" t="s">
        <v>708</v>
      </c>
      <c r="C301" t="s">
        <v>59</v>
      </c>
      <c r="D301" t="s">
        <v>343</v>
      </c>
      <c r="E301" s="3" t="s">
        <v>9855</v>
      </c>
      <c r="F301">
        <v>2908.8766314089298</v>
      </c>
      <c r="G301" s="3" t="s">
        <v>9856</v>
      </c>
      <c r="H301" s="3" t="s">
        <v>9857</v>
      </c>
      <c r="I301">
        <v>2.411212055</v>
      </c>
      <c r="J301">
        <v>3.3894181000000002E-2</v>
      </c>
      <c r="K301">
        <v>2.445106236</v>
      </c>
    </row>
    <row r="302" spans="1:11" x14ac:dyDescent="0.2">
      <c r="A302" t="s">
        <v>7569</v>
      </c>
      <c r="B302" t="s">
        <v>708</v>
      </c>
      <c r="C302" t="s">
        <v>59</v>
      </c>
      <c r="D302" t="s">
        <v>344</v>
      </c>
      <c r="E302" s="3" t="s">
        <v>9858</v>
      </c>
      <c r="F302" s="3" t="s">
        <v>9859</v>
      </c>
      <c r="G302" s="3" t="s">
        <v>9860</v>
      </c>
      <c r="H302" s="3" t="s">
        <v>9861</v>
      </c>
      <c r="I302">
        <v>3.4373743499999998</v>
      </c>
      <c r="J302">
        <v>3.1252974000000003E-2</v>
      </c>
      <c r="K302">
        <v>3.4686273239999998</v>
      </c>
    </row>
    <row r="303" spans="1:11" x14ac:dyDescent="0.2">
      <c r="A303" t="s">
        <v>7569</v>
      </c>
      <c r="B303" t="s">
        <v>708</v>
      </c>
      <c r="C303" t="s">
        <v>59</v>
      </c>
      <c r="D303" t="s">
        <v>345</v>
      </c>
      <c r="E303" s="3" t="s">
        <v>9862</v>
      </c>
      <c r="F303" s="3" t="s">
        <v>9863</v>
      </c>
      <c r="G303">
        <v>157.518162658172</v>
      </c>
      <c r="H303" s="3" t="s">
        <v>9864</v>
      </c>
      <c r="I303">
        <v>3.8687949060000002</v>
      </c>
      <c r="J303">
        <v>3.5604984999999999E-2</v>
      </c>
      <c r="K303">
        <v>3.9043998910000002</v>
      </c>
    </row>
    <row r="304" spans="1:11" x14ac:dyDescent="0.2">
      <c r="A304" t="s">
        <v>7569</v>
      </c>
      <c r="B304" t="s">
        <v>708</v>
      </c>
      <c r="C304" t="s">
        <v>59</v>
      </c>
      <c r="D304" t="s">
        <v>346</v>
      </c>
      <c r="E304">
        <v>972.82891926754803</v>
      </c>
      <c r="F304" s="3" t="s">
        <v>9865</v>
      </c>
      <c r="G304" s="3" t="s">
        <v>9866</v>
      </c>
      <c r="H304" s="3" t="s">
        <v>9867</v>
      </c>
      <c r="I304">
        <v>4.4306940790000002</v>
      </c>
      <c r="J304">
        <v>2.3443994999999999E-2</v>
      </c>
      <c r="K304">
        <v>4.4541380740000003</v>
      </c>
    </row>
    <row r="305" spans="1:11" x14ac:dyDescent="0.2">
      <c r="A305" t="s">
        <v>7569</v>
      </c>
      <c r="B305" t="s">
        <v>708</v>
      </c>
      <c r="C305" t="s">
        <v>59</v>
      </c>
      <c r="D305" t="s">
        <v>347</v>
      </c>
      <c r="E305" s="3" t="s">
        <v>9868</v>
      </c>
      <c r="F305" s="3" t="s">
        <v>9869</v>
      </c>
      <c r="G305" s="3" t="s">
        <v>9870</v>
      </c>
      <c r="H305" s="3" t="s">
        <v>9871</v>
      </c>
      <c r="I305">
        <v>4.1296992990000003</v>
      </c>
      <c r="J305">
        <v>2.7829554999999999E-2</v>
      </c>
      <c r="K305" s="3" t="s">
        <v>9872</v>
      </c>
    </row>
    <row r="306" spans="1:11" x14ac:dyDescent="0.2">
      <c r="A306" t="s">
        <v>7569</v>
      </c>
      <c r="B306" t="s">
        <v>708</v>
      </c>
      <c r="C306" t="s">
        <v>59</v>
      </c>
      <c r="D306" t="s">
        <v>348</v>
      </c>
      <c r="E306" s="3" t="s">
        <v>9873</v>
      </c>
      <c r="F306" s="3" t="s">
        <v>9874</v>
      </c>
      <c r="G306" s="3" t="s">
        <v>9875</v>
      </c>
      <c r="H306">
        <v>9767.9845722658301</v>
      </c>
      <c r="I306">
        <v>4.2208718660000004</v>
      </c>
      <c r="J306">
        <v>3.9126482999999997E-2</v>
      </c>
      <c r="K306" s="3" t="s">
        <v>9876</v>
      </c>
    </row>
    <row r="307" spans="1:11" x14ac:dyDescent="0.2">
      <c r="A307" t="s">
        <v>7569</v>
      </c>
      <c r="B307" t="s">
        <v>708</v>
      </c>
      <c r="C307" t="s">
        <v>59</v>
      </c>
      <c r="D307" t="s">
        <v>349</v>
      </c>
      <c r="E307" s="3" t="s">
        <v>9877</v>
      </c>
      <c r="F307">
        <v>5813.46543705357</v>
      </c>
      <c r="G307" s="3" t="s">
        <v>9878</v>
      </c>
      <c r="H307" s="3" t="s">
        <v>9879</v>
      </c>
      <c r="I307">
        <v>4.821194116</v>
      </c>
      <c r="J307">
        <v>2.4964549999999999E-2</v>
      </c>
      <c r="K307">
        <v>4.846158666</v>
      </c>
    </row>
    <row r="308" spans="1:11" x14ac:dyDescent="0.2">
      <c r="A308" t="s">
        <v>7569</v>
      </c>
      <c r="B308" t="s">
        <v>708</v>
      </c>
      <c r="C308" t="s">
        <v>59</v>
      </c>
      <c r="D308" t="s">
        <v>350</v>
      </c>
      <c r="E308" s="3" t="s">
        <v>9880</v>
      </c>
      <c r="F308" s="3" t="s">
        <v>9881</v>
      </c>
      <c r="G308" s="3" t="s">
        <v>9882</v>
      </c>
      <c r="H308" s="3" t="s">
        <v>9883</v>
      </c>
      <c r="I308">
        <v>4.5040196479999999</v>
      </c>
      <c r="J308">
        <v>2.5529776000000001E-2</v>
      </c>
      <c r="K308">
        <v>4.5295494239999998</v>
      </c>
    </row>
    <row r="309" spans="1:11" x14ac:dyDescent="0.2">
      <c r="A309" t="s">
        <v>7569</v>
      </c>
      <c r="B309" t="s">
        <v>708</v>
      </c>
      <c r="C309" t="s">
        <v>59</v>
      </c>
      <c r="D309" t="s">
        <v>351</v>
      </c>
      <c r="E309" s="3" t="s">
        <v>9884</v>
      </c>
      <c r="F309" s="3" t="s">
        <v>9885</v>
      </c>
      <c r="G309" s="3" t="s">
        <v>9886</v>
      </c>
      <c r="H309" s="3" t="s">
        <v>9887</v>
      </c>
      <c r="I309">
        <v>3.3162566149999999</v>
      </c>
      <c r="J309">
        <v>3.1379259E-2</v>
      </c>
      <c r="K309">
        <v>3.3476358739999998</v>
      </c>
    </row>
    <row r="310" spans="1:11" x14ac:dyDescent="0.2">
      <c r="A310" t="s">
        <v>7569</v>
      </c>
      <c r="B310" t="s">
        <v>708</v>
      </c>
      <c r="C310" t="s">
        <v>59</v>
      </c>
      <c r="D310" t="s">
        <v>352</v>
      </c>
      <c r="E310" s="3" t="s">
        <v>9888</v>
      </c>
      <c r="F310" s="3" t="s">
        <v>9889</v>
      </c>
      <c r="G310" s="3" t="s">
        <v>9890</v>
      </c>
      <c r="H310" s="3" t="s">
        <v>9891</v>
      </c>
      <c r="I310">
        <v>3.1751331860000001</v>
      </c>
      <c r="J310">
        <v>3.4684444000000002E-2</v>
      </c>
      <c r="K310">
        <v>3.2098176299999999</v>
      </c>
    </row>
    <row r="311" spans="1:11" x14ac:dyDescent="0.2">
      <c r="A311" t="s">
        <v>7569</v>
      </c>
      <c r="B311" t="s">
        <v>708</v>
      </c>
      <c r="C311" t="s">
        <v>59</v>
      </c>
      <c r="D311" t="s">
        <v>353</v>
      </c>
      <c r="E311" s="3" t="s">
        <v>9892</v>
      </c>
      <c r="F311" s="3" t="s">
        <v>9893</v>
      </c>
      <c r="G311" s="3" t="s">
        <v>9894</v>
      </c>
      <c r="H311" s="3" t="s">
        <v>9895</v>
      </c>
      <c r="I311">
        <v>5.7278381019999998</v>
      </c>
      <c r="J311">
        <v>5.3243077999999999E-2</v>
      </c>
      <c r="K311">
        <v>5.7810811800000002</v>
      </c>
    </row>
    <row r="312" spans="1:11" x14ac:dyDescent="0.2">
      <c r="A312" t="s">
        <v>7569</v>
      </c>
      <c r="B312" t="s">
        <v>708</v>
      </c>
      <c r="C312" t="s">
        <v>59</v>
      </c>
      <c r="D312" t="s">
        <v>354</v>
      </c>
      <c r="E312" s="3" t="s">
        <v>9896</v>
      </c>
      <c r="F312" s="3" t="s">
        <v>9897</v>
      </c>
      <c r="G312" s="3" t="s">
        <v>9898</v>
      </c>
      <c r="H312">
        <v>11993.538189147201</v>
      </c>
      <c r="I312">
        <v>8.3452407550000007</v>
      </c>
      <c r="J312">
        <v>4.4402901000000002E-2</v>
      </c>
      <c r="K312">
        <v>8.3896436560000005</v>
      </c>
    </row>
    <row r="313" spans="1:11" x14ac:dyDescent="0.2">
      <c r="A313" t="s">
        <v>7569</v>
      </c>
      <c r="B313" t="s">
        <v>708</v>
      </c>
      <c r="C313" t="s">
        <v>59</v>
      </c>
      <c r="D313" t="s">
        <v>355</v>
      </c>
      <c r="E313">
        <v>597.91653516835402</v>
      </c>
      <c r="F313" s="3" t="s">
        <v>9899</v>
      </c>
      <c r="G313" s="3" t="s">
        <v>9900</v>
      </c>
      <c r="H313" s="3" t="s">
        <v>9901</v>
      </c>
      <c r="I313">
        <v>7.9374421799999997</v>
      </c>
      <c r="J313">
        <v>6.9301936999999994E-2</v>
      </c>
      <c r="K313">
        <v>8.0067441170000002</v>
      </c>
    </row>
    <row r="314" spans="1:11" x14ac:dyDescent="0.2">
      <c r="A314" t="s">
        <v>7569</v>
      </c>
      <c r="B314" t="s">
        <v>708</v>
      </c>
      <c r="C314" t="s">
        <v>59</v>
      </c>
      <c r="D314" t="s">
        <v>356</v>
      </c>
      <c r="E314" s="3" t="s">
        <v>9902</v>
      </c>
      <c r="F314" s="3" t="s">
        <v>9903</v>
      </c>
      <c r="G314" s="3" t="s">
        <v>9904</v>
      </c>
      <c r="H314" s="3" t="s">
        <v>9905</v>
      </c>
      <c r="I314">
        <v>8.0475531119999992</v>
      </c>
      <c r="J314">
        <v>7.6710947000000002E-2</v>
      </c>
      <c r="K314">
        <v>8.1242640589999997</v>
      </c>
    </row>
    <row r="315" spans="1:11" x14ac:dyDescent="0.2">
      <c r="A315" t="s">
        <v>7569</v>
      </c>
      <c r="B315" t="s">
        <v>708</v>
      </c>
      <c r="C315" t="s">
        <v>59</v>
      </c>
      <c r="D315" t="s">
        <v>357</v>
      </c>
      <c r="E315" s="3" t="s">
        <v>9906</v>
      </c>
      <c r="F315" s="3" t="s">
        <v>9907</v>
      </c>
      <c r="G315">
        <v>654.53271547864597</v>
      </c>
      <c r="H315" s="3" t="s">
        <v>9908</v>
      </c>
      <c r="I315">
        <v>15.383362533</v>
      </c>
      <c r="J315">
        <v>0.14603856900000001</v>
      </c>
      <c r="K315">
        <v>15.529401102</v>
      </c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5925-4BEE-2141-AD19-04D40AA3AB4E}">
  <dimension ref="A2:G370"/>
  <sheetViews>
    <sheetView tabSelected="1" topLeftCell="D1" zoomScale="141" workbookViewId="0">
      <selection activeCell="M10" sqref="M10"/>
    </sheetView>
  </sheetViews>
  <sheetFormatPr baseColWidth="10" defaultRowHeight="16" x14ac:dyDescent="0.2"/>
  <cols>
    <col min="2" max="2" width="6.83203125" customWidth="1"/>
    <col min="3" max="3" width="11.6640625" bestFit="1" customWidth="1"/>
    <col min="4" max="4" width="22" bestFit="1" customWidth="1"/>
    <col min="5" max="5" width="12.1640625" bestFit="1" customWidth="1"/>
  </cols>
  <sheetData>
    <row r="2" spans="1:6" x14ac:dyDescent="0.2">
      <c r="A2" s="1"/>
      <c r="B2" s="1" t="s">
        <v>696</v>
      </c>
      <c r="C2" s="1" t="s">
        <v>697</v>
      </c>
      <c r="D2" s="1" t="s">
        <v>698</v>
      </c>
      <c r="E2" s="1" t="s">
        <v>700</v>
      </c>
    </row>
    <row r="3" spans="1:6" x14ac:dyDescent="0.2">
      <c r="A3" s="1" t="s">
        <v>10140</v>
      </c>
      <c r="B3" s="6">
        <f>E66</f>
        <v>8.8013309998267051</v>
      </c>
      <c r="C3" s="6">
        <f t="shared" ref="C3:D3" si="0">F66</f>
        <v>4.7671120884455123</v>
      </c>
      <c r="D3" s="6">
        <f t="shared" si="0"/>
        <v>28.789009555984947</v>
      </c>
      <c r="E3" s="6">
        <f>100/SUM(B3:D3)</f>
        <v>2.3608596305320555</v>
      </c>
    </row>
    <row r="4" spans="1:6" x14ac:dyDescent="0.2">
      <c r="A4" s="1" t="s">
        <v>10141</v>
      </c>
      <c r="B4" s="6">
        <f>AVERAGE(E67:E370)</f>
        <v>23.226244534393526</v>
      </c>
      <c r="C4" s="6">
        <f t="shared" ref="C4:D4" si="1">AVERAGE(F67:F370)</f>
        <v>14.554196568627832</v>
      </c>
      <c r="D4" s="6">
        <f t="shared" si="1"/>
        <v>3.2531566780477945</v>
      </c>
      <c r="E4" s="6">
        <f t="shared" ref="E4:E15" si="2">100/SUM(B4:D4)</f>
        <v>2.4370273485045222</v>
      </c>
    </row>
    <row r="5" spans="1:6" x14ac:dyDescent="0.2">
      <c r="A5" s="1" t="s">
        <v>10142</v>
      </c>
      <c r="B5" s="6">
        <f>AVERAGE(E59:E61)</f>
        <v>2.839217341308867</v>
      </c>
      <c r="C5" s="6">
        <f t="shared" ref="C5:D5" si="3">AVERAGE(F59:F61)</f>
        <v>14.947119182782586</v>
      </c>
      <c r="D5" s="6">
        <f t="shared" si="3"/>
        <v>4.5847442509050707</v>
      </c>
      <c r="E5" s="6">
        <f t="shared" si="2"/>
        <v>4.4700567221484873</v>
      </c>
    </row>
    <row r="6" spans="1:6" x14ac:dyDescent="0.2">
      <c r="A6" s="1" t="s">
        <v>10143</v>
      </c>
      <c r="B6" s="6">
        <f>AVERAGE(E62:E65)</f>
        <v>13.662657864437744</v>
      </c>
      <c r="C6" s="6">
        <f t="shared" ref="C6:D6" si="4">AVERAGE(F62:F65)</f>
        <v>17.01833752423957</v>
      </c>
      <c r="D6" s="6">
        <f t="shared" si="4"/>
        <v>13.800419298532056</v>
      </c>
      <c r="E6" s="6">
        <f t="shared" si="2"/>
        <v>2.2481299370353662</v>
      </c>
    </row>
    <row r="7" spans="1:6" x14ac:dyDescent="0.2">
      <c r="A7" s="1" t="s">
        <v>10144</v>
      </c>
      <c r="B7" s="6">
        <f>AVERAGE(E26:E30)</f>
        <v>8.2135018426521338</v>
      </c>
      <c r="C7" s="6">
        <f t="shared" ref="C7:D7" si="5">AVERAGE(F26:F30)</f>
        <v>3.3477438771543846</v>
      </c>
      <c r="D7" s="6">
        <f t="shared" si="5"/>
        <v>10.071555156640702</v>
      </c>
      <c r="E7" s="6">
        <f t="shared" si="2"/>
        <v>4.622609923289005</v>
      </c>
    </row>
    <row r="8" spans="1:6" x14ac:dyDescent="0.2">
      <c r="A8" s="1" t="s">
        <v>10145</v>
      </c>
      <c r="B8" s="6">
        <f>AVERAGE(E31:E32)</f>
        <v>11.724352830792814</v>
      </c>
      <c r="C8" s="6">
        <f>AVERAGE(F31:F32)</f>
        <v>2.1654829068350181</v>
      </c>
      <c r="D8" s="6">
        <f>AVERAGE(G31:G32)</f>
        <v>10.419841999537335</v>
      </c>
      <c r="E8" s="6">
        <f t="shared" si="2"/>
        <v>4.1135880566247822</v>
      </c>
    </row>
    <row r="9" spans="1:6" x14ac:dyDescent="0.2">
      <c r="A9" s="1" t="s">
        <v>10151</v>
      </c>
      <c r="B9" s="6">
        <f>AVERAGE(E33:E39)</f>
        <v>9.7926685888179801</v>
      </c>
      <c r="C9" s="6">
        <f t="shared" ref="C9:D9" si="6">AVERAGE(F33:F39)</f>
        <v>2.6514977946970606</v>
      </c>
      <c r="D9" s="6">
        <f t="shared" si="6"/>
        <v>13.178558126629694</v>
      </c>
      <c r="E9" s="6">
        <f t="shared" si="2"/>
        <v>3.9027855902055721</v>
      </c>
    </row>
    <row r="10" spans="1:6" x14ac:dyDescent="0.2">
      <c r="A10" s="1" t="s">
        <v>10146</v>
      </c>
      <c r="B10" s="6">
        <f>AVERAGE(E40:E42)</f>
        <v>21.12464828525</v>
      </c>
      <c r="C10" s="6">
        <f t="shared" ref="C10:D10" si="7">AVERAGE(F40:F42)</f>
        <v>15.689199564567078</v>
      </c>
      <c r="D10" s="6">
        <f t="shared" si="7"/>
        <v>3.1290938314059549</v>
      </c>
      <c r="E10" s="6">
        <f t="shared" si="2"/>
        <v>2.5035712391461011</v>
      </c>
    </row>
    <row r="11" spans="1:6" x14ac:dyDescent="0.2">
      <c r="A11" s="1" t="s">
        <v>10147</v>
      </c>
      <c r="B11" s="6">
        <f>AVERAGE(E43:E44)</f>
        <v>37.253969092010408</v>
      </c>
      <c r="C11" s="6">
        <f t="shared" ref="C11:D11" si="8">AVERAGE(F43:F44)</f>
        <v>9.3373828034334103</v>
      </c>
      <c r="D11" s="6">
        <f t="shared" si="8"/>
        <v>26.215366526857636</v>
      </c>
      <c r="E11" s="6">
        <f t="shared" si="2"/>
        <v>1.3734996188122244</v>
      </c>
      <c r="F11" s="5"/>
    </row>
    <row r="12" spans="1:6" x14ac:dyDescent="0.2">
      <c r="A12" s="1" t="s">
        <v>10148</v>
      </c>
      <c r="B12" s="6">
        <f>AVERAGE(E54:E58)</f>
        <v>10.514280215153352</v>
      </c>
      <c r="C12" s="6">
        <f t="shared" ref="C12:D12" si="9">AVERAGE(F54:F58)</f>
        <v>1.3801744083779108</v>
      </c>
      <c r="D12" s="6">
        <f t="shared" si="9"/>
        <v>8.0327234341105047</v>
      </c>
      <c r="E12" s="6">
        <f t="shared" si="2"/>
        <v>5.0182720157735297</v>
      </c>
    </row>
    <row r="13" spans="1:6" x14ac:dyDescent="0.2">
      <c r="A13" s="1" t="s">
        <v>10149</v>
      </c>
      <c r="B13" s="6">
        <f>AVERAGE(E45:E48)</f>
        <v>7.6587979329478344</v>
      </c>
      <c r="C13" s="6">
        <f t="shared" ref="C13:D13" si="10">AVERAGE(F45:F48)</f>
        <v>11.96576049046964</v>
      </c>
      <c r="D13" s="6">
        <f t="shared" si="10"/>
        <v>6.7947627722820183</v>
      </c>
      <c r="E13" s="6">
        <f t="shared" si="2"/>
        <v>3.7851086051475793</v>
      </c>
    </row>
    <row r="14" spans="1:6" x14ac:dyDescent="0.2">
      <c r="A14" s="1" t="s">
        <v>10150</v>
      </c>
      <c r="B14" s="6">
        <f>AVERAGE(E49:E53)</f>
        <v>9.9487037066435917</v>
      </c>
      <c r="C14" s="6">
        <f t="shared" ref="C14:D14" si="11">AVERAGE(F49:F53)</f>
        <v>3.1972955689849947</v>
      </c>
      <c r="D14" s="6">
        <f t="shared" si="11"/>
        <v>13.74401898712054</v>
      </c>
      <c r="E14" s="6">
        <f t="shared" si="2"/>
        <v>3.7188520670709431</v>
      </c>
    </row>
    <row r="15" spans="1:6" x14ac:dyDescent="0.2">
      <c r="A15" s="1" t="s">
        <v>699</v>
      </c>
      <c r="B15" s="6">
        <f>AVERAGE(B3:B14)</f>
        <v>13.730031102852912</v>
      </c>
      <c r="C15" s="6">
        <f t="shared" ref="C15:D15" si="12">AVERAGE(C3:C14)</f>
        <v>8.4184418982179157</v>
      </c>
      <c r="D15" s="6">
        <f t="shared" si="12"/>
        <v>11.834437551504521</v>
      </c>
      <c r="E15" s="7">
        <f t="shared" si="2"/>
        <v>2.942655539915831</v>
      </c>
    </row>
    <row r="25" spans="1:7" ht="19" x14ac:dyDescent="0.2">
      <c r="A25" s="2" t="s">
        <v>360</v>
      </c>
      <c r="B25" s="2" t="s">
        <v>361</v>
      </c>
      <c r="C25" s="2" t="s">
        <v>1</v>
      </c>
      <c r="D25" s="2" t="s">
        <v>2</v>
      </c>
      <c r="E25" t="s">
        <v>696</v>
      </c>
      <c r="F25" t="s">
        <v>697</v>
      </c>
      <c r="G25" t="s">
        <v>698</v>
      </c>
    </row>
    <row r="26" spans="1:7" ht="19" x14ac:dyDescent="0.2">
      <c r="A26" s="2" t="s">
        <v>368</v>
      </c>
      <c r="B26" s="2" t="s">
        <v>369</v>
      </c>
      <c r="C26" s="2" t="s">
        <v>7</v>
      </c>
      <c r="D26" s="2" t="s">
        <v>8</v>
      </c>
      <c r="E26">
        <f>'MVE-BS'!E3*100/'Arm Neon'!$F3</f>
        <v>5.8394581245548816</v>
      </c>
      <c r="F26">
        <f>'MVE-BS'!F3*100/'Arm Neon'!$F3</f>
        <v>3.4527206275857356</v>
      </c>
      <c r="G26">
        <f>'MVE-BS'!G3*100/'Arm Neon'!$F3</f>
        <v>7.773691486410848</v>
      </c>
    </row>
    <row r="27" spans="1:7" ht="19" x14ac:dyDescent="0.2">
      <c r="A27" s="2" t="s">
        <v>368</v>
      </c>
      <c r="B27" s="2" t="s">
        <v>369</v>
      </c>
      <c r="C27" s="2" t="s">
        <v>7</v>
      </c>
      <c r="D27" s="2" t="s">
        <v>9</v>
      </c>
      <c r="E27">
        <f>'MVE-BS'!E4*100/'Arm Neon'!$F4</f>
        <v>6.5946563856089817</v>
      </c>
      <c r="F27">
        <f>'MVE-BS'!F4*100/'Arm Neon'!$F4</f>
        <v>4.0018986371196021</v>
      </c>
      <c r="G27">
        <f>'MVE-BS'!G4*100/'Arm Neon'!$F4</f>
        <v>8.0110439080750684</v>
      </c>
    </row>
    <row r="28" spans="1:7" ht="19" x14ac:dyDescent="0.2">
      <c r="A28" s="2" t="s">
        <v>368</v>
      </c>
      <c r="B28" s="2" t="s">
        <v>369</v>
      </c>
      <c r="C28" s="2" t="s">
        <v>7</v>
      </c>
      <c r="D28" s="2" t="s">
        <v>10</v>
      </c>
      <c r="E28">
        <f>'MVE-BS'!E5*100/'Arm Neon'!$F5</f>
        <v>7.5647835851388097</v>
      </c>
      <c r="F28">
        <f>'MVE-BS'!F5*100/'Arm Neon'!$F5</f>
        <v>5.7934365462922148</v>
      </c>
      <c r="G28">
        <f>'MVE-BS'!G5*100/'Arm Neon'!$F5</f>
        <v>10.369946232443599</v>
      </c>
    </row>
    <row r="29" spans="1:7" ht="19" x14ac:dyDescent="0.2">
      <c r="A29" s="2" t="s">
        <v>368</v>
      </c>
      <c r="B29" s="2" t="s">
        <v>369</v>
      </c>
      <c r="C29" s="2" t="s">
        <v>7</v>
      </c>
      <c r="D29" s="2" t="s">
        <v>11</v>
      </c>
      <c r="E29">
        <f>'MVE-BS'!E6*100/'Arm Neon'!$F6</f>
        <v>13.110622591315897</v>
      </c>
      <c r="F29">
        <f>'MVE-BS'!F6*100/'Arm Neon'!$F6</f>
        <v>2.4795164889835091</v>
      </c>
      <c r="G29">
        <f>'MVE-BS'!G6*100/'Arm Neon'!$F6</f>
        <v>9.7819075360187551</v>
      </c>
    </row>
    <row r="30" spans="1:7" ht="19" x14ac:dyDescent="0.2">
      <c r="A30" s="2" t="s">
        <v>368</v>
      </c>
      <c r="B30" s="2" t="s">
        <v>369</v>
      </c>
      <c r="C30" s="2" t="s">
        <v>7</v>
      </c>
      <c r="D30" s="2" t="s">
        <v>12</v>
      </c>
      <c r="E30">
        <f>'MVE-BS'!E7*100/'Arm Neon'!$F7</f>
        <v>7.9579885266421044</v>
      </c>
      <c r="F30">
        <f>'MVE-BS'!F7*100/'Arm Neon'!$F7</f>
        <v>1.0111470857908591</v>
      </c>
      <c r="G30">
        <f>'MVE-BS'!G7*100/'Arm Neon'!$F7</f>
        <v>14.421186620255231</v>
      </c>
    </row>
    <row r="31" spans="1:7" ht="19" x14ac:dyDescent="0.2">
      <c r="A31" s="2" t="s">
        <v>368</v>
      </c>
      <c r="B31" s="2" t="s">
        <v>369</v>
      </c>
      <c r="C31" s="2" t="s">
        <v>13</v>
      </c>
      <c r="D31" s="2" t="s">
        <v>14</v>
      </c>
      <c r="E31">
        <f>'MVE-BS'!E8*100/'Arm Neon'!$F8</f>
        <v>11.040666260216613</v>
      </c>
      <c r="F31">
        <f>'MVE-BS'!F8*100/'Arm Neon'!$F8</f>
        <v>3.8833488138989596</v>
      </c>
      <c r="G31">
        <f>'MVE-BS'!G8*100/'Arm Neon'!$F8</f>
        <v>3.8833488138989596</v>
      </c>
    </row>
    <row r="32" spans="1:7" ht="19" x14ac:dyDescent="0.2">
      <c r="A32" s="2" t="s">
        <v>368</v>
      </c>
      <c r="B32" s="2" t="s">
        <v>369</v>
      </c>
      <c r="C32" s="2" t="s">
        <v>13</v>
      </c>
      <c r="D32" s="2" t="s">
        <v>15</v>
      </c>
      <c r="E32">
        <f>'MVE-BS'!E9*100/'Arm Neon'!$F9</f>
        <v>12.408039401369017</v>
      </c>
      <c r="F32">
        <f>'MVE-BS'!F9*100/'Arm Neon'!$F9</f>
        <v>0.44761699977107677</v>
      </c>
      <c r="G32">
        <f>'MVE-BS'!G9*100/'Arm Neon'!$F9</f>
        <v>16.95633518517571</v>
      </c>
    </row>
    <row r="33" spans="1:7" ht="19" x14ac:dyDescent="0.2">
      <c r="A33" s="2" t="s">
        <v>368</v>
      </c>
      <c r="B33" s="2" t="s">
        <v>369</v>
      </c>
      <c r="C33" s="2" t="s">
        <v>16</v>
      </c>
      <c r="D33" s="2" t="s">
        <v>17</v>
      </c>
      <c r="E33">
        <f>'MVE-BS'!E10*100/'Arm Neon'!$F10</f>
        <v>7.3709610628950237</v>
      </c>
      <c r="F33">
        <f>'MVE-BS'!F10*100/'Arm Neon'!$F10</f>
        <v>0.79724542640680063</v>
      </c>
      <c r="G33">
        <f>'MVE-BS'!G10*100/'Arm Neon'!$F10</f>
        <v>12.339508452465939</v>
      </c>
    </row>
    <row r="34" spans="1:7" ht="19" x14ac:dyDescent="0.2">
      <c r="A34" s="2" t="s">
        <v>368</v>
      </c>
      <c r="B34" s="2" t="s">
        <v>369</v>
      </c>
      <c r="C34" s="2" t="s">
        <v>16</v>
      </c>
      <c r="D34" s="2" t="s">
        <v>18</v>
      </c>
      <c r="E34">
        <f>'MVE-BS'!E11*100/'Arm Neon'!$F11</f>
        <v>11.243629282136638</v>
      </c>
      <c r="F34">
        <f>'MVE-BS'!F11*100/'Arm Neon'!$F11</f>
        <v>4.5207676639670868</v>
      </c>
      <c r="G34">
        <f>'MVE-BS'!G11*100/'Arm Neon'!$F11</f>
        <v>15.407766265295299</v>
      </c>
    </row>
    <row r="35" spans="1:7" ht="19" x14ac:dyDescent="0.2">
      <c r="A35" s="2" t="s">
        <v>368</v>
      </c>
      <c r="B35" s="2" t="s">
        <v>369</v>
      </c>
      <c r="C35" s="2" t="s">
        <v>16</v>
      </c>
      <c r="D35" s="2" t="s">
        <v>19</v>
      </c>
      <c r="E35">
        <f>'MVE-BS'!E12*100/'Arm Neon'!$F12</f>
        <v>9.1520579344665229</v>
      </c>
      <c r="F35">
        <f>'MVE-BS'!F12*100/'Arm Neon'!$F12</f>
        <v>6.2345174175694709</v>
      </c>
      <c r="G35">
        <f>'MVE-BS'!G12*100/'Arm Neon'!$F12</f>
        <v>9.765128843650805</v>
      </c>
    </row>
    <row r="36" spans="1:7" ht="19" x14ac:dyDescent="0.2">
      <c r="A36" s="2" t="s">
        <v>368</v>
      </c>
      <c r="B36" s="2" t="s">
        <v>369</v>
      </c>
      <c r="C36" s="2" t="s">
        <v>16</v>
      </c>
      <c r="D36" s="2" t="s">
        <v>20</v>
      </c>
      <c r="E36">
        <f>'MVE-BS'!E13*100/'Arm Neon'!$F13</f>
        <v>9.5196111821908911</v>
      </c>
      <c r="F36">
        <f>'MVE-BS'!F13*100/'Arm Neon'!$F13</f>
        <v>0.35287682325494535</v>
      </c>
      <c r="G36">
        <f>'MVE-BS'!G13*100/'Arm Neon'!$F13</f>
        <v>12.427050599600571</v>
      </c>
    </row>
    <row r="37" spans="1:7" ht="19" x14ac:dyDescent="0.2">
      <c r="A37" s="2" t="s">
        <v>368</v>
      </c>
      <c r="B37" s="2" t="s">
        <v>369</v>
      </c>
      <c r="C37" s="2" t="s">
        <v>16</v>
      </c>
      <c r="D37" s="2" t="s">
        <v>21</v>
      </c>
      <c r="E37">
        <f>'MVE-BS'!E14*100/'Arm Neon'!$F14</f>
        <v>3.9230872171350128</v>
      </c>
      <c r="F37">
        <f>'MVE-BS'!F14*100/'Arm Neon'!$F14</f>
        <v>0.9704399099630785</v>
      </c>
      <c r="G37">
        <f>'MVE-BS'!G14*100/'Arm Neon'!$F14</f>
        <v>6.1798116753104688</v>
      </c>
    </row>
    <row r="38" spans="1:7" ht="19" x14ac:dyDescent="0.2">
      <c r="A38" s="2" t="s">
        <v>368</v>
      </c>
      <c r="B38" s="2" t="s">
        <v>369</v>
      </c>
      <c r="C38" s="2" t="s">
        <v>16</v>
      </c>
      <c r="D38" s="2" t="s">
        <v>22</v>
      </c>
      <c r="E38">
        <f>'MVE-BS'!E15*100/'Arm Neon'!$F15</f>
        <v>16.383798020227992</v>
      </c>
      <c r="F38">
        <f>'MVE-BS'!F15*100/'Arm Neon'!$F15</f>
        <v>1.0345322299262165</v>
      </c>
      <c r="G38">
        <f>'MVE-BS'!G15*100/'Arm Neon'!$F15</f>
        <v>23.619461917426705</v>
      </c>
    </row>
    <row r="39" spans="1:7" ht="19" x14ac:dyDescent="0.2">
      <c r="A39" s="2" t="s">
        <v>368</v>
      </c>
      <c r="B39" s="2" t="s">
        <v>369</v>
      </c>
      <c r="C39" s="2" t="s">
        <v>16</v>
      </c>
      <c r="D39" s="2" t="s">
        <v>23</v>
      </c>
      <c r="E39">
        <f>'MVE-BS'!E16*100/'Arm Neon'!$F16</f>
        <v>10.955535422673787</v>
      </c>
      <c r="F39">
        <f>'MVE-BS'!F16*100/'Arm Neon'!$F16</f>
        <v>4.650105091791823</v>
      </c>
      <c r="G39">
        <f>'MVE-BS'!G16*100/'Arm Neon'!$F16</f>
        <v>12.511179132658073</v>
      </c>
    </row>
    <row r="40" spans="1:7" ht="19" x14ac:dyDescent="0.2">
      <c r="A40" s="2" t="s">
        <v>368</v>
      </c>
      <c r="B40" s="2" t="s">
        <v>369</v>
      </c>
      <c r="C40" s="2" t="s">
        <v>24</v>
      </c>
      <c r="D40" s="2" t="s">
        <v>25</v>
      </c>
      <c r="E40">
        <f>'MVE-BS'!E17*100/'Arm Neon'!$F17</f>
        <v>36.696136696165375</v>
      </c>
      <c r="F40">
        <f>'MVE-BS'!F17*100/'Arm Neon'!$F17</f>
        <v>17.340346550174484</v>
      </c>
      <c r="G40">
        <f>'MVE-BS'!G17*100/'Arm Neon'!$F17</f>
        <v>5.8516822673972646</v>
      </c>
    </row>
    <row r="41" spans="1:7" ht="19" x14ac:dyDescent="0.2">
      <c r="A41" s="2" t="s">
        <v>368</v>
      </c>
      <c r="B41" s="2" t="s">
        <v>369</v>
      </c>
      <c r="C41" s="2" t="s">
        <v>24</v>
      </c>
      <c r="D41" s="2" t="s">
        <v>26</v>
      </c>
      <c r="E41">
        <f>'MVE-BS'!E18*100/'Arm Neon'!$F18</f>
        <v>18.079108816390562</v>
      </c>
      <c r="F41">
        <f>'MVE-BS'!F18*100/'Arm Neon'!$F18</f>
        <v>27.360529482606488</v>
      </c>
      <c r="G41">
        <f>'MVE-BS'!G18*100/'Arm Neon'!$F18</f>
        <v>0.10766247193694359</v>
      </c>
    </row>
    <row r="42" spans="1:7" ht="19" x14ac:dyDescent="0.2">
      <c r="A42" s="2" t="s">
        <v>368</v>
      </c>
      <c r="B42" s="2" t="s">
        <v>369</v>
      </c>
      <c r="C42" s="2" t="s">
        <v>24</v>
      </c>
      <c r="D42" s="2" t="s">
        <v>27</v>
      </c>
      <c r="E42">
        <f>'MVE-BS'!E19*100/'Arm Neon'!$F19</f>
        <v>8.5986993431940615</v>
      </c>
      <c r="F42">
        <f>'MVE-BS'!F19*100/'Arm Neon'!$F19</f>
        <v>2.366722660920265</v>
      </c>
      <c r="G42">
        <f>'MVE-BS'!G19*100/'Arm Neon'!$F19</f>
        <v>3.4279367548836572</v>
      </c>
    </row>
    <row r="43" spans="1:7" ht="19" x14ac:dyDescent="0.2">
      <c r="A43" s="2" t="s">
        <v>368</v>
      </c>
      <c r="B43" s="2" t="s">
        <v>369</v>
      </c>
      <c r="C43" s="2" t="s">
        <v>28</v>
      </c>
      <c r="D43" s="2" t="s">
        <v>29</v>
      </c>
      <c r="E43">
        <f>'MVE-BS'!E20*100/'Arm Neon'!$F20</f>
        <v>28.01632826642393</v>
      </c>
      <c r="F43">
        <f>'MVE-BS'!F20*100/'Arm Neon'!$F20</f>
        <v>4.09158575565848</v>
      </c>
      <c r="G43">
        <f>'MVE-BS'!G20*100/'Arm Neon'!$F20</f>
        <v>23.516180376271841</v>
      </c>
    </row>
    <row r="44" spans="1:7" ht="19" x14ac:dyDescent="0.2">
      <c r="A44" s="2" t="s">
        <v>368</v>
      </c>
      <c r="B44" s="2" t="s">
        <v>369</v>
      </c>
      <c r="C44" s="2" t="s">
        <v>28</v>
      </c>
      <c r="D44" s="2" t="s">
        <v>30</v>
      </c>
      <c r="E44">
        <f>'MVE-BS'!E21*100/'Arm Neon'!$F21</f>
        <v>46.491609917596882</v>
      </c>
      <c r="F44">
        <f>'MVE-BS'!F21*100/'Arm Neon'!$F21</f>
        <v>14.583179851208339</v>
      </c>
      <c r="G44">
        <f>'MVE-BS'!G21*100/'Arm Neon'!$F21</f>
        <v>28.914552677443432</v>
      </c>
    </row>
    <row r="45" spans="1:7" ht="19" x14ac:dyDescent="0.2">
      <c r="A45" s="2" t="s">
        <v>368</v>
      </c>
      <c r="B45" s="2" t="s">
        <v>369</v>
      </c>
      <c r="C45" s="2" t="s">
        <v>31</v>
      </c>
      <c r="D45" s="2" t="s">
        <v>32</v>
      </c>
      <c r="E45">
        <f>'MVE-BS'!E22*100/'Arm Neon'!$F22</f>
        <v>5.1292640867836843</v>
      </c>
      <c r="F45">
        <f>'MVE-BS'!F22*100/'Arm Neon'!$F22</f>
        <v>22.364618719952912</v>
      </c>
      <c r="G45">
        <f>'MVE-BS'!G22*100/'Arm Neon'!$F22</f>
        <v>7.4459608459703803</v>
      </c>
    </row>
    <row r="46" spans="1:7" ht="19" x14ac:dyDescent="0.2">
      <c r="A46" s="2" t="s">
        <v>368</v>
      </c>
      <c r="B46" s="2" t="s">
        <v>369</v>
      </c>
      <c r="C46" s="2" t="s">
        <v>31</v>
      </c>
      <c r="D46" s="2" t="s">
        <v>33</v>
      </c>
      <c r="E46">
        <f>'MVE-BS'!E23*100/'Arm Neon'!$F23</f>
        <v>7.5227444897941194</v>
      </c>
      <c r="F46">
        <f>'MVE-BS'!F23*100/'Arm Neon'!$F23</f>
        <v>14.950402559839883</v>
      </c>
      <c r="G46">
        <f>'MVE-BS'!G23*100/'Arm Neon'!$F23</f>
        <v>3.5784189298627354</v>
      </c>
    </row>
    <row r="47" spans="1:7" ht="19" x14ac:dyDescent="0.2">
      <c r="A47" s="2" t="s">
        <v>368</v>
      </c>
      <c r="B47" s="2" t="s">
        <v>369</v>
      </c>
      <c r="C47" s="2" t="s">
        <v>31</v>
      </c>
      <c r="D47" s="2" t="s">
        <v>34</v>
      </c>
      <c r="E47">
        <f>'MVE-BS'!E24*100/'Arm Neon'!$F24</f>
        <v>7.8057528679369517</v>
      </c>
      <c r="F47">
        <f>'MVE-BS'!F24*100/'Arm Neon'!$F24</f>
        <v>4.541318841005503</v>
      </c>
      <c r="G47">
        <f>'MVE-BS'!G24*100/'Arm Neon'!$F24</f>
        <v>8.3546400052086049</v>
      </c>
    </row>
    <row r="48" spans="1:7" ht="19" x14ac:dyDescent="0.2">
      <c r="A48" s="2" t="s">
        <v>368</v>
      </c>
      <c r="B48" s="2" t="s">
        <v>369</v>
      </c>
      <c r="C48" s="2" t="s">
        <v>31</v>
      </c>
      <c r="D48" s="2" t="s">
        <v>35</v>
      </c>
      <c r="E48">
        <f>'MVE-BS'!E25*100/'Arm Neon'!$F25</f>
        <v>10.177430287276584</v>
      </c>
      <c r="F48">
        <f>'MVE-BS'!F25*100/'Arm Neon'!$F25</f>
        <v>6.0067018410802584</v>
      </c>
      <c r="G48">
        <f>'MVE-BS'!G25*100/'Arm Neon'!$F25</f>
        <v>7.8000313080863526</v>
      </c>
    </row>
    <row r="49" spans="1:7" ht="19" x14ac:dyDescent="0.2">
      <c r="A49" s="2" t="s">
        <v>368</v>
      </c>
      <c r="B49" s="2" t="s">
        <v>369</v>
      </c>
      <c r="C49" s="2" t="s">
        <v>36</v>
      </c>
      <c r="D49" s="2" t="s">
        <v>37</v>
      </c>
      <c r="E49">
        <f>'MVE-BS'!E26*100/'Arm Neon'!$F26</f>
        <v>26.55501162909615</v>
      </c>
      <c r="F49">
        <f>'MVE-BS'!F26*100/'Arm Neon'!$F26</f>
        <v>7.4873050556952139</v>
      </c>
      <c r="G49">
        <f>'MVE-BS'!G26*100/'Arm Neon'!$F26</f>
        <v>10.419224893550554</v>
      </c>
    </row>
    <row r="50" spans="1:7" ht="19" x14ac:dyDescent="0.2">
      <c r="A50" s="2" t="s">
        <v>368</v>
      </c>
      <c r="B50" s="2" t="s">
        <v>369</v>
      </c>
      <c r="C50" s="2" t="s">
        <v>36</v>
      </c>
      <c r="D50" s="2" t="s">
        <v>38</v>
      </c>
      <c r="E50">
        <f>'MVE-BS'!E27*100/'Arm Neon'!$F27</f>
        <v>5.933313564931268</v>
      </c>
      <c r="F50">
        <f>'MVE-BS'!F27*100/'Arm Neon'!$F27</f>
        <v>2.8564391339575863</v>
      </c>
      <c r="G50">
        <f>'MVE-BS'!G27*100/'Arm Neon'!$F27</f>
        <v>15.268706485711613</v>
      </c>
    </row>
    <row r="51" spans="1:7" ht="19" x14ac:dyDescent="0.2">
      <c r="A51" s="2" t="s">
        <v>368</v>
      </c>
      <c r="B51" s="2" t="s">
        <v>369</v>
      </c>
      <c r="C51" s="2" t="s">
        <v>36</v>
      </c>
      <c r="D51" s="2" t="s">
        <v>39</v>
      </c>
      <c r="E51">
        <f>'MVE-BS'!E28*100/'Arm Neon'!$F28</f>
        <v>6.3226048990075476</v>
      </c>
      <c r="F51">
        <f>'MVE-BS'!F28*100/'Arm Neon'!$F28</f>
        <v>2.4625642852363105</v>
      </c>
      <c r="G51">
        <f>'MVE-BS'!G28*100/'Arm Neon'!$F28</f>
        <v>15.834693000782945</v>
      </c>
    </row>
    <row r="52" spans="1:7" ht="19" x14ac:dyDescent="0.2">
      <c r="A52" s="2" t="s">
        <v>368</v>
      </c>
      <c r="B52" s="2" t="s">
        <v>369</v>
      </c>
      <c r="C52" s="2" t="s">
        <v>36</v>
      </c>
      <c r="D52" s="2" t="s">
        <v>40</v>
      </c>
      <c r="E52">
        <f>'MVE-BS'!E29*100/'Arm Neon'!$F29</f>
        <v>6.653442163126976</v>
      </c>
      <c r="F52">
        <f>'MVE-BS'!F29*100/'Arm Neon'!$F29</f>
        <v>1.9926057682125571</v>
      </c>
      <c r="G52">
        <f>'MVE-BS'!G29*100/'Arm Neon'!$F29</f>
        <v>16.693924080750598</v>
      </c>
    </row>
    <row r="53" spans="1:7" ht="19" x14ac:dyDescent="0.2">
      <c r="A53" s="2" t="s">
        <v>368</v>
      </c>
      <c r="B53" s="2" t="s">
        <v>369</v>
      </c>
      <c r="C53" s="2" t="s">
        <v>36</v>
      </c>
      <c r="D53" s="2" t="s">
        <v>41</v>
      </c>
      <c r="E53">
        <f>'MVE-BS'!E30*100/'Arm Neon'!$F30</f>
        <v>4.2791462770560136</v>
      </c>
      <c r="F53">
        <f>'MVE-BS'!F30*100/'Arm Neon'!$F30</f>
        <v>1.187563601823304</v>
      </c>
      <c r="G53">
        <f>'MVE-BS'!G30*100/'Arm Neon'!$F30</f>
        <v>10.503546474806981</v>
      </c>
    </row>
    <row r="54" spans="1:7" ht="19" x14ac:dyDescent="0.2">
      <c r="A54" s="2" t="s">
        <v>368</v>
      </c>
      <c r="B54" s="2" t="s">
        <v>369</v>
      </c>
      <c r="C54" s="2" t="s">
        <v>42</v>
      </c>
      <c r="D54" s="2" t="s">
        <v>43</v>
      </c>
      <c r="E54">
        <f>'MVE-BS'!E31*100/'Arm Neon'!$F31</f>
        <v>8.1823580163886831</v>
      </c>
      <c r="F54">
        <f>'MVE-BS'!F31*100/'Arm Neon'!$F31</f>
        <v>1.2955665553274507</v>
      </c>
      <c r="G54">
        <f>'MVE-BS'!G31*100/'Arm Neon'!$F31</f>
        <v>5.6685585835447503</v>
      </c>
    </row>
    <row r="55" spans="1:7" ht="19" x14ac:dyDescent="0.2">
      <c r="A55" s="2" t="s">
        <v>368</v>
      </c>
      <c r="B55" s="2" t="s">
        <v>369</v>
      </c>
      <c r="C55" s="2" t="s">
        <v>42</v>
      </c>
      <c r="D55" s="2" t="s">
        <v>44</v>
      </c>
      <c r="E55">
        <f>'MVE-BS'!E32*100/'Arm Neon'!$F32</f>
        <v>8.5456057643164627</v>
      </c>
      <c r="F55">
        <f>'MVE-BS'!F32*100/'Arm Neon'!$F32</f>
        <v>0.81869307636284094</v>
      </c>
      <c r="G55">
        <f>'MVE-BS'!G32*100/'Arm Neon'!$F32</f>
        <v>4.6130970310105273</v>
      </c>
    </row>
    <row r="56" spans="1:7" ht="19" x14ac:dyDescent="0.2">
      <c r="A56" s="2" t="s">
        <v>368</v>
      </c>
      <c r="B56" s="2" t="s">
        <v>369</v>
      </c>
      <c r="C56" s="2" t="s">
        <v>42</v>
      </c>
      <c r="D56" s="2" t="s">
        <v>45</v>
      </c>
      <c r="E56">
        <f>'MVE-BS'!E33*100/'Arm Neon'!$F33</f>
        <v>3.3081988777888185</v>
      </c>
      <c r="F56">
        <f>'MVE-BS'!F33*100/'Arm Neon'!$F33</f>
        <v>0.4531563742226774</v>
      </c>
      <c r="G56">
        <f>'MVE-BS'!G33*100/'Arm Neon'!$F33</f>
        <v>2.8660567209951604</v>
      </c>
    </row>
    <row r="57" spans="1:7" ht="19" x14ac:dyDescent="0.2">
      <c r="A57" s="2" t="s">
        <v>368</v>
      </c>
      <c r="B57" s="2" t="s">
        <v>369</v>
      </c>
      <c r="C57" s="2" t="s">
        <v>42</v>
      </c>
      <c r="D57" s="2" t="s">
        <v>46</v>
      </c>
      <c r="E57">
        <f>'MVE-BS'!E34*100/'Arm Neon'!$F34</f>
        <v>11.839319526082608</v>
      </c>
      <c r="F57">
        <f>'MVE-BS'!F34*100/'Arm Neon'!$F34</f>
        <v>1.3144543119555261</v>
      </c>
      <c r="G57">
        <f>'MVE-BS'!G34*100/'Arm Neon'!$F34</f>
        <v>6.1642738028364139</v>
      </c>
    </row>
    <row r="58" spans="1:7" ht="19" x14ac:dyDescent="0.2">
      <c r="A58" s="2" t="s">
        <v>368</v>
      </c>
      <c r="B58" s="2" t="s">
        <v>369</v>
      </c>
      <c r="C58" s="2" t="s">
        <v>42</v>
      </c>
      <c r="D58" s="2" t="s">
        <v>47</v>
      </c>
      <c r="E58">
        <f>'MVE-BS'!E35*100/'Arm Neon'!$F35</f>
        <v>20.695918891190185</v>
      </c>
      <c r="F58">
        <f>'MVE-BS'!F35*100/'Arm Neon'!$F35</f>
        <v>3.0190017240210594</v>
      </c>
      <c r="G58">
        <f>'MVE-BS'!G35*100/'Arm Neon'!$F35</f>
        <v>20.851631032165681</v>
      </c>
    </row>
    <row r="59" spans="1:7" ht="19" x14ac:dyDescent="0.2">
      <c r="A59" s="2" t="s">
        <v>368</v>
      </c>
      <c r="B59" s="2" t="s">
        <v>369</v>
      </c>
      <c r="C59" s="2" t="s">
        <v>48</v>
      </c>
      <c r="D59" s="2" t="s">
        <v>49</v>
      </c>
      <c r="E59">
        <f>'MVE-BS'!E36*100/'Arm Neon'!$F36</f>
        <v>1.9696574176983073</v>
      </c>
      <c r="F59">
        <f>'MVE-BS'!F36*100/'Arm Neon'!$F36</f>
        <v>15.0928494943321</v>
      </c>
      <c r="G59">
        <f>'MVE-BS'!G36*100/'Arm Neon'!$F36</f>
        <v>2.3555772163721143</v>
      </c>
    </row>
    <row r="60" spans="1:7" ht="19" x14ac:dyDescent="0.2">
      <c r="A60" s="2" t="s">
        <v>368</v>
      </c>
      <c r="B60" s="2" t="s">
        <v>369</v>
      </c>
      <c r="C60" s="2" t="s">
        <v>48</v>
      </c>
      <c r="D60" s="2" t="s">
        <v>50</v>
      </c>
      <c r="E60">
        <f>'MVE-BS'!E37*100/'Arm Neon'!$F37</f>
        <v>1.7151101827321669</v>
      </c>
      <c r="F60">
        <f>'MVE-BS'!F37*100/'Arm Neon'!$F37</f>
        <v>14.553869094302293</v>
      </c>
      <c r="G60">
        <f>'MVE-BS'!G37*100/'Arm Neon'!$F37</f>
        <v>1.4221484087502927</v>
      </c>
    </row>
    <row r="61" spans="1:7" ht="19" x14ac:dyDescent="0.2">
      <c r="A61" s="2" t="s">
        <v>368</v>
      </c>
      <c r="B61" s="2" t="s">
        <v>369</v>
      </c>
      <c r="C61" s="2" t="s">
        <v>48</v>
      </c>
      <c r="D61" s="2" t="s">
        <v>51</v>
      </c>
      <c r="E61">
        <f>'MVE-BS'!E38*100/'Arm Neon'!$F38</f>
        <v>4.8328844234961279</v>
      </c>
      <c r="F61">
        <f>'MVE-BS'!F38*100/'Arm Neon'!$F38</f>
        <v>15.194638959713368</v>
      </c>
      <c r="G61">
        <f>'MVE-BS'!G38*100/'Arm Neon'!$F38</f>
        <v>9.9765071275928054</v>
      </c>
    </row>
    <row r="62" spans="1:7" ht="19" x14ac:dyDescent="0.2">
      <c r="A62" s="2" t="s">
        <v>368</v>
      </c>
      <c r="B62" s="2" t="s">
        <v>369</v>
      </c>
      <c r="C62" s="2" t="s">
        <v>52</v>
      </c>
      <c r="D62" s="2" t="s">
        <v>53</v>
      </c>
      <c r="E62">
        <f>'MVE-BS'!E39*100/'Arm Neon'!$F39</f>
        <v>18.935223613840019</v>
      </c>
      <c r="F62">
        <f>'MVE-BS'!F39*100/'Arm Neon'!$F39</f>
        <v>17.586917680551949</v>
      </c>
      <c r="G62">
        <f>'MVE-BS'!G39*100/'Arm Neon'!$F39</f>
        <v>10.611882496273239</v>
      </c>
    </row>
    <row r="63" spans="1:7" ht="19" x14ac:dyDescent="0.2">
      <c r="A63" s="2" t="s">
        <v>368</v>
      </c>
      <c r="B63" s="2" t="s">
        <v>369</v>
      </c>
      <c r="C63" s="2" t="s">
        <v>52</v>
      </c>
      <c r="D63" s="2" t="s">
        <v>54</v>
      </c>
      <c r="E63">
        <f>'MVE-BS'!E40*100/'Arm Neon'!$F40</f>
        <v>10.959041598748184</v>
      </c>
      <c r="F63">
        <f>'MVE-BS'!F40*100/'Arm Neon'!$F40</f>
        <v>29.251887887338228</v>
      </c>
      <c r="G63">
        <f>'MVE-BS'!G40*100/'Arm Neon'!$F40</f>
        <v>11.32947007169388</v>
      </c>
    </row>
    <row r="64" spans="1:7" ht="19" x14ac:dyDescent="0.2">
      <c r="A64" s="2" t="s">
        <v>368</v>
      </c>
      <c r="B64" s="2" t="s">
        <v>369</v>
      </c>
      <c r="C64" s="2" t="s">
        <v>52</v>
      </c>
      <c r="D64" s="2" t="s">
        <v>55</v>
      </c>
      <c r="E64">
        <f>'MVE-BS'!E41*100/'Arm Neon'!$F41</f>
        <v>2.628650340062936</v>
      </c>
      <c r="F64">
        <f>'MVE-BS'!F41*100/'Arm Neon'!$F41</f>
        <v>3.7377909549421107</v>
      </c>
      <c r="G64">
        <f>'MVE-BS'!G41*100/'Arm Neon'!$F41</f>
        <v>3.5843596821254446</v>
      </c>
    </row>
    <row r="65" spans="1:7" ht="19" x14ac:dyDescent="0.2">
      <c r="A65" s="2" t="s">
        <v>368</v>
      </c>
      <c r="B65" s="2" t="s">
        <v>369</v>
      </c>
      <c r="C65" s="2" t="s">
        <v>52</v>
      </c>
      <c r="D65" s="2" t="s">
        <v>56</v>
      </c>
      <c r="E65">
        <f>'MVE-BS'!E42*100/'Arm Neon'!$F42</f>
        <v>22.127715905099841</v>
      </c>
      <c r="F65">
        <f>'MVE-BS'!F42*100/'Arm Neon'!$F42</f>
        <v>17.496753574125989</v>
      </c>
      <c r="G65">
        <f>'MVE-BS'!G42*100/'Arm Neon'!$F42</f>
        <v>29.675964944035663</v>
      </c>
    </row>
    <row r="66" spans="1:7" ht="19" x14ac:dyDescent="0.2">
      <c r="A66" s="2" t="s">
        <v>368</v>
      </c>
      <c r="B66" s="2" t="s">
        <v>369</v>
      </c>
      <c r="C66" s="2" t="s">
        <v>57</v>
      </c>
      <c r="D66" s="2" t="s">
        <v>58</v>
      </c>
      <c r="E66">
        <f>'MVE-BS'!E43*100/'Arm Neon'!$F43</f>
        <v>8.8013309998267051</v>
      </c>
      <c r="F66">
        <f>'MVE-BS'!F43*100/'Arm Neon'!$F43</f>
        <v>4.7671120884455123</v>
      </c>
      <c r="G66">
        <f>'MVE-BS'!G43*100/'Arm Neon'!$F43</f>
        <v>28.789009555984947</v>
      </c>
    </row>
    <row r="67" spans="1:7" ht="19" x14ac:dyDescent="0.2">
      <c r="A67" s="2" t="s">
        <v>368</v>
      </c>
      <c r="B67" s="2" t="s">
        <v>369</v>
      </c>
      <c r="C67" s="2" t="s">
        <v>59</v>
      </c>
      <c r="D67" s="2" t="s">
        <v>60</v>
      </c>
      <c r="E67">
        <f>'MVE-BS'!E44*100/'Arm Neon'!$F44</f>
        <v>68.143166742344008</v>
      </c>
      <c r="F67">
        <f>'MVE-BS'!F44*100/'Arm Neon'!$F44</f>
        <v>14.53487679483767</v>
      </c>
      <c r="G67">
        <f>'MVE-BS'!G44*100/'Arm Neon'!$F44</f>
        <v>1.9790141364010088</v>
      </c>
    </row>
    <row r="68" spans="1:7" ht="19" x14ac:dyDescent="0.2">
      <c r="A68" s="2" t="s">
        <v>368</v>
      </c>
      <c r="B68" s="2" t="s">
        <v>369</v>
      </c>
      <c r="C68" s="2" t="s">
        <v>59</v>
      </c>
      <c r="D68" s="2" t="s">
        <v>61</v>
      </c>
      <c r="E68">
        <f>'MVE-BS'!E45*100/'Arm Neon'!$F45</f>
        <v>56.343796127591347</v>
      </c>
      <c r="F68">
        <f>'MVE-BS'!F45*100/'Arm Neon'!$F45</f>
        <v>15.130015086087932</v>
      </c>
      <c r="G68">
        <f>'MVE-BS'!G45*100/'Arm Neon'!$F45</f>
        <v>2.6312661512280329</v>
      </c>
    </row>
    <row r="69" spans="1:7" ht="19" x14ac:dyDescent="0.2">
      <c r="A69" s="2" t="s">
        <v>368</v>
      </c>
      <c r="B69" s="2" t="s">
        <v>369</v>
      </c>
      <c r="C69" s="2" t="s">
        <v>59</v>
      </c>
      <c r="D69" s="2" t="s">
        <v>62</v>
      </c>
      <c r="E69">
        <f>'MVE-BS'!E46*100/'Arm Neon'!$F46</f>
        <v>22.888278852121772</v>
      </c>
      <c r="F69">
        <f>'MVE-BS'!F46*100/'Arm Neon'!$F46</f>
        <v>14.629767545471895</v>
      </c>
      <c r="G69">
        <f>'MVE-BS'!G46*100/'Arm Neon'!$F46</f>
        <v>3.7779271023224603</v>
      </c>
    </row>
    <row r="70" spans="1:7" ht="19" x14ac:dyDescent="0.2">
      <c r="A70" s="2" t="s">
        <v>368</v>
      </c>
      <c r="B70" s="2" t="s">
        <v>369</v>
      </c>
      <c r="C70" s="2" t="s">
        <v>59</v>
      </c>
      <c r="D70" s="2" t="s">
        <v>63</v>
      </c>
      <c r="E70">
        <f>'MVE-BS'!E47*100/'Arm Neon'!$F47</f>
        <v>137.68106756113093</v>
      </c>
      <c r="F70">
        <f>'MVE-BS'!F47*100/'Arm Neon'!$F47</f>
        <v>16.218813981478426</v>
      </c>
      <c r="G70">
        <f>'MVE-BS'!G47*100/'Arm Neon'!$F47</f>
        <v>1.9592403225527508</v>
      </c>
    </row>
    <row r="71" spans="1:7" ht="19" x14ac:dyDescent="0.2">
      <c r="A71" s="2" t="s">
        <v>368</v>
      </c>
      <c r="B71" s="2" t="s">
        <v>369</v>
      </c>
      <c r="C71" s="2" t="s">
        <v>59</v>
      </c>
      <c r="D71" s="2" t="s">
        <v>64</v>
      </c>
      <c r="E71">
        <f>'MVE-BS'!E48*100/'Arm Neon'!$F48</f>
        <v>26.820804082772145</v>
      </c>
      <c r="F71">
        <f>'MVE-BS'!F48*100/'Arm Neon'!$F48</f>
        <v>14.782478806623947</v>
      </c>
      <c r="G71">
        <f>'MVE-BS'!G48*100/'Arm Neon'!$F48</f>
        <v>2.1669449491103112</v>
      </c>
    </row>
    <row r="72" spans="1:7" ht="19" x14ac:dyDescent="0.2">
      <c r="A72" s="2" t="s">
        <v>368</v>
      </c>
      <c r="B72" s="2" t="s">
        <v>369</v>
      </c>
      <c r="C72" s="2" t="s">
        <v>59</v>
      </c>
      <c r="D72" s="2" t="s">
        <v>65</v>
      </c>
      <c r="E72">
        <f>'MVE-BS'!E49*100/'Arm Neon'!$F49</f>
        <v>68.608727826293475</v>
      </c>
      <c r="F72">
        <f>'MVE-BS'!F49*100/'Arm Neon'!$F49</f>
        <v>14.695423040121385</v>
      </c>
      <c r="G72">
        <f>'MVE-BS'!G49*100/'Arm Neon'!$F49</f>
        <v>1.9763293068071528</v>
      </c>
    </row>
    <row r="73" spans="1:7" ht="19" x14ac:dyDescent="0.2">
      <c r="A73" s="2" t="s">
        <v>368</v>
      </c>
      <c r="B73" s="2" t="s">
        <v>369</v>
      </c>
      <c r="C73" s="2" t="s">
        <v>59</v>
      </c>
      <c r="D73" s="2" t="s">
        <v>66</v>
      </c>
      <c r="E73">
        <f>'MVE-BS'!E50*100/'Arm Neon'!$F50</f>
        <v>110.80167033163046</v>
      </c>
      <c r="F73">
        <f>'MVE-BS'!F50*100/'Arm Neon'!$F50</f>
        <v>16.216230647676781</v>
      </c>
      <c r="G73">
        <f>'MVE-BS'!G50*100/'Arm Neon'!$F50</f>
        <v>2.1620333176395516</v>
      </c>
    </row>
    <row r="74" spans="1:7" ht="19" x14ac:dyDescent="0.2">
      <c r="A74" s="2" t="s">
        <v>368</v>
      </c>
      <c r="B74" s="2" t="s">
        <v>369</v>
      </c>
      <c r="C74" s="2" t="s">
        <v>59</v>
      </c>
      <c r="D74" s="2" t="s">
        <v>67</v>
      </c>
      <c r="E74">
        <f>'MVE-BS'!E51*100/'Arm Neon'!$F51</f>
        <v>21.086638323150424</v>
      </c>
      <c r="F74">
        <f>'MVE-BS'!F51*100/'Arm Neon'!$F51</f>
        <v>14.797280899344607</v>
      </c>
      <c r="G74">
        <f>'MVE-BS'!G51*100/'Arm Neon'!$F51</f>
        <v>2.991855239928904</v>
      </c>
    </row>
    <row r="75" spans="1:7" ht="19" x14ac:dyDescent="0.2">
      <c r="A75" s="2" t="s">
        <v>368</v>
      </c>
      <c r="B75" s="2" t="s">
        <v>369</v>
      </c>
      <c r="C75" s="2" t="s">
        <v>59</v>
      </c>
      <c r="D75" s="2" t="s">
        <v>68</v>
      </c>
      <c r="E75">
        <f>'MVE-BS'!E52*100/'Arm Neon'!$F52</f>
        <v>53.9610446768367</v>
      </c>
      <c r="F75">
        <f>'MVE-BS'!F52*100/'Arm Neon'!$F52</f>
        <v>14.771980585655285</v>
      </c>
      <c r="G75">
        <f>'MVE-BS'!G52*100/'Arm Neon'!$F52</f>
        <v>2.2792356670884937</v>
      </c>
    </row>
    <row r="76" spans="1:7" ht="19" x14ac:dyDescent="0.2">
      <c r="A76" s="2" t="s">
        <v>368</v>
      </c>
      <c r="B76" s="2" t="s">
        <v>369</v>
      </c>
      <c r="C76" s="2" t="s">
        <v>59</v>
      </c>
      <c r="D76" s="2" t="s">
        <v>69</v>
      </c>
      <c r="E76">
        <f>'MVE-BS'!E53*100/'Arm Neon'!$F53</f>
        <v>40.281795169272819</v>
      </c>
      <c r="F76">
        <f>'MVE-BS'!F53*100/'Arm Neon'!$F53</f>
        <v>10.825957148663633</v>
      </c>
      <c r="G76">
        <f>'MVE-BS'!G53*100/'Arm Neon'!$F53</f>
        <v>2.169255513184229</v>
      </c>
    </row>
    <row r="77" spans="1:7" ht="19" x14ac:dyDescent="0.2">
      <c r="A77" s="2" t="s">
        <v>368</v>
      </c>
      <c r="B77" s="2" t="s">
        <v>369</v>
      </c>
      <c r="C77" s="2" t="s">
        <v>59</v>
      </c>
      <c r="D77" s="2" t="s">
        <v>70</v>
      </c>
      <c r="E77">
        <f>'MVE-BS'!E54*100/'Arm Neon'!$F54</f>
        <v>7.3741627180709495</v>
      </c>
      <c r="F77">
        <f>'MVE-BS'!F54*100/'Arm Neon'!$F54</f>
        <v>14.10437124972324</v>
      </c>
      <c r="G77">
        <f>'MVE-BS'!G54*100/'Arm Neon'!$F54</f>
        <v>3.9856685422128937</v>
      </c>
    </row>
    <row r="78" spans="1:7" ht="19" x14ac:dyDescent="0.2">
      <c r="A78" s="2" t="s">
        <v>368</v>
      </c>
      <c r="B78" s="2" t="s">
        <v>369</v>
      </c>
      <c r="C78" s="2" t="s">
        <v>59</v>
      </c>
      <c r="D78" s="2" t="s">
        <v>71</v>
      </c>
      <c r="E78">
        <f>'MVE-BS'!E55*100/'Arm Neon'!$F55</f>
        <v>19.844549513218833</v>
      </c>
      <c r="F78">
        <f>'MVE-BS'!F55*100/'Arm Neon'!$F55</f>
        <v>13.912057660250039</v>
      </c>
      <c r="G78">
        <f>'MVE-BS'!G55*100/'Arm Neon'!$F55</f>
        <v>3.4946236266688722</v>
      </c>
    </row>
    <row r="79" spans="1:7" ht="19" x14ac:dyDescent="0.2">
      <c r="A79" s="2" t="s">
        <v>368</v>
      </c>
      <c r="B79" s="2" t="s">
        <v>369</v>
      </c>
      <c r="C79" s="2" t="s">
        <v>59</v>
      </c>
      <c r="D79" s="2" t="s">
        <v>72</v>
      </c>
      <c r="E79">
        <f>'MVE-BS'!E56*100/'Arm Neon'!$F56</f>
        <v>41.988436714127857</v>
      </c>
      <c r="F79">
        <f>'MVE-BS'!F56*100/'Arm Neon'!$F56</f>
        <v>16.742941354462349</v>
      </c>
      <c r="G79">
        <f>'MVE-BS'!G56*100/'Arm Neon'!$F56</f>
        <v>2.8169425746341932</v>
      </c>
    </row>
    <row r="80" spans="1:7" ht="19" x14ac:dyDescent="0.2">
      <c r="A80" s="2" t="s">
        <v>368</v>
      </c>
      <c r="B80" s="2" t="s">
        <v>369</v>
      </c>
      <c r="C80" s="2" t="s">
        <v>59</v>
      </c>
      <c r="D80" s="2" t="s">
        <v>73</v>
      </c>
      <c r="E80">
        <f>'MVE-BS'!E57*100/'Arm Neon'!$F57</f>
        <v>33.482624618337475</v>
      </c>
      <c r="F80">
        <f>'MVE-BS'!F57*100/'Arm Neon'!$F57</f>
        <v>16.397723003865437</v>
      </c>
      <c r="G80">
        <f>'MVE-BS'!G57*100/'Arm Neon'!$F57</f>
        <v>3.6889955589120609</v>
      </c>
    </row>
    <row r="81" spans="1:7" ht="19" x14ac:dyDescent="0.2">
      <c r="A81" s="2" t="s">
        <v>368</v>
      </c>
      <c r="B81" s="2" t="s">
        <v>369</v>
      </c>
      <c r="C81" s="2" t="s">
        <v>59</v>
      </c>
      <c r="D81" s="2" t="s">
        <v>74</v>
      </c>
      <c r="E81">
        <f>'MVE-BS'!E58*100/'Arm Neon'!$F58</f>
        <v>35.841417440323831</v>
      </c>
      <c r="F81">
        <f>'MVE-BS'!F58*100/'Arm Neon'!$F58</f>
        <v>14.315850372136858</v>
      </c>
      <c r="G81">
        <f>'MVE-BS'!G58*100/'Arm Neon'!$F58</f>
        <v>2.3535009954155641</v>
      </c>
    </row>
    <row r="82" spans="1:7" ht="19" x14ac:dyDescent="0.2">
      <c r="A82" s="2" t="s">
        <v>368</v>
      </c>
      <c r="B82" s="2" t="s">
        <v>369</v>
      </c>
      <c r="C82" s="2" t="s">
        <v>59</v>
      </c>
      <c r="D82" s="2" t="s">
        <v>75</v>
      </c>
      <c r="E82">
        <f>'MVE-BS'!E59*100/'Arm Neon'!$F59</f>
        <v>27.758657174426194</v>
      </c>
      <c r="F82">
        <f>'MVE-BS'!F59*100/'Arm Neon'!$F59</f>
        <v>14.948639475944587</v>
      </c>
      <c r="G82">
        <f>'MVE-BS'!G59*100/'Arm Neon'!$F59</f>
        <v>3.1398073560828164</v>
      </c>
    </row>
    <row r="83" spans="1:7" ht="19" x14ac:dyDescent="0.2">
      <c r="A83" s="2" t="s">
        <v>368</v>
      </c>
      <c r="B83" s="2" t="s">
        <v>369</v>
      </c>
      <c r="C83" s="2" t="s">
        <v>59</v>
      </c>
      <c r="D83" s="2" t="s">
        <v>76</v>
      </c>
      <c r="E83">
        <f>'MVE-BS'!E60*100/'Arm Neon'!$F60</f>
        <v>63.613348350704612</v>
      </c>
      <c r="F83">
        <f>'MVE-BS'!F60*100/'Arm Neon'!$F60</f>
        <v>15.277880886228552</v>
      </c>
      <c r="G83">
        <f>'MVE-BS'!G60*100/'Arm Neon'!$F60</f>
        <v>2.4786203130591291</v>
      </c>
    </row>
    <row r="84" spans="1:7" ht="19" x14ac:dyDescent="0.2">
      <c r="A84" s="2" t="s">
        <v>368</v>
      </c>
      <c r="B84" s="2" t="s">
        <v>369</v>
      </c>
      <c r="C84" s="2" t="s">
        <v>59</v>
      </c>
      <c r="D84" s="2" t="s">
        <v>77</v>
      </c>
      <c r="E84">
        <f>'MVE-BS'!E61*100/'Arm Neon'!$F61</f>
        <v>4.8582084337235969</v>
      </c>
      <c r="F84">
        <f>'MVE-BS'!F61*100/'Arm Neon'!$F61</f>
        <v>13.833850281300823</v>
      </c>
      <c r="G84">
        <f>'MVE-BS'!G61*100/'Arm Neon'!$F61</f>
        <v>4.6207494506935181</v>
      </c>
    </row>
    <row r="85" spans="1:7" ht="19" x14ac:dyDescent="0.2">
      <c r="A85" s="2" t="s">
        <v>368</v>
      </c>
      <c r="B85" s="2" t="s">
        <v>369</v>
      </c>
      <c r="C85" s="2" t="s">
        <v>59</v>
      </c>
      <c r="D85" s="2" t="s">
        <v>78</v>
      </c>
      <c r="E85">
        <f>'MVE-BS'!E62*100/'Arm Neon'!$F62</f>
        <v>18.409511914150048</v>
      </c>
      <c r="F85">
        <f>'MVE-BS'!F62*100/'Arm Neon'!$F62</f>
        <v>14.283831358102136</v>
      </c>
      <c r="G85">
        <f>'MVE-BS'!G62*100/'Arm Neon'!$F62</f>
        <v>2.9055238198038071</v>
      </c>
    </row>
    <row r="86" spans="1:7" ht="19" x14ac:dyDescent="0.2">
      <c r="A86" s="2" t="s">
        <v>368</v>
      </c>
      <c r="B86" s="2" t="s">
        <v>369</v>
      </c>
      <c r="C86" s="2" t="s">
        <v>59</v>
      </c>
      <c r="D86" s="2" t="s">
        <v>79</v>
      </c>
      <c r="E86">
        <f>'MVE-BS'!E63*100/'Arm Neon'!$F63</f>
        <v>51.976668775318842</v>
      </c>
      <c r="F86">
        <f>'MVE-BS'!F63*100/'Arm Neon'!$F63</f>
        <v>14.202173139747762</v>
      </c>
      <c r="G86">
        <f>'MVE-BS'!G63*100/'Arm Neon'!$F63</f>
        <v>2.2089334855209519</v>
      </c>
    </row>
    <row r="87" spans="1:7" ht="19" x14ac:dyDescent="0.2">
      <c r="A87" s="2" t="s">
        <v>368</v>
      </c>
      <c r="B87" s="2" t="s">
        <v>369</v>
      </c>
      <c r="C87" s="2" t="s">
        <v>59</v>
      </c>
      <c r="D87" s="2" t="s">
        <v>80</v>
      </c>
      <c r="E87">
        <f>'MVE-BS'!E64*100/'Arm Neon'!$F64</f>
        <v>17.03795629903874</v>
      </c>
      <c r="F87">
        <f>'MVE-BS'!F64*100/'Arm Neon'!$F64</f>
        <v>12.228723176944946</v>
      </c>
      <c r="G87">
        <f>'MVE-BS'!G64*100/'Arm Neon'!$F64</f>
        <v>2.7114445708059578</v>
      </c>
    </row>
    <row r="88" spans="1:7" ht="19" x14ac:dyDescent="0.2">
      <c r="A88" s="2" t="s">
        <v>368</v>
      </c>
      <c r="B88" s="2" t="s">
        <v>369</v>
      </c>
      <c r="C88" s="2" t="s">
        <v>59</v>
      </c>
      <c r="D88" s="2" t="s">
        <v>81</v>
      </c>
      <c r="E88">
        <f>'MVE-BS'!E65*100/'Arm Neon'!$F65</f>
        <v>86.778749129668981</v>
      </c>
      <c r="F88">
        <f>'MVE-BS'!F65*100/'Arm Neon'!$F65</f>
        <v>18.844986591013754</v>
      </c>
      <c r="G88">
        <f>'MVE-BS'!G65*100/'Arm Neon'!$F65</f>
        <v>2.2608791524018259</v>
      </c>
    </row>
    <row r="89" spans="1:7" ht="19" x14ac:dyDescent="0.2">
      <c r="A89" s="2" t="s">
        <v>368</v>
      </c>
      <c r="B89" s="2" t="s">
        <v>369</v>
      </c>
      <c r="C89" s="2" t="s">
        <v>59</v>
      </c>
      <c r="D89" s="2" t="s">
        <v>82</v>
      </c>
      <c r="E89">
        <f>'MVE-BS'!E66*100/'Arm Neon'!$F66</f>
        <v>14.011780363152065</v>
      </c>
      <c r="F89">
        <f>'MVE-BS'!F66*100/'Arm Neon'!$F66</f>
        <v>14.853229959695852</v>
      </c>
      <c r="G89">
        <f>'MVE-BS'!G66*100/'Arm Neon'!$F66</f>
        <v>2.9097044850704239</v>
      </c>
    </row>
    <row r="90" spans="1:7" ht="19" x14ac:dyDescent="0.2">
      <c r="A90" s="2" t="s">
        <v>368</v>
      </c>
      <c r="B90" s="2" t="s">
        <v>369</v>
      </c>
      <c r="C90" s="2" t="s">
        <v>59</v>
      </c>
      <c r="D90" s="2" t="s">
        <v>83</v>
      </c>
      <c r="E90">
        <f>'MVE-BS'!E67*100/'Arm Neon'!$F67</f>
        <v>69.849648430568323</v>
      </c>
      <c r="F90">
        <f>'MVE-BS'!F67*100/'Arm Neon'!$F67</f>
        <v>16.771694779727273</v>
      </c>
      <c r="G90">
        <f>'MVE-BS'!G67*100/'Arm Neon'!$F67</f>
        <v>2.7654068974336776</v>
      </c>
    </row>
    <row r="91" spans="1:7" ht="19" x14ac:dyDescent="0.2">
      <c r="A91" s="2" t="s">
        <v>368</v>
      </c>
      <c r="B91" s="2" t="s">
        <v>369</v>
      </c>
      <c r="C91" s="2" t="s">
        <v>59</v>
      </c>
      <c r="D91" s="2" t="s">
        <v>84</v>
      </c>
      <c r="E91">
        <f>'MVE-BS'!E68*100/'Arm Neon'!$F68</f>
        <v>14.991848023455576</v>
      </c>
      <c r="F91">
        <f>'MVE-BS'!F68*100/'Arm Neon'!$F68</f>
        <v>15.022489616873901</v>
      </c>
      <c r="G91">
        <f>'MVE-BS'!G68*100/'Arm Neon'!$F68</f>
        <v>3.0720961779809417</v>
      </c>
    </row>
    <row r="92" spans="1:7" ht="19" x14ac:dyDescent="0.2">
      <c r="A92" s="2" t="s">
        <v>368</v>
      </c>
      <c r="B92" s="2" t="s">
        <v>369</v>
      </c>
      <c r="C92" s="2" t="s">
        <v>59</v>
      </c>
      <c r="D92" s="2" t="s">
        <v>85</v>
      </c>
      <c r="E92">
        <f>'MVE-BS'!E69*100/'Arm Neon'!$F69</f>
        <v>24.284091635796575</v>
      </c>
      <c r="F92">
        <f>'MVE-BS'!F69*100/'Arm Neon'!$F69</f>
        <v>11.953796633336054</v>
      </c>
      <c r="G92">
        <f>'MVE-BS'!G69*100/'Arm Neon'!$F69</f>
        <v>3.043429760020488</v>
      </c>
    </row>
    <row r="93" spans="1:7" ht="19" x14ac:dyDescent="0.2">
      <c r="A93" s="2" t="s">
        <v>368</v>
      </c>
      <c r="B93" s="2" t="s">
        <v>369</v>
      </c>
      <c r="C93" s="2" t="s">
        <v>59</v>
      </c>
      <c r="D93" s="2" t="s">
        <v>86</v>
      </c>
      <c r="E93">
        <f>'MVE-BS'!E70*100/'Arm Neon'!$F70</f>
        <v>7.8163982268990182</v>
      </c>
      <c r="F93">
        <f>'MVE-BS'!F70*100/'Arm Neon'!$F70</f>
        <v>14.412011926597371</v>
      </c>
      <c r="G93">
        <f>'MVE-BS'!G70*100/'Arm Neon'!$F70</f>
        <v>3.1783833062490965</v>
      </c>
    </row>
    <row r="94" spans="1:7" ht="19" x14ac:dyDescent="0.2">
      <c r="A94" s="2" t="s">
        <v>368</v>
      </c>
      <c r="B94" s="2" t="s">
        <v>369</v>
      </c>
      <c r="C94" s="2" t="s">
        <v>59</v>
      </c>
      <c r="D94" s="2" t="s">
        <v>87</v>
      </c>
      <c r="E94">
        <f>'MVE-BS'!E71*100/'Arm Neon'!$F71</f>
        <v>36.517524996373247</v>
      </c>
      <c r="F94">
        <f>'MVE-BS'!F71*100/'Arm Neon'!$F71</f>
        <v>15.105510405587626</v>
      </c>
      <c r="G94">
        <f>'MVE-BS'!G71*100/'Arm Neon'!$F71</f>
        <v>2.4869850308958736</v>
      </c>
    </row>
    <row r="95" spans="1:7" ht="19" x14ac:dyDescent="0.2">
      <c r="A95" s="2" t="s">
        <v>368</v>
      </c>
      <c r="B95" s="2" t="s">
        <v>369</v>
      </c>
      <c r="C95" s="2" t="s">
        <v>59</v>
      </c>
      <c r="D95" s="2" t="s">
        <v>88</v>
      </c>
      <c r="E95">
        <f>'MVE-BS'!E72*100/'Arm Neon'!$F72</f>
        <v>37.54469093861907</v>
      </c>
      <c r="F95">
        <f>'MVE-BS'!F72*100/'Arm Neon'!$F72</f>
        <v>15.711961054736539</v>
      </c>
      <c r="G95">
        <f>'MVE-BS'!G72*100/'Arm Neon'!$F72</f>
        <v>2.2983575946431087</v>
      </c>
    </row>
    <row r="96" spans="1:7" ht="19" x14ac:dyDescent="0.2">
      <c r="A96" s="2" t="s">
        <v>368</v>
      </c>
      <c r="B96" s="2" t="s">
        <v>369</v>
      </c>
      <c r="C96" s="2" t="s">
        <v>59</v>
      </c>
      <c r="D96" s="2" t="s">
        <v>89</v>
      </c>
      <c r="E96">
        <f>'MVE-BS'!E73*100/'Arm Neon'!$F73</f>
        <v>30.694757953806654</v>
      </c>
      <c r="F96">
        <f>'MVE-BS'!F73*100/'Arm Neon'!$F73</f>
        <v>15.065009609735405</v>
      </c>
      <c r="G96">
        <f>'MVE-BS'!G73*100/'Arm Neon'!$F73</f>
        <v>2.8113998037845302</v>
      </c>
    </row>
    <row r="97" spans="1:7" ht="19" x14ac:dyDescent="0.2">
      <c r="A97" s="2" t="s">
        <v>368</v>
      </c>
      <c r="B97" s="2" t="s">
        <v>369</v>
      </c>
      <c r="C97" s="2" t="s">
        <v>59</v>
      </c>
      <c r="D97" s="2" t="s">
        <v>90</v>
      </c>
      <c r="E97">
        <f>'MVE-BS'!E74*100/'Arm Neon'!$F74</f>
        <v>14.595476865103485</v>
      </c>
      <c r="F97">
        <f>'MVE-BS'!F74*100/'Arm Neon'!$F74</f>
        <v>14.489359261690083</v>
      </c>
      <c r="G97">
        <f>'MVE-BS'!G74*100/'Arm Neon'!$F74</f>
        <v>2.8856857538259932</v>
      </c>
    </row>
    <row r="98" spans="1:7" ht="19" x14ac:dyDescent="0.2">
      <c r="A98" s="2" t="s">
        <v>368</v>
      </c>
      <c r="B98" s="2" t="s">
        <v>369</v>
      </c>
      <c r="C98" s="2" t="s">
        <v>59</v>
      </c>
      <c r="D98" s="2" t="s">
        <v>91</v>
      </c>
      <c r="E98">
        <f>'MVE-BS'!E75*100/'Arm Neon'!$F75</f>
        <v>50.471066769992952</v>
      </c>
      <c r="F98">
        <f>'MVE-BS'!F75*100/'Arm Neon'!$F75</f>
        <v>13.823838542220805</v>
      </c>
      <c r="G98">
        <f>'MVE-BS'!G75*100/'Arm Neon'!$F75</f>
        <v>2.1411505868385823</v>
      </c>
    </row>
    <row r="99" spans="1:7" ht="19" x14ac:dyDescent="0.2">
      <c r="A99" s="2" t="s">
        <v>368</v>
      </c>
      <c r="B99" s="2" t="s">
        <v>369</v>
      </c>
      <c r="C99" s="2" t="s">
        <v>59</v>
      </c>
      <c r="D99" s="2" t="s">
        <v>92</v>
      </c>
      <c r="E99">
        <f>'MVE-BS'!E76*100/'Arm Neon'!$F76</f>
        <v>6.5835638693218801</v>
      </c>
      <c r="F99">
        <f>'MVE-BS'!F76*100/'Arm Neon'!$F76</f>
        <v>14.501878517845073</v>
      </c>
      <c r="G99">
        <f>'MVE-BS'!G76*100/'Arm Neon'!$F76</f>
        <v>2.9106501267626395</v>
      </c>
    </row>
    <row r="100" spans="1:7" ht="19" x14ac:dyDescent="0.2">
      <c r="A100" s="2" t="s">
        <v>368</v>
      </c>
      <c r="B100" s="2" t="s">
        <v>369</v>
      </c>
      <c r="C100" s="2" t="s">
        <v>59</v>
      </c>
      <c r="D100" s="2" t="s">
        <v>93</v>
      </c>
      <c r="E100">
        <f>'MVE-BS'!E77*100/'Arm Neon'!$F77</f>
        <v>75.410624273342407</v>
      </c>
      <c r="F100">
        <f>'MVE-BS'!F77*100/'Arm Neon'!$F77</f>
        <v>16.02888028111904</v>
      </c>
      <c r="G100">
        <f>'MVE-BS'!G77*100/'Arm Neon'!$F77</f>
        <v>2.3373215099879205</v>
      </c>
    </row>
    <row r="101" spans="1:7" ht="19" x14ac:dyDescent="0.2">
      <c r="A101" s="2" t="s">
        <v>368</v>
      </c>
      <c r="B101" s="2" t="s">
        <v>369</v>
      </c>
      <c r="C101" s="2" t="s">
        <v>59</v>
      </c>
      <c r="D101" s="2" t="s">
        <v>94</v>
      </c>
      <c r="E101">
        <f>'MVE-BS'!E78*100/'Arm Neon'!$F78</f>
        <v>9.8796338572499103</v>
      </c>
      <c r="F101">
        <f>'MVE-BS'!F78*100/'Arm Neon'!$F78</f>
        <v>14.460300543236349</v>
      </c>
      <c r="G101">
        <f>'MVE-BS'!G78*100/'Arm Neon'!$F78</f>
        <v>2.5515661772553173</v>
      </c>
    </row>
    <row r="102" spans="1:7" ht="19" x14ac:dyDescent="0.2">
      <c r="A102" s="2" t="s">
        <v>368</v>
      </c>
      <c r="B102" s="2" t="s">
        <v>369</v>
      </c>
      <c r="C102" s="2" t="s">
        <v>59</v>
      </c>
      <c r="D102" s="2" t="s">
        <v>95</v>
      </c>
      <c r="E102">
        <f>'MVE-BS'!E79*100/'Arm Neon'!$F79</f>
        <v>60.379387282721922</v>
      </c>
      <c r="F102">
        <f>'MVE-BS'!F79*100/'Arm Neon'!$F79</f>
        <v>14.52428608912337</v>
      </c>
      <c r="G102">
        <f>'MVE-BS'!G79*100/'Arm Neon'!$F79</f>
        <v>2.4080239007018154</v>
      </c>
    </row>
    <row r="103" spans="1:7" ht="19" x14ac:dyDescent="0.2">
      <c r="A103" s="2" t="s">
        <v>368</v>
      </c>
      <c r="B103" s="2" t="s">
        <v>369</v>
      </c>
      <c r="C103" s="2" t="s">
        <v>59</v>
      </c>
      <c r="D103" s="2" t="s">
        <v>96</v>
      </c>
      <c r="E103">
        <f>'MVE-BS'!E80*100/'Arm Neon'!$F80</f>
        <v>10.779107351876636</v>
      </c>
      <c r="F103">
        <f>'MVE-BS'!F80*100/'Arm Neon'!$F80</f>
        <v>14.689077119359361</v>
      </c>
      <c r="G103">
        <f>'MVE-BS'!G80*100/'Arm Neon'!$F80</f>
        <v>2.6298246270118462</v>
      </c>
    </row>
    <row r="104" spans="1:7" ht="19" x14ac:dyDescent="0.2">
      <c r="A104" s="2" t="s">
        <v>368</v>
      </c>
      <c r="B104" s="2" t="s">
        <v>369</v>
      </c>
      <c r="C104" s="2" t="s">
        <v>59</v>
      </c>
      <c r="D104" s="2" t="s">
        <v>97</v>
      </c>
      <c r="E104">
        <f>'MVE-BS'!E81*100/'Arm Neon'!$F81</f>
        <v>20.474662082504558</v>
      </c>
      <c r="F104">
        <f>'MVE-BS'!F81*100/'Arm Neon'!$F81</f>
        <v>11.174823704077822</v>
      </c>
      <c r="G104">
        <f>'MVE-BS'!G81*100/'Arm Neon'!$F81</f>
        <v>2.6523073485252096</v>
      </c>
    </row>
    <row r="105" spans="1:7" ht="19" x14ac:dyDescent="0.2">
      <c r="A105" s="2" t="s">
        <v>368</v>
      </c>
      <c r="B105" s="2" t="s">
        <v>369</v>
      </c>
      <c r="C105" s="2" t="s">
        <v>59</v>
      </c>
      <c r="D105" s="2" t="s">
        <v>98</v>
      </c>
      <c r="E105">
        <f>'MVE-BS'!E82*100/'Arm Neon'!$F82</f>
        <v>4.6365322444881301</v>
      </c>
      <c r="F105">
        <f>'MVE-BS'!F82*100/'Arm Neon'!$F82</f>
        <v>14.493261152127751</v>
      </c>
      <c r="G105">
        <f>'MVE-BS'!G82*100/'Arm Neon'!$F82</f>
        <v>2.8637415264395099</v>
      </c>
    </row>
    <row r="106" spans="1:7" ht="19" x14ac:dyDescent="0.2">
      <c r="A106" s="2" t="s">
        <v>368</v>
      </c>
      <c r="B106" s="2" t="s">
        <v>369</v>
      </c>
      <c r="C106" s="2" t="s">
        <v>59</v>
      </c>
      <c r="D106" s="2" t="s">
        <v>99</v>
      </c>
      <c r="E106">
        <f>'MVE-BS'!E83*100/'Arm Neon'!$F83</f>
        <v>62.042589760571317</v>
      </c>
      <c r="F106">
        <f>'MVE-BS'!F83*100/'Arm Neon'!$F83</f>
        <v>13.310587985721227</v>
      </c>
      <c r="G106">
        <f>'MVE-BS'!G83*100/'Arm Neon'!$F83</f>
        <v>1.7782514324743743</v>
      </c>
    </row>
    <row r="107" spans="1:7" ht="19" x14ac:dyDescent="0.2">
      <c r="A107" s="2" t="s">
        <v>368</v>
      </c>
      <c r="B107" s="2" t="s">
        <v>369</v>
      </c>
      <c r="C107" s="2" t="s">
        <v>59</v>
      </c>
      <c r="D107" s="2" t="s">
        <v>100</v>
      </c>
      <c r="E107">
        <f>'MVE-BS'!E84*100/'Arm Neon'!$F84</f>
        <v>13.00327498332166</v>
      </c>
      <c r="F107">
        <f>'MVE-BS'!F84*100/'Arm Neon'!$F84</f>
        <v>14.156495886023357</v>
      </c>
      <c r="G107">
        <f>'MVE-BS'!G84*100/'Arm Neon'!$F84</f>
        <v>2.5135621477102608</v>
      </c>
    </row>
    <row r="108" spans="1:7" ht="19" x14ac:dyDescent="0.2">
      <c r="A108" s="2" t="s">
        <v>368</v>
      </c>
      <c r="B108" s="2" t="s">
        <v>369</v>
      </c>
      <c r="C108" s="2" t="s">
        <v>59</v>
      </c>
      <c r="D108" s="2" t="s">
        <v>101</v>
      </c>
      <c r="E108">
        <f>'MVE-BS'!E85*100/'Arm Neon'!$F85</f>
        <v>48.60879776116726</v>
      </c>
      <c r="F108">
        <f>'MVE-BS'!F85*100/'Arm Neon'!$F85</f>
        <v>13.354236618358419</v>
      </c>
      <c r="G108">
        <f>'MVE-BS'!G85*100/'Arm Neon'!$F85</f>
        <v>2.0309352273796861</v>
      </c>
    </row>
    <row r="109" spans="1:7" ht="19" x14ac:dyDescent="0.2">
      <c r="A109" s="2" t="s">
        <v>368</v>
      </c>
      <c r="B109" s="2" t="s">
        <v>369</v>
      </c>
      <c r="C109" s="2" t="s">
        <v>59</v>
      </c>
      <c r="D109" s="2" t="s">
        <v>102</v>
      </c>
      <c r="E109">
        <f>'MVE-BS'!E86*100/'Arm Neon'!$F86</f>
        <v>16.149017612784796</v>
      </c>
      <c r="F109">
        <f>'MVE-BS'!F86*100/'Arm Neon'!$F86</f>
        <v>11.666873323304348</v>
      </c>
      <c r="G109">
        <f>'MVE-BS'!G86*100/'Arm Neon'!$F86</f>
        <v>2.5145725645051122</v>
      </c>
    </row>
    <row r="110" spans="1:7" ht="19" x14ac:dyDescent="0.2">
      <c r="A110" s="2" t="s">
        <v>368</v>
      </c>
      <c r="B110" s="2" t="s">
        <v>369</v>
      </c>
      <c r="C110" s="2" t="s">
        <v>59</v>
      </c>
      <c r="D110" s="2" t="s">
        <v>103</v>
      </c>
      <c r="E110">
        <f>'MVE-BS'!E87*100/'Arm Neon'!$F87</f>
        <v>6.6803581834838077</v>
      </c>
      <c r="F110">
        <f>'MVE-BS'!F87*100/'Arm Neon'!$F87</f>
        <v>14.611118492111531</v>
      </c>
      <c r="G110">
        <f>'MVE-BS'!G87*100/'Arm Neon'!$F87</f>
        <v>2.5674248027500557</v>
      </c>
    </row>
    <row r="111" spans="1:7" ht="19" x14ac:dyDescent="0.2">
      <c r="A111" s="2" t="s">
        <v>368</v>
      </c>
      <c r="B111" s="2" t="s">
        <v>369</v>
      </c>
      <c r="C111" s="2" t="s">
        <v>59</v>
      </c>
      <c r="D111" s="2" t="s">
        <v>104</v>
      </c>
      <c r="E111">
        <f>'MVE-BS'!E88*100/'Arm Neon'!$F88</f>
        <v>14.12506184751911</v>
      </c>
      <c r="F111">
        <f>'MVE-BS'!F88*100/'Arm Neon'!$F88</f>
        <v>10.232139301102929</v>
      </c>
      <c r="G111">
        <f>'MVE-BS'!G88*100/'Arm Neon'!$F88</f>
        <v>2.1816868633542423</v>
      </c>
    </row>
    <row r="112" spans="1:7" ht="19" x14ac:dyDescent="0.2">
      <c r="A112" s="2" t="s">
        <v>368</v>
      </c>
      <c r="B112" s="2" t="s">
        <v>369</v>
      </c>
      <c r="C112" s="2" t="s">
        <v>59</v>
      </c>
      <c r="D112" s="2" t="s">
        <v>103</v>
      </c>
      <c r="E112">
        <f>'MVE-BS'!E89*100/'Arm Neon'!$F89</f>
        <v>6.6806053374989061</v>
      </c>
      <c r="F112">
        <f>'MVE-BS'!F89*100/'Arm Neon'!$F89</f>
        <v>14.611659061419525</v>
      </c>
      <c r="G112">
        <f>'MVE-BS'!G89*100/'Arm Neon'!$F89</f>
        <v>2.5675197900742428</v>
      </c>
    </row>
    <row r="113" spans="1:7" ht="19" x14ac:dyDescent="0.2">
      <c r="A113" s="2" t="s">
        <v>368</v>
      </c>
      <c r="B113" s="2" t="s">
        <v>369</v>
      </c>
      <c r="C113" s="2" t="s">
        <v>59</v>
      </c>
      <c r="D113" s="2" t="s">
        <v>105</v>
      </c>
      <c r="E113">
        <f>'MVE-BS'!E90*100/'Arm Neon'!$F90</f>
        <v>7.2596313463517799</v>
      </c>
      <c r="F113">
        <f>'MVE-BS'!F90*100/'Arm Neon'!$F90</f>
        <v>14.658128522329843</v>
      </c>
      <c r="G113">
        <f>'MVE-BS'!G90*100/'Arm Neon'!$F90</f>
        <v>2.5245849063120636</v>
      </c>
    </row>
    <row r="114" spans="1:7" ht="19" x14ac:dyDescent="0.2">
      <c r="A114" s="2" t="s">
        <v>368</v>
      </c>
      <c r="B114" s="2" t="s">
        <v>369</v>
      </c>
      <c r="C114" s="2" t="s">
        <v>59</v>
      </c>
      <c r="D114" s="2" t="s">
        <v>106</v>
      </c>
      <c r="E114">
        <f>'MVE-BS'!E91*100/'Arm Neon'!$F91</f>
        <v>19.691060419167815</v>
      </c>
      <c r="F114">
        <f>'MVE-BS'!F91*100/'Arm Neon'!$F91</f>
        <v>14.211268868393901</v>
      </c>
      <c r="G114">
        <f>'MVE-BS'!G91*100/'Arm Neon'!$F91</f>
        <v>2.493967032938551</v>
      </c>
    </row>
    <row r="115" spans="1:7" ht="19" x14ac:dyDescent="0.2">
      <c r="A115" s="2" t="s">
        <v>368</v>
      </c>
      <c r="B115" s="2" t="s">
        <v>369</v>
      </c>
      <c r="C115" s="2" t="s">
        <v>59</v>
      </c>
      <c r="D115" s="2" t="s">
        <v>107</v>
      </c>
      <c r="E115">
        <f>'MVE-BS'!E92*100/'Arm Neon'!$F92</f>
        <v>3.1885364021630278</v>
      </c>
      <c r="F115">
        <f>'MVE-BS'!F92*100/'Arm Neon'!$F92</f>
        <v>14.621298036205058</v>
      </c>
      <c r="G115">
        <f>'MVE-BS'!G92*100/'Arm Neon'!$F92</f>
        <v>2.6294529251268117</v>
      </c>
    </row>
    <row r="116" spans="1:7" ht="19" x14ac:dyDescent="0.2">
      <c r="A116" s="2" t="s">
        <v>368</v>
      </c>
      <c r="B116" s="2" t="s">
        <v>369</v>
      </c>
      <c r="C116" s="2" t="s">
        <v>59</v>
      </c>
      <c r="D116" s="2" t="s">
        <v>108</v>
      </c>
      <c r="E116">
        <f>'MVE-BS'!E93*100/'Arm Neon'!$F93</f>
        <v>5.8264638460261979</v>
      </c>
      <c r="F116">
        <f>'MVE-BS'!F93*100/'Arm Neon'!$F93</f>
        <v>13.342419648439561</v>
      </c>
      <c r="G116">
        <f>'MVE-BS'!G93*100/'Arm Neon'!$F93</f>
        <v>2.4346747423557438</v>
      </c>
    </row>
    <row r="117" spans="1:7" ht="19" x14ac:dyDescent="0.2">
      <c r="A117" s="2" t="s">
        <v>368</v>
      </c>
      <c r="B117" s="2" t="s">
        <v>369</v>
      </c>
      <c r="C117" s="2" t="s">
        <v>59</v>
      </c>
      <c r="D117" s="2" t="s">
        <v>109</v>
      </c>
      <c r="E117">
        <f>'MVE-BS'!E94*100/'Arm Neon'!$F94</f>
        <v>5.2334977221771064</v>
      </c>
      <c r="F117">
        <f>'MVE-BS'!F94*100/'Arm Neon'!$F94</f>
        <v>14.189792301089071</v>
      </c>
      <c r="G117">
        <f>'MVE-BS'!G94*100/'Arm Neon'!$F94</f>
        <v>3.2471024351677515</v>
      </c>
    </row>
    <row r="118" spans="1:7" ht="19" x14ac:dyDescent="0.2">
      <c r="A118" s="2" t="s">
        <v>368</v>
      </c>
      <c r="B118" s="2" t="s">
        <v>369</v>
      </c>
      <c r="C118" s="2" t="s">
        <v>59</v>
      </c>
      <c r="D118" s="2" t="s">
        <v>110</v>
      </c>
      <c r="E118">
        <f>'MVE-BS'!E95*100/'Arm Neon'!$F95</f>
        <v>28.935914892740758</v>
      </c>
      <c r="F118">
        <f>'MVE-BS'!F95*100/'Arm Neon'!$F95</f>
        <v>14.368812732628177</v>
      </c>
      <c r="G118">
        <f>'MVE-BS'!G95*100/'Arm Neon'!$F95</f>
        <v>3.0132699229219453</v>
      </c>
    </row>
    <row r="119" spans="1:7" ht="19" x14ac:dyDescent="0.2">
      <c r="A119" s="2" t="s">
        <v>368</v>
      </c>
      <c r="B119" s="2" t="s">
        <v>369</v>
      </c>
      <c r="C119" s="2" t="s">
        <v>59</v>
      </c>
      <c r="D119" s="2" t="s">
        <v>111</v>
      </c>
      <c r="E119">
        <f>'MVE-BS'!E96*100/'Arm Neon'!$F96</f>
        <v>12.250932323339303</v>
      </c>
      <c r="F119">
        <f>'MVE-BS'!F96*100/'Arm Neon'!$F96</f>
        <v>12.45499393706902</v>
      </c>
      <c r="G119">
        <f>'MVE-BS'!G96*100/'Arm Neon'!$F96</f>
        <v>2.6740251105183317</v>
      </c>
    </row>
    <row r="120" spans="1:7" ht="19" x14ac:dyDescent="0.2">
      <c r="A120" s="2" t="s">
        <v>368</v>
      </c>
      <c r="B120" s="2" t="s">
        <v>369</v>
      </c>
      <c r="C120" s="2" t="s">
        <v>59</v>
      </c>
      <c r="D120" s="2" t="s">
        <v>112</v>
      </c>
      <c r="E120">
        <f>'MVE-BS'!E97*100/'Arm Neon'!$F97</f>
        <v>13.908754038727789</v>
      </c>
      <c r="F120">
        <f>'MVE-BS'!F97*100/'Arm Neon'!$F97</f>
        <v>14.570603364231548</v>
      </c>
      <c r="G120">
        <f>'MVE-BS'!G97*100/'Arm Neon'!$F97</f>
        <v>2.2372223814110641</v>
      </c>
    </row>
    <row r="121" spans="1:7" ht="19" x14ac:dyDescent="0.2">
      <c r="A121" s="2" t="s">
        <v>368</v>
      </c>
      <c r="B121" s="2" t="s">
        <v>369</v>
      </c>
      <c r="C121" s="2" t="s">
        <v>59</v>
      </c>
      <c r="D121" s="2" t="s">
        <v>113</v>
      </c>
      <c r="E121">
        <f>'MVE-BS'!E98*100/'Arm Neon'!$F98</f>
        <v>58.596923417767321</v>
      </c>
      <c r="F121">
        <f>'MVE-BS'!F98*100/'Arm Neon'!$F98</f>
        <v>14.134448947939326</v>
      </c>
      <c r="G121">
        <f>'MVE-BS'!G98*100/'Arm Neon'!$F98</f>
        <v>2.2451983510335665</v>
      </c>
    </row>
    <row r="122" spans="1:7" ht="19" x14ac:dyDescent="0.2">
      <c r="A122" s="2" t="s">
        <v>368</v>
      </c>
      <c r="B122" s="2" t="s">
        <v>369</v>
      </c>
      <c r="C122" s="2" t="s">
        <v>59</v>
      </c>
      <c r="D122" s="2" t="s">
        <v>114</v>
      </c>
      <c r="E122">
        <f>'MVE-BS'!E99*100/'Arm Neon'!$F99</f>
        <v>87.853359736816401</v>
      </c>
      <c r="F122">
        <f>'MVE-BS'!F99*100/'Arm Neon'!$F99</f>
        <v>16.925336807329213</v>
      </c>
      <c r="G122">
        <f>'MVE-BS'!G99*100/'Arm Neon'!$F99</f>
        <v>1.9268173212388304</v>
      </c>
    </row>
    <row r="123" spans="1:7" ht="19" x14ac:dyDescent="0.2">
      <c r="A123" s="2" t="s">
        <v>368</v>
      </c>
      <c r="B123" s="2" t="s">
        <v>369</v>
      </c>
      <c r="C123" s="2" t="s">
        <v>59</v>
      </c>
      <c r="D123" s="2" t="s">
        <v>115</v>
      </c>
      <c r="E123">
        <f>'MVE-BS'!E100*100/'Arm Neon'!$F100</f>
        <v>11.628566986895487</v>
      </c>
      <c r="F123">
        <f>'MVE-BS'!F100*100/'Arm Neon'!$F100</f>
        <v>14.302392839057232</v>
      </c>
      <c r="G123">
        <f>'MVE-BS'!G100*100/'Arm Neon'!$F100</f>
        <v>2.4598937581866145</v>
      </c>
    </row>
    <row r="124" spans="1:7" ht="19" x14ac:dyDescent="0.2">
      <c r="A124" s="2" t="s">
        <v>368</v>
      </c>
      <c r="B124" s="2" t="s">
        <v>369</v>
      </c>
      <c r="C124" s="2" t="s">
        <v>59</v>
      </c>
      <c r="D124" s="2" t="s">
        <v>116</v>
      </c>
      <c r="E124">
        <f>'MVE-BS'!E101*100/'Arm Neon'!$F101</f>
        <v>66.266578136850626</v>
      </c>
      <c r="F124">
        <f>'MVE-BS'!F101*100/'Arm Neon'!$F101</f>
        <v>15.157779335471968</v>
      </c>
      <c r="G124">
        <f>'MVE-BS'!G101*100/'Arm Neon'!$F101</f>
        <v>2.1177851191829995</v>
      </c>
    </row>
    <row r="125" spans="1:7" ht="19" x14ac:dyDescent="0.2">
      <c r="A125" s="2" t="s">
        <v>368</v>
      </c>
      <c r="B125" s="2" t="s">
        <v>369</v>
      </c>
      <c r="C125" s="2" t="s">
        <v>59</v>
      </c>
      <c r="D125" s="2" t="s">
        <v>117</v>
      </c>
      <c r="E125">
        <f>'MVE-BS'!E102*100/'Arm Neon'!$F102</f>
        <v>11.844230570129643</v>
      </c>
      <c r="F125">
        <f>'MVE-BS'!F102*100/'Arm Neon'!$F102</f>
        <v>14.112122291570534</v>
      </c>
      <c r="G125">
        <f>'MVE-BS'!G102*100/'Arm Neon'!$F102</f>
        <v>2.4831678991384853</v>
      </c>
    </row>
    <row r="126" spans="1:7" ht="19" x14ac:dyDescent="0.2">
      <c r="A126" s="2" t="s">
        <v>368</v>
      </c>
      <c r="B126" s="2" t="s">
        <v>369</v>
      </c>
      <c r="C126" s="2" t="s">
        <v>59</v>
      </c>
      <c r="D126" s="2" t="s">
        <v>118</v>
      </c>
      <c r="E126">
        <f>'MVE-BS'!E103*100/'Arm Neon'!$F103</f>
        <v>22.972848345666176</v>
      </c>
      <c r="F126">
        <f>'MVE-BS'!F103*100/'Arm Neon'!$F103</f>
        <v>11.370927515882416</v>
      </c>
      <c r="G126">
        <f>'MVE-BS'!G103*100/'Arm Neon'!$F103</f>
        <v>2.2577436927201946</v>
      </c>
    </row>
    <row r="127" spans="1:7" ht="19" x14ac:dyDescent="0.2">
      <c r="A127" s="2" t="s">
        <v>368</v>
      </c>
      <c r="B127" s="2" t="s">
        <v>369</v>
      </c>
      <c r="C127" s="2" t="s">
        <v>59</v>
      </c>
      <c r="D127" s="2" t="s">
        <v>119</v>
      </c>
      <c r="E127">
        <f>'MVE-BS'!E104*100/'Arm Neon'!$F104</f>
        <v>6.1435368838760631</v>
      </c>
      <c r="F127">
        <f>'MVE-BS'!F104*100/'Arm Neon'!$F104</f>
        <v>14.6597954535402</v>
      </c>
      <c r="G127">
        <f>'MVE-BS'!G104*100/'Arm Neon'!$F104</f>
        <v>2.4272995886910422</v>
      </c>
    </row>
    <row r="128" spans="1:7" ht="19" x14ac:dyDescent="0.2">
      <c r="A128" s="2" t="s">
        <v>368</v>
      </c>
      <c r="B128" s="2" t="s">
        <v>369</v>
      </c>
      <c r="C128" s="2" t="s">
        <v>59</v>
      </c>
      <c r="D128" s="2" t="s">
        <v>120</v>
      </c>
      <c r="E128">
        <f>'MVE-BS'!E105*100/'Arm Neon'!$F105</f>
        <v>12.87891787896087</v>
      </c>
      <c r="F128">
        <f>'MVE-BS'!F105*100/'Arm Neon'!$F105</f>
        <v>13.990083022085827</v>
      </c>
      <c r="G128">
        <f>'MVE-BS'!G105*100/'Arm Neon'!$F105</f>
        <v>2.5701516601989622</v>
      </c>
    </row>
    <row r="129" spans="1:7" ht="19" x14ac:dyDescent="0.2">
      <c r="A129" s="2" t="s">
        <v>368</v>
      </c>
      <c r="B129" s="2" t="s">
        <v>369</v>
      </c>
      <c r="C129" s="2" t="s">
        <v>59</v>
      </c>
      <c r="D129" s="2" t="s">
        <v>121</v>
      </c>
      <c r="E129">
        <f>'MVE-BS'!E106*100/'Arm Neon'!$F106</f>
        <v>12.85188107552182</v>
      </c>
      <c r="F129">
        <f>'MVE-BS'!F106*100/'Arm Neon'!$F106</f>
        <v>14.160692166504514</v>
      </c>
      <c r="G129">
        <f>'MVE-BS'!G106*100/'Arm Neon'!$F106</f>
        <v>2.5052269610709788</v>
      </c>
    </row>
    <row r="130" spans="1:7" ht="19" x14ac:dyDescent="0.2">
      <c r="A130" s="2" t="s">
        <v>368</v>
      </c>
      <c r="B130" s="2" t="s">
        <v>369</v>
      </c>
      <c r="C130" s="2" t="s">
        <v>59</v>
      </c>
      <c r="D130" s="2" t="s">
        <v>122</v>
      </c>
      <c r="E130">
        <f>'MVE-BS'!E107*100/'Arm Neon'!$F107</f>
        <v>8.9664287185915086</v>
      </c>
      <c r="F130">
        <f>'MVE-BS'!F107*100/'Arm Neon'!$F107</f>
        <v>12.478645747720829</v>
      </c>
      <c r="G130">
        <f>'MVE-BS'!G107*100/'Arm Neon'!$F107</f>
        <v>2.3683908141565957</v>
      </c>
    </row>
    <row r="131" spans="1:7" ht="19" x14ac:dyDescent="0.2">
      <c r="A131" s="2" t="s">
        <v>368</v>
      </c>
      <c r="B131" s="2" t="s">
        <v>369</v>
      </c>
      <c r="C131" s="2" t="s">
        <v>59</v>
      </c>
      <c r="D131" s="2" t="s">
        <v>123</v>
      </c>
      <c r="E131">
        <f>'MVE-BS'!E108*100/'Arm Neon'!$F108</f>
        <v>7.7683776915806364</v>
      </c>
      <c r="F131">
        <f>'MVE-BS'!F108*100/'Arm Neon'!$F108</f>
        <v>14.680657141383611</v>
      </c>
      <c r="G131">
        <f>'MVE-BS'!G108*100/'Arm Neon'!$F108</f>
        <v>2.3740238110572087</v>
      </c>
    </row>
    <row r="132" spans="1:7" ht="19" x14ac:dyDescent="0.2">
      <c r="A132" s="2" t="s">
        <v>368</v>
      </c>
      <c r="B132" s="2" t="s">
        <v>369</v>
      </c>
      <c r="C132" s="2" t="s">
        <v>59</v>
      </c>
      <c r="D132" s="2" t="s">
        <v>124</v>
      </c>
      <c r="E132">
        <f>'MVE-BS'!E109*100/'Arm Neon'!$F109</f>
        <v>14.485651441206006</v>
      </c>
      <c r="F132">
        <f>'MVE-BS'!F109*100/'Arm Neon'!$F109</f>
        <v>13.166709646378189</v>
      </c>
      <c r="G132">
        <f>'MVE-BS'!G109*100/'Arm Neon'!$F109</f>
        <v>2.9517585082925279</v>
      </c>
    </row>
    <row r="133" spans="1:7" ht="19" x14ac:dyDescent="0.2">
      <c r="A133" s="2" t="s">
        <v>368</v>
      </c>
      <c r="B133" s="2" t="s">
        <v>369</v>
      </c>
      <c r="C133" s="2" t="s">
        <v>59</v>
      </c>
      <c r="D133" s="2" t="s">
        <v>125</v>
      </c>
      <c r="E133">
        <f>'MVE-BS'!E110*100/'Arm Neon'!$F110</f>
        <v>24.329261511332184</v>
      </c>
      <c r="F133">
        <f>'MVE-BS'!F110*100/'Arm Neon'!$F110</f>
        <v>13.297858313292959</v>
      </c>
      <c r="G133">
        <f>'MVE-BS'!G110*100/'Arm Neon'!$F110</f>
        <v>2.5351599398764808</v>
      </c>
    </row>
    <row r="134" spans="1:7" ht="19" x14ac:dyDescent="0.2">
      <c r="A134" s="2" t="s">
        <v>368</v>
      </c>
      <c r="B134" s="2" t="s">
        <v>369</v>
      </c>
      <c r="C134" s="2" t="s">
        <v>59</v>
      </c>
      <c r="D134" s="2" t="s">
        <v>126</v>
      </c>
      <c r="E134">
        <f>'MVE-BS'!E111*100/'Arm Neon'!$F111</f>
        <v>8.9050484546702897</v>
      </c>
      <c r="F134">
        <f>'MVE-BS'!F111*100/'Arm Neon'!$F111</f>
        <v>12.436140635467675</v>
      </c>
      <c r="G134">
        <f>'MVE-BS'!G111*100/'Arm Neon'!$F111</f>
        <v>2.3487522261159146</v>
      </c>
    </row>
    <row r="135" spans="1:7" ht="19" x14ac:dyDescent="0.2">
      <c r="A135" s="2" t="s">
        <v>368</v>
      </c>
      <c r="B135" s="2" t="s">
        <v>369</v>
      </c>
      <c r="C135" s="2" t="s">
        <v>59</v>
      </c>
      <c r="D135" s="2" t="s">
        <v>127</v>
      </c>
      <c r="E135">
        <f>'MVE-BS'!E112*100/'Arm Neon'!$F112</f>
        <v>38.512896680134901</v>
      </c>
      <c r="F135">
        <f>'MVE-BS'!F112*100/'Arm Neon'!$F112</f>
        <v>13.500205629386082</v>
      </c>
      <c r="G135">
        <f>'MVE-BS'!G112*100/'Arm Neon'!$F112</f>
        <v>1.7713813478859077</v>
      </c>
    </row>
    <row r="136" spans="1:7" ht="19" x14ac:dyDescent="0.2">
      <c r="A136" s="2" t="s">
        <v>368</v>
      </c>
      <c r="B136" s="2" t="s">
        <v>369</v>
      </c>
      <c r="C136" s="2" t="s">
        <v>59</v>
      </c>
      <c r="D136" s="2" t="s">
        <v>128</v>
      </c>
      <c r="E136">
        <f>'MVE-BS'!E113*100/'Arm Neon'!$F113</f>
        <v>34.956665246704631</v>
      </c>
      <c r="F136">
        <f>'MVE-BS'!F113*100/'Arm Neon'!$F113</f>
        <v>14.578433830827445</v>
      </c>
      <c r="G136">
        <f>'MVE-BS'!G113*100/'Arm Neon'!$F113</f>
        <v>2.2945289017495489</v>
      </c>
    </row>
    <row r="137" spans="1:7" ht="19" x14ac:dyDescent="0.2">
      <c r="A137" s="2" t="s">
        <v>368</v>
      </c>
      <c r="B137" s="2" t="s">
        <v>369</v>
      </c>
      <c r="C137" s="2" t="s">
        <v>59</v>
      </c>
      <c r="D137" s="2" t="s">
        <v>129</v>
      </c>
      <c r="E137">
        <f>'MVE-BS'!E114*100/'Arm Neon'!$F114</f>
        <v>13.378129266318931</v>
      </c>
      <c r="F137">
        <f>'MVE-BS'!F114*100/'Arm Neon'!$F114</f>
        <v>13.188390826425175</v>
      </c>
      <c r="G137">
        <f>'MVE-BS'!G114*100/'Arm Neon'!$F114</f>
        <v>2.1228300447291129</v>
      </c>
    </row>
    <row r="138" spans="1:7" ht="19" x14ac:dyDescent="0.2">
      <c r="A138" s="2" t="s">
        <v>368</v>
      </c>
      <c r="B138" s="2" t="s">
        <v>369</v>
      </c>
      <c r="C138" s="2" t="s">
        <v>59</v>
      </c>
      <c r="D138" s="2" t="s">
        <v>130</v>
      </c>
      <c r="E138">
        <f>'MVE-BS'!E115*100/'Arm Neon'!$F115</f>
        <v>8.3135267164830395</v>
      </c>
      <c r="F138">
        <f>'MVE-BS'!F115*100/'Arm Neon'!$F115</f>
        <v>13.878489381279032</v>
      </c>
      <c r="G138">
        <f>'MVE-BS'!G115*100/'Arm Neon'!$F115</f>
        <v>2.3634531942111336</v>
      </c>
    </row>
    <row r="139" spans="1:7" ht="19" x14ac:dyDescent="0.2">
      <c r="A139" s="2" t="s">
        <v>368</v>
      </c>
      <c r="B139" s="2" t="s">
        <v>369</v>
      </c>
      <c r="C139" s="2" t="s">
        <v>59</v>
      </c>
      <c r="D139" s="2" t="s">
        <v>131</v>
      </c>
      <c r="E139">
        <f>'MVE-BS'!E116*100/'Arm Neon'!$F116</f>
        <v>68.814567109045228</v>
      </c>
      <c r="F139">
        <f>'MVE-BS'!F116*100/'Arm Neon'!$F116</f>
        <v>14.600226113482401</v>
      </c>
      <c r="G139">
        <f>'MVE-BS'!G116*100/'Arm Neon'!$F116</f>
        <v>2.1179757763914653</v>
      </c>
    </row>
    <row r="140" spans="1:7" ht="19" x14ac:dyDescent="0.2">
      <c r="A140" s="2" t="s">
        <v>368</v>
      </c>
      <c r="B140" s="2" t="s">
        <v>369</v>
      </c>
      <c r="C140" s="2" t="s">
        <v>59</v>
      </c>
      <c r="D140" s="2" t="s">
        <v>132</v>
      </c>
      <c r="E140">
        <f>'MVE-BS'!E117*100/'Arm Neon'!$F117</f>
        <v>6.0879532362869346</v>
      </c>
      <c r="F140">
        <f>'MVE-BS'!F117*100/'Arm Neon'!$F117</f>
        <v>14.141359943533278</v>
      </c>
      <c r="G140">
        <f>'MVE-BS'!G117*100/'Arm Neon'!$F117</f>
        <v>1.9583104079491069</v>
      </c>
    </row>
    <row r="141" spans="1:7" ht="19" x14ac:dyDescent="0.2">
      <c r="A141" s="2" t="s">
        <v>368</v>
      </c>
      <c r="B141" s="2" t="s">
        <v>369</v>
      </c>
      <c r="C141" s="2" t="s">
        <v>59</v>
      </c>
      <c r="D141" s="2" t="s">
        <v>133</v>
      </c>
      <c r="E141">
        <f>'MVE-BS'!E118*100/'Arm Neon'!$F118</f>
        <v>4.5096685943990042</v>
      </c>
      <c r="F141">
        <f>'MVE-BS'!F118*100/'Arm Neon'!$F118</f>
        <v>14.412993724250912</v>
      </c>
      <c r="G141">
        <f>'MVE-BS'!G118*100/'Arm Neon'!$F118</f>
        <v>2.8567629015211233</v>
      </c>
    </row>
    <row r="142" spans="1:7" ht="19" x14ac:dyDescent="0.2">
      <c r="A142" s="2" t="s">
        <v>368</v>
      </c>
      <c r="B142" s="2" t="s">
        <v>369</v>
      </c>
      <c r="C142" s="2" t="s">
        <v>59</v>
      </c>
      <c r="D142" s="2" t="s">
        <v>134</v>
      </c>
      <c r="E142">
        <f>'MVE-BS'!E119*100/'Arm Neon'!$F119</f>
        <v>21.119832492058315</v>
      </c>
      <c r="F142">
        <f>'MVE-BS'!F119*100/'Arm Neon'!$F119</f>
        <v>14.229610254978967</v>
      </c>
      <c r="G142">
        <f>'MVE-BS'!G119*100/'Arm Neon'!$F119</f>
        <v>2.0773468316898978</v>
      </c>
    </row>
    <row r="143" spans="1:7" ht="19" x14ac:dyDescent="0.2">
      <c r="A143" s="2" t="s">
        <v>368</v>
      </c>
      <c r="B143" s="2" t="s">
        <v>369</v>
      </c>
      <c r="C143" s="2" t="s">
        <v>59</v>
      </c>
      <c r="D143" s="2" t="s">
        <v>135</v>
      </c>
      <c r="E143">
        <f>'MVE-BS'!E120*100/'Arm Neon'!$F120</f>
        <v>24.093863330814163</v>
      </c>
      <c r="F143">
        <f>'MVE-BS'!F120*100/'Arm Neon'!$F120</f>
        <v>13.210384326320892</v>
      </c>
      <c r="G143">
        <f>'MVE-BS'!G120*100/'Arm Neon'!$F120</f>
        <v>2.6444080742515124</v>
      </c>
    </row>
    <row r="144" spans="1:7" ht="19" x14ac:dyDescent="0.2">
      <c r="A144" s="2" t="s">
        <v>368</v>
      </c>
      <c r="B144" s="2" t="s">
        <v>369</v>
      </c>
      <c r="C144" s="2" t="s">
        <v>59</v>
      </c>
      <c r="D144" s="2" t="s">
        <v>136</v>
      </c>
      <c r="E144">
        <f>'MVE-BS'!E121*100/'Arm Neon'!$F121</f>
        <v>11.676813298548232</v>
      </c>
      <c r="F144">
        <f>'MVE-BS'!F121*100/'Arm Neon'!$F121</f>
        <v>14.171697273346144</v>
      </c>
      <c r="G144">
        <f>'MVE-BS'!G121*100/'Arm Neon'!$F121</f>
        <v>2.0299873089701341</v>
      </c>
    </row>
    <row r="145" spans="1:7" ht="19" x14ac:dyDescent="0.2">
      <c r="A145" s="2" t="s">
        <v>368</v>
      </c>
      <c r="B145" s="2" t="s">
        <v>369</v>
      </c>
      <c r="C145" s="2" t="s">
        <v>59</v>
      </c>
      <c r="D145" s="2" t="s">
        <v>137</v>
      </c>
      <c r="E145">
        <f>'MVE-BS'!E122*100/'Arm Neon'!$F122</f>
        <v>23.489896343863435</v>
      </c>
      <c r="F145">
        <f>'MVE-BS'!F122*100/'Arm Neon'!$F122</f>
        <v>12.879338240292451</v>
      </c>
      <c r="G145">
        <f>'MVE-BS'!G122*100/'Arm Neon'!$F122</f>
        <v>2.5530415586738715</v>
      </c>
    </row>
    <row r="146" spans="1:7" ht="19" x14ac:dyDescent="0.2">
      <c r="A146" s="2" t="s">
        <v>368</v>
      </c>
      <c r="B146" s="2" t="s">
        <v>369</v>
      </c>
      <c r="C146" s="2" t="s">
        <v>59</v>
      </c>
      <c r="D146" s="2" t="s">
        <v>138</v>
      </c>
      <c r="E146">
        <f>'MVE-BS'!E123*100/'Arm Neon'!$F123</f>
        <v>3.9640918272188501</v>
      </c>
      <c r="F146">
        <f>'MVE-BS'!F123*100/'Arm Neon'!$F123</f>
        <v>13.999035027092539</v>
      </c>
      <c r="G146">
        <f>'MVE-BS'!G123*100/'Arm Neon'!$F123</f>
        <v>6.2191371715725499</v>
      </c>
    </row>
    <row r="147" spans="1:7" ht="19" x14ac:dyDescent="0.2">
      <c r="A147" s="2" t="s">
        <v>368</v>
      </c>
      <c r="B147" s="2" t="s">
        <v>369</v>
      </c>
      <c r="C147" s="2" t="s">
        <v>59</v>
      </c>
      <c r="D147" s="2" t="s">
        <v>139</v>
      </c>
      <c r="E147">
        <f>'MVE-BS'!E124*100/'Arm Neon'!$F124</f>
        <v>5.2003992104541776</v>
      </c>
      <c r="F147">
        <f>'MVE-BS'!F124*100/'Arm Neon'!$F124</f>
        <v>14.481891018487044</v>
      </c>
      <c r="G147">
        <f>'MVE-BS'!G124*100/'Arm Neon'!$F124</f>
        <v>2.0215581731440202</v>
      </c>
    </row>
    <row r="148" spans="1:7" ht="19" x14ac:dyDescent="0.2">
      <c r="A148" s="2" t="s">
        <v>368</v>
      </c>
      <c r="B148" s="2" t="s">
        <v>369</v>
      </c>
      <c r="C148" s="2" t="s">
        <v>59</v>
      </c>
      <c r="D148" s="2" t="s">
        <v>140</v>
      </c>
      <c r="E148">
        <f>'MVE-BS'!E125*100/'Arm Neon'!$F125</f>
        <v>4.4161324432711098</v>
      </c>
      <c r="F148">
        <f>'MVE-BS'!F125*100/'Arm Neon'!$F125</f>
        <v>10.913369038662491</v>
      </c>
      <c r="G148">
        <f>'MVE-BS'!G125*100/'Arm Neon'!$F125</f>
        <v>2.2573029898264294</v>
      </c>
    </row>
    <row r="149" spans="1:7" ht="19" x14ac:dyDescent="0.2">
      <c r="A149" s="2" t="s">
        <v>368</v>
      </c>
      <c r="B149" s="2" t="s">
        <v>369</v>
      </c>
      <c r="C149" s="2" t="s">
        <v>59</v>
      </c>
      <c r="D149" s="2" t="s">
        <v>141</v>
      </c>
      <c r="E149">
        <f>'MVE-BS'!E126*100/'Arm Neon'!$F126</f>
        <v>2.8547092117451087</v>
      </c>
      <c r="F149">
        <f>'MVE-BS'!F126*100/'Arm Neon'!$F126</f>
        <v>14.577136823958412</v>
      </c>
      <c r="G149">
        <f>'MVE-BS'!G126*100/'Arm Neon'!$F126</f>
        <v>3.1352835863456381</v>
      </c>
    </row>
    <row r="150" spans="1:7" ht="19" x14ac:dyDescent="0.2">
      <c r="A150" s="2" t="s">
        <v>368</v>
      </c>
      <c r="B150" s="2" t="s">
        <v>369</v>
      </c>
      <c r="C150" s="2" t="s">
        <v>59</v>
      </c>
      <c r="D150" s="2" t="s">
        <v>142</v>
      </c>
      <c r="E150">
        <f>'MVE-BS'!E127*100/'Arm Neon'!$F127</f>
        <v>23.59079898142539</v>
      </c>
      <c r="F150">
        <f>'MVE-BS'!F127*100/'Arm Neon'!$F127</f>
        <v>12.952511753037264</v>
      </c>
      <c r="G150">
        <f>'MVE-BS'!G127*100/'Arm Neon'!$F127</f>
        <v>2.498343389116819</v>
      </c>
    </row>
    <row r="151" spans="1:7" ht="19" x14ac:dyDescent="0.2">
      <c r="A151" s="2" t="s">
        <v>368</v>
      </c>
      <c r="B151" s="2" t="s">
        <v>369</v>
      </c>
      <c r="C151" s="2" t="s">
        <v>59</v>
      </c>
      <c r="D151" s="2" t="s">
        <v>143</v>
      </c>
      <c r="E151">
        <f>'MVE-BS'!E128*100/'Arm Neon'!$F128</f>
        <v>5.0740644598346263</v>
      </c>
      <c r="F151">
        <f>'MVE-BS'!F128*100/'Arm Neon'!$F128</f>
        <v>14.499194914887944</v>
      </c>
      <c r="G151">
        <f>'MVE-BS'!G128*100/'Arm Neon'!$F128</f>
        <v>1.9584987907060294</v>
      </c>
    </row>
    <row r="152" spans="1:7" ht="19" x14ac:dyDescent="0.2">
      <c r="A152" s="2" t="s">
        <v>368</v>
      </c>
      <c r="B152" s="2" t="s">
        <v>369</v>
      </c>
      <c r="C152" s="2" t="s">
        <v>59</v>
      </c>
      <c r="D152" s="2" t="s">
        <v>144</v>
      </c>
      <c r="E152">
        <f>'MVE-BS'!E129*100/'Arm Neon'!$F129</f>
        <v>8.2873538882290898</v>
      </c>
      <c r="F152">
        <f>'MVE-BS'!F129*100/'Arm Neon'!$F129</f>
        <v>11.65419825222744</v>
      </c>
      <c r="G152">
        <f>'MVE-BS'!G129*100/'Arm Neon'!$F129</f>
        <v>2.1698641920084691</v>
      </c>
    </row>
    <row r="153" spans="1:7" ht="19" x14ac:dyDescent="0.2">
      <c r="A153" s="2" t="s">
        <v>368</v>
      </c>
      <c r="B153" s="2" t="s">
        <v>369</v>
      </c>
      <c r="C153" s="2" t="s">
        <v>59</v>
      </c>
      <c r="D153" s="2" t="s">
        <v>145</v>
      </c>
      <c r="E153">
        <f>'MVE-BS'!E130*100/'Arm Neon'!$F130</f>
        <v>5.1449051727216011</v>
      </c>
      <c r="F153">
        <f>'MVE-BS'!F130*100/'Arm Neon'!$F130</f>
        <v>14.518866219994329</v>
      </c>
      <c r="G153">
        <f>'MVE-BS'!G130*100/'Arm Neon'!$F130</f>
        <v>2.5485035405935936</v>
      </c>
    </row>
    <row r="154" spans="1:7" ht="19" x14ac:dyDescent="0.2">
      <c r="A154" s="2" t="s">
        <v>368</v>
      </c>
      <c r="B154" s="2" t="s">
        <v>369</v>
      </c>
      <c r="C154" s="2" t="s">
        <v>59</v>
      </c>
      <c r="D154" s="2" t="s">
        <v>146</v>
      </c>
      <c r="E154">
        <f>'MVE-BS'!E131*100/'Arm Neon'!$F131</f>
        <v>27.356583477098209</v>
      </c>
      <c r="F154">
        <f>'MVE-BS'!F131*100/'Arm Neon'!$F131</f>
        <v>13.643910706751855</v>
      </c>
      <c r="G154">
        <f>'MVE-BS'!G131*100/'Arm Neon'!$F131</f>
        <v>2.2624506874528856</v>
      </c>
    </row>
    <row r="155" spans="1:7" ht="19" x14ac:dyDescent="0.2">
      <c r="A155" s="2" t="s">
        <v>368</v>
      </c>
      <c r="B155" s="2" t="s">
        <v>369</v>
      </c>
      <c r="C155" s="2" t="s">
        <v>59</v>
      </c>
      <c r="D155" s="2" t="s">
        <v>147</v>
      </c>
      <c r="E155">
        <f>'MVE-BS'!E132*100/'Arm Neon'!$F132</f>
        <v>10.009950178383738</v>
      </c>
      <c r="F155">
        <f>'MVE-BS'!F132*100/'Arm Neon'!$F132</f>
        <v>12.036727130057336</v>
      </c>
      <c r="G155">
        <f>'MVE-BS'!G132*100/'Arm Neon'!$F132</f>
        <v>1.9662233285176109</v>
      </c>
    </row>
    <row r="156" spans="1:7" ht="19" x14ac:dyDescent="0.2">
      <c r="A156" s="2" t="s">
        <v>368</v>
      </c>
      <c r="B156" s="2" t="s">
        <v>369</v>
      </c>
      <c r="C156" s="2" t="s">
        <v>59</v>
      </c>
      <c r="D156" s="2" t="s">
        <v>148</v>
      </c>
      <c r="E156">
        <f>'MVE-BS'!E133*100/'Arm Neon'!$F133</f>
        <v>39.426531013449292</v>
      </c>
      <c r="F156">
        <f>'MVE-BS'!F133*100/'Arm Neon'!$F133</f>
        <v>15.607091562770034</v>
      </c>
      <c r="G156">
        <f>'MVE-BS'!G133*100/'Arm Neon'!$F133</f>
        <v>2.7242934662674347</v>
      </c>
    </row>
    <row r="157" spans="1:7" ht="19" x14ac:dyDescent="0.2">
      <c r="A157" s="2" t="s">
        <v>368</v>
      </c>
      <c r="B157" s="2" t="s">
        <v>369</v>
      </c>
      <c r="C157" s="2" t="s">
        <v>59</v>
      </c>
      <c r="D157" s="2" t="s">
        <v>149</v>
      </c>
      <c r="E157">
        <f>'MVE-BS'!E134*100/'Arm Neon'!$F134</f>
        <v>8.336158421491545</v>
      </c>
      <c r="F157">
        <f>'MVE-BS'!F134*100/'Arm Neon'!$F134</f>
        <v>14.061981440185479</v>
      </c>
      <c r="G157">
        <f>'MVE-BS'!G134*100/'Arm Neon'!$F134</f>
        <v>2.0313998279730834</v>
      </c>
    </row>
    <row r="158" spans="1:7" ht="19" x14ac:dyDescent="0.2">
      <c r="A158" s="2" t="s">
        <v>368</v>
      </c>
      <c r="B158" s="2" t="s">
        <v>369</v>
      </c>
      <c r="C158" s="2" t="s">
        <v>59</v>
      </c>
      <c r="D158" s="2" t="s">
        <v>150</v>
      </c>
      <c r="E158">
        <f>'MVE-BS'!E135*100/'Arm Neon'!$F135</f>
        <v>27.569880297198317</v>
      </c>
      <c r="F158">
        <f>'MVE-BS'!F135*100/'Arm Neon'!$F135</f>
        <v>13.694047846852024</v>
      </c>
      <c r="G158">
        <f>'MVE-BS'!G135*100/'Arm Neon'!$F135</f>
        <v>2.7546661642880972</v>
      </c>
    </row>
    <row r="159" spans="1:7" ht="19" x14ac:dyDescent="0.2">
      <c r="A159" s="2" t="s">
        <v>368</v>
      </c>
      <c r="B159" s="2" t="s">
        <v>369</v>
      </c>
      <c r="C159" s="2" t="s">
        <v>59</v>
      </c>
      <c r="D159" s="2" t="s">
        <v>151</v>
      </c>
      <c r="E159">
        <f>'MVE-BS'!E136*100/'Arm Neon'!$F136</f>
        <v>6.0541797660946113</v>
      </c>
      <c r="F159">
        <f>'MVE-BS'!F136*100/'Arm Neon'!$F136</f>
        <v>14.293177050330856</v>
      </c>
      <c r="G159">
        <f>'MVE-BS'!G136*100/'Arm Neon'!$F136</f>
        <v>1.8779736669997276</v>
      </c>
    </row>
    <row r="160" spans="1:7" ht="19" x14ac:dyDescent="0.2">
      <c r="A160" s="2" t="s">
        <v>368</v>
      </c>
      <c r="B160" s="2" t="s">
        <v>369</v>
      </c>
      <c r="C160" s="2" t="s">
        <v>59</v>
      </c>
      <c r="D160" s="2" t="s">
        <v>152</v>
      </c>
      <c r="E160">
        <f>'MVE-BS'!E137*100/'Arm Neon'!$F137</f>
        <v>10.018262565348937</v>
      </c>
      <c r="F160">
        <f>'MVE-BS'!F137*100/'Arm Neon'!$F137</f>
        <v>11.167971259080492</v>
      </c>
      <c r="G160">
        <f>'MVE-BS'!G137*100/'Arm Neon'!$F137</f>
        <v>2.1575618238005676</v>
      </c>
    </row>
    <row r="161" spans="1:7" ht="19" x14ac:dyDescent="0.2">
      <c r="A161" s="2" t="s">
        <v>368</v>
      </c>
      <c r="B161" s="2" t="s">
        <v>369</v>
      </c>
      <c r="C161" s="2" t="s">
        <v>59</v>
      </c>
      <c r="D161" s="2" t="s">
        <v>153</v>
      </c>
      <c r="E161">
        <f>'MVE-BS'!E138*100/'Arm Neon'!$F138</f>
        <v>3.0917136744582252</v>
      </c>
      <c r="F161">
        <f>'MVE-BS'!F138*100/'Arm Neon'!$F138</f>
        <v>14.656437748456707</v>
      </c>
      <c r="G161">
        <f>'MVE-BS'!G138*100/'Arm Neon'!$F138</f>
        <v>2.0719873940706544</v>
      </c>
    </row>
    <row r="162" spans="1:7" ht="19" x14ac:dyDescent="0.2">
      <c r="A162" s="2" t="s">
        <v>368</v>
      </c>
      <c r="B162" s="2" t="s">
        <v>369</v>
      </c>
      <c r="C162" s="2" t="s">
        <v>59</v>
      </c>
      <c r="D162" s="2" t="s">
        <v>154</v>
      </c>
      <c r="E162">
        <f>'MVE-BS'!E139*100/'Arm Neon'!$F139</f>
        <v>5.3467246738043377</v>
      </c>
      <c r="F162">
        <f>'MVE-BS'!F139*100/'Arm Neon'!$F139</f>
        <v>14.590452369864686</v>
      </c>
      <c r="G162">
        <f>'MVE-BS'!G139*100/'Arm Neon'!$F139</f>
        <v>2.5188951110736961</v>
      </c>
    </row>
    <row r="163" spans="1:7" ht="19" x14ac:dyDescent="0.2">
      <c r="A163" s="2" t="s">
        <v>368</v>
      </c>
      <c r="B163" s="2" t="s">
        <v>369</v>
      </c>
      <c r="C163" s="2" t="s">
        <v>59</v>
      </c>
      <c r="D163" s="2" t="s">
        <v>155</v>
      </c>
      <c r="E163">
        <f>'MVE-BS'!E140*100/'Arm Neon'!$F140</f>
        <v>35.714994578158972</v>
      </c>
      <c r="F163">
        <f>'MVE-BS'!F140*100/'Arm Neon'!$F140</f>
        <v>14.064659052246171</v>
      </c>
      <c r="G163">
        <f>'MVE-BS'!G140*100/'Arm Neon'!$F140</f>
        <v>2.4773371984861936</v>
      </c>
    </row>
    <row r="164" spans="1:7" ht="19" x14ac:dyDescent="0.2">
      <c r="A164" s="2" t="s">
        <v>368</v>
      </c>
      <c r="B164" s="2" t="s">
        <v>369</v>
      </c>
      <c r="C164" s="2" t="s">
        <v>59</v>
      </c>
      <c r="D164" s="2" t="s">
        <v>156</v>
      </c>
      <c r="E164">
        <f>'MVE-BS'!E141*100/'Arm Neon'!$F141</f>
        <v>4.6734534615545886</v>
      </c>
      <c r="F164">
        <f>'MVE-BS'!F141*100/'Arm Neon'!$F141</f>
        <v>14.590837778173183</v>
      </c>
      <c r="G164">
        <f>'MVE-BS'!G141*100/'Arm Neon'!$F141</f>
        <v>2.493667656551215</v>
      </c>
    </row>
    <row r="165" spans="1:7" ht="19" x14ac:dyDescent="0.2">
      <c r="A165" s="2" t="s">
        <v>368</v>
      </c>
      <c r="B165" s="2" t="s">
        <v>369</v>
      </c>
      <c r="C165" s="2" t="s">
        <v>59</v>
      </c>
      <c r="D165" s="2" t="s">
        <v>157</v>
      </c>
      <c r="E165">
        <f>'MVE-BS'!E142*100/'Arm Neon'!$F142</f>
        <v>2.9624610445891721</v>
      </c>
      <c r="F165">
        <f>'MVE-BS'!F142*100/'Arm Neon'!$F142</f>
        <v>14.430405135081728</v>
      </c>
      <c r="G165">
        <f>'MVE-BS'!G142*100/'Arm Neon'!$F142</f>
        <v>1.9262951572873552</v>
      </c>
    </row>
    <row r="166" spans="1:7" ht="19" x14ac:dyDescent="0.2">
      <c r="A166" s="2" t="s">
        <v>368</v>
      </c>
      <c r="B166" s="2" t="s">
        <v>369</v>
      </c>
      <c r="C166" s="2" t="s">
        <v>59</v>
      </c>
      <c r="D166" s="2" t="s">
        <v>158</v>
      </c>
      <c r="E166">
        <f>'MVE-BS'!E143*100/'Arm Neon'!$F143</f>
        <v>15.180961991027498</v>
      </c>
      <c r="F166">
        <f>'MVE-BS'!F143*100/'Arm Neon'!$F143</f>
        <v>13.87384578457916</v>
      </c>
      <c r="G166">
        <f>'MVE-BS'!G143*100/'Arm Neon'!$F143</f>
        <v>3.0579561628953424</v>
      </c>
    </row>
    <row r="167" spans="1:7" ht="19" x14ac:dyDescent="0.2">
      <c r="A167" s="2" t="s">
        <v>368</v>
      </c>
      <c r="B167" s="2" t="s">
        <v>369</v>
      </c>
      <c r="C167" s="2" t="s">
        <v>59</v>
      </c>
      <c r="D167" s="2" t="s">
        <v>159</v>
      </c>
      <c r="E167">
        <f>'MVE-BS'!E144*100/'Arm Neon'!$F144</f>
        <v>2.2135242305148664</v>
      </c>
      <c r="F167">
        <f>'MVE-BS'!F144*100/'Arm Neon'!$F144</f>
        <v>14.62444455545306</v>
      </c>
      <c r="G167">
        <f>'MVE-BS'!G144*100/'Arm Neon'!$F144</f>
        <v>2.0409363538056708</v>
      </c>
    </row>
    <row r="168" spans="1:7" ht="19" x14ac:dyDescent="0.2">
      <c r="A168" s="2" t="s">
        <v>368</v>
      </c>
      <c r="B168" s="2" t="s">
        <v>369</v>
      </c>
      <c r="C168" s="2" t="s">
        <v>59</v>
      </c>
      <c r="D168" s="2" t="s">
        <v>160</v>
      </c>
      <c r="E168">
        <f>'MVE-BS'!E145*100/'Arm Neon'!$F145</f>
        <v>4.5409913130583757</v>
      </c>
      <c r="F168">
        <f>'MVE-BS'!F145*100/'Arm Neon'!$F145</f>
        <v>11.127473192546555</v>
      </c>
      <c r="G168">
        <f>'MVE-BS'!G145*100/'Arm Neon'!$F145</f>
        <v>2.2690400998947697</v>
      </c>
    </row>
    <row r="169" spans="1:7" ht="19" x14ac:dyDescent="0.2">
      <c r="A169" s="2" t="s">
        <v>368</v>
      </c>
      <c r="B169" s="2" t="s">
        <v>369</v>
      </c>
      <c r="C169" s="2" t="s">
        <v>59</v>
      </c>
      <c r="D169" s="2" t="s">
        <v>161</v>
      </c>
      <c r="E169">
        <f>'MVE-BS'!E146*100/'Arm Neon'!$F146</f>
        <v>3.7229412216058551</v>
      </c>
      <c r="F169">
        <f>'MVE-BS'!F146*100/'Arm Neon'!$F146</f>
        <v>10.259727613044481</v>
      </c>
      <c r="G169">
        <f>'MVE-BS'!G146*100/'Arm Neon'!$F146</f>
        <v>2.4348457052986028</v>
      </c>
    </row>
    <row r="170" spans="1:7" ht="19" x14ac:dyDescent="0.2">
      <c r="A170" s="2" t="s">
        <v>368</v>
      </c>
      <c r="B170" s="2" t="s">
        <v>369</v>
      </c>
      <c r="C170" s="2" t="s">
        <v>59</v>
      </c>
      <c r="D170" s="2" t="s">
        <v>162</v>
      </c>
      <c r="E170">
        <f>'MVE-BS'!E147*100/'Arm Neon'!$F147</f>
        <v>3.0414327860828467</v>
      </c>
      <c r="F170">
        <f>'MVE-BS'!F147*100/'Arm Neon'!$F147</f>
        <v>14.580702559554858</v>
      </c>
      <c r="G170">
        <f>'MVE-BS'!G147*100/'Arm Neon'!$F147</f>
        <v>2.430846586926009</v>
      </c>
    </row>
    <row r="171" spans="1:7" ht="19" x14ac:dyDescent="0.2">
      <c r="A171" s="2" t="s">
        <v>368</v>
      </c>
      <c r="B171" s="2" t="s">
        <v>369</v>
      </c>
      <c r="C171" s="2" t="s">
        <v>59</v>
      </c>
      <c r="D171" s="2" t="s">
        <v>163</v>
      </c>
      <c r="E171">
        <f>'MVE-BS'!E148*100/'Arm Neon'!$F148</f>
        <v>34.856198627037671</v>
      </c>
      <c r="F171">
        <f>'MVE-BS'!F148*100/'Arm Neon'!$F148</f>
        <v>13.873519991743093</v>
      </c>
      <c r="G171">
        <f>'MVE-BS'!G148*100/'Arm Neon'!$F148</f>
        <v>2.3071987366146018</v>
      </c>
    </row>
    <row r="172" spans="1:7" ht="19" x14ac:dyDescent="0.2">
      <c r="A172" s="2" t="s">
        <v>368</v>
      </c>
      <c r="B172" s="2" t="s">
        <v>369</v>
      </c>
      <c r="C172" s="2" t="s">
        <v>59</v>
      </c>
      <c r="D172" s="2" t="s">
        <v>164</v>
      </c>
      <c r="E172">
        <f>'MVE-BS'!E149*100/'Arm Neon'!$F149</f>
        <v>2.6524155876884472</v>
      </c>
      <c r="F172">
        <f>'MVE-BS'!F149*100/'Arm Neon'!$F149</f>
        <v>14.572931573219691</v>
      </c>
      <c r="G172">
        <f>'MVE-BS'!G149*100/'Arm Neon'!$F149</f>
        <v>2.3896916020742598</v>
      </c>
    </row>
    <row r="173" spans="1:7" ht="19" x14ac:dyDescent="0.2">
      <c r="A173" s="2" t="s">
        <v>368</v>
      </c>
      <c r="B173" s="2" t="s">
        <v>369</v>
      </c>
      <c r="C173" s="2" t="s">
        <v>59</v>
      </c>
      <c r="D173" s="2" t="s">
        <v>165</v>
      </c>
      <c r="E173">
        <f>'MVE-BS'!E150*100/'Arm Neon'!$F150</f>
        <v>3.8783669271810508</v>
      </c>
      <c r="F173">
        <f>'MVE-BS'!F150*100/'Arm Neon'!$F150</f>
        <v>10.15370324438368</v>
      </c>
      <c r="G173">
        <f>'MVE-BS'!G150*100/'Arm Neon'!$F150</f>
        <v>2.826350070813533</v>
      </c>
    </row>
    <row r="174" spans="1:7" ht="19" x14ac:dyDescent="0.2">
      <c r="A174" s="2" t="s">
        <v>368</v>
      </c>
      <c r="B174" s="2" t="s">
        <v>369</v>
      </c>
      <c r="C174" s="2" t="s">
        <v>59</v>
      </c>
      <c r="D174" s="2" t="s">
        <v>166</v>
      </c>
      <c r="E174">
        <f>'MVE-BS'!E151*100/'Arm Neon'!$F151</f>
        <v>14.764654714368552</v>
      </c>
      <c r="F174">
        <f>'MVE-BS'!F151*100/'Arm Neon'!$F151</f>
        <v>13.050917162330647</v>
      </c>
      <c r="G174">
        <f>'MVE-BS'!G151*100/'Arm Neon'!$F151</f>
        <v>2.3949091073195716</v>
      </c>
    </row>
    <row r="175" spans="1:7" ht="19" x14ac:dyDescent="0.2">
      <c r="A175" s="2" t="s">
        <v>368</v>
      </c>
      <c r="B175" s="2" t="s">
        <v>369</v>
      </c>
      <c r="C175" s="2" t="s">
        <v>59</v>
      </c>
      <c r="D175" s="2" t="s">
        <v>167</v>
      </c>
      <c r="E175">
        <f>'MVE-BS'!E152*100/'Arm Neon'!$F152</f>
        <v>14.424992560487718</v>
      </c>
      <c r="F175">
        <f>'MVE-BS'!F152*100/'Arm Neon'!$F152</f>
        <v>13.195833707766571</v>
      </c>
      <c r="G175">
        <f>'MVE-BS'!G152*100/'Arm Neon'!$F152</f>
        <v>1.8708613441470097</v>
      </c>
    </row>
    <row r="176" spans="1:7" ht="19" x14ac:dyDescent="0.2">
      <c r="A176" s="2" t="s">
        <v>368</v>
      </c>
      <c r="B176" s="2" t="s">
        <v>369</v>
      </c>
      <c r="C176" s="2" t="s">
        <v>59</v>
      </c>
      <c r="D176" s="2" t="s">
        <v>168</v>
      </c>
      <c r="E176">
        <f>'MVE-BS'!E153*100/'Arm Neon'!$F153</f>
        <v>5.8519890202613958</v>
      </c>
      <c r="F176">
        <f>'MVE-BS'!F153*100/'Arm Neon'!$F153</f>
        <v>13.687981100918378</v>
      </c>
      <c r="G176">
        <f>'MVE-BS'!G153*100/'Arm Neon'!$F153</f>
        <v>1.7690569711572561</v>
      </c>
    </row>
    <row r="177" spans="1:7" ht="19" x14ac:dyDescent="0.2">
      <c r="A177" s="2" t="s">
        <v>368</v>
      </c>
      <c r="B177" s="2" t="s">
        <v>369</v>
      </c>
      <c r="C177" s="2" t="s">
        <v>59</v>
      </c>
      <c r="D177" s="2" t="s">
        <v>169</v>
      </c>
      <c r="E177">
        <f>'MVE-BS'!E154*100/'Arm Neon'!$F154</f>
        <v>3.225784939865961</v>
      </c>
      <c r="F177">
        <f>'MVE-BS'!F154*100/'Arm Neon'!$F154</f>
        <v>13.287549129827484</v>
      </c>
      <c r="G177">
        <f>'MVE-BS'!G154*100/'Arm Neon'!$F154</f>
        <v>9.002949513835599</v>
      </c>
    </row>
    <row r="178" spans="1:7" ht="19" x14ac:dyDescent="0.2">
      <c r="A178" s="2" t="s">
        <v>368</v>
      </c>
      <c r="B178" s="2" t="s">
        <v>369</v>
      </c>
      <c r="C178" s="2" t="s">
        <v>59</v>
      </c>
      <c r="D178" s="2" t="s">
        <v>170</v>
      </c>
      <c r="E178">
        <f>'MVE-BS'!E155*100/'Arm Neon'!$F155</f>
        <v>2.9173586005224075</v>
      </c>
      <c r="F178">
        <f>'MVE-BS'!F155*100/'Arm Neon'!$F155</f>
        <v>14.621805445153937</v>
      </c>
      <c r="G178">
        <f>'MVE-BS'!G155*100/'Arm Neon'!$F155</f>
        <v>2.2847211459009293</v>
      </c>
    </row>
    <row r="179" spans="1:7" ht="19" x14ac:dyDescent="0.2">
      <c r="A179" s="2" t="s">
        <v>368</v>
      </c>
      <c r="B179" s="2" t="s">
        <v>369</v>
      </c>
      <c r="C179" s="2" t="s">
        <v>59</v>
      </c>
      <c r="D179" s="2" t="s">
        <v>171</v>
      </c>
      <c r="E179">
        <f>'MVE-BS'!E156*100/'Arm Neon'!$F156</f>
        <v>18.916122876806728</v>
      </c>
      <c r="F179">
        <f>'MVE-BS'!F156*100/'Arm Neon'!$F156</f>
        <v>13.701201259007243</v>
      </c>
      <c r="G179">
        <f>'MVE-BS'!G156*100/'Arm Neon'!$F156</f>
        <v>2.3392910504001829</v>
      </c>
    </row>
    <row r="180" spans="1:7" ht="19" x14ac:dyDescent="0.2">
      <c r="A180" s="2" t="s">
        <v>368</v>
      </c>
      <c r="B180" s="2" t="s">
        <v>369</v>
      </c>
      <c r="C180" s="2" t="s">
        <v>59</v>
      </c>
      <c r="D180" s="2" t="s">
        <v>172</v>
      </c>
      <c r="E180">
        <f>'MVE-BS'!E157*100/'Arm Neon'!$F157</f>
        <v>3.7797124591688669</v>
      </c>
      <c r="F180">
        <f>'MVE-BS'!F157*100/'Arm Neon'!$F157</f>
        <v>10.085864672893926</v>
      </c>
      <c r="G180">
        <f>'MVE-BS'!G157*100/'Arm Neon'!$F157</f>
        <v>2.7820799389904494</v>
      </c>
    </row>
    <row r="181" spans="1:7" ht="19" x14ac:dyDescent="0.2">
      <c r="A181" s="2" t="s">
        <v>368</v>
      </c>
      <c r="B181" s="2" t="s">
        <v>369</v>
      </c>
      <c r="C181" s="2" t="s">
        <v>59</v>
      </c>
      <c r="D181" s="2" t="s">
        <v>173</v>
      </c>
      <c r="E181">
        <f>'MVE-BS'!E158*100/'Arm Neon'!$F158</f>
        <v>2.3684349038986281</v>
      </c>
      <c r="F181">
        <f>'MVE-BS'!F158*100/'Arm Neon'!$F158</f>
        <v>14.600317795486191</v>
      </c>
      <c r="G181">
        <f>'MVE-BS'!G158*100/'Arm Neon'!$F158</f>
        <v>2.2646911313187652</v>
      </c>
    </row>
    <row r="182" spans="1:7" ht="19" x14ac:dyDescent="0.2">
      <c r="A182" s="2" t="s">
        <v>368</v>
      </c>
      <c r="B182" s="2" t="s">
        <v>369</v>
      </c>
      <c r="C182" s="2" t="s">
        <v>59</v>
      </c>
      <c r="D182" s="2" t="s">
        <v>174</v>
      </c>
      <c r="E182">
        <f>'MVE-BS'!E159*100/'Arm Neon'!$F159</f>
        <v>4.96033886199662</v>
      </c>
      <c r="F182">
        <f>'MVE-BS'!F159*100/'Arm Neon'!$F159</f>
        <v>13.401834464235163</v>
      </c>
      <c r="G182">
        <f>'MVE-BS'!G159*100/'Arm Neon'!$F159</f>
        <v>2.0981899543490865</v>
      </c>
    </row>
    <row r="183" spans="1:7" ht="19" x14ac:dyDescent="0.2">
      <c r="A183" s="2" t="s">
        <v>368</v>
      </c>
      <c r="B183" s="2" t="s">
        <v>369</v>
      </c>
      <c r="C183" s="2" t="s">
        <v>59</v>
      </c>
      <c r="D183" s="2" t="s">
        <v>175</v>
      </c>
      <c r="E183">
        <f>'MVE-BS'!E160*100/'Arm Neon'!$F160</f>
        <v>35.389608388829025</v>
      </c>
      <c r="F183">
        <f>'MVE-BS'!F160*100/'Arm Neon'!$F160</f>
        <v>13.73349116517657</v>
      </c>
      <c r="G183">
        <f>'MVE-BS'!G160*100/'Arm Neon'!$F160</f>
        <v>2.6131095282765484</v>
      </c>
    </row>
    <row r="184" spans="1:7" ht="19" x14ac:dyDescent="0.2">
      <c r="A184" s="2" t="s">
        <v>368</v>
      </c>
      <c r="B184" s="2" t="s">
        <v>369</v>
      </c>
      <c r="C184" s="2" t="s">
        <v>59</v>
      </c>
      <c r="D184" s="2" t="s">
        <v>174</v>
      </c>
      <c r="E184">
        <f>'MVE-BS'!E161*100/'Arm Neon'!$F161</f>
        <v>4.9697882062288183</v>
      </c>
      <c r="F184">
        <f>'MVE-BS'!F161*100/'Arm Neon'!$F161</f>
        <v>13.427364685197633</v>
      </c>
      <c r="G184">
        <f>'MVE-BS'!G161*100/'Arm Neon'!$F161</f>
        <v>2.1021869633629433</v>
      </c>
    </row>
    <row r="185" spans="1:7" ht="19" x14ac:dyDescent="0.2">
      <c r="A185" s="2" t="s">
        <v>368</v>
      </c>
      <c r="B185" s="2" t="s">
        <v>369</v>
      </c>
      <c r="C185" s="2" t="s">
        <v>59</v>
      </c>
      <c r="D185" s="2" t="s">
        <v>175</v>
      </c>
      <c r="E185">
        <f>'MVE-BS'!E162*100/'Arm Neon'!$F162</f>
        <v>35.330049865145767</v>
      </c>
      <c r="F185">
        <f>'MVE-BS'!F162*100/'Arm Neon'!$F162</f>
        <v>13.710378548336392</v>
      </c>
      <c r="G185">
        <f>'MVE-BS'!G162*100/'Arm Neon'!$F162</f>
        <v>2.6087118264422458</v>
      </c>
    </row>
    <row r="186" spans="1:7" ht="19" x14ac:dyDescent="0.2">
      <c r="A186" s="2" t="s">
        <v>368</v>
      </c>
      <c r="B186" s="2" t="s">
        <v>369</v>
      </c>
      <c r="C186" s="2" t="s">
        <v>59</v>
      </c>
      <c r="D186" s="2" t="s">
        <v>176</v>
      </c>
      <c r="E186">
        <f>'MVE-BS'!E163*100/'Arm Neon'!$F163</f>
        <v>4.9228784630873648</v>
      </c>
      <c r="F186">
        <f>'MVE-BS'!F163*100/'Arm Neon'!$F163</f>
        <v>14.130898054580026</v>
      </c>
      <c r="G186">
        <f>'MVE-BS'!G163*100/'Arm Neon'!$F163</f>
        <v>1.4597887580730675</v>
      </c>
    </row>
    <row r="187" spans="1:7" ht="19" x14ac:dyDescent="0.2">
      <c r="A187" s="2" t="s">
        <v>368</v>
      </c>
      <c r="B187" s="2" t="s">
        <v>369</v>
      </c>
      <c r="C187" s="2" t="s">
        <v>59</v>
      </c>
      <c r="D187" s="2" t="s">
        <v>177</v>
      </c>
      <c r="E187">
        <f>'MVE-BS'!E164*100/'Arm Neon'!$F164</f>
        <v>2.2819156733882675</v>
      </c>
      <c r="F187">
        <f>'MVE-BS'!F164*100/'Arm Neon'!$F164</f>
        <v>14.758672886104272</v>
      </c>
      <c r="G187">
        <f>'MVE-BS'!G164*100/'Arm Neon'!$F164</f>
        <v>1.8483550170542054</v>
      </c>
    </row>
    <row r="188" spans="1:7" ht="19" x14ac:dyDescent="0.2">
      <c r="A188" s="2" t="s">
        <v>368</v>
      </c>
      <c r="B188" s="2" t="s">
        <v>369</v>
      </c>
      <c r="C188" s="2" t="s">
        <v>59</v>
      </c>
      <c r="D188" s="2" t="s">
        <v>178</v>
      </c>
      <c r="E188">
        <f>'MVE-BS'!E165*100/'Arm Neon'!$F165</f>
        <v>11.750820095420632</v>
      </c>
      <c r="F188">
        <f>'MVE-BS'!F165*100/'Arm Neon'!$F165</f>
        <v>13.028872230548719</v>
      </c>
      <c r="G188">
        <f>'MVE-BS'!G165*100/'Arm Neon'!$F165</f>
        <v>2.01388036789657</v>
      </c>
    </row>
    <row r="189" spans="1:7" ht="19" x14ac:dyDescent="0.2">
      <c r="A189" s="2" t="s">
        <v>368</v>
      </c>
      <c r="B189" s="2" t="s">
        <v>369</v>
      </c>
      <c r="C189" s="2" t="s">
        <v>59</v>
      </c>
      <c r="D189" s="2" t="s">
        <v>179</v>
      </c>
      <c r="E189">
        <f>'MVE-BS'!E166*100/'Arm Neon'!$F166</f>
        <v>5.2556090189297517</v>
      </c>
      <c r="F189">
        <f>'MVE-BS'!F166*100/'Arm Neon'!$F166</f>
        <v>12.72432429986509</v>
      </c>
      <c r="G189">
        <f>'MVE-BS'!G166*100/'Arm Neon'!$F166</f>
        <v>1.6387659743345466</v>
      </c>
    </row>
    <row r="190" spans="1:7" ht="19" x14ac:dyDescent="0.2">
      <c r="A190" s="2" t="s">
        <v>368</v>
      </c>
      <c r="B190" s="2" t="s">
        <v>369</v>
      </c>
      <c r="C190" s="2" t="s">
        <v>59</v>
      </c>
      <c r="D190" s="2" t="s">
        <v>180</v>
      </c>
      <c r="E190">
        <f>'MVE-BS'!E167*100/'Arm Neon'!$F167</f>
        <v>3.622508566804636</v>
      </c>
      <c r="F190">
        <f>'MVE-BS'!F167*100/'Arm Neon'!$F167</f>
        <v>14.716776481865388</v>
      </c>
      <c r="G190">
        <f>'MVE-BS'!G167*100/'Arm Neon'!$F167</f>
        <v>2.1612597902273425</v>
      </c>
    </row>
    <row r="191" spans="1:7" ht="19" x14ac:dyDescent="0.2">
      <c r="A191" s="2" t="s">
        <v>368</v>
      </c>
      <c r="B191" s="2" t="s">
        <v>369</v>
      </c>
      <c r="C191" s="2" t="s">
        <v>59</v>
      </c>
      <c r="D191" s="2" t="s">
        <v>181</v>
      </c>
      <c r="E191">
        <f>'MVE-BS'!E168*100/'Arm Neon'!$F168</f>
        <v>3.396327262811027</v>
      </c>
      <c r="F191">
        <f>'MVE-BS'!F168*100/'Arm Neon'!$F168</f>
        <v>13.229097714321659</v>
      </c>
      <c r="G191">
        <f>'MVE-BS'!G168*100/'Arm Neon'!$F168</f>
        <v>2.9268094776674283</v>
      </c>
    </row>
    <row r="192" spans="1:7" ht="19" x14ac:dyDescent="0.2">
      <c r="A192" s="2" t="s">
        <v>368</v>
      </c>
      <c r="B192" s="2" t="s">
        <v>369</v>
      </c>
      <c r="C192" s="2" t="s">
        <v>59</v>
      </c>
      <c r="D192" s="2" t="s">
        <v>182</v>
      </c>
      <c r="E192">
        <f>'MVE-BS'!E169*100/'Arm Neon'!$F169</f>
        <v>26.057146142512355</v>
      </c>
      <c r="F192">
        <f>'MVE-BS'!F169*100/'Arm Neon'!$F169</f>
        <v>13.951299809894596</v>
      </c>
      <c r="G192">
        <f>'MVE-BS'!G169*100/'Arm Neon'!$F169</f>
        <v>2.1154945212125082</v>
      </c>
    </row>
    <row r="193" spans="1:7" ht="19" x14ac:dyDescent="0.2">
      <c r="A193" s="2" t="s">
        <v>368</v>
      </c>
      <c r="B193" s="2" t="s">
        <v>369</v>
      </c>
      <c r="C193" s="2" t="s">
        <v>59</v>
      </c>
      <c r="D193" s="2" t="s">
        <v>183</v>
      </c>
      <c r="E193">
        <f>'MVE-BS'!E170*100/'Arm Neon'!$F170</f>
        <v>12.483087499560757</v>
      </c>
      <c r="F193">
        <f>'MVE-BS'!F170*100/'Arm Neon'!$F170</f>
        <v>12.832875357922658</v>
      </c>
      <c r="G193">
        <f>'MVE-BS'!G170*100/'Arm Neon'!$F170</f>
        <v>1.6170945795177758</v>
      </c>
    </row>
    <row r="194" spans="1:7" ht="19" x14ac:dyDescent="0.2">
      <c r="A194" s="2" t="s">
        <v>368</v>
      </c>
      <c r="B194" s="2" t="s">
        <v>369</v>
      </c>
      <c r="C194" s="2" t="s">
        <v>59</v>
      </c>
      <c r="D194" s="2" t="s">
        <v>184</v>
      </c>
      <c r="E194">
        <f>'MVE-BS'!E171*100/'Arm Neon'!$F171</f>
        <v>2.7885678926049939</v>
      </c>
      <c r="F194">
        <f>'MVE-BS'!F171*100/'Arm Neon'!$F171</f>
        <v>14.270027600119686</v>
      </c>
      <c r="G194">
        <f>'MVE-BS'!G171*100/'Arm Neon'!$F171</f>
        <v>1.4469021709781311</v>
      </c>
    </row>
    <row r="195" spans="1:7" ht="19" x14ac:dyDescent="0.2">
      <c r="A195" s="2" t="s">
        <v>368</v>
      </c>
      <c r="B195" s="2" t="s">
        <v>369</v>
      </c>
      <c r="C195" s="2" t="s">
        <v>59</v>
      </c>
      <c r="D195" s="2" t="s">
        <v>185</v>
      </c>
      <c r="E195">
        <f>'MVE-BS'!E172*100/'Arm Neon'!$F172</f>
        <v>19.822215044250889</v>
      </c>
      <c r="F195">
        <f>'MVE-BS'!F172*100/'Arm Neon'!$F172</f>
        <v>14.252662391824721</v>
      </c>
      <c r="G195">
        <f>'MVE-BS'!G172*100/'Arm Neon'!$F172</f>
        <v>2.51972722776007</v>
      </c>
    </row>
    <row r="196" spans="1:7" ht="19" x14ac:dyDescent="0.2">
      <c r="A196" s="2" t="s">
        <v>368</v>
      </c>
      <c r="B196" s="2" t="s">
        <v>369</v>
      </c>
      <c r="C196" s="2" t="s">
        <v>59</v>
      </c>
      <c r="D196" s="2" t="s">
        <v>186</v>
      </c>
      <c r="E196">
        <f>'MVE-BS'!E173*100/'Arm Neon'!$F173</f>
        <v>2.0107344354877954</v>
      </c>
      <c r="F196">
        <f>'MVE-BS'!F173*100/'Arm Neon'!$F173</f>
        <v>14.707272158219526</v>
      </c>
      <c r="G196">
        <f>'MVE-BS'!G173*100/'Arm Neon'!$F173</f>
        <v>2.1885153418800614</v>
      </c>
    </row>
    <row r="197" spans="1:7" ht="19" x14ac:dyDescent="0.2">
      <c r="A197" s="2" t="s">
        <v>368</v>
      </c>
      <c r="B197" s="2" t="s">
        <v>369</v>
      </c>
      <c r="C197" s="2" t="s">
        <v>59</v>
      </c>
      <c r="D197" s="2" t="s">
        <v>187</v>
      </c>
      <c r="E197">
        <f>'MVE-BS'!E174*100/'Arm Neon'!$F174</f>
        <v>3.7759690533800878</v>
      </c>
      <c r="F197">
        <f>'MVE-BS'!F174*100/'Arm Neon'!$F174</f>
        <v>10.190199106145068</v>
      </c>
      <c r="G197">
        <f>'MVE-BS'!G174*100/'Arm Neon'!$F174</f>
        <v>2.9579235599896077</v>
      </c>
    </row>
    <row r="198" spans="1:7" ht="19" x14ac:dyDescent="0.2">
      <c r="A198" s="2" t="s">
        <v>368</v>
      </c>
      <c r="B198" s="2" t="s">
        <v>369</v>
      </c>
      <c r="C198" s="2" t="s">
        <v>59</v>
      </c>
      <c r="D198" s="2" t="s">
        <v>188</v>
      </c>
      <c r="E198">
        <f>'MVE-BS'!E175*100/'Arm Neon'!$F175</f>
        <v>22.666011112212168</v>
      </c>
      <c r="F198">
        <f>'MVE-BS'!F175*100/'Arm Neon'!$F175</f>
        <v>14.523957840623765</v>
      </c>
      <c r="G198">
        <f>'MVE-BS'!G175*100/'Arm Neon'!$F175</f>
        <v>2.4943473858674645</v>
      </c>
    </row>
    <row r="199" spans="1:7" ht="19" x14ac:dyDescent="0.2">
      <c r="A199" s="2" t="s">
        <v>368</v>
      </c>
      <c r="B199" s="2" t="s">
        <v>369</v>
      </c>
      <c r="C199" s="2" t="s">
        <v>59</v>
      </c>
      <c r="D199" s="2" t="s">
        <v>189</v>
      </c>
      <c r="E199">
        <f>'MVE-BS'!E176*100/'Arm Neon'!$F176</f>
        <v>16.020876292990071</v>
      </c>
      <c r="F199">
        <f>'MVE-BS'!F176*100/'Arm Neon'!$F176</f>
        <v>13.001267348169318</v>
      </c>
      <c r="G199">
        <f>'MVE-BS'!G176*100/'Arm Neon'!$F176</f>
        <v>1.681497090587053</v>
      </c>
    </row>
    <row r="200" spans="1:7" ht="19" x14ac:dyDescent="0.2">
      <c r="A200" s="2" t="s">
        <v>368</v>
      </c>
      <c r="B200" s="2" t="s">
        <v>369</v>
      </c>
      <c r="C200" s="2" t="s">
        <v>59</v>
      </c>
      <c r="D200" s="2" t="s">
        <v>190</v>
      </c>
      <c r="E200">
        <f>'MVE-BS'!E177*100/'Arm Neon'!$F177</f>
        <v>7.6044871977711983</v>
      </c>
      <c r="F200">
        <f>'MVE-BS'!F177*100/'Arm Neon'!$F177</f>
        <v>14.046892338958159</v>
      </c>
      <c r="G200">
        <f>'MVE-BS'!G177*100/'Arm Neon'!$F177</f>
        <v>1.5565502435050065</v>
      </c>
    </row>
    <row r="201" spans="1:7" ht="19" x14ac:dyDescent="0.2">
      <c r="A201" s="2" t="s">
        <v>368</v>
      </c>
      <c r="B201" s="2" t="s">
        <v>369</v>
      </c>
      <c r="C201" s="2" t="s">
        <v>59</v>
      </c>
      <c r="D201" s="2" t="s">
        <v>191</v>
      </c>
      <c r="E201">
        <f>'MVE-BS'!E178*100/'Arm Neon'!$F178</f>
        <v>3.2934655902454941</v>
      </c>
      <c r="F201">
        <f>'MVE-BS'!F178*100/'Arm Neon'!$F178</f>
        <v>14.462919866891225</v>
      </c>
      <c r="G201">
        <f>'MVE-BS'!G178*100/'Arm Neon'!$F178</f>
        <v>5.3461899659565191</v>
      </c>
    </row>
    <row r="202" spans="1:7" ht="19" x14ac:dyDescent="0.2">
      <c r="A202" s="2" t="s">
        <v>368</v>
      </c>
      <c r="B202" s="2" t="s">
        <v>369</v>
      </c>
      <c r="C202" s="2" t="s">
        <v>59</v>
      </c>
      <c r="D202" s="2" t="s">
        <v>192</v>
      </c>
      <c r="E202">
        <f>'MVE-BS'!E179*100/'Arm Neon'!$F179</f>
        <v>3.3029410580536216</v>
      </c>
      <c r="F202">
        <f>'MVE-BS'!F179*100/'Arm Neon'!$F179</f>
        <v>14.199080998779307</v>
      </c>
      <c r="G202">
        <f>'MVE-BS'!G179*100/'Arm Neon'!$F179</f>
        <v>1.3083237347942651</v>
      </c>
    </row>
    <row r="203" spans="1:7" ht="19" x14ac:dyDescent="0.2">
      <c r="A203" s="2" t="s">
        <v>368</v>
      </c>
      <c r="B203" s="2" t="s">
        <v>369</v>
      </c>
      <c r="C203" s="2" t="s">
        <v>59</v>
      </c>
      <c r="D203" s="2" t="s">
        <v>193</v>
      </c>
      <c r="E203">
        <f>'MVE-BS'!E180*100/'Arm Neon'!$F180</f>
        <v>10.228443538070294</v>
      </c>
      <c r="F203">
        <f>'MVE-BS'!F180*100/'Arm Neon'!$F180</f>
        <v>13.737857131000164</v>
      </c>
      <c r="G203">
        <f>'MVE-BS'!G180*100/'Arm Neon'!$F180</f>
        <v>3.3619977033875856</v>
      </c>
    </row>
    <row r="204" spans="1:7" ht="19" x14ac:dyDescent="0.2">
      <c r="A204" s="2" t="s">
        <v>368</v>
      </c>
      <c r="B204" s="2" t="s">
        <v>369</v>
      </c>
      <c r="C204" s="2" t="s">
        <v>59</v>
      </c>
      <c r="D204" s="2" t="s">
        <v>194</v>
      </c>
      <c r="E204">
        <f>'MVE-BS'!E181*100/'Arm Neon'!$F181</f>
        <v>3.5074414579321984</v>
      </c>
      <c r="F204">
        <f>'MVE-BS'!F181*100/'Arm Neon'!$F181</f>
        <v>14.544418088501335</v>
      </c>
      <c r="G204">
        <f>'MVE-BS'!G181*100/'Arm Neon'!$F181</f>
        <v>5.7785272019004941</v>
      </c>
    </row>
    <row r="205" spans="1:7" ht="19" x14ac:dyDescent="0.2">
      <c r="A205" s="2" t="s">
        <v>368</v>
      </c>
      <c r="B205" s="2" t="s">
        <v>369</v>
      </c>
      <c r="C205" s="2" t="s">
        <v>59</v>
      </c>
      <c r="D205" s="2" t="s">
        <v>195</v>
      </c>
      <c r="E205">
        <f>'MVE-BS'!E182*100/'Arm Neon'!$F182</f>
        <v>2.1486581316625593</v>
      </c>
      <c r="F205">
        <f>'MVE-BS'!F182*100/'Arm Neon'!$F182</f>
        <v>12.633889844754188</v>
      </c>
      <c r="G205">
        <f>'MVE-BS'!G182*100/'Arm Neon'!$F182</f>
        <v>2.6391465218140469</v>
      </c>
    </row>
    <row r="206" spans="1:7" ht="19" x14ac:dyDescent="0.2">
      <c r="A206" s="2" t="s">
        <v>368</v>
      </c>
      <c r="B206" s="2" t="s">
        <v>369</v>
      </c>
      <c r="C206" s="2" t="s">
        <v>59</v>
      </c>
      <c r="D206" s="2" t="s">
        <v>196</v>
      </c>
      <c r="E206">
        <f>'MVE-BS'!E183*100/'Arm Neon'!$F183</f>
        <v>3.4382326196167976</v>
      </c>
      <c r="F206">
        <f>'MVE-BS'!F183*100/'Arm Neon'!$F183</f>
        <v>13.814325417058885</v>
      </c>
      <c r="G206">
        <f>'MVE-BS'!G183*100/'Arm Neon'!$F183</f>
        <v>2.3475004698029238</v>
      </c>
    </row>
    <row r="207" spans="1:7" ht="19" x14ac:dyDescent="0.2">
      <c r="A207" s="2" t="s">
        <v>368</v>
      </c>
      <c r="B207" s="2" t="s">
        <v>369</v>
      </c>
      <c r="C207" s="2" t="s">
        <v>59</v>
      </c>
      <c r="D207" s="2" t="s">
        <v>197</v>
      </c>
      <c r="E207">
        <f>'MVE-BS'!E184*100/'Arm Neon'!$F184</f>
        <v>5.8650608742542909</v>
      </c>
      <c r="F207">
        <f>'MVE-BS'!F184*100/'Arm Neon'!$F184</f>
        <v>13.527271702754435</v>
      </c>
      <c r="G207">
        <f>'MVE-BS'!G184*100/'Arm Neon'!$F184</f>
        <v>1.3956784822685706</v>
      </c>
    </row>
    <row r="208" spans="1:7" ht="19" x14ac:dyDescent="0.2">
      <c r="A208" s="2" t="s">
        <v>368</v>
      </c>
      <c r="B208" s="2" t="s">
        <v>369</v>
      </c>
      <c r="C208" s="2" t="s">
        <v>59</v>
      </c>
      <c r="D208" s="2" t="s">
        <v>198</v>
      </c>
      <c r="E208">
        <f>'MVE-BS'!E185*100/'Arm Neon'!$F185</f>
        <v>2.3146795001155205</v>
      </c>
      <c r="F208">
        <f>'MVE-BS'!F185*100/'Arm Neon'!$F185</f>
        <v>14.142796733559235</v>
      </c>
      <c r="G208">
        <f>'MVE-BS'!G185*100/'Arm Neon'!$F185</f>
        <v>1.3035911867463721</v>
      </c>
    </row>
    <row r="209" spans="1:7" ht="19" x14ac:dyDescent="0.2">
      <c r="A209" s="2" t="s">
        <v>368</v>
      </c>
      <c r="B209" s="2" t="s">
        <v>369</v>
      </c>
      <c r="C209" s="2" t="s">
        <v>59</v>
      </c>
      <c r="D209" s="2" t="s">
        <v>199</v>
      </c>
      <c r="E209">
        <f>'MVE-BS'!E186*100/'Arm Neon'!$F186</f>
        <v>4.6236641588830842</v>
      </c>
      <c r="F209">
        <f>'MVE-BS'!F186*100/'Arm Neon'!$F186</f>
        <v>13.878932560238933</v>
      </c>
      <c r="G209">
        <f>'MVE-BS'!G186*100/'Arm Neon'!$F186</f>
        <v>4.8628574225583536</v>
      </c>
    </row>
    <row r="210" spans="1:7" ht="19" x14ac:dyDescent="0.2">
      <c r="A210" s="2" t="s">
        <v>368</v>
      </c>
      <c r="B210" s="2" t="s">
        <v>369</v>
      </c>
      <c r="C210" s="2" t="s">
        <v>59</v>
      </c>
      <c r="D210" s="2" t="s">
        <v>200</v>
      </c>
      <c r="E210">
        <f>'MVE-BS'!E187*100/'Arm Neon'!$F187</f>
        <v>2.2206648154156912</v>
      </c>
      <c r="F210">
        <f>'MVE-BS'!F187*100/'Arm Neon'!$F187</f>
        <v>12.696905180401815</v>
      </c>
      <c r="G210">
        <f>'MVE-BS'!G187*100/'Arm Neon'!$F187</f>
        <v>1.3313147366627018</v>
      </c>
    </row>
    <row r="211" spans="1:7" ht="19" x14ac:dyDescent="0.2">
      <c r="A211" s="2" t="s">
        <v>368</v>
      </c>
      <c r="B211" s="2" t="s">
        <v>369</v>
      </c>
      <c r="C211" s="2" t="s">
        <v>59</v>
      </c>
      <c r="D211" s="2" t="s">
        <v>201</v>
      </c>
      <c r="E211">
        <f>'MVE-BS'!E188*100/'Arm Neon'!$F188</f>
        <v>1.6717526487962606</v>
      </c>
      <c r="F211">
        <f>'MVE-BS'!F188*100/'Arm Neon'!$F188</f>
        <v>14.395761086330412</v>
      </c>
      <c r="G211">
        <f>'MVE-BS'!G188*100/'Arm Neon'!$F188</f>
        <v>1.2553872976663349</v>
      </c>
    </row>
    <row r="212" spans="1:7" ht="19" x14ac:dyDescent="0.2">
      <c r="A212" s="2" t="s">
        <v>368</v>
      </c>
      <c r="B212" s="2" t="s">
        <v>369</v>
      </c>
      <c r="C212" s="2" t="s">
        <v>59</v>
      </c>
      <c r="D212" s="2" t="s">
        <v>202</v>
      </c>
      <c r="E212">
        <f>'MVE-BS'!E189*100/'Arm Neon'!$F189</f>
        <v>1.6551728657178599</v>
      </c>
      <c r="F212">
        <f>'MVE-BS'!F189*100/'Arm Neon'!$F189</f>
        <v>13.895109148094603</v>
      </c>
      <c r="G212">
        <f>'MVE-BS'!G189*100/'Arm Neon'!$F189</f>
        <v>2.2680357529622497</v>
      </c>
    </row>
    <row r="213" spans="1:7" ht="19" x14ac:dyDescent="0.2">
      <c r="A213" s="2" t="s">
        <v>368</v>
      </c>
      <c r="B213" s="2" t="s">
        <v>369</v>
      </c>
      <c r="C213" s="2" t="s">
        <v>59</v>
      </c>
      <c r="D213" s="2" t="s">
        <v>203</v>
      </c>
      <c r="E213">
        <f>'MVE-BS'!E190*100/'Arm Neon'!$F190</f>
        <v>2.8518114370966274</v>
      </c>
      <c r="F213">
        <f>'MVE-BS'!F190*100/'Arm Neon'!$F190</f>
        <v>14.320051304343366</v>
      </c>
      <c r="G213">
        <f>'MVE-BS'!G190*100/'Arm Neon'!$F190</f>
        <v>8.9649322162684726</v>
      </c>
    </row>
    <row r="214" spans="1:7" ht="19" x14ac:dyDescent="0.2">
      <c r="A214" s="2" t="s">
        <v>368</v>
      </c>
      <c r="B214" s="2" t="s">
        <v>369</v>
      </c>
      <c r="C214" s="2" t="s">
        <v>59</v>
      </c>
      <c r="D214" s="2" t="s">
        <v>204</v>
      </c>
      <c r="E214">
        <f>'MVE-BS'!E191*100/'Arm Neon'!$F191</f>
        <v>3.7077376742575003</v>
      </c>
      <c r="F214">
        <f>'MVE-BS'!F191*100/'Arm Neon'!$F191</f>
        <v>13.480747302907911</v>
      </c>
      <c r="G214">
        <f>'MVE-BS'!G191*100/'Arm Neon'!$F191</f>
        <v>3.1055220615061363</v>
      </c>
    </row>
    <row r="215" spans="1:7" ht="19" x14ac:dyDescent="0.2">
      <c r="A215" s="2" t="s">
        <v>368</v>
      </c>
      <c r="B215" s="2" t="s">
        <v>369</v>
      </c>
      <c r="C215" s="2" t="s">
        <v>59</v>
      </c>
      <c r="D215" s="2" t="s">
        <v>205</v>
      </c>
      <c r="E215">
        <f>'MVE-BS'!E192*100/'Arm Neon'!$F192</f>
        <v>7.053272943520974</v>
      </c>
      <c r="F215">
        <f>'MVE-BS'!F192*100/'Arm Neon'!$F192</f>
        <v>13.841585329504586</v>
      </c>
      <c r="G215">
        <f>'MVE-BS'!G192*100/'Arm Neon'!$F192</f>
        <v>1.4671146986436336</v>
      </c>
    </row>
    <row r="216" spans="1:7" ht="19" x14ac:dyDescent="0.2">
      <c r="A216" s="2" t="s">
        <v>368</v>
      </c>
      <c r="B216" s="2" t="s">
        <v>369</v>
      </c>
      <c r="C216" s="2" t="s">
        <v>59</v>
      </c>
      <c r="D216" s="2" t="s">
        <v>206</v>
      </c>
      <c r="E216">
        <f>'MVE-BS'!E193*100/'Arm Neon'!$F193</f>
        <v>3.2244454698949827</v>
      </c>
      <c r="F216">
        <f>'MVE-BS'!F193*100/'Arm Neon'!$F193</f>
        <v>14.019991912857172</v>
      </c>
      <c r="G216">
        <f>'MVE-BS'!G193*100/'Arm Neon'!$F193</f>
        <v>1.5729022472447061</v>
      </c>
    </row>
    <row r="217" spans="1:7" ht="19" x14ac:dyDescent="0.2">
      <c r="A217" s="2" t="s">
        <v>368</v>
      </c>
      <c r="B217" s="2" t="s">
        <v>369</v>
      </c>
      <c r="C217" s="2" t="s">
        <v>59</v>
      </c>
      <c r="D217" s="2" t="s">
        <v>207</v>
      </c>
      <c r="E217">
        <f>'MVE-BS'!E194*100/'Arm Neon'!$F194</f>
        <v>5.5245274216142981</v>
      </c>
      <c r="F217">
        <f>'MVE-BS'!F194*100/'Arm Neon'!$F194</f>
        <v>12.682669432593014</v>
      </c>
      <c r="G217">
        <f>'MVE-BS'!G194*100/'Arm Neon'!$F194</f>
        <v>6.6993186215517557</v>
      </c>
    </row>
    <row r="218" spans="1:7" ht="19" x14ac:dyDescent="0.2">
      <c r="A218" s="2" t="s">
        <v>368</v>
      </c>
      <c r="B218" s="2" t="s">
        <v>369</v>
      </c>
      <c r="C218" s="2" t="s">
        <v>59</v>
      </c>
      <c r="D218" s="2" t="s">
        <v>208</v>
      </c>
      <c r="E218">
        <f>'MVE-BS'!E195*100/'Arm Neon'!$F195</f>
        <v>2.5577329844372687</v>
      </c>
      <c r="F218">
        <f>'MVE-BS'!F195*100/'Arm Neon'!$F195</f>
        <v>12.538247296434056</v>
      </c>
      <c r="G218">
        <f>'MVE-BS'!G195*100/'Arm Neon'!$F195</f>
        <v>2.8758372373540531</v>
      </c>
    </row>
    <row r="219" spans="1:7" ht="19" x14ac:dyDescent="0.2">
      <c r="A219" s="2" t="s">
        <v>368</v>
      </c>
      <c r="B219" s="2" t="s">
        <v>369</v>
      </c>
      <c r="C219" s="2" t="s">
        <v>59</v>
      </c>
      <c r="D219" s="2" t="s">
        <v>209</v>
      </c>
      <c r="E219">
        <f>'MVE-BS'!E196*100/'Arm Neon'!$F196</f>
        <v>57.712682105866413</v>
      </c>
      <c r="F219">
        <f>'MVE-BS'!F196*100/'Arm Neon'!$F196</f>
        <v>16.656351353094109</v>
      </c>
      <c r="G219">
        <f>'MVE-BS'!G196*100/'Arm Neon'!$F196</f>
        <v>3.1745432827231355</v>
      </c>
    </row>
    <row r="220" spans="1:7" ht="19" x14ac:dyDescent="0.2">
      <c r="A220" s="2" t="s">
        <v>368</v>
      </c>
      <c r="B220" s="2" t="s">
        <v>369</v>
      </c>
      <c r="C220" s="2" t="s">
        <v>59</v>
      </c>
      <c r="D220" s="2" t="s">
        <v>210</v>
      </c>
      <c r="E220">
        <f>'MVE-BS'!E197*100/'Arm Neon'!$F197</f>
        <v>31.622861212074646</v>
      </c>
      <c r="F220">
        <f>'MVE-BS'!F197*100/'Arm Neon'!$F197</f>
        <v>15.054000258862045</v>
      </c>
      <c r="G220">
        <f>'MVE-BS'!G197*100/'Arm Neon'!$F197</f>
        <v>4.8376320574347513</v>
      </c>
    </row>
    <row r="221" spans="1:7" ht="19" x14ac:dyDescent="0.2">
      <c r="A221" s="2" t="s">
        <v>368</v>
      </c>
      <c r="B221" s="2" t="s">
        <v>369</v>
      </c>
      <c r="C221" s="2" t="s">
        <v>59</v>
      </c>
      <c r="D221" s="2" t="s">
        <v>211</v>
      </c>
      <c r="E221">
        <f>'MVE-BS'!E198*100/'Arm Neon'!$F198</f>
        <v>16.123772561141216</v>
      </c>
      <c r="F221">
        <f>'MVE-BS'!F198*100/'Arm Neon'!$F198</f>
        <v>10.058515609173812</v>
      </c>
      <c r="G221">
        <f>'MVE-BS'!G198*100/'Arm Neon'!$F198</f>
        <v>6.7604327864159934</v>
      </c>
    </row>
    <row r="222" spans="1:7" ht="19" x14ac:dyDescent="0.2">
      <c r="A222" s="2" t="s">
        <v>368</v>
      </c>
      <c r="B222" s="2" t="s">
        <v>369</v>
      </c>
      <c r="C222" s="2" t="s">
        <v>59</v>
      </c>
      <c r="D222" s="2" t="s">
        <v>212</v>
      </c>
      <c r="E222">
        <f>'MVE-BS'!E199*100/'Arm Neon'!$F199</f>
        <v>78.49382307918809</v>
      </c>
      <c r="F222">
        <f>'MVE-BS'!F199*100/'Arm Neon'!$F199</f>
        <v>16.193074972076587</v>
      </c>
      <c r="G222">
        <f>'MVE-BS'!G199*100/'Arm Neon'!$F199</f>
        <v>3.3413725821335816</v>
      </c>
    </row>
    <row r="223" spans="1:7" ht="19" x14ac:dyDescent="0.2">
      <c r="A223" s="2" t="s">
        <v>368</v>
      </c>
      <c r="B223" s="2" t="s">
        <v>369</v>
      </c>
      <c r="C223" s="2" t="s">
        <v>59</v>
      </c>
      <c r="D223" s="2" t="s">
        <v>213</v>
      </c>
      <c r="E223">
        <f>'MVE-BS'!E200*100/'Arm Neon'!$F200</f>
        <v>55.950634500457433</v>
      </c>
      <c r="F223">
        <f>'MVE-BS'!F200*100/'Arm Neon'!$F200</f>
        <v>17.810576122436924</v>
      </c>
      <c r="G223">
        <f>'MVE-BS'!G200*100/'Arm Neon'!$F200</f>
        <v>3.8807217234692999</v>
      </c>
    </row>
    <row r="224" spans="1:7" ht="19" x14ac:dyDescent="0.2">
      <c r="A224" s="2" t="s">
        <v>368</v>
      </c>
      <c r="B224" s="2" t="s">
        <v>369</v>
      </c>
      <c r="C224" s="2" t="s">
        <v>59</v>
      </c>
      <c r="D224" s="2" t="s">
        <v>214</v>
      </c>
      <c r="E224">
        <f>'MVE-BS'!E201*100/'Arm Neon'!$F201</f>
        <v>52.149598196523144</v>
      </c>
      <c r="F224">
        <f>'MVE-BS'!F201*100/'Arm Neon'!$F201</f>
        <v>15.807387245520728</v>
      </c>
      <c r="G224">
        <f>'MVE-BS'!G201*100/'Arm Neon'!$F201</f>
        <v>3.3074789199055803</v>
      </c>
    </row>
    <row r="225" spans="1:7" ht="19" x14ac:dyDescent="0.2">
      <c r="A225" s="2" t="s">
        <v>368</v>
      </c>
      <c r="B225" s="2" t="s">
        <v>369</v>
      </c>
      <c r="C225" s="2" t="s">
        <v>59</v>
      </c>
      <c r="D225" s="2" t="s">
        <v>215</v>
      </c>
      <c r="E225">
        <f>'MVE-BS'!E202*100/'Arm Neon'!$F202</f>
        <v>29.154125726649816</v>
      </c>
      <c r="F225">
        <f>'MVE-BS'!F202*100/'Arm Neon'!$F202</f>
        <v>13.554636111358445</v>
      </c>
      <c r="G225">
        <f>'MVE-BS'!G202*100/'Arm Neon'!$F202</f>
        <v>3.4435114221751437</v>
      </c>
    </row>
    <row r="226" spans="1:7" ht="19" x14ac:dyDescent="0.2">
      <c r="A226" s="2" t="s">
        <v>368</v>
      </c>
      <c r="B226" s="2" t="s">
        <v>369</v>
      </c>
      <c r="C226" s="2" t="s">
        <v>59</v>
      </c>
      <c r="D226" s="2" t="s">
        <v>216</v>
      </c>
      <c r="E226">
        <f>'MVE-BS'!E203*100/'Arm Neon'!$F203</f>
        <v>27.058594777717804</v>
      </c>
      <c r="F226">
        <f>'MVE-BS'!F203*100/'Arm Neon'!$F203</f>
        <v>17.075933839414187</v>
      </c>
      <c r="G226">
        <f>'MVE-BS'!G203*100/'Arm Neon'!$F203</f>
        <v>5.1127911511177029</v>
      </c>
    </row>
    <row r="227" spans="1:7" ht="19" x14ac:dyDescent="0.2">
      <c r="A227" s="2" t="s">
        <v>368</v>
      </c>
      <c r="B227" s="2" t="s">
        <v>369</v>
      </c>
      <c r="C227" s="2" t="s">
        <v>59</v>
      </c>
      <c r="D227" s="2" t="s">
        <v>217</v>
      </c>
      <c r="E227">
        <f>'MVE-BS'!E204*100/'Arm Neon'!$F204</f>
        <v>31.047497629083392</v>
      </c>
      <c r="F227">
        <f>'MVE-BS'!F204*100/'Arm Neon'!$F204</f>
        <v>17.635180946218206</v>
      </c>
      <c r="G227">
        <f>'MVE-BS'!G204*100/'Arm Neon'!$F204</f>
        <v>4.2883119659199656</v>
      </c>
    </row>
    <row r="228" spans="1:7" ht="19" x14ac:dyDescent="0.2">
      <c r="A228" s="2" t="s">
        <v>368</v>
      </c>
      <c r="B228" s="2" t="s">
        <v>369</v>
      </c>
      <c r="C228" s="2" t="s">
        <v>59</v>
      </c>
      <c r="D228" s="2" t="s">
        <v>218</v>
      </c>
      <c r="E228">
        <f>'MVE-BS'!E205*100/'Arm Neon'!$F205</f>
        <v>9.5593274177390413</v>
      </c>
      <c r="F228">
        <f>'MVE-BS'!F205*100/'Arm Neon'!$F205</f>
        <v>5.7936152113387243</v>
      </c>
      <c r="G228">
        <f>'MVE-BS'!G205*100/'Arm Neon'!$F205</f>
        <v>2.6441630259923992</v>
      </c>
    </row>
    <row r="229" spans="1:7" ht="19" x14ac:dyDescent="0.2">
      <c r="A229" s="2" t="s">
        <v>368</v>
      </c>
      <c r="B229" s="2" t="s">
        <v>369</v>
      </c>
      <c r="C229" s="2" t="s">
        <v>59</v>
      </c>
      <c r="D229" s="2" t="s">
        <v>219</v>
      </c>
      <c r="E229">
        <f>'MVE-BS'!E206*100/'Arm Neon'!$F206</f>
        <v>17.132703804177346</v>
      </c>
      <c r="F229">
        <f>'MVE-BS'!F206*100/'Arm Neon'!$F206</f>
        <v>10.065498989823645</v>
      </c>
      <c r="G229">
        <f>'MVE-BS'!G206*100/'Arm Neon'!$F206</f>
        <v>6.377305751067091</v>
      </c>
    </row>
    <row r="230" spans="1:7" ht="19" x14ac:dyDescent="0.2">
      <c r="A230" s="2" t="s">
        <v>368</v>
      </c>
      <c r="B230" s="2" t="s">
        <v>369</v>
      </c>
      <c r="C230" s="2" t="s">
        <v>59</v>
      </c>
      <c r="D230" s="2" t="s">
        <v>220</v>
      </c>
      <c r="E230">
        <f>'MVE-BS'!E207*100/'Arm Neon'!$F207</f>
        <v>13.157588181554873</v>
      </c>
      <c r="F230">
        <f>'MVE-BS'!F207*100/'Arm Neon'!$F207</f>
        <v>12.515053935199949</v>
      </c>
      <c r="G230">
        <f>'MVE-BS'!G207*100/'Arm Neon'!$F207</f>
        <v>6.2600868649958112</v>
      </c>
    </row>
    <row r="231" spans="1:7" ht="19" x14ac:dyDescent="0.2">
      <c r="A231" s="2" t="s">
        <v>368</v>
      </c>
      <c r="B231" s="2" t="s">
        <v>369</v>
      </c>
      <c r="C231" s="2" t="s">
        <v>59</v>
      </c>
      <c r="D231" s="2" t="s">
        <v>221</v>
      </c>
      <c r="E231">
        <f>'MVE-BS'!E208*100/'Arm Neon'!$F208</f>
        <v>46.093673128025628</v>
      </c>
      <c r="F231">
        <f>'MVE-BS'!F208*100/'Arm Neon'!$F208</f>
        <v>16.944460815701014</v>
      </c>
      <c r="G231">
        <f>'MVE-BS'!G208*100/'Arm Neon'!$F208</f>
        <v>3.4114884517544084</v>
      </c>
    </row>
    <row r="232" spans="1:7" ht="19" x14ac:dyDescent="0.2">
      <c r="A232" s="2" t="s">
        <v>368</v>
      </c>
      <c r="B232" s="2" t="s">
        <v>369</v>
      </c>
      <c r="C232" s="2" t="s">
        <v>59</v>
      </c>
      <c r="D232" s="2" t="s">
        <v>222</v>
      </c>
      <c r="E232">
        <f>'MVE-BS'!E209*100/'Arm Neon'!$F209</f>
        <v>36.153645390907691</v>
      </c>
      <c r="F232">
        <f>'MVE-BS'!F209*100/'Arm Neon'!$F209</f>
        <v>17.892449670367508</v>
      </c>
      <c r="G232">
        <f>'MVE-BS'!G209*100/'Arm Neon'!$F209</f>
        <v>4.7333191820411926</v>
      </c>
    </row>
    <row r="233" spans="1:7" ht="19" x14ac:dyDescent="0.2">
      <c r="A233" s="2" t="s">
        <v>368</v>
      </c>
      <c r="B233" s="2" t="s">
        <v>369</v>
      </c>
      <c r="C233" s="2" t="s">
        <v>59</v>
      </c>
      <c r="D233" s="2" t="s">
        <v>223</v>
      </c>
      <c r="E233">
        <f>'MVE-BS'!E210*100/'Arm Neon'!$F210</f>
        <v>40.991620653564347</v>
      </c>
      <c r="F233">
        <f>'MVE-BS'!F210*100/'Arm Neon'!$F210</f>
        <v>15.858025087203826</v>
      </c>
      <c r="G233">
        <f>'MVE-BS'!G210*100/'Arm Neon'!$F210</f>
        <v>3.8309612012692069</v>
      </c>
    </row>
    <row r="234" spans="1:7" ht="19" x14ac:dyDescent="0.2">
      <c r="A234" s="2" t="s">
        <v>368</v>
      </c>
      <c r="B234" s="2" t="s">
        <v>369</v>
      </c>
      <c r="C234" s="2" t="s">
        <v>59</v>
      </c>
      <c r="D234" s="2" t="s">
        <v>224</v>
      </c>
      <c r="E234">
        <f>'MVE-BS'!E211*100/'Arm Neon'!$F211</f>
        <v>29.353531072366646</v>
      </c>
      <c r="F234">
        <f>'MVE-BS'!F211*100/'Arm Neon'!$F211</f>
        <v>18.411902277861582</v>
      </c>
      <c r="G234">
        <f>'MVE-BS'!G211*100/'Arm Neon'!$F211</f>
        <v>4.16881364571974</v>
      </c>
    </row>
    <row r="235" spans="1:7" ht="19" x14ac:dyDescent="0.2">
      <c r="A235" s="2" t="s">
        <v>368</v>
      </c>
      <c r="B235" s="2" t="s">
        <v>369</v>
      </c>
      <c r="C235" s="2" t="s">
        <v>59</v>
      </c>
      <c r="D235" s="2" t="s">
        <v>225</v>
      </c>
      <c r="E235">
        <f>'MVE-BS'!E212*100/'Arm Neon'!$F212</f>
        <v>35.327168722125165</v>
      </c>
      <c r="F235">
        <f>'MVE-BS'!F212*100/'Arm Neon'!$F212</f>
        <v>15.970353608994976</v>
      </c>
      <c r="G235">
        <f>'MVE-BS'!G212*100/'Arm Neon'!$F212</f>
        <v>3.6917052657752167</v>
      </c>
    </row>
    <row r="236" spans="1:7" ht="19" x14ac:dyDescent="0.2">
      <c r="A236" s="2" t="s">
        <v>368</v>
      </c>
      <c r="B236" s="2" t="s">
        <v>369</v>
      </c>
      <c r="C236" s="2" t="s">
        <v>59</v>
      </c>
      <c r="D236" s="2" t="s">
        <v>226</v>
      </c>
      <c r="E236">
        <f>'MVE-BS'!E213*100/'Arm Neon'!$F213</f>
        <v>8.8355460918055773</v>
      </c>
      <c r="F236">
        <f>'MVE-BS'!F213*100/'Arm Neon'!$F213</f>
        <v>11.973357211714468</v>
      </c>
      <c r="G236">
        <f>'MVE-BS'!G213*100/'Arm Neon'!$F213</f>
        <v>8.0877949905864774</v>
      </c>
    </row>
    <row r="237" spans="1:7" ht="19" x14ac:dyDescent="0.2">
      <c r="A237" s="2" t="s">
        <v>368</v>
      </c>
      <c r="B237" s="2" t="s">
        <v>369</v>
      </c>
      <c r="C237" s="2" t="s">
        <v>59</v>
      </c>
      <c r="D237" s="2" t="s">
        <v>227</v>
      </c>
      <c r="E237">
        <f>'MVE-BS'!E214*100/'Arm Neon'!$F214</f>
        <v>14.570486310145851</v>
      </c>
      <c r="F237">
        <f>'MVE-BS'!F214*100/'Arm Neon'!$F214</f>
        <v>11.967046400544533</v>
      </c>
      <c r="G237">
        <f>'MVE-BS'!G214*100/'Arm Neon'!$F214</f>
        <v>6.1806844831038505</v>
      </c>
    </row>
    <row r="238" spans="1:7" ht="19" x14ac:dyDescent="0.2">
      <c r="A238" s="2" t="s">
        <v>368</v>
      </c>
      <c r="B238" s="2" t="s">
        <v>369</v>
      </c>
      <c r="C238" s="2" t="s">
        <v>59</v>
      </c>
      <c r="D238" s="2" t="s">
        <v>228</v>
      </c>
      <c r="E238">
        <f>'MVE-BS'!E215*100/'Arm Neon'!$F215</f>
        <v>31.009766283245614</v>
      </c>
      <c r="F238">
        <f>'MVE-BS'!F215*100/'Arm Neon'!$F215</f>
        <v>17.223634924094512</v>
      </c>
      <c r="G238">
        <f>'MVE-BS'!G215*100/'Arm Neon'!$F215</f>
        <v>3.5545792533162492</v>
      </c>
    </row>
    <row r="239" spans="1:7" ht="19" x14ac:dyDescent="0.2">
      <c r="A239" s="2" t="s">
        <v>368</v>
      </c>
      <c r="B239" s="2" t="s">
        <v>369</v>
      </c>
      <c r="C239" s="2" t="s">
        <v>59</v>
      </c>
      <c r="D239" s="2" t="s">
        <v>229</v>
      </c>
      <c r="E239">
        <f>'MVE-BS'!E216*100/'Arm Neon'!$F216</f>
        <v>9.9337655384821417</v>
      </c>
      <c r="F239">
        <f>'MVE-BS'!F216*100/'Arm Neon'!$F216</f>
        <v>8.4885051018598254</v>
      </c>
      <c r="G239">
        <f>'MVE-BS'!G216*100/'Arm Neon'!$F216</f>
        <v>2.8636006500278448</v>
      </c>
    </row>
    <row r="240" spans="1:7" ht="19" x14ac:dyDescent="0.2">
      <c r="A240" s="2" t="s">
        <v>368</v>
      </c>
      <c r="B240" s="2" t="s">
        <v>369</v>
      </c>
      <c r="C240" s="2" t="s">
        <v>59</v>
      </c>
      <c r="D240" s="2" t="s">
        <v>230</v>
      </c>
      <c r="E240">
        <f>'MVE-BS'!E217*100/'Arm Neon'!$F217</f>
        <v>71.470315472803179</v>
      </c>
      <c r="F240">
        <f>'MVE-BS'!F217*100/'Arm Neon'!$F217</f>
        <v>16.818723877810747</v>
      </c>
      <c r="G240">
        <f>'MVE-BS'!G217*100/'Arm Neon'!$F217</f>
        <v>4.3342433867990842</v>
      </c>
    </row>
    <row r="241" spans="1:7" ht="19" x14ac:dyDescent="0.2">
      <c r="A241" s="2" t="s">
        <v>368</v>
      </c>
      <c r="B241" s="2" t="s">
        <v>369</v>
      </c>
      <c r="C241" s="2" t="s">
        <v>59</v>
      </c>
      <c r="D241" s="2" t="s">
        <v>231</v>
      </c>
      <c r="E241">
        <f>'MVE-BS'!E218*100/'Arm Neon'!$F218</f>
        <v>46.91257783633349</v>
      </c>
      <c r="F241">
        <f>'MVE-BS'!F218*100/'Arm Neon'!$F218</f>
        <v>18.158449061176132</v>
      </c>
      <c r="G241">
        <f>'MVE-BS'!G218*100/'Arm Neon'!$F218</f>
        <v>3.3211741200854008</v>
      </c>
    </row>
    <row r="242" spans="1:7" ht="19" x14ac:dyDescent="0.2">
      <c r="A242" s="2" t="s">
        <v>368</v>
      </c>
      <c r="B242" s="2" t="s">
        <v>369</v>
      </c>
      <c r="C242" s="2" t="s">
        <v>59</v>
      </c>
      <c r="D242" s="2" t="s">
        <v>232</v>
      </c>
      <c r="E242">
        <f>'MVE-BS'!E219*100/'Arm Neon'!$F219</f>
        <v>32.949874390876005</v>
      </c>
      <c r="F242">
        <f>'MVE-BS'!F219*100/'Arm Neon'!$F219</f>
        <v>15.302288341375828</v>
      </c>
      <c r="G242">
        <f>'MVE-BS'!G219*100/'Arm Neon'!$F219</f>
        <v>3.6102982633093088</v>
      </c>
    </row>
    <row r="243" spans="1:7" ht="19" x14ac:dyDescent="0.2">
      <c r="A243" s="2" t="s">
        <v>368</v>
      </c>
      <c r="B243" s="2" t="s">
        <v>369</v>
      </c>
      <c r="C243" s="2" t="s">
        <v>59</v>
      </c>
      <c r="D243" s="2" t="s">
        <v>233</v>
      </c>
      <c r="E243">
        <f>'MVE-BS'!E220*100/'Arm Neon'!$F220</f>
        <v>30.504971451711523</v>
      </c>
      <c r="F243">
        <f>'MVE-BS'!F220*100/'Arm Neon'!$F220</f>
        <v>18.701196763055155</v>
      </c>
      <c r="G243">
        <f>'MVE-BS'!G220*100/'Arm Neon'!$F220</f>
        <v>4.5593905725317256</v>
      </c>
    </row>
    <row r="244" spans="1:7" ht="19" x14ac:dyDescent="0.2">
      <c r="A244" s="2" t="s">
        <v>368</v>
      </c>
      <c r="B244" s="2" t="s">
        <v>369</v>
      </c>
      <c r="C244" s="2" t="s">
        <v>59</v>
      </c>
      <c r="D244" s="2" t="s">
        <v>234</v>
      </c>
      <c r="E244">
        <f>'MVE-BS'!E221*100/'Arm Neon'!$F221</f>
        <v>7.4993419767922234</v>
      </c>
      <c r="F244">
        <f>'MVE-BS'!F221*100/'Arm Neon'!$F221</f>
        <v>5.4363719856807862</v>
      </c>
      <c r="G244">
        <f>'MVE-BS'!G221*100/'Arm Neon'!$F221</f>
        <v>2.2136811636464304</v>
      </c>
    </row>
    <row r="245" spans="1:7" ht="19" x14ac:dyDescent="0.2">
      <c r="A245" s="2" t="s">
        <v>368</v>
      </c>
      <c r="B245" s="2" t="s">
        <v>369</v>
      </c>
      <c r="C245" s="2" t="s">
        <v>59</v>
      </c>
      <c r="D245" s="2" t="s">
        <v>235</v>
      </c>
      <c r="E245">
        <f>'MVE-BS'!E222*100/'Arm Neon'!$F222</f>
        <v>15.536764037369251</v>
      </c>
      <c r="F245">
        <f>'MVE-BS'!F222*100/'Arm Neon'!$F222</f>
        <v>12.069131516649874</v>
      </c>
      <c r="G245">
        <f>'MVE-BS'!G222*100/'Arm Neon'!$F222</f>
        <v>6.0386133976552694</v>
      </c>
    </row>
    <row r="246" spans="1:7" ht="19" x14ac:dyDescent="0.2">
      <c r="A246" s="2" t="s">
        <v>368</v>
      </c>
      <c r="B246" s="2" t="s">
        <v>369</v>
      </c>
      <c r="C246" s="2" t="s">
        <v>59</v>
      </c>
      <c r="D246" s="2" t="s">
        <v>236</v>
      </c>
      <c r="E246">
        <f>'MVE-BS'!E223*100/'Arm Neon'!$F223</f>
        <v>28.501741711101833</v>
      </c>
      <c r="F246">
        <f>'MVE-BS'!F223*100/'Arm Neon'!$F223</f>
        <v>19.933787466487761</v>
      </c>
      <c r="G246">
        <f>'MVE-BS'!G223*100/'Arm Neon'!$F223</f>
        <v>4.1933742160197953</v>
      </c>
    </row>
    <row r="247" spans="1:7" ht="19" x14ac:dyDescent="0.2">
      <c r="A247" s="2" t="s">
        <v>368</v>
      </c>
      <c r="B247" s="2" t="s">
        <v>369</v>
      </c>
      <c r="C247" s="2" t="s">
        <v>59</v>
      </c>
      <c r="D247" s="2" t="s">
        <v>237</v>
      </c>
      <c r="E247">
        <f>'MVE-BS'!E224*100/'Arm Neon'!$F224</f>
        <v>58.477812188944668</v>
      </c>
      <c r="F247">
        <f>'MVE-BS'!F224*100/'Arm Neon'!$F224</f>
        <v>16.980631915781348</v>
      </c>
      <c r="G247">
        <f>'MVE-BS'!G224*100/'Arm Neon'!$F224</f>
        <v>3.4817075503654453</v>
      </c>
    </row>
    <row r="248" spans="1:7" ht="19" x14ac:dyDescent="0.2">
      <c r="A248" s="2" t="s">
        <v>368</v>
      </c>
      <c r="B248" s="2" t="s">
        <v>369</v>
      </c>
      <c r="C248" s="2" t="s">
        <v>59</v>
      </c>
      <c r="D248" s="2" t="s">
        <v>238</v>
      </c>
      <c r="E248">
        <f>'MVE-BS'!E225*100/'Arm Neon'!$F225</f>
        <v>30.916770978324919</v>
      </c>
      <c r="F248">
        <f>'MVE-BS'!F225*100/'Arm Neon'!$F225</f>
        <v>19.264230766131416</v>
      </c>
      <c r="G248">
        <f>'MVE-BS'!G225*100/'Arm Neon'!$F225</f>
        <v>4.1307028880921113</v>
      </c>
    </row>
    <row r="249" spans="1:7" ht="19" x14ac:dyDescent="0.2">
      <c r="A249" s="2" t="s">
        <v>368</v>
      </c>
      <c r="B249" s="2" t="s">
        <v>369</v>
      </c>
      <c r="C249" s="2" t="s">
        <v>59</v>
      </c>
      <c r="D249" s="2" t="s">
        <v>239</v>
      </c>
      <c r="E249">
        <f>'MVE-BS'!E226*100/'Arm Neon'!$F226</f>
        <v>18.919814708835865</v>
      </c>
      <c r="F249">
        <f>'MVE-BS'!F226*100/'Arm Neon'!$F226</f>
        <v>14.220252522108966</v>
      </c>
      <c r="G249">
        <f>'MVE-BS'!G226*100/'Arm Neon'!$F226</f>
        <v>5.8041681999881005</v>
      </c>
    </row>
    <row r="250" spans="1:7" ht="19" x14ac:dyDescent="0.2">
      <c r="A250" s="2" t="s">
        <v>368</v>
      </c>
      <c r="B250" s="2" t="s">
        <v>369</v>
      </c>
      <c r="C250" s="2" t="s">
        <v>59</v>
      </c>
      <c r="D250" s="2" t="s">
        <v>240</v>
      </c>
      <c r="E250">
        <f>'MVE-BS'!E227*100/'Arm Neon'!$F227</f>
        <v>28.354056611004999</v>
      </c>
      <c r="F250">
        <f>'MVE-BS'!F227*100/'Arm Neon'!$F227</f>
        <v>16.223403129819435</v>
      </c>
      <c r="G250">
        <f>'MVE-BS'!G227*100/'Arm Neon'!$F227</f>
        <v>3.5162804770186451</v>
      </c>
    </row>
    <row r="251" spans="1:7" ht="19" x14ac:dyDescent="0.2">
      <c r="A251" s="2" t="s">
        <v>368</v>
      </c>
      <c r="B251" s="2" t="s">
        <v>369</v>
      </c>
      <c r="C251" s="2" t="s">
        <v>59</v>
      </c>
      <c r="D251" s="2" t="s">
        <v>241</v>
      </c>
      <c r="E251">
        <f>'MVE-BS'!E228*100/'Arm Neon'!$F228</f>
        <v>19.531741845766863</v>
      </c>
      <c r="F251">
        <f>'MVE-BS'!F228*100/'Arm Neon'!$F228</f>
        <v>13.192502217195992</v>
      </c>
      <c r="G251">
        <f>'MVE-BS'!G228*100/'Arm Neon'!$F228</f>
        <v>5.8092687461628643</v>
      </c>
    </row>
    <row r="252" spans="1:7" ht="19" x14ac:dyDescent="0.2">
      <c r="A252" s="2" t="s">
        <v>368</v>
      </c>
      <c r="B252" s="2" t="s">
        <v>369</v>
      </c>
      <c r="C252" s="2" t="s">
        <v>59</v>
      </c>
      <c r="D252" s="2" t="s">
        <v>242</v>
      </c>
      <c r="E252">
        <f>'MVE-BS'!E229*100/'Arm Neon'!$F229</f>
        <v>68.825973218987997</v>
      </c>
      <c r="F252">
        <f>'MVE-BS'!F229*100/'Arm Neon'!$F229</f>
        <v>15.634618099441258</v>
      </c>
      <c r="G252">
        <f>'MVE-BS'!G229*100/'Arm Neon'!$F229</f>
        <v>3.8767606078032006</v>
      </c>
    </row>
    <row r="253" spans="1:7" ht="19" x14ac:dyDescent="0.2">
      <c r="A253" s="2" t="s">
        <v>368</v>
      </c>
      <c r="B253" s="2" t="s">
        <v>369</v>
      </c>
      <c r="C253" s="2" t="s">
        <v>59</v>
      </c>
      <c r="D253" s="2" t="s">
        <v>243</v>
      </c>
      <c r="E253">
        <f>'MVE-BS'!E230*100/'Arm Neon'!$F230</f>
        <v>43.908973699125937</v>
      </c>
      <c r="F253">
        <f>'MVE-BS'!F230*100/'Arm Neon'!$F230</f>
        <v>18.287520454614125</v>
      </c>
      <c r="G253">
        <f>'MVE-BS'!G230*100/'Arm Neon'!$F230</f>
        <v>3.331425873137428</v>
      </c>
    </row>
    <row r="254" spans="1:7" ht="19" x14ac:dyDescent="0.2">
      <c r="A254" s="2" t="s">
        <v>368</v>
      </c>
      <c r="B254" s="2" t="s">
        <v>369</v>
      </c>
      <c r="C254" s="2" t="s">
        <v>59</v>
      </c>
      <c r="D254" s="2" t="s">
        <v>244</v>
      </c>
      <c r="E254">
        <f>'MVE-BS'!E231*100/'Arm Neon'!$F231</f>
        <v>33.181819920552883</v>
      </c>
      <c r="F254">
        <f>'MVE-BS'!F231*100/'Arm Neon'!$F231</f>
        <v>14.813331979636153</v>
      </c>
      <c r="G254">
        <f>'MVE-BS'!G231*100/'Arm Neon'!$F231</f>
        <v>3.3279726047327713</v>
      </c>
    </row>
    <row r="255" spans="1:7" ht="19" x14ac:dyDescent="0.2">
      <c r="A255" s="2" t="s">
        <v>368</v>
      </c>
      <c r="B255" s="2" t="s">
        <v>369</v>
      </c>
      <c r="C255" s="2" t="s">
        <v>59</v>
      </c>
      <c r="D255" s="2" t="s">
        <v>245</v>
      </c>
      <c r="E255">
        <f>'MVE-BS'!E232*100/'Arm Neon'!$F232</f>
        <v>24.738689074736389</v>
      </c>
      <c r="F255">
        <f>'MVE-BS'!F232*100/'Arm Neon'!$F232</f>
        <v>19.251635686498538</v>
      </c>
      <c r="G255">
        <f>'MVE-BS'!G232*100/'Arm Neon'!$F232</f>
        <v>4.1817887676715886</v>
      </c>
    </row>
    <row r="256" spans="1:7" ht="19" x14ac:dyDescent="0.2">
      <c r="A256" s="2" t="s">
        <v>368</v>
      </c>
      <c r="B256" s="2" t="s">
        <v>369</v>
      </c>
      <c r="C256" s="2" t="s">
        <v>59</v>
      </c>
      <c r="D256" s="2" t="s">
        <v>246</v>
      </c>
      <c r="E256">
        <f>'MVE-BS'!E233*100/'Arm Neon'!$F233</f>
        <v>7.7564708888214362</v>
      </c>
      <c r="F256">
        <f>'MVE-BS'!F233*100/'Arm Neon'!$F233</f>
        <v>5.9483321546608767</v>
      </c>
      <c r="G256">
        <f>'MVE-BS'!G233*100/'Arm Neon'!$F233</f>
        <v>1.9361837928731573</v>
      </c>
    </row>
    <row r="257" spans="1:7" ht="19" x14ac:dyDescent="0.2">
      <c r="A257" s="2" t="s">
        <v>368</v>
      </c>
      <c r="B257" s="2" t="s">
        <v>369</v>
      </c>
      <c r="C257" s="2" t="s">
        <v>59</v>
      </c>
      <c r="D257" s="2" t="s">
        <v>247</v>
      </c>
      <c r="E257">
        <f>'MVE-BS'!E234*100/'Arm Neon'!$F234</f>
        <v>17.533301566646493</v>
      </c>
      <c r="F257">
        <f>'MVE-BS'!F234*100/'Arm Neon'!$F234</f>
        <v>13.36213710523983</v>
      </c>
      <c r="G257">
        <f>'MVE-BS'!G234*100/'Arm Neon'!$F234</f>
        <v>5.989771982738417</v>
      </c>
    </row>
    <row r="258" spans="1:7" ht="19" x14ac:dyDescent="0.2">
      <c r="A258" s="2" t="s">
        <v>368</v>
      </c>
      <c r="B258" s="2" t="s">
        <v>369</v>
      </c>
      <c r="C258" s="2" t="s">
        <v>59</v>
      </c>
      <c r="D258" s="2" t="s">
        <v>248</v>
      </c>
      <c r="E258">
        <f>'MVE-BS'!E235*100/'Arm Neon'!$F235</f>
        <v>61.940955305206039</v>
      </c>
      <c r="F258">
        <f>'MVE-BS'!F235*100/'Arm Neon'!$F235</f>
        <v>16.244263362977684</v>
      </c>
      <c r="G258">
        <f>'MVE-BS'!G235*100/'Arm Neon'!$F235</f>
        <v>3.5840238347352278</v>
      </c>
    </row>
    <row r="259" spans="1:7" ht="19" x14ac:dyDescent="0.2">
      <c r="A259" s="2" t="s">
        <v>368</v>
      </c>
      <c r="B259" s="2" t="s">
        <v>369</v>
      </c>
      <c r="C259" s="2" t="s">
        <v>59</v>
      </c>
      <c r="D259" s="2" t="s">
        <v>249</v>
      </c>
      <c r="E259">
        <f>'MVE-BS'!E236*100/'Arm Neon'!$F236</f>
        <v>27.781952386488573</v>
      </c>
      <c r="F259">
        <f>'MVE-BS'!F236*100/'Arm Neon'!$F236</f>
        <v>19.154416286298463</v>
      </c>
      <c r="G259">
        <f>'MVE-BS'!G236*100/'Arm Neon'!$F236</f>
        <v>3.7117005913761796</v>
      </c>
    </row>
    <row r="260" spans="1:7" ht="19" x14ac:dyDescent="0.2">
      <c r="A260" s="2" t="s">
        <v>368</v>
      </c>
      <c r="B260" s="2" t="s">
        <v>369</v>
      </c>
      <c r="C260" s="2" t="s">
        <v>59</v>
      </c>
      <c r="D260" s="2" t="s">
        <v>250</v>
      </c>
      <c r="E260">
        <f>'MVE-BS'!E237*100/'Arm Neon'!$F237</f>
        <v>29.505656506385783</v>
      </c>
      <c r="F260">
        <f>'MVE-BS'!F237*100/'Arm Neon'!$F237</f>
        <v>16.216140845912971</v>
      </c>
      <c r="G260">
        <f>'MVE-BS'!G237*100/'Arm Neon'!$F237</f>
        <v>3.0858124370973292</v>
      </c>
    </row>
    <row r="261" spans="1:7" ht="19" x14ac:dyDescent="0.2">
      <c r="A261" s="2" t="s">
        <v>368</v>
      </c>
      <c r="B261" s="2" t="s">
        <v>369</v>
      </c>
      <c r="C261" s="2" t="s">
        <v>59</v>
      </c>
      <c r="D261" s="2" t="s">
        <v>251</v>
      </c>
      <c r="E261">
        <f>'MVE-BS'!E238*100/'Arm Neon'!$F238</f>
        <v>6.5220477490006328</v>
      </c>
      <c r="F261">
        <f>'MVE-BS'!F238*100/'Arm Neon'!$F238</f>
        <v>6.7154889574776409</v>
      </c>
      <c r="G261">
        <f>'MVE-BS'!G238*100/'Arm Neon'!$F238</f>
        <v>2.0778362093131331</v>
      </c>
    </row>
    <row r="262" spans="1:7" ht="19" x14ac:dyDescent="0.2">
      <c r="A262" s="2" t="s">
        <v>368</v>
      </c>
      <c r="B262" s="2" t="s">
        <v>369</v>
      </c>
      <c r="C262" s="2" t="s">
        <v>59</v>
      </c>
      <c r="D262" s="2" t="s">
        <v>252</v>
      </c>
      <c r="E262">
        <f>'MVE-BS'!E239*100/'Arm Neon'!$F239</f>
        <v>18.588131347563529</v>
      </c>
      <c r="F262">
        <f>'MVE-BS'!F239*100/'Arm Neon'!$F239</f>
        <v>17.058111149580917</v>
      </c>
      <c r="G262">
        <f>'MVE-BS'!G239*100/'Arm Neon'!$F239</f>
        <v>6.4351555702768248</v>
      </c>
    </row>
    <row r="263" spans="1:7" ht="19" x14ac:dyDescent="0.2">
      <c r="A263" s="2" t="s">
        <v>368</v>
      </c>
      <c r="B263" s="2" t="s">
        <v>369</v>
      </c>
      <c r="C263" s="2" t="s">
        <v>59</v>
      </c>
      <c r="D263" s="2" t="s">
        <v>253</v>
      </c>
      <c r="E263">
        <f>'MVE-BS'!E240*100/'Arm Neon'!$F240</f>
        <v>5.0419134177684706</v>
      </c>
      <c r="F263">
        <f>'MVE-BS'!F240*100/'Arm Neon'!$F240</f>
        <v>5.5940951168640414</v>
      </c>
      <c r="G263">
        <f>'MVE-BS'!G240*100/'Arm Neon'!$F240</f>
        <v>1.6516467866328099</v>
      </c>
    </row>
    <row r="264" spans="1:7" ht="19" x14ac:dyDescent="0.2">
      <c r="A264" s="2" t="s">
        <v>368</v>
      </c>
      <c r="B264" s="2" t="s">
        <v>369</v>
      </c>
      <c r="C264" s="2" t="s">
        <v>59</v>
      </c>
      <c r="D264" s="2" t="s">
        <v>252</v>
      </c>
      <c r="E264">
        <f>'MVE-BS'!E241*100/'Arm Neon'!$F241</f>
        <v>18.558588060198165</v>
      </c>
      <c r="F264">
        <f>'MVE-BS'!F241*100/'Arm Neon'!$F241</f>
        <v>17.030999619638539</v>
      </c>
      <c r="G264">
        <f>'MVE-BS'!G241*100/'Arm Neon'!$F241</f>
        <v>6.424927772404156</v>
      </c>
    </row>
    <row r="265" spans="1:7" ht="19" x14ac:dyDescent="0.2">
      <c r="A265" s="2" t="s">
        <v>368</v>
      </c>
      <c r="B265" s="2" t="s">
        <v>369</v>
      </c>
      <c r="C265" s="2" t="s">
        <v>59</v>
      </c>
      <c r="D265" s="2" t="s">
        <v>254</v>
      </c>
      <c r="E265">
        <f>'MVE-BS'!E242*100/'Arm Neon'!$F242</f>
        <v>18.706434965686686</v>
      </c>
      <c r="F265">
        <f>'MVE-BS'!F242*100/'Arm Neon'!$F242</f>
        <v>17.172767228131796</v>
      </c>
      <c r="G265">
        <f>'MVE-BS'!G242*100/'Arm Neon'!$F242</f>
        <v>6.5345148569290386</v>
      </c>
    </row>
    <row r="266" spans="1:7" ht="19" x14ac:dyDescent="0.2">
      <c r="A266" s="2" t="s">
        <v>368</v>
      </c>
      <c r="B266" s="2" t="s">
        <v>369</v>
      </c>
      <c r="C266" s="2" t="s">
        <v>59</v>
      </c>
      <c r="D266" s="2" t="s">
        <v>255</v>
      </c>
      <c r="E266">
        <f>'MVE-BS'!E243*100/'Arm Neon'!$F243</f>
        <v>21.762063542184972</v>
      </c>
      <c r="F266">
        <f>'MVE-BS'!F243*100/'Arm Neon'!$F243</f>
        <v>18.001313649280466</v>
      </c>
      <c r="G266">
        <f>'MVE-BS'!G243*100/'Arm Neon'!$F243</f>
        <v>3.1654045287277057</v>
      </c>
    </row>
    <row r="267" spans="1:7" ht="19" x14ac:dyDescent="0.2">
      <c r="A267" s="2" t="s">
        <v>368</v>
      </c>
      <c r="B267" s="2" t="s">
        <v>369</v>
      </c>
      <c r="C267" s="2" t="s">
        <v>59</v>
      </c>
      <c r="D267" s="2" t="s">
        <v>256</v>
      </c>
      <c r="E267">
        <f>'MVE-BS'!E244*100/'Arm Neon'!$F244</f>
        <v>22.916417392473097</v>
      </c>
      <c r="F267">
        <f>'MVE-BS'!F244*100/'Arm Neon'!$F244</f>
        <v>17.18514270486277</v>
      </c>
      <c r="G267">
        <f>'MVE-BS'!G244*100/'Arm Neon'!$F244</f>
        <v>6.5283811919460604</v>
      </c>
    </row>
    <row r="268" spans="1:7" ht="19" x14ac:dyDescent="0.2">
      <c r="A268" s="2" t="s">
        <v>368</v>
      </c>
      <c r="B268" s="2" t="s">
        <v>369</v>
      </c>
      <c r="C268" s="2" t="s">
        <v>59</v>
      </c>
      <c r="D268" s="2" t="s">
        <v>257</v>
      </c>
      <c r="E268">
        <f>'MVE-BS'!E245*100/'Arm Neon'!$F245</f>
        <v>10.903229894324426</v>
      </c>
      <c r="F268">
        <f>'MVE-BS'!F245*100/'Arm Neon'!$F245</f>
        <v>11.844409490650918</v>
      </c>
      <c r="G268">
        <f>'MVE-BS'!G245*100/'Arm Neon'!$F245</f>
        <v>3.1478872592976668</v>
      </c>
    </row>
    <row r="269" spans="1:7" ht="19" x14ac:dyDescent="0.2">
      <c r="A269" s="2" t="s">
        <v>368</v>
      </c>
      <c r="B269" s="2" t="s">
        <v>369</v>
      </c>
      <c r="C269" s="2" t="s">
        <v>59</v>
      </c>
      <c r="D269" s="2" t="s">
        <v>258</v>
      </c>
      <c r="E269">
        <f>'MVE-BS'!E246*100/'Arm Neon'!$F246</f>
        <v>12.033077160723691</v>
      </c>
      <c r="F269">
        <f>'MVE-BS'!F246*100/'Arm Neon'!$F246</f>
        <v>15.705141698622707</v>
      </c>
      <c r="G269">
        <f>'MVE-BS'!G246*100/'Arm Neon'!$F246</f>
        <v>7.2179820995561759</v>
      </c>
    </row>
    <row r="270" spans="1:7" ht="19" x14ac:dyDescent="0.2">
      <c r="A270" s="2" t="s">
        <v>368</v>
      </c>
      <c r="B270" s="2" t="s">
        <v>369</v>
      </c>
      <c r="C270" s="2" t="s">
        <v>59</v>
      </c>
      <c r="D270" s="2" t="s">
        <v>259</v>
      </c>
      <c r="E270">
        <f>'MVE-BS'!E247*100/'Arm Neon'!$F247</f>
        <v>28.379123922252166</v>
      </c>
      <c r="F270">
        <f>'MVE-BS'!F247*100/'Arm Neon'!$F247</f>
        <v>16.474209965462759</v>
      </c>
      <c r="G270">
        <f>'MVE-BS'!G247*100/'Arm Neon'!$F247</f>
        <v>2.9976583108047015</v>
      </c>
    </row>
    <row r="271" spans="1:7" ht="19" x14ac:dyDescent="0.2">
      <c r="A271" s="2" t="s">
        <v>368</v>
      </c>
      <c r="B271" s="2" t="s">
        <v>369</v>
      </c>
      <c r="C271" s="2" t="s">
        <v>59</v>
      </c>
      <c r="D271" s="2" t="s">
        <v>260</v>
      </c>
      <c r="E271">
        <f>'MVE-BS'!E248*100/'Arm Neon'!$F248</f>
        <v>11.461618655474105</v>
      </c>
      <c r="F271">
        <f>'MVE-BS'!F248*100/'Arm Neon'!$F248</f>
        <v>8.518173676271843</v>
      </c>
      <c r="G271">
        <f>'MVE-BS'!G248*100/'Arm Neon'!$F248</f>
        <v>2.2696558303875207</v>
      </c>
    </row>
    <row r="272" spans="1:7" ht="19" x14ac:dyDescent="0.2">
      <c r="A272" s="2" t="s">
        <v>368</v>
      </c>
      <c r="B272" s="2" t="s">
        <v>369</v>
      </c>
      <c r="C272" s="2" t="s">
        <v>59</v>
      </c>
      <c r="D272" s="2" t="s">
        <v>261</v>
      </c>
      <c r="E272">
        <f>'MVE-BS'!E249*100/'Arm Neon'!$F249</f>
        <v>27.074922333863828</v>
      </c>
      <c r="F272">
        <f>'MVE-BS'!F249*100/'Arm Neon'!$F249</f>
        <v>20.525272018069479</v>
      </c>
      <c r="G272">
        <f>'MVE-BS'!G249*100/'Arm Neon'!$F249</f>
        <v>4.1637673190779134</v>
      </c>
    </row>
    <row r="273" spans="1:7" ht="19" x14ac:dyDescent="0.2">
      <c r="A273" s="2" t="s">
        <v>368</v>
      </c>
      <c r="B273" s="2" t="s">
        <v>369</v>
      </c>
      <c r="C273" s="2" t="s">
        <v>59</v>
      </c>
      <c r="D273" s="2" t="s">
        <v>262</v>
      </c>
      <c r="E273">
        <f>'MVE-BS'!E250*100/'Arm Neon'!$F250</f>
        <v>31.253204090010929</v>
      </c>
      <c r="F273">
        <f>'MVE-BS'!F250*100/'Arm Neon'!$F250</f>
        <v>14.59505654319344</v>
      </c>
      <c r="G273">
        <f>'MVE-BS'!G250*100/'Arm Neon'!$F250</f>
        <v>3.0285773576777992</v>
      </c>
    </row>
    <row r="274" spans="1:7" ht="19" x14ac:dyDescent="0.2">
      <c r="A274" s="2" t="s">
        <v>368</v>
      </c>
      <c r="B274" s="2" t="s">
        <v>369</v>
      </c>
      <c r="C274" s="2" t="s">
        <v>59</v>
      </c>
      <c r="D274" s="2" t="s">
        <v>263</v>
      </c>
      <c r="E274">
        <f>'MVE-BS'!E251*100/'Arm Neon'!$F251</f>
        <v>61.851549770947905</v>
      </c>
      <c r="F274">
        <f>'MVE-BS'!F251*100/'Arm Neon'!$F251</f>
        <v>14.624993485563163</v>
      </c>
      <c r="G274">
        <f>'MVE-BS'!G251*100/'Arm Neon'!$F251</f>
        <v>3.7435771620875369</v>
      </c>
    </row>
    <row r="275" spans="1:7" ht="19" x14ac:dyDescent="0.2">
      <c r="A275" s="2" t="s">
        <v>368</v>
      </c>
      <c r="B275" s="2" t="s">
        <v>369</v>
      </c>
      <c r="C275" s="2" t="s">
        <v>59</v>
      </c>
      <c r="D275" s="2" t="s">
        <v>264</v>
      </c>
      <c r="E275">
        <f>'MVE-BS'!E252*100/'Arm Neon'!$F252</f>
        <v>49.067363768453909</v>
      </c>
      <c r="F275">
        <f>'MVE-BS'!F252*100/'Arm Neon'!$F252</f>
        <v>17.528650877984902</v>
      </c>
      <c r="G275">
        <f>'MVE-BS'!G252*100/'Arm Neon'!$F252</f>
        <v>3.1070391524189831</v>
      </c>
    </row>
    <row r="276" spans="1:7" ht="19" x14ac:dyDescent="0.2">
      <c r="A276" s="2" t="s">
        <v>368</v>
      </c>
      <c r="B276" s="2" t="s">
        <v>369</v>
      </c>
      <c r="C276" s="2" t="s">
        <v>59</v>
      </c>
      <c r="D276" s="2" t="s">
        <v>265</v>
      </c>
      <c r="E276">
        <f>'MVE-BS'!E253*100/'Arm Neon'!$F253</f>
        <v>25.093002590186558</v>
      </c>
      <c r="F276">
        <f>'MVE-BS'!F253*100/'Arm Neon'!$F253</f>
        <v>14.880384223428059</v>
      </c>
      <c r="G276">
        <f>'MVE-BS'!G253*100/'Arm Neon'!$F253</f>
        <v>2.887405681879236</v>
      </c>
    </row>
    <row r="277" spans="1:7" ht="19" x14ac:dyDescent="0.2">
      <c r="A277" s="2" t="s">
        <v>368</v>
      </c>
      <c r="B277" s="2" t="s">
        <v>369</v>
      </c>
      <c r="C277" s="2" t="s">
        <v>59</v>
      </c>
      <c r="D277" s="2" t="s">
        <v>266</v>
      </c>
      <c r="E277">
        <f>'MVE-BS'!E254*100/'Arm Neon'!$F254</f>
        <v>29.227392517311575</v>
      </c>
      <c r="F277">
        <f>'MVE-BS'!F254*100/'Arm Neon'!$F254</f>
        <v>20.045536168466217</v>
      </c>
      <c r="G277">
        <f>'MVE-BS'!G254*100/'Arm Neon'!$F254</f>
        <v>3.8016125945180308</v>
      </c>
    </row>
    <row r="278" spans="1:7" ht="19" x14ac:dyDescent="0.2">
      <c r="A278" s="2" t="s">
        <v>368</v>
      </c>
      <c r="B278" s="2" t="s">
        <v>369</v>
      </c>
      <c r="C278" s="2" t="s">
        <v>59</v>
      </c>
      <c r="D278" s="2" t="s">
        <v>267</v>
      </c>
      <c r="E278">
        <f>'MVE-BS'!E255*100/'Arm Neon'!$F255</f>
        <v>7.8823211625683447</v>
      </c>
      <c r="F278">
        <f>'MVE-BS'!F255*100/'Arm Neon'!$F255</f>
        <v>5.6364401248329603</v>
      </c>
      <c r="G278">
        <f>'MVE-BS'!G255*100/'Arm Neon'!$F255</f>
        <v>1.5420615325414953</v>
      </c>
    </row>
    <row r="279" spans="1:7" ht="19" x14ac:dyDescent="0.2">
      <c r="A279" s="2" t="s">
        <v>368</v>
      </c>
      <c r="B279" s="2" t="s">
        <v>369</v>
      </c>
      <c r="C279" s="2" t="s">
        <v>59</v>
      </c>
      <c r="D279" s="2" t="s">
        <v>268</v>
      </c>
      <c r="E279">
        <f>'MVE-BS'!E256*100/'Arm Neon'!$F256</f>
        <v>19.616185523770337</v>
      </c>
      <c r="F279">
        <f>'MVE-BS'!F256*100/'Arm Neon'!$F256</f>
        <v>17.348632550492361</v>
      </c>
      <c r="G279">
        <f>'MVE-BS'!G256*100/'Arm Neon'!$F256</f>
        <v>6.2873311043998186</v>
      </c>
    </row>
    <row r="280" spans="1:7" ht="19" x14ac:dyDescent="0.2">
      <c r="A280" s="2" t="s">
        <v>368</v>
      </c>
      <c r="B280" s="2" t="s">
        <v>369</v>
      </c>
      <c r="C280" s="2" t="s">
        <v>59</v>
      </c>
      <c r="D280" s="2" t="s">
        <v>269</v>
      </c>
      <c r="E280">
        <f>'MVE-BS'!E257*100/'Arm Neon'!$F257</f>
        <v>46.508768474596145</v>
      </c>
      <c r="F280">
        <f>'MVE-BS'!F257*100/'Arm Neon'!$F257</f>
        <v>17.15373106567208</v>
      </c>
      <c r="G280">
        <f>'MVE-BS'!G257*100/'Arm Neon'!$F257</f>
        <v>3.3548740774439056</v>
      </c>
    </row>
    <row r="281" spans="1:7" ht="19" x14ac:dyDescent="0.2">
      <c r="A281" s="2" t="s">
        <v>368</v>
      </c>
      <c r="B281" s="2" t="s">
        <v>369</v>
      </c>
      <c r="C281" s="2" t="s">
        <v>59</v>
      </c>
      <c r="D281" s="2" t="s">
        <v>270</v>
      </c>
      <c r="E281">
        <f>'MVE-BS'!E258*100/'Arm Neon'!$F258</f>
        <v>26.417754984433206</v>
      </c>
      <c r="F281">
        <f>'MVE-BS'!F258*100/'Arm Neon'!$F258</f>
        <v>19.555148783588763</v>
      </c>
      <c r="G281">
        <f>'MVE-BS'!G258*100/'Arm Neon'!$F258</f>
        <v>3.0575578174969009</v>
      </c>
    </row>
    <row r="282" spans="1:7" ht="19" x14ac:dyDescent="0.2">
      <c r="A282" s="2" t="s">
        <v>368</v>
      </c>
      <c r="B282" s="2" t="s">
        <v>369</v>
      </c>
      <c r="C282" s="2" t="s">
        <v>59</v>
      </c>
      <c r="D282" s="2" t="s">
        <v>271</v>
      </c>
      <c r="E282">
        <f>'MVE-BS'!E259*100/'Arm Neon'!$F259</f>
        <v>8.3047166045947716</v>
      </c>
      <c r="F282">
        <f>'MVE-BS'!F259*100/'Arm Neon'!$F259</f>
        <v>9.2827605889086016</v>
      </c>
      <c r="G282">
        <f>'MVE-BS'!G259*100/'Arm Neon'!$F259</f>
        <v>2.2179814778205813</v>
      </c>
    </row>
    <row r="283" spans="1:7" ht="19" x14ac:dyDescent="0.2">
      <c r="A283" s="2" t="s">
        <v>368</v>
      </c>
      <c r="B283" s="2" t="s">
        <v>369</v>
      </c>
      <c r="C283" s="2" t="s">
        <v>59</v>
      </c>
      <c r="D283" s="2" t="s">
        <v>272</v>
      </c>
      <c r="E283">
        <f>'MVE-BS'!E260*100/'Arm Neon'!$F260</f>
        <v>19.904794799845774</v>
      </c>
      <c r="F283">
        <f>'MVE-BS'!F260*100/'Arm Neon'!$F260</f>
        <v>17.480427821470805</v>
      </c>
      <c r="G283">
        <f>'MVE-BS'!G260*100/'Arm Neon'!$F260</f>
        <v>6.3850231826840407</v>
      </c>
    </row>
    <row r="284" spans="1:7" ht="19" x14ac:dyDescent="0.2">
      <c r="A284" s="2" t="s">
        <v>368</v>
      </c>
      <c r="B284" s="2" t="s">
        <v>369</v>
      </c>
      <c r="C284" s="2" t="s">
        <v>59</v>
      </c>
      <c r="D284" s="2" t="s">
        <v>273</v>
      </c>
      <c r="E284">
        <f>'MVE-BS'!E261*100/'Arm Neon'!$F261</f>
        <v>21.486089737324111</v>
      </c>
      <c r="F284">
        <f>'MVE-BS'!F261*100/'Arm Neon'!$F261</f>
        <v>15.744816999377583</v>
      </c>
      <c r="G284">
        <f>'MVE-BS'!G261*100/'Arm Neon'!$F261</f>
        <v>2.9102398323964138</v>
      </c>
    </row>
    <row r="285" spans="1:7" ht="19" x14ac:dyDescent="0.2">
      <c r="A285" s="2" t="s">
        <v>368</v>
      </c>
      <c r="B285" s="2" t="s">
        <v>369</v>
      </c>
      <c r="C285" s="2" t="s">
        <v>59</v>
      </c>
      <c r="D285" s="2" t="s">
        <v>274</v>
      </c>
      <c r="E285">
        <f>'MVE-BS'!E262*100/'Arm Neon'!$F262</f>
        <v>28.552195596087216</v>
      </c>
      <c r="F285">
        <f>'MVE-BS'!F262*100/'Arm Neon'!$F262</f>
        <v>18.176725199130725</v>
      </c>
      <c r="G285">
        <f>'MVE-BS'!G262*100/'Arm Neon'!$F262</f>
        <v>2.839081464874794</v>
      </c>
    </row>
    <row r="286" spans="1:7" ht="19" x14ac:dyDescent="0.2">
      <c r="A286" s="2" t="s">
        <v>368</v>
      </c>
      <c r="B286" s="2" t="s">
        <v>369</v>
      </c>
      <c r="C286" s="2" t="s">
        <v>59</v>
      </c>
      <c r="D286" s="2" t="s">
        <v>275</v>
      </c>
      <c r="E286">
        <f>'MVE-BS'!E263*100/'Arm Neon'!$F263</f>
        <v>8.7813974166395123</v>
      </c>
      <c r="F286">
        <f>'MVE-BS'!F263*100/'Arm Neon'!$F263</f>
        <v>9.1393501953701843</v>
      </c>
      <c r="G286">
        <f>'MVE-BS'!G263*100/'Arm Neon'!$F263</f>
        <v>2.1532974074381244</v>
      </c>
    </row>
    <row r="287" spans="1:7" ht="19" x14ac:dyDescent="0.2">
      <c r="A287" s="2" t="s">
        <v>368</v>
      </c>
      <c r="B287" s="2" t="s">
        <v>369</v>
      </c>
      <c r="C287" s="2" t="s">
        <v>59</v>
      </c>
      <c r="D287" s="2" t="s">
        <v>276</v>
      </c>
      <c r="E287">
        <f>'MVE-BS'!E264*100/'Arm Neon'!$F264</f>
        <v>54.751480546770374</v>
      </c>
      <c r="F287">
        <f>'MVE-BS'!F264*100/'Arm Neon'!$F264</f>
        <v>16.773562049649229</v>
      </c>
      <c r="G287">
        <f>'MVE-BS'!G264*100/'Arm Neon'!$F264</f>
        <v>3.608818356925501</v>
      </c>
    </row>
    <row r="288" spans="1:7" ht="19" x14ac:dyDescent="0.2">
      <c r="A288" s="2" t="s">
        <v>368</v>
      </c>
      <c r="B288" s="2" t="s">
        <v>369</v>
      </c>
      <c r="C288" s="2" t="s">
        <v>59</v>
      </c>
      <c r="D288" s="2" t="s">
        <v>277</v>
      </c>
      <c r="E288">
        <f>'MVE-BS'!E265*100/'Arm Neon'!$F265</f>
        <v>25.359853422888904</v>
      </c>
      <c r="F288">
        <f>'MVE-BS'!F265*100/'Arm Neon'!$F265</f>
        <v>18.408126393555118</v>
      </c>
      <c r="G288">
        <f>'MVE-BS'!G265*100/'Arm Neon'!$F265</f>
        <v>2.6960024057087448</v>
      </c>
    </row>
    <row r="289" spans="1:7" ht="19" x14ac:dyDescent="0.2">
      <c r="A289" s="2" t="s">
        <v>368</v>
      </c>
      <c r="B289" s="2" t="s">
        <v>369</v>
      </c>
      <c r="C289" s="2" t="s">
        <v>59</v>
      </c>
      <c r="D289" s="2" t="s">
        <v>278</v>
      </c>
      <c r="E289">
        <f>'MVE-BS'!E266*100/'Arm Neon'!$F266</f>
        <v>10.682403076079694</v>
      </c>
      <c r="F289">
        <f>'MVE-BS'!F266*100/'Arm Neon'!$F266</f>
        <v>11.372395457541264</v>
      </c>
      <c r="G289">
        <f>'MVE-BS'!G266*100/'Arm Neon'!$F266</f>
        <v>2.7405789707158537</v>
      </c>
    </row>
    <row r="290" spans="1:7" ht="19" x14ac:dyDescent="0.2">
      <c r="A290" s="2" t="s">
        <v>368</v>
      </c>
      <c r="B290" s="2" t="s">
        <v>369</v>
      </c>
      <c r="C290" s="2" t="s">
        <v>59</v>
      </c>
      <c r="D290" s="2" t="s">
        <v>279</v>
      </c>
      <c r="E290">
        <f>'MVE-BS'!E267*100/'Arm Neon'!$F267</f>
        <v>47.28335403623386</v>
      </c>
      <c r="F290">
        <f>'MVE-BS'!F267*100/'Arm Neon'!$F267</f>
        <v>17.55304595204035</v>
      </c>
      <c r="G290">
        <f>'MVE-BS'!G267*100/'Arm Neon'!$F267</f>
        <v>3.1025204916721094</v>
      </c>
    </row>
    <row r="291" spans="1:7" ht="19" x14ac:dyDescent="0.2">
      <c r="A291" s="2" t="s">
        <v>368</v>
      </c>
      <c r="B291" s="2" t="s">
        <v>369</v>
      </c>
      <c r="C291" s="2" t="s">
        <v>59</v>
      </c>
      <c r="D291" s="2" t="s">
        <v>280</v>
      </c>
      <c r="E291">
        <f>'MVE-BS'!E268*100/'Arm Neon'!$F268</f>
        <v>57.391500827521355</v>
      </c>
      <c r="F291">
        <f>'MVE-BS'!F268*100/'Arm Neon'!$F268</f>
        <v>14.274269485630974</v>
      </c>
      <c r="G291">
        <f>'MVE-BS'!G268*100/'Arm Neon'!$F268</f>
        <v>4.2437025745668144</v>
      </c>
    </row>
    <row r="292" spans="1:7" ht="19" x14ac:dyDescent="0.2">
      <c r="A292" s="2" t="s">
        <v>368</v>
      </c>
      <c r="B292" s="2" t="s">
        <v>369</v>
      </c>
      <c r="C292" s="2" t="s">
        <v>59</v>
      </c>
      <c r="D292" s="2" t="s">
        <v>281</v>
      </c>
      <c r="E292">
        <f>'MVE-BS'!E269*100/'Arm Neon'!$F269</f>
        <v>26.494390541850766</v>
      </c>
      <c r="F292">
        <f>'MVE-BS'!F269*100/'Arm Neon'!$F269</f>
        <v>20.813017187325695</v>
      </c>
      <c r="G292">
        <f>'MVE-BS'!G269*100/'Arm Neon'!$F269</f>
        <v>3.7456721500334664</v>
      </c>
    </row>
    <row r="293" spans="1:7" ht="19" x14ac:dyDescent="0.2">
      <c r="A293" s="2" t="s">
        <v>368</v>
      </c>
      <c r="B293" s="2" t="s">
        <v>369</v>
      </c>
      <c r="C293" s="2" t="s">
        <v>59</v>
      </c>
      <c r="D293" s="2" t="s">
        <v>282</v>
      </c>
      <c r="E293">
        <f>'MVE-BS'!E270*100/'Arm Neon'!$F270</f>
        <v>10.54095036359722</v>
      </c>
      <c r="F293">
        <f>'MVE-BS'!F270*100/'Arm Neon'!$F270</f>
        <v>16.54761669304024</v>
      </c>
      <c r="G293">
        <f>'MVE-BS'!G270*100/'Arm Neon'!$F270</f>
        <v>6.5970375568134898</v>
      </c>
    </row>
    <row r="294" spans="1:7" ht="19" x14ac:dyDescent="0.2">
      <c r="A294" s="2" t="s">
        <v>368</v>
      </c>
      <c r="B294" s="2" t="s">
        <v>369</v>
      </c>
      <c r="C294" s="2" t="s">
        <v>59</v>
      </c>
      <c r="D294" s="2" t="s">
        <v>283</v>
      </c>
      <c r="E294">
        <f>'MVE-BS'!E271*100/'Arm Neon'!$F271</f>
        <v>25.452219308545459</v>
      </c>
      <c r="F294">
        <f>'MVE-BS'!F271*100/'Arm Neon'!$F271</f>
        <v>19.682367356304262</v>
      </c>
      <c r="G294">
        <f>'MVE-BS'!G271*100/'Arm Neon'!$F271</f>
        <v>2.9302607002732568</v>
      </c>
    </row>
    <row r="295" spans="1:7" ht="19" x14ac:dyDescent="0.2">
      <c r="A295" s="2" t="s">
        <v>368</v>
      </c>
      <c r="B295" s="2" t="s">
        <v>369</v>
      </c>
      <c r="C295" s="2" t="s">
        <v>59</v>
      </c>
      <c r="D295" s="2" t="s">
        <v>284</v>
      </c>
      <c r="E295">
        <f>'MVE-BS'!E272*100/'Arm Neon'!$F272</f>
        <v>29.16362254918279</v>
      </c>
      <c r="F295">
        <f>'MVE-BS'!F272*100/'Arm Neon'!$F272</f>
        <v>17.905501866055587</v>
      </c>
      <c r="G295">
        <f>'MVE-BS'!G272*100/'Arm Neon'!$F272</f>
        <v>2.8020228804122005</v>
      </c>
    </row>
    <row r="296" spans="1:7" ht="19" x14ac:dyDescent="0.2">
      <c r="A296" s="2" t="s">
        <v>368</v>
      </c>
      <c r="B296" s="2" t="s">
        <v>369</v>
      </c>
      <c r="C296" s="2" t="s">
        <v>59</v>
      </c>
      <c r="D296" s="2" t="s">
        <v>285</v>
      </c>
      <c r="E296">
        <f>'MVE-BS'!E273*100/'Arm Neon'!$F273</f>
        <v>26.837573737397573</v>
      </c>
      <c r="F296">
        <f>'MVE-BS'!F273*100/'Arm Neon'!$F273</f>
        <v>19.587229077504215</v>
      </c>
      <c r="G296">
        <f>'MVE-BS'!G273*100/'Arm Neon'!$F273</f>
        <v>3.0140994334024631</v>
      </c>
    </row>
    <row r="297" spans="1:7" ht="19" x14ac:dyDescent="0.2">
      <c r="A297" s="2" t="s">
        <v>368</v>
      </c>
      <c r="B297" s="2" t="s">
        <v>369</v>
      </c>
      <c r="C297" s="2" t="s">
        <v>59</v>
      </c>
      <c r="D297" s="2" t="s">
        <v>286</v>
      </c>
      <c r="E297">
        <f>'MVE-BS'!E274*100/'Arm Neon'!$F274</f>
        <v>25.515965673390625</v>
      </c>
      <c r="F297">
        <f>'MVE-BS'!F274*100/'Arm Neon'!$F274</f>
        <v>17.088271629017495</v>
      </c>
      <c r="G297">
        <f>'MVE-BS'!G274*100/'Arm Neon'!$F274</f>
        <v>2.793853565257657</v>
      </c>
    </row>
    <row r="298" spans="1:7" ht="19" x14ac:dyDescent="0.2">
      <c r="A298" s="2" t="s">
        <v>368</v>
      </c>
      <c r="B298" s="2" t="s">
        <v>369</v>
      </c>
      <c r="C298" s="2" t="s">
        <v>59</v>
      </c>
      <c r="D298" s="2" t="s">
        <v>287</v>
      </c>
      <c r="E298">
        <f>'MVE-BS'!E275*100/'Arm Neon'!$F275</f>
        <v>11.969434295493743</v>
      </c>
      <c r="F298">
        <f>'MVE-BS'!F275*100/'Arm Neon'!$F275</f>
        <v>13.808650179261985</v>
      </c>
      <c r="G298">
        <f>'MVE-BS'!G275*100/'Arm Neon'!$F275</f>
        <v>12.401421683092103</v>
      </c>
    </row>
    <row r="299" spans="1:7" ht="19" x14ac:dyDescent="0.2">
      <c r="A299" s="2" t="s">
        <v>368</v>
      </c>
      <c r="B299" s="2" t="s">
        <v>369</v>
      </c>
      <c r="C299" s="2" t="s">
        <v>59</v>
      </c>
      <c r="D299" s="2" t="s">
        <v>288</v>
      </c>
      <c r="E299">
        <f>'MVE-BS'!E276*100/'Arm Neon'!$F276</f>
        <v>18.151914221975339</v>
      </c>
      <c r="F299">
        <f>'MVE-BS'!F276*100/'Arm Neon'!$F276</f>
        <v>16.98716840433644</v>
      </c>
      <c r="G299">
        <f>'MVE-BS'!G276*100/'Arm Neon'!$F276</f>
        <v>4.8709259189917677</v>
      </c>
    </row>
    <row r="300" spans="1:7" ht="19" x14ac:dyDescent="0.2">
      <c r="A300" s="2" t="s">
        <v>368</v>
      </c>
      <c r="B300" s="2" t="s">
        <v>369</v>
      </c>
      <c r="C300" s="2" t="s">
        <v>59</v>
      </c>
      <c r="D300" s="2" t="s">
        <v>289</v>
      </c>
      <c r="E300">
        <f>'MVE-BS'!E277*100/'Arm Neon'!$F277</f>
        <v>5.3929218880740573</v>
      </c>
      <c r="F300">
        <f>'MVE-BS'!F277*100/'Arm Neon'!$F277</f>
        <v>6.6085813023631674</v>
      </c>
      <c r="G300">
        <f>'MVE-BS'!G277*100/'Arm Neon'!$F277</f>
        <v>1.5509402579317331</v>
      </c>
    </row>
    <row r="301" spans="1:7" ht="19" x14ac:dyDescent="0.2">
      <c r="A301" s="2" t="s">
        <v>368</v>
      </c>
      <c r="B301" s="2" t="s">
        <v>369</v>
      </c>
      <c r="C301" s="2" t="s">
        <v>59</v>
      </c>
      <c r="D301" s="2" t="s">
        <v>290</v>
      </c>
      <c r="E301">
        <f>'MVE-BS'!E278*100/'Arm Neon'!$F278</f>
        <v>11.369279225069921</v>
      </c>
      <c r="F301">
        <f>'MVE-BS'!F278*100/'Arm Neon'!$F278</f>
        <v>17.368545844996341</v>
      </c>
      <c r="G301">
        <f>'MVE-BS'!G278*100/'Arm Neon'!$F278</f>
        <v>7.379433446090049</v>
      </c>
    </row>
    <row r="302" spans="1:7" ht="19" x14ac:dyDescent="0.2">
      <c r="A302" s="2" t="s">
        <v>368</v>
      </c>
      <c r="B302" s="2" t="s">
        <v>369</v>
      </c>
      <c r="C302" s="2" t="s">
        <v>59</v>
      </c>
      <c r="D302" s="2" t="s">
        <v>291</v>
      </c>
      <c r="E302">
        <f>'MVE-BS'!E279*100/'Arm Neon'!$F279</f>
        <v>28.321395997112656</v>
      </c>
      <c r="F302">
        <f>'MVE-BS'!F279*100/'Arm Neon'!$F279</f>
        <v>17.053014375215021</v>
      </c>
      <c r="G302">
        <f>'MVE-BS'!G279*100/'Arm Neon'!$F279</f>
        <v>2.8766437636389131</v>
      </c>
    </row>
    <row r="303" spans="1:7" ht="19" x14ac:dyDescent="0.2">
      <c r="A303" s="2" t="s">
        <v>368</v>
      </c>
      <c r="B303" s="2" t="s">
        <v>369</v>
      </c>
      <c r="C303" s="2" t="s">
        <v>59</v>
      </c>
      <c r="D303" s="2" t="s">
        <v>292</v>
      </c>
      <c r="E303">
        <f>'MVE-BS'!E280*100/'Arm Neon'!$F280</f>
        <v>16.647956411068279</v>
      </c>
      <c r="F303">
        <f>'MVE-BS'!F280*100/'Arm Neon'!$F280</f>
        <v>16.640723300190206</v>
      </c>
      <c r="G303">
        <f>'MVE-BS'!G280*100/'Arm Neon'!$F280</f>
        <v>4.3052237326558123</v>
      </c>
    </row>
    <row r="304" spans="1:7" ht="19" x14ac:dyDescent="0.2">
      <c r="A304" s="2" t="s">
        <v>368</v>
      </c>
      <c r="B304" s="2" t="s">
        <v>369</v>
      </c>
      <c r="C304" s="2" t="s">
        <v>59</v>
      </c>
      <c r="D304" s="2" t="s">
        <v>293</v>
      </c>
      <c r="E304">
        <f>'MVE-BS'!E281*100/'Arm Neon'!$F281</f>
        <v>7.1174692771249735</v>
      </c>
      <c r="F304">
        <f>'MVE-BS'!F281*100/'Arm Neon'!$F281</f>
        <v>7.7313114875544438</v>
      </c>
      <c r="G304">
        <f>'MVE-BS'!G281*100/'Arm Neon'!$F281</f>
        <v>1.6050406983024517</v>
      </c>
    </row>
    <row r="305" spans="1:7" ht="19" x14ac:dyDescent="0.2">
      <c r="A305" s="2" t="s">
        <v>368</v>
      </c>
      <c r="B305" s="2" t="s">
        <v>369</v>
      </c>
      <c r="C305" s="2" t="s">
        <v>59</v>
      </c>
      <c r="D305" s="2" t="s">
        <v>294</v>
      </c>
      <c r="E305">
        <f>'MVE-BS'!E282*100/'Arm Neon'!$F282</f>
        <v>11.001870672680511</v>
      </c>
      <c r="F305">
        <f>'MVE-BS'!F282*100/'Arm Neon'!$F282</f>
        <v>17.05413098211471</v>
      </c>
      <c r="G305">
        <f>'MVE-BS'!G282*100/'Arm Neon'!$F282</f>
        <v>6.1307337008044618</v>
      </c>
    </row>
    <row r="306" spans="1:7" ht="19" x14ac:dyDescent="0.2">
      <c r="A306" s="2" t="s">
        <v>368</v>
      </c>
      <c r="B306" s="2" t="s">
        <v>369</v>
      </c>
      <c r="C306" s="2" t="s">
        <v>59</v>
      </c>
      <c r="D306" s="2" t="s">
        <v>295</v>
      </c>
      <c r="E306">
        <f>'MVE-BS'!E283*100/'Arm Neon'!$F283</f>
        <v>27.893386051415884</v>
      </c>
      <c r="F306">
        <f>'MVE-BS'!F283*100/'Arm Neon'!$F283</f>
        <v>17.675530629609558</v>
      </c>
      <c r="G306">
        <f>'MVE-BS'!G283*100/'Arm Neon'!$F283</f>
        <v>2.7130954078971063</v>
      </c>
    </row>
    <row r="307" spans="1:7" ht="19" x14ac:dyDescent="0.2">
      <c r="A307" s="2" t="s">
        <v>368</v>
      </c>
      <c r="B307" s="2" t="s">
        <v>369</v>
      </c>
      <c r="C307" s="2" t="s">
        <v>59</v>
      </c>
      <c r="D307" s="2" t="s">
        <v>296</v>
      </c>
      <c r="E307">
        <f>'MVE-BS'!E284*100/'Arm Neon'!$F284</f>
        <v>7.648176667136962</v>
      </c>
      <c r="F307">
        <f>'MVE-BS'!F284*100/'Arm Neon'!$F284</f>
        <v>8.8169501999895221</v>
      </c>
      <c r="G307">
        <f>'MVE-BS'!G284*100/'Arm Neon'!$F284</f>
        <v>1.8819268789931571</v>
      </c>
    </row>
    <row r="308" spans="1:7" ht="19" x14ac:dyDescent="0.2">
      <c r="A308" s="2" t="s">
        <v>368</v>
      </c>
      <c r="B308" s="2" t="s">
        <v>369</v>
      </c>
      <c r="C308" s="2" t="s">
        <v>59</v>
      </c>
      <c r="D308" s="2" t="s">
        <v>297</v>
      </c>
      <c r="E308">
        <f>'MVE-BS'!E285*100/'Arm Neon'!$F285</f>
        <v>47.326875271855272</v>
      </c>
      <c r="F308">
        <f>'MVE-BS'!F285*100/'Arm Neon'!$F285</f>
        <v>15.845598420809026</v>
      </c>
      <c r="G308">
        <f>'MVE-BS'!G285*100/'Arm Neon'!$F285</f>
        <v>3.8101927864179506</v>
      </c>
    </row>
    <row r="309" spans="1:7" ht="19" x14ac:dyDescent="0.2">
      <c r="A309" s="2" t="s">
        <v>368</v>
      </c>
      <c r="B309" s="2" t="s">
        <v>369</v>
      </c>
      <c r="C309" s="2" t="s">
        <v>59</v>
      </c>
      <c r="D309" s="2" t="s">
        <v>298</v>
      </c>
      <c r="E309">
        <f>'MVE-BS'!E286*100/'Arm Neon'!$F286</f>
        <v>49.32955684929977</v>
      </c>
      <c r="F309">
        <f>'MVE-BS'!F286*100/'Arm Neon'!$F286</f>
        <v>17.586431845395115</v>
      </c>
      <c r="G309">
        <f>'MVE-BS'!G286*100/'Arm Neon'!$F286</f>
        <v>3.0573839879369125</v>
      </c>
    </row>
    <row r="310" spans="1:7" ht="19" x14ac:dyDescent="0.2">
      <c r="A310" s="2" t="s">
        <v>368</v>
      </c>
      <c r="B310" s="2" t="s">
        <v>369</v>
      </c>
      <c r="C310" s="2" t="s">
        <v>59</v>
      </c>
      <c r="D310" s="2" t="s">
        <v>299</v>
      </c>
      <c r="E310">
        <f>'MVE-BS'!E287*100/'Arm Neon'!$F287</f>
        <v>28.093020969188252</v>
      </c>
      <c r="F310">
        <f>'MVE-BS'!F287*100/'Arm Neon'!$F287</f>
        <v>16.412394504866327</v>
      </c>
      <c r="G310">
        <f>'MVE-BS'!G287*100/'Arm Neon'!$F287</f>
        <v>2.6769366801468486</v>
      </c>
    </row>
    <row r="311" spans="1:7" ht="19" x14ac:dyDescent="0.2">
      <c r="A311" s="2" t="s">
        <v>368</v>
      </c>
      <c r="B311" s="2" t="s">
        <v>369</v>
      </c>
      <c r="C311" s="2" t="s">
        <v>59</v>
      </c>
      <c r="D311" s="2" t="s">
        <v>300</v>
      </c>
      <c r="E311">
        <f>'MVE-BS'!E288*100/'Arm Neon'!$F288</f>
        <v>23.124390033361848</v>
      </c>
      <c r="F311">
        <f>'MVE-BS'!F288*100/'Arm Neon'!$F288</f>
        <v>19.795886365765089</v>
      </c>
      <c r="G311">
        <f>'MVE-BS'!G288*100/'Arm Neon'!$F288</f>
        <v>3.1128018658567926</v>
      </c>
    </row>
    <row r="312" spans="1:7" ht="19" x14ac:dyDescent="0.2">
      <c r="A312" s="2" t="s">
        <v>368</v>
      </c>
      <c r="B312" s="2" t="s">
        <v>369</v>
      </c>
      <c r="C312" s="2" t="s">
        <v>59</v>
      </c>
      <c r="D312" s="2" t="s">
        <v>301</v>
      </c>
      <c r="E312">
        <f>'MVE-BS'!E289*100/'Arm Neon'!$F289</f>
        <v>6.9155181026093446</v>
      </c>
      <c r="F312">
        <f>'MVE-BS'!F289*100/'Arm Neon'!$F289</f>
        <v>7.146851371750695</v>
      </c>
      <c r="G312">
        <f>'MVE-BS'!G289*100/'Arm Neon'!$F289</f>
        <v>1.5159948950914233</v>
      </c>
    </row>
    <row r="313" spans="1:7" ht="19" x14ac:dyDescent="0.2">
      <c r="A313" s="2" t="s">
        <v>368</v>
      </c>
      <c r="B313" s="2" t="s">
        <v>369</v>
      </c>
      <c r="C313" s="2" t="s">
        <v>59</v>
      </c>
      <c r="D313" s="2" t="s">
        <v>302</v>
      </c>
      <c r="E313">
        <f>'MVE-BS'!E290*100/'Arm Neon'!$F290</f>
        <v>19.055866949779386</v>
      </c>
      <c r="F313">
        <f>'MVE-BS'!F290*100/'Arm Neon'!$F290</f>
        <v>17.493391458070253</v>
      </c>
      <c r="G313">
        <f>'MVE-BS'!G290*100/'Arm Neon'!$F290</f>
        <v>4.7583162685232123</v>
      </c>
    </row>
    <row r="314" spans="1:7" ht="19" x14ac:dyDescent="0.2">
      <c r="A314" s="2" t="s">
        <v>368</v>
      </c>
      <c r="B314" s="2" t="s">
        <v>369</v>
      </c>
      <c r="C314" s="2" t="s">
        <v>59</v>
      </c>
      <c r="D314" s="2" t="s">
        <v>303</v>
      </c>
      <c r="E314">
        <f>'MVE-BS'!E291*100/'Arm Neon'!$F291</f>
        <v>10.452150546137089</v>
      </c>
      <c r="F314">
        <f>'MVE-BS'!F291*100/'Arm Neon'!$F291</f>
        <v>17.36618083680715</v>
      </c>
      <c r="G314">
        <f>'MVE-BS'!G291*100/'Arm Neon'!$F291</f>
        <v>6.1977495315066351</v>
      </c>
    </row>
    <row r="315" spans="1:7" ht="19" x14ac:dyDescent="0.2">
      <c r="A315" s="2" t="s">
        <v>368</v>
      </c>
      <c r="B315" s="2" t="s">
        <v>369</v>
      </c>
      <c r="C315" s="2" t="s">
        <v>59</v>
      </c>
      <c r="D315" s="2" t="s">
        <v>304</v>
      </c>
      <c r="E315">
        <f>'MVE-BS'!E292*100/'Arm Neon'!$F292</f>
        <v>48.108564696610571</v>
      </c>
      <c r="F315">
        <f>'MVE-BS'!F292*100/'Arm Neon'!$F292</f>
        <v>14.313656001106034</v>
      </c>
      <c r="G315">
        <f>'MVE-BS'!G292*100/'Arm Neon'!$F292</f>
        <v>3.902822515530008</v>
      </c>
    </row>
    <row r="316" spans="1:7" ht="19" x14ac:dyDescent="0.2">
      <c r="A316" s="2" t="s">
        <v>368</v>
      </c>
      <c r="B316" s="2" t="s">
        <v>369</v>
      </c>
      <c r="C316" s="2" t="s">
        <v>59</v>
      </c>
      <c r="D316" s="2" t="s">
        <v>305</v>
      </c>
      <c r="E316">
        <f>'MVE-BS'!E293*100/'Arm Neon'!$F293</f>
        <v>11.036116511362176</v>
      </c>
      <c r="F316">
        <f>'MVE-BS'!F293*100/'Arm Neon'!$F293</f>
        <v>17.383735511272612</v>
      </c>
      <c r="G316">
        <f>'MVE-BS'!G293*100/'Arm Neon'!$F293</f>
        <v>6.0513779950694691</v>
      </c>
    </row>
    <row r="317" spans="1:7" ht="19" x14ac:dyDescent="0.2">
      <c r="A317" s="2" t="s">
        <v>368</v>
      </c>
      <c r="B317" s="2" t="s">
        <v>369</v>
      </c>
      <c r="C317" s="2" t="s">
        <v>59</v>
      </c>
      <c r="D317" s="2" t="s">
        <v>306</v>
      </c>
      <c r="E317">
        <f>'MVE-BS'!E294*100/'Arm Neon'!$F294</f>
        <v>25.504660508806342</v>
      </c>
      <c r="F317">
        <f>'MVE-BS'!F294*100/'Arm Neon'!$F294</f>
        <v>20.087267148461844</v>
      </c>
      <c r="G317">
        <f>'MVE-BS'!G294*100/'Arm Neon'!$F294</f>
        <v>3.2669197779714376</v>
      </c>
    </row>
    <row r="318" spans="1:7" ht="19" x14ac:dyDescent="0.2">
      <c r="A318" s="2" t="s">
        <v>368</v>
      </c>
      <c r="B318" s="2" t="s">
        <v>369</v>
      </c>
      <c r="C318" s="2" t="s">
        <v>59</v>
      </c>
      <c r="D318" s="2" t="s">
        <v>307</v>
      </c>
      <c r="E318">
        <f>'MVE-BS'!E295*100/'Arm Neon'!$F295</f>
        <v>19.590763978795284</v>
      </c>
      <c r="F318">
        <f>'MVE-BS'!F295*100/'Arm Neon'!$F295</f>
        <v>14.673636289738878</v>
      </c>
      <c r="G318">
        <f>'MVE-BS'!G295*100/'Arm Neon'!$F295</f>
        <v>2.6557786554092151</v>
      </c>
    </row>
    <row r="319" spans="1:7" ht="19" x14ac:dyDescent="0.2">
      <c r="A319" s="2" t="s">
        <v>368</v>
      </c>
      <c r="B319" s="2" t="s">
        <v>369</v>
      </c>
      <c r="C319" s="2" t="s">
        <v>59</v>
      </c>
      <c r="D319" s="2" t="s">
        <v>308</v>
      </c>
      <c r="E319">
        <f>'MVE-BS'!E296*100/'Arm Neon'!$F296</f>
        <v>18.757206571274498</v>
      </c>
      <c r="F319">
        <f>'MVE-BS'!F296*100/'Arm Neon'!$F296</f>
        <v>18.105376006468898</v>
      </c>
      <c r="G319">
        <f>'MVE-BS'!G296*100/'Arm Neon'!$F296</f>
        <v>5.45916078320547</v>
      </c>
    </row>
    <row r="320" spans="1:7" ht="19" x14ac:dyDescent="0.2">
      <c r="A320" s="2" t="s">
        <v>368</v>
      </c>
      <c r="B320" s="2" t="s">
        <v>369</v>
      </c>
      <c r="C320" s="2" t="s">
        <v>59</v>
      </c>
      <c r="D320" s="2" t="s">
        <v>309</v>
      </c>
      <c r="E320">
        <f>'MVE-BS'!E297*100/'Arm Neon'!$F297</f>
        <v>5.0000644818767697</v>
      </c>
      <c r="F320">
        <f>'MVE-BS'!F297*100/'Arm Neon'!$F297</f>
        <v>6.5945058036315123</v>
      </c>
      <c r="G320">
        <f>'MVE-BS'!G297*100/'Arm Neon'!$F297</f>
        <v>1.7277016223326154</v>
      </c>
    </row>
    <row r="321" spans="1:7" ht="19" x14ac:dyDescent="0.2">
      <c r="A321" s="2" t="s">
        <v>368</v>
      </c>
      <c r="B321" s="2" t="s">
        <v>369</v>
      </c>
      <c r="C321" s="2" t="s">
        <v>59</v>
      </c>
      <c r="D321" s="2" t="s">
        <v>310</v>
      </c>
      <c r="E321">
        <f>'MVE-BS'!E298*100/'Arm Neon'!$F298</f>
        <v>3.605917833822978</v>
      </c>
      <c r="F321">
        <f>'MVE-BS'!F298*100/'Arm Neon'!$F298</f>
        <v>5.789325600515272</v>
      </c>
      <c r="G321">
        <f>'MVE-BS'!G298*100/'Arm Neon'!$F298</f>
        <v>2.4319372919984157</v>
      </c>
    </row>
    <row r="322" spans="1:7" ht="19" x14ac:dyDescent="0.2">
      <c r="A322" s="2" t="s">
        <v>368</v>
      </c>
      <c r="B322" s="2" t="s">
        <v>369</v>
      </c>
      <c r="C322" s="2" t="s">
        <v>59</v>
      </c>
      <c r="D322" s="2" t="s">
        <v>311</v>
      </c>
      <c r="E322">
        <f>'MVE-BS'!E299*100/'Arm Neon'!$F299</f>
        <v>10.724610950518162</v>
      </c>
      <c r="F322">
        <f>'MVE-BS'!F299*100/'Arm Neon'!$F299</f>
        <v>17.415748765785281</v>
      </c>
      <c r="G322">
        <f>'MVE-BS'!G299*100/'Arm Neon'!$F299</f>
        <v>5.9282322998691273</v>
      </c>
    </row>
    <row r="323" spans="1:7" ht="19" x14ac:dyDescent="0.2">
      <c r="A323" s="2" t="s">
        <v>368</v>
      </c>
      <c r="B323" s="2" t="s">
        <v>369</v>
      </c>
      <c r="C323" s="2" t="s">
        <v>59</v>
      </c>
      <c r="D323" s="2" t="s">
        <v>312</v>
      </c>
      <c r="E323">
        <f>'MVE-BS'!E300*100/'Arm Neon'!$F300</f>
        <v>47.532842768612724</v>
      </c>
      <c r="F323">
        <f>'MVE-BS'!F300*100/'Arm Neon'!$F300</f>
        <v>14.083202411877407</v>
      </c>
      <c r="G323">
        <f>'MVE-BS'!G300*100/'Arm Neon'!$F300</f>
        <v>4.1432811403128502</v>
      </c>
    </row>
    <row r="324" spans="1:7" ht="19" x14ac:dyDescent="0.2">
      <c r="A324" s="2" t="s">
        <v>368</v>
      </c>
      <c r="B324" s="2" t="s">
        <v>369</v>
      </c>
      <c r="C324" s="2" t="s">
        <v>59</v>
      </c>
      <c r="D324" s="2" t="s">
        <v>313</v>
      </c>
      <c r="E324">
        <f>'MVE-BS'!E301*100/'Arm Neon'!$F301</f>
        <v>11.081983405636356</v>
      </c>
      <c r="F324">
        <f>'MVE-BS'!F301*100/'Arm Neon'!$F301</f>
        <v>17.608353939958221</v>
      </c>
      <c r="G324">
        <f>'MVE-BS'!G301*100/'Arm Neon'!$F301</f>
        <v>6.1436212629484146</v>
      </c>
    </row>
    <row r="325" spans="1:7" ht="19" x14ac:dyDescent="0.2">
      <c r="A325" s="2" t="s">
        <v>368</v>
      </c>
      <c r="B325" s="2" t="s">
        <v>369</v>
      </c>
      <c r="C325" s="2" t="s">
        <v>59</v>
      </c>
      <c r="D325" s="2" t="s">
        <v>314</v>
      </c>
      <c r="E325">
        <f>'MVE-BS'!E302*100/'Arm Neon'!$F302</f>
        <v>3.8929927806530014</v>
      </c>
      <c r="F325">
        <f>'MVE-BS'!F302*100/'Arm Neon'!$F302</f>
        <v>5.7463887264324498</v>
      </c>
      <c r="G325">
        <f>'MVE-BS'!G302*100/'Arm Neon'!$F302</f>
        <v>2.5600080438266901</v>
      </c>
    </row>
    <row r="326" spans="1:7" ht="19" x14ac:dyDescent="0.2">
      <c r="A326" s="2" t="s">
        <v>368</v>
      </c>
      <c r="B326" s="2" t="s">
        <v>369</v>
      </c>
      <c r="C326" s="2" t="s">
        <v>59</v>
      </c>
      <c r="D326" s="2" t="s">
        <v>315</v>
      </c>
      <c r="E326">
        <f>'MVE-BS'!E303*100/'Arm Neon'!$F303</f>
        <v>56.248942268052211</v>
      </c>
      <c r="F326">
        <f>'MVE-BS'!F303*100/'Arm Neon'!$F303</f>
        <v>16.425471693613162</v>
      </c>
      <c r="G326">
        <f>'MVE-BS'!G303*100/'Arm Neon'!$F303</f>
        <v>3.4621723097990125</v>
      </c>
    </row>
    <row r="327" spans="1:7" ht="19" x14ac:dyDescent="0.2">
      <c r="A327" s="2" t="s">
        <v>368</v>
      </c>
      <c r="B327" s="2" t="s">
        <v>369</v>
      </c>
      <c r="C327" s="2" t="s">
        <v>59</v>
      </c>
      <c r="D327" s="2" t="s">
        <v>316</v>
      </c>
      <c r="E327">
        <f>'MVE-BS'!E304*100/'Arm Neon'!$F304</f>
        <v>26.377760646042997</v>
      </c>
      <c r="F327">
        <f>'MVE-BS'!F304*100/'Arm Neon'!$F304</f>
        <v>19.299265847081195</v>
      </c>
      <c r="G327">
        <f>'MVE-BS'!G304*100/'Arm Neon'!$F304</f>
        <v>2.523173387950262</v>
      </c>
    </row>
    <row r="328" spans="1:7" ht="19" x14ac:dyDescent="0.2">
      <c r="A328" s="2" t="s">
        <v>368</v>
      </c>
      <c r="B328" s="2" t="s">
        <v>369</v>
      </c>
      <c r="C328" s="2" t="s">
        <v>59</v>
      </c>
      <c r="D328" s="2" t="s">
        <v>317</v>
      </c>
      <c r="E328">
        <f>'MVE-BS'!E305*100/'Arm Neon'!$F305</f>
        <v>9.6507406693553222</v>
      </c>
      <c r="F328">
        <f>'MVE-BS'!F305*100/'Arm Neon'!$F305</f>
        <v>11.491921715311358</v>
      </c>
      <c r="G328">
        <f>'MVE-BS'!G305*100/'Arm Neon'!$F305</f>
        <v>2.0599339820126357</v>
      </c>
    </row>
    <row r="329" spans="1:7" ht="19" x14ac:dyDescent="0.2">
      <c r="A329" s="2" t="s">
        <v>368</v>
      </c>
      <c r="B329" s="2" t="s">
        <v>369</v>
      </c>
      <c r="C329" s="2" t="s">
        <v>59</v>
      </c>
      <c r="D329" s="2" t="s">
        <v>318</v>
      </c>
      <c r="E329">
        <f>'MVE-BS'!E306*100/'Arm Neon'!$F306</f>
        <v>9.3725833070164288</v>
      </c>
      <c r="F329">
        <f>'MVE-BS'!F306*100/'Arm Neon'!$F306</f>
        <v>11.794061529347832</v>
      </c>
      <c r="G329">
        <f>'MVE-BS'!G306*100/'Arm Neon'!$F306</f>
        <v>9.6160295089934422</v>
      </c>
    </row>
    <row r="330" spans="1:7" ht="19" x14ac:dyDescent="0.2">
      <c r="A330" s="2" t="s">
        <v>368</v>
      </c>
      <c r="B330" s="2" t="s">
        <v>369</v>
      </c>
      <c r="C330" s="2" t="s">
        <v>59</v>
      </c>
      <c r="D330" s="2" t="s">
        <v>319</v>
      </c>
      <c r="E330">
        <f>'MVE-BS'!E307*100/'Arm Neon'!$F307</f>
        <v>10.206273466339217</v>
      </c>
      <c r="F330">
        <f>'MVE-BS'!F307*100/'Arm Neon'!$F307</f>
        <v>17.810124289333576</v>
      </c>
      <c r="G330">
        <f>'MVE-BS'!G307*100/'Arm Neon'!$F307</f>
        <v>5.9738366918890948</v>
      </c>
    </row>
    <row r="331" spans="1:7" ht="19" x14ac:dyDescent="0.2">
      <c r="A331" s="2" t="s">
        <v>368</v>
      </c>
      <c r="B331" s="2" t="s">
        <v>369</v>
      </c>
      <c r="C331" s="2" t="s">
        <v>59</v>
      </c>
      <c r="D331" s="2" t="s">
        <v>320</v>
      </c>
      <c r="E331">
        <f>'MVE-BS'!E308*100/'Arm Neon'!$F308</f>
        <v>20.083266456715887</v>
      </c>
      <c r="F331">
        <f>'MVE-BS'!F308*100/'Arm Neon'!$F308</f>
        <v>15.857296846992412</v>
      </c>
      <c r="G331">
        <f>'MVE-BS'!G308*100/'Arm Neon'!$F308</f>
        <v>2.279114365437553</v>
      </c>
    </row>
    <row r="332" spans="1:7" ht="19" x14ac:dyDescent="0.2">
      <c r="A332" s="2" t="s">
        <v>368</v>
      </c>
      <c r="B332" s="2" t="s">
        <v>369</v>
      </c>
      <c r="C332" s="2" t="s">
        <v>59</v>
      </c>
      <c r="D332" s="2" t="s">
        <v>321</v>
      </c>
      <c r="E332">
        <f>'MVE-BS'!E309*100/'Arm Neon'!$F309</f>
        <v>3.3307496791473348</v>
      </c>
      <c r="F332">
        <f>'MVE-BS'!F309*100/'Arm Neon'!$F309</f>
        <v>5.5695116717229416</v>
      </c>
      <c r="G332">
        <f>'MVE-BS'!G309*100/'Arm Neon'!$F309</f>
        <v>2.6236865166847525</v>
      </c>
    </row>
    <row r="333" spans="1:7" ht="19" x14ac:dyDescent="0.2">
      <c r="A333" s="2" t="s">
        <v>368</v>
      </c>
      <c r="B333" s="2" t="s">
        <v>369</v>
      </c>
      <c r="C333" s="2" t="s">
        <v>59</v>
      </c>
      <c r="D333" s="2" t="s">
        <v>322</v>
      </c>
      <c r="E333">
        <f>'MVE-BS'!E310*100/'Arm Neon'!$F310</f>
        <v>9.881026967642109</v>
      </c>
      <c r="F333">
        <f>'MVE-BS'!F310*100/'Arm Neon'!$F310</f>
        <v>17.889337197775735</v>
      </c>
      <c r="G333">
        <f>'MVE-BS'!G310*100/'Arm Neon'!$F310</f>
        <v>5.9517478806766517</v>
      </c>
    </row>
    <row r="334" spans="1:7" ht="19" x14ac:dyDescent="0.2">
      <c r="A334" s="2" t="s">
        <v>368</v>
      </c>
      <c r="B334" s="2" t="s">
        <v>369</v>
      </c>
      <c r="C334" s="2" t="s">
        <v>59</v>
      </c>
      <c r="D334" s="2" t="s">
        <v>323</v>
      </c>
      <c r="E334">
        <f>'MVE-BS'!E311*100/'Arm Neon'!$F311</f>
        <v>48.496603090472902</v>
      </c>
      <c r="F334">
        <f>'MVE-BS'!F311*100/'Arm Neon'!$F311</f>
        <v>17.166624218374327</v>
      </c>
      <c r="G334">
        <f>'MVE-BS'!G311*100/'Arm Neon'!$F311</f>
        <v>3.066391655623832</v>
      </c>
    </row>
    <row r="335" spans="1:7" ht="19" x14ac:dyDescent="0.2">
      <c r="A335" s="2" t="s">
        <v>368</v>
      </c>
      <c r="B335" s="2" t="s">
        <v>369</v>
      </c>
      <c r="C335" s="2" t="s">
        <v>59</v>
      </c>
      <c r="D335" s="2" t="s">
        <v>324</v>
      </c>
      <c r="E335">
        <f>'MVE-BS'!E312*100/'Arm Neon'!$F312</f>
        <v>45.040917527784316</v>
      </c>
      <c r="F335">
        <f>'MVE-BS'!F312*100/'Arm Neon'!$F312</f>
        <v>12.892950802693001</v>
      </c>
      <c r="G335">
        <f>'MVE-BS'!G312*100/'Arm Neon'!$F312</f>
        <v>3.8759065250565219</v>
      </c>
    </row>
    <row r="336" spans="1:7" ht="19" x14ac:dyDescent="0.2">
      <c r="A336" s="2" t="s">
        <v>368</v>
      </c>
      <c r="B336" s="2" t="s">
        <v>369</v>
      </c>
      <c r="C336" s="2" t="s">
        <v>59</v>
      </c>
      <c r="D336" s="2" t="s">
        <v>323</v>
      </c>
      <c r="E336">
        <f>'MVE-BS'!E313*100/'Arm Neon'!$F313</f>
        <v>48.747771278494163</v>
      </c>
      <c r="F336">
        <f>'MVE-BS'!F313*100/'Arm Neon'!$F313</f>
        <v>17.255531680435684</v>
      </c>
      <c r="G336">
        <f>'MVE-BS'!G313*100/'Arm Neon'!$F313</f>
        <v>3.0822727686673526</v>
      </c>
    </row>
    <row r="337" spans="1:7" ht="19" x14ac:dyDescent="0.2">
      <c r="A337" s="2" t="s">
        <v>368</v>
      </c>
      <c r="B337" s="2" t="s">
        <v>369</v>
      </c>
      <c r="C337" s="2" t="s">
        <v>59</v>
      </c>
      <c r="D337" s="2" t="s">
        <v>324</v>
      </c>
      <c r="E337">
        <f>'MVE-BS'!E314*100/'Arm Neon'!$F314</f>
        <v>44.985069621781577</v>
      </c>
      <c r="F337">
        <f>'MVE-BS'!F314*100/'Arm Neon'!$F314</f>
        <v>12.876964354280119</v>
      </c>
      <c r="G337">
        <f>'MVE-BS'!G314*100/'Arm Neon'!$F314</f>
        <v>3.8711006446444887</v>
      </c>
    </row>
    <row r="338" spans="1:7" ht="19" x14ac:dyDescent="0.2">
      <c r="A338" s="2" t="s">
        <v>368</v>
      </c>
      <c r="B338" s="2" t="s">
        <v>369</v>
      </c>
      <c r="C338" s="2" t="s">
        <v>59</v>
      </c>
      <c r="D338" s="2" t="s">
        <v>325</v>
      </c>
      <c r="E338">
        <f>'MVE-BS'!E315*100/'Arm Neon'!$F315</f>
        <v>25.117108677427947</v>
      </c>
      <c r="F338">
        <f>'MVE-BS'!F315*100/'Arm Neon'!$F315</f>
        <v>20.592386275302946</v>
      </c>
      <c r="G338">
        <f>'MVE-BS'!G315*100/'Arm Neon'!$F315</f>
        <v>2.9056515196052071</v>
      </c>
    </row>
    <row r="339" spans="1:7" ht="19" x14ac:dyDescent="0.2">
      <c r="A339" s="2" t="s">
        <v>368</v>
      </c>
      <c r="B339" s="2" t="s">
        <v>369</v>
      </c>
      <c r="C339" s="2" t="s">
        <v>59</v>
      </c>
      <c r="D339" s="2" t="s">
        <v>326</v>
      </c>
      <c r="E339">
        <f>'MVE-BS'!E316*100/'Arm Neon'!$F316</f>
        <v>17.399377885578943</v>
      </c>
      <c r="F339">
        <f>'MVE-BS'!F316*100/'Arm Neon'!$F316</f>
        <v>18.049203530468386</v>
      </c>
      <c r="G339">
        <f>'MVE-BS'!G316*100/'Arm Neon'!$F316</f>
        <v>4.3540719136636392</v>
      </c>
    </row>
    <row r="340" spans="1:7" ht="19" x14ac:dyDescent="0.2">
      <c r="A340" s="2" t="s">
        <v>368</v>
      </c>
      <c r="B340" s="2" t="s">
        <v>369</v>
      </c>
      <c r="C340" s="2" t="s">
        <v>59</v>
      </c>
      <c r="D340" s="2" t="s">
        <v>327</v>
      </c>
      <c r="E340">
        <f>'MVE-BS'!E317*100/'Arm Neon'!$F317</f>
        <v>25.19441732935492</v>
      </c>
      <c r="F340">
        <f>'MVE-BS'!F317*100/'Arm Neon'!$F317</f>
        <v>17.874217431845576</v>
      </c>
      <c r="G340">
        <f>'MVE-BS'!G317*100/'Arm Neon'!$F317</f>
        <v>2.340835282354417</v>
      </c>
    </row>
    <row r="341" spans="1:7" ht="19" x14ac:dyDescent="0.2">
      <c r="A341" s="2" t="s">
        <v>368</v>
      </c>
      <c r="B341" s="2" t="s">
        <v>369</v>
      </c>
      <c r="C341" s="2" t="s">
        <v>59</v>
      </c>
      <c r="D341" s="2" t="s">
        <v>328</v>
      </c>
      <c r="E341">
        <f>'MVE-BS'!E318*100/'Arm Neon'!$F318</f>
        <v>7.0185503598325418</v>
      </c>
      <c r="F341">
        <f>'MVE-BS'!F318*100/'Arm Neon'!$F318</f>
        <v>10.632881455746961</v>
      </c>
      <c r="G341">
        <f>'MVE-BS'!G318*100/'Arm Neon'!$F318</f>
        <v>1.6895888375605812</v>
      </c>
    </row>
    <row r="342" spans="1:7" ht="19" x14ac:dyDescent="0.2">
      <c r="A342" s="2" t="s">
        <v>368</v>
      </c>
      <c r="B342" s="2" t="s">
        <v>369</v>
      </c>
      <c r="C342" s="2" t="s">
        <v>59</v>
      </c>
      <c r="D342" s="2" t="s">
        <v>329</v>
      </c>
      <c r="E342">
        <f>'MVE-BS'!E319*100/'Arm Neon'!$F319</f>
        <v>10.104396417006768</v>
      </c>
      <c r="F342">
        <f>'MVE-BS'!F319*100/'Arm Neon'!$F319</f>
        <v>18.147037833633384</v>
      </c>
      <c r="G342">
        <f>'MVE-BS'!G319*100/'Arm Neon'!$F319</f>
        <v>5.8623843753036962</v>
      </c>
    </row>
    <row r="343" spans="1:7" ht="19" x14ac:dyDescent="0.2">
      <c r="A343" s="2" t="s">
        <v>368</v>
      </c>
      <c r="B343" s="2" t="s">
        <v>369</v>
      </c>
      <c r="C343" s="2" t="s">
        <v>59</v>
      </c>
      <c r="D343" s="2" t="s">
        <v>330</v>
      </c>
      <c r="E343">
        <f>'MVE-BS'!E320*100/'Arm Neon'!$F320</f>
        <v>50.025037054761341</v>
      </c>
      <c r="F343">
        <f>'MVE-BS'!F320*100/'Arm Neon'!$F320</f>
        <v>17.358776900979375</v>
      </c>
      <c r="G343">
        <f>'MVE-BS'!G320*100/'Arm Neon'!$F320</f>
        <v>2.8902571293961459</v>
      </c>
    </row>
    <row r="344" spans="1:7" ht="19" x14ac:dyDescent="0.2">
      <c r="A344" s="2" t="s">
        <v>368</v>
      </c>
      <c r="B344" s="2" t="s">
        <v>369</v>
      </c>
      <c r="C344" s="2" t="s">
        <v>59</v>
      </c>
      <c r="D344" s="2" t="s">
        <v>331</v>
      </c>
      <c r="E344">
        <f>'MVE-BS'!E321*100/'Arm Neon'!$F321</f>
        <v>24.167282495270101</v>
      </c>
      <c r="F344">
        <f>'MVE-BS'!F321*100/'Arm Neon'!$F321</f>
        <v>16.326015212970649</v>
      </c>
      <c r="G344">
        <f>'MVE-BS'!G321*100/'Arm Neon'!$F321</f>
        <v>2.2204880763398345</v>
      </c>
    </row>
    <row r="345" spans="1:7" ht="19" x14ac:dyDescent="0.2">
      <c r="A345" s="2" t="s">
        <v>368</v>
      </c>
      <c r="B345" s="2" t="s">
        <v>369</v>
      </c>
      <c r="C345" s="2" t="s">
        <v>59</v>
      </c>
      <c r="D345" s="2" t="s">
        <v>332</v>
      </c>
      <c r="E345">
        <f>'MVE-BS'!E322*100/'Arm Neon'!$F322</f>
        <v>25.538050194633982</v>
      </c>
      <c r="F345">
        <f>'MVE-BS'!F322*100/'Arm Neon'!$F322</f>
        <v>18.978070049000756</v>
      </c>
      <c r="G345">
        <f>'MVE-BS'!G322*100/'Arm Neon'!$F322</f>
        <v>2.3009057793313663</v>
      </c>
    </row>
    <row r="346" spans="1:7" ht="19" x14ac:dyDescent="0.2">
      <c r="A346" s="2" t="s">
        <v>368</v>
      </c>
      <c r="B346" s="2" t="s">
        <v>369</v>
      </c>
      <c r="C346" s="2" t="s">
        <v>59</v>
      </c>
      <c r="D346" s="2" t="s">
        <v>333</v>
      </c>
      <c r="E346">
        <f>'MVE-BS'!E323*100/'Arm Neon'!$F323</f>
        <v>24.45776831748773</v>
      </c>
      <c r="F346">
        <f>'MVE-BS'!F323*100/'Arm Neon'!$F323</f>
        <v>20.412358996725299</v>
      </c>
      <c r="G346">
        <f>'MVE-BS'!G323*100/'Arm Neon'!$F323</f>
        <v>2.7396666682125508</v>
      </c>
    </row>
    <row r="347" spans="1:7" ht="19" x14ac:dyDescent="0.2">
      <c r="A347" s="2" t="s">
        <v>368</v>
      </c>
      <c r="B347" s="2" t="s">
        <v>369</v>
      </c>
      <c r="C347" s="2" t="s">
        <v>59</v>
      </c>
      <c r="D347" s="2" t="s">
        <v>334</v>
      </c>
      <c r="E347">
        <f>'MVE-BS'!E324*100/'Arm Neon'!$F324</f>
        <v>19.921799103981336</v>
      </c>
      <c r="F347">
        <f>'MVE-BS'!F324*100/'Arm Neon'!$F324</f>
        <v>15.03356977278632</v>
      </c>
      <c r="G347">
        <f>'MVE-BS'!G324*100/'Arm Neon'!$F324</f>
        <v>2.3615456077769075</v>
      </c>
    </row>
    <row r="348" spans="1:7" ht="19" x14ac:dyDescent="0.2">
      <c r="A348" s="2" t="s">
        <v>368</v>
      </c>
      <c r="B348" s="2" t="s">
        <v>369</v>
      </c>
      <c r="C348" s="2" t="s">
        <v>59</v>
      </c>
      <c r="D348" s="2" t="s">
        <v>335</v>
      </c>
      <c r="E348">
        <f>'MVE-BS'!E325*100/'Arm Neon'!$F325</f>
        <v>10.792039395034969</v>
      </c>
      <c r="F348">
        <f>'MVE-BS'!F325*100/'Arm Neon'!$F325</f>
        <v>18.31027089666668</v>
      </c>
      <c r="G348">
        <f>'MVE-BS'!G325*100/'Arm Neon'!$F325</f>
        <v>5.6489364842623679</v>
      </c>
    </row>
    <row r="349" spans="1:7" ht="19" x14ac:dyDescent="0.2">
      <c r="A349" s="2" t="s">
        <v>368</v>
      </c>
      <c r="B349" s="2" t="s">
        <v>369</v>
      </c>
      <c r="C349" s="2" t="s">
        <v>59</v>
      </c>
      <c r="D349" s="2" t="s">
        <v>336</v>
      </c>
      <c r="E349">
        <f>'MVE-BS'!E326*100/'Arm Neon'!$F326</f>
        <v>3.4088828219122145</v>
      </c>
      <c r="F349">
        <f>'MVE-BS'!F326*100/'Arm Neon'!$F326</f>
        <v>5.5379203677280691</v>
      </c>
      <c r="G349">
        <f>'MVE-BS'!G326*100/'Arm Neon'!$F326</f>
        <v>3.0048892056140071</v>
      </c>
    </row>
    <row r="350" spans="1:7" ht="19" x14ac:dyDescent="0.2">
      <c r="A350" s="2" t="s">
        <v>368</v>
      </c>
      <c r="B350" s="2" t="s">
        <v>369</v>
      </c>
      <c r="C350" s="2" t="s">
        <v>59</v>
      </c>
      <c r="D350" s="2" t="s">
        <v>337</v>
      </c>
      <c r="E350">
        <f>'MVE-BS'!E327*100/'Arm Neon'!$F327</f>
        <v>53.898711094047307</v>
      </c>
      <c r="F350">
        <f>'MVE-BS'!F327*100/'Arm Neon'!$F327</f>
        <v>15.912776019143017</v>
      </c>
      <c r="G350">
        <f>'MVE-BS'!G327*100/'Arm Neon'!$F327</f>
        <v>3.0884278616373151</v>
      </c>
    </row>
    <row r="351" spans="1:7" ht="19" x14ac:dyDescent="0.2">
      <c r="A351" s="2" t="s">
        <v>368</v>
      </c>
      <c r="B351" s="2" t="s">
        <v>369</v>
      </c>
      <c r="C351" s="2" t="s">
        <v>59</v>
      </c>
      <c r="D351" s="2" t="s">
        <v>338</v>
      </c>
      <c r="E351">
        <f>'MVE-BS'!E328*100/'Arm Neon'!$F328</f>
        <v>24.499242277545033</v>
      </c>
      <c r="F351">
        <f>'MVE-BS'!F328*100/'Arm Neon'!$F328</f>
        <v>18.621561758061436</v>
      </c>
      <c r="G351">
        <f>'MVE-BS'!G328*100/'Arm Neon'!$F328</f>
        <v>2.1912686071654623</v>
      </c>
    </row>
    <row r="352" spans="1:7" ht="19" x14ac:dyDescent="0.2">
      <c r="A352" s="2" t="s">
        <v>368</v>
      </c>
      <c r="B352" s="2" t="s">
        <v>369</v>
      </c>
      <c r="C352" s="2" t="s">
        <v>59</v>
      </c>
      <c r="D352" s="2" t="s">
        <v>339</v>
      </c>
      <c r="E352">
        <f>'MVE-BS'!E329*100/'Arm Neon'!$F329</f>
        <v>11.396467751567251</v>
      </c>
      <c r="F352">
        <f>'MVE-BS'!F329*100/'Arm Neon'!$F329</f>
        <v>13.82815577475532</v>
      </c>
      <c r="G352">
        <f>'MVE-BS'!G329*100/'Arm Neon'!$F329</f>
        <v>1.9310011754160745</v>
      </c>
    </row>
    <row r="353" spans="1:7" ht="19" x14ac:dyDescent="0.2">
      <c r="A353" s="2" t="s">
        <v>368</v>
      </c>
      <c r="B353" s="2" t="s">
        <v>369</v>
      </c>
      <c r="C353" s="2" t="s">
        <v>59</v>
      </c>
      <c r="D353" s="2" t="s">
        <v>340</v>
      </c>
      <c r="E353">
        <f>'MVE-BS'!E330*100/'Arm Neon'!$F330</f>
        <v>9.9897216365567356</v>
      </c>
      <c r="F353">
        <f>'MVE-BS'!F330*100/'Arm Neon'!$F330</f>
        <v>14.069597590362312</v>
      </c>
      <c r="G353">
        <f>'MVE-BS'!G330*100/'Arm Neon'!$F330</f>
        <v>8.9920216017407562</v>
      </c>
    </row>
    <row r="354" spans="1:7" ht="19" x14ac:dyDescent="0.2">
      <c r="A354" s="2" t="s">
        <v>368</v>
      </c>
      <c r="B354" s="2" t="s">
        <v>369</v>
      </c>
      <c r="C354" s="2" t="s">
        <v>59</v>
      </c>
      <c r="D354" s="2" t="s">
        <v>341</v>
      </c>
      <c r="E354">
        <f>'MVE-BS'!E331*100/'Arm Neon'!$F331</f>
        <v>24.483506877190756</v>
      </c>
      <c r="F354">
        <f>'MVE-BS'!F331*100/'Arm Neon'!$F331</f>
        <v>20.222184139830834</v>
      </c>
      <c r="G354">
        <f>'MVE-BS'!G331*100/'Arm Neon'!$F331</f>
        <v>2.5377700498403488</v>
      </c>
    </row>
    <row r="355" spans="1:7" ht="19" x14ac:dyDescent="0.2">
      <c r="A355" s="2" t="s">
        <v>368</v>
      </c>
      <c r="B355" s="2" t="s">
        <v>369</v>
      </c>
      <c r="C355" s="2" t="s">
        <v>59</v>
      </c>
      <c r="D355" s="2" t="s">
        <v>342</v>
      </c>
      <c r="E355">
        <f>'MVE-BS'!E332*100/'Arm Neon'!$F332</f>
        <v>46.239168021110864</v>
      </c>
      <c r="F355">
        <f>'MVE-BS'!F332*100/'Arm Neon'!$F332</f>
        <v>13.542987399227343</v>
      </c>
      <c r="G355">
        <f>'MVE-BS'!G332*100/'Arm Neon'!$F332</f>
        <v>3.1595169265065799</v>
      </c>
    </row>
    <row r="356" spans="1:7" ht="19" x14ac:dyDescent="0.2">
      <c r="A356" s="2" t="s">
        <v>368</v>
      </c>
      <c r="B356" s="2" t="s">
        <v>369</v>
      </c>
      <c r="C356" s="2" t="s">
        <v>59</v>
      </c>
      <c r="D356" s="2" t="s">
        <v>343</v>
      </c>
      <c r="E356">
        <f>'MVE-BS'!E333*100/'Arm Neon'!$F333</f>
        <v>11.790758597864592</v>
      </c>
      <c r="F356">
        <f>'MVE-BS'!F333*100/'Arm Neon'!$F333</f>
        <v>14.266813923608622</v>
      </c>
      <c r="G356">
        <f>'MVE-BS'!G333*100/'Arm Neon'!$F333</f>
        <v>10.213162905129046</v>
      </c>
    </row>
    <row r="357" spans="1:7" ht="19" x14ac:dyDescent="0.2">
      <c r="A357" s="2" t="s">
        <v>368</v>
      </c>
      <c r="B357" s="2" t="s">
        <v>369</v>
      </c>
      <c r="C357" s="2" t="s">
        <v>59</v>
      </c>
      <c r="D357" s="2" t="s">
        <v>344</v>
      </c>
      <c r="E357">
        <f>'MVE-BS'!E334*100/'Arm Neon'!$F334</f>
        <v>48.742590018216632</v>
      </c>
      <c r="F357">
        <f>'MVE-BS'!F334*100/'Arm Neon'!$F334</f>
        <v>16.50469926585307</v>
      </c>
      <c r="G357">
        <f>'MVE-BS'!G334*100/'Arm Neon'!$F334</f>
        <v>2.8483047624300091</v>
      </c>
    </row>
    <row r="358" spans="1:7" ht="19" x14ac:dyDescent="0.2">
      <c r="A358" s="2" t="s">
        <v>368</v>
      </c>
      <c r="B358" s="2" t="s">
        <v>369</v>
      </c>
      <c r="C358" s="2" t="s">
        <v>59</v>
      </c>
      <c r="D358" s="2" t="s">
        <v>345</v>
      </c>
      <c r="E358">
        <f>'MVE-BS'!E335*100/'Arm Neon'!$F335</f>
        <v>52.015627965624489</v>
      </c>
      <c r="F358">
        <f>'MVE-BS'!F335*100/'Arm Neon'!$F335</f>
        <v>16.06532162545556</v>
      </c>
      <c r="G358">
        <f>'MVE-BS'!G335*100/'Arm Neon'!$F335</f>
        <v>2.9653368231460089</v>
      </c>
    </row>
    <row r="359" spans="1:7" ht="19" x14ac:dyDescent="0.2">
      <c r="A359" s="2" t="s">
        <v>368</v>
      </c>
      <c r="B359" s="2" t="s">
        <v>369</v>
      </c>
      <c r="C359" s="2" t="s">
        <v>59</v>
      </c>
      <c r="D359" s="2" t="s">
        <v>346</v>
      </c>
      <c r="E359">
        <f>'MVE-BS'!E336*100/'Arm Neon'!$F336</f>
        <v>22.276935687237113</v>
      </c>
      <c r="F359">
        <f>'MVE-BS'!F336*100/'Arm Neon'!$F336</f>
        <v>17.892147873619635</v>
      </c>
      <c r="G359">
        <f>'MVE-BS'!G336*100/'Arm Neon'!$F336</f>
        <v>1.9657500302537847</v>
      </c>
    </row>
    <row r="360" spans="1:7" ht="19" x14ac:dyDescent="0.2">
      <c r="A360" s="2" t="s">
        <v>368</v>
      </c>
      <c r="B360" s="2" t="s">
        <v>369</v>
      </c>
      <c r="C360" s="2" t="s">
        <v>59</v>
      </c>
      <c r="D360" s="2" t="s">
        <v>347</v>
      </c>
      <c r="E360">
        <f>'MVE-BS'!E337*100/'Arm Neon'!$F337</f>
        <v>9.7548095372256594</v>
      </c>
      <c r="F360">
        <f>'MVE-BS'!F337*100/'Arm Neon'!$F337</f>
        <v>15.177357199835415</v>
      </c>
      <c r="G360">
        <f>'MVE-BS'!G337*100/'Arm Neon'!$F337</f>
        <v>2.2033041629113304</v>
      </c>
    </row>
    <row r="361" spans="1:7" ht="19" x14ac:dyDescent="0.2">
      <c r="A361" s="2" t="s">
        <v>368</v>
      </c>
      <c r="B361" s="2" t="s">
        <v>369</v>
      </c>
      <c r="C361" s="2" t="s">
        <v>59</v>
      </c>
      <c r="D361" s="2" t="s">
        <v>348</v>
      </c>
      <c r="E361">
        <f>'MVE-BS'!E338*100/'Arm Neon'!$F338</f>
        <v>50.794350795470969</v>
      </c>
      <c r="F361">
        <f>'MVE-BS'!F338*100/'Arm Neon'!$F338</f>
        <v>15.756977659507141</v>
      </c>
      <c r="G361">
        <f>'MVE-BS'!G338*100/'Arm Neon'!$F338</f>
        <v>2.9302611647178933</v>
      </c>
    </row>
    <row r="362" spans="1:7" ht="19" x14ac:dyDescent="0.2">
      <c r="A362" s="2" t="s">
        <v>368</v>
      </c>
      <c r="B362" s="2" t="s">
        <v>369</v>
      </c>
      <c r="C362" s="2" t="s">
        <v>59</v>
      </c>
      <c r="D362" s="2" t="s">
        <v>349</v>
      </c>
      <c r="E362">
        <f>'MVE-BS'!E339*100/'Arm Neon'!$F339</f>
        <v>23.498384378211341</v>
      </c>
      <c r="F362">
        <f>'MVE-BS'!F339*100/'Arm Neon'!$F339</f>
        <v>19.332879129599949</v>
      </c>
      <c r="G362">
        <f>'MVE-BS'!G339*100/'Arm Neon'!$F339</f>
        <v>2.1389521118243318</v>
      </c>
    </row>
    <row r="363" spans="1:7" ht="19" x14ac:dyDescent="0.2">
      <c r="A363" s="2" t="s">
        <v>368</v>
      </c>
      <c r="B363" s="2" t="s">
        <v>369</v>
      </c>
      <c r="C363" s="2" t="s">
        <v>59</v>
      </c>
      <c r="D363" s="2" t="s">
        <v>350</v>
      </c>
      <c r="E363">
        <f>'MVE-BS'!E340*100/'Arm Neon'!$F340</f>
        <v>12.363248092814684</v>
      </c>
      <c r="F363">
        <f>'MVE-BS'!F340*100/'Arm Neon'!$F340</f>
        <v>16.597977471185398</v>
      </c>
      <c r="G363">
        <f>'MVE-BS'!G340*100/'Arm Neon'!$F340</f>
        <v>2.0532567840565998</v>
      </c>
    </row>
    <row r="364" spans="1:7" ht="19" x14ac:dyDescent="0.2">
      <c r="A364" s="2" t="s">
        <v>368</v>
      </c>
      <c r="B364" s="2" t="s">
        <v>369</v>
      </c>
      <c r="C364" s="2" t="s">
        <v>59</v>
      </c>
      <c r="D364" s="2" t="s">
        <v>351</v>
      </c>
      <c r="E364">
        <f>'MVE-BS'!E341*100/'Arm Neon'!$F341</f>
        <v>7.7088541442665344</v>
      </c>
      <c r="F364">
        <f>'MVE-BS'!F341*100/'Arm Neon'!$F341</f>
        <v>13.87608468352305</v>
      </c>
      <c r="G364">
        <f>'MVE-BS'!G341*100/'Arm Neon'!$F341</f>
        <v>4.1279428525206514</v>
      </c>
    </row>
    <row r="365" spans="1:7" ht="19" x14ac:dyDescent="0.2">
      <c r="A365" s="2" t="s">
        <v>368</v>
      </c>
      <c r="B365" s="2" t="s">
        <v>369</v>
      </c>
      <c r="C365" s="2" t="s">
        <v>59</v>
      </c>
      <c r="D365" s="2" t="s">
        <v>352</v>
      </c>
      <c r="E365">
        <f>'MVE-BS'!E342*100/'Arm Neon'!$F342</f>
        <v>9.7966395714793713</v>
      </c>
      <c r="F365">
        <f>'MVE-BS'!F342*100/'Arm Neon'!$F342</f>
        <v>13.819931231294314</v>
      </c>
      <c r="G365">
        <f>'MVE-BS'!G342*100/'Arm Neon'!$F342</f>
        <v>8.7525015587798869</v>
      </c>
    </row>
    <row r="366" spans="1:7" ht="19" x14ac:dyDescent="0.2">
      <c r="A366" s="2" t="s">
        <v>368</v>
      </c>
      <c r="B366" s="2" t="s">
        <v>369</v>
      </c>
      <c r="C366" s="2" t="s">
        <v>59</v>
      </c>
      <c r="D366" s="2" t="s">
        <v>353</v>
      </c>
      <c r="E366">
        <f>'MVE-BS'!E343*100/'Arm Neon'!$F343</f>
        <v>50.084251186768149</v>
      </c>
      <c r="F366">
        <f>'MVE-BS'!F343*100/'Arm Neon'!$F343</f>
        <v>15.123252227432216</v>
      </c>
      <c r="G366">
        <f>'MVE-BS'!G343*100/'Arm Neon'!$F343</f>
        <v>2.8263849972855772</v>
      </c>
    </row>
    <row r="367" spans="1:7" ht="19" x14ac:dyDescent="0.2">
      <c r="A367" s="2" t="s">
        <v>368</v>
      </c>
      <c r="B367" s="2" t="s">
        <v>369</v>
      </c>
      <c r="C367" s="2" t="s">
        <v>59</v>
      </c>
      <c r="D367" s="2" t="s">
        <v>354</v>
      </c>
      <c r="E367">
        <f>'MVE-BS'!E344*100/'Arm Neon'!$F344</f>
        <v>22.835746824802275</v>
      </c>
      <c r="F367">
        <f>'MVE-BS'!F344*100/'Arm Neon'!$F344</f>
        <v>17.531422696789374</v>
      </c>
      <c r="G367">
        <f>'MVE-BS'!G344*100/'Arm Neon'!$F344</f>
        <v>1.8719445857635209</v>
      </c>
    </row>
    <row r="368" spans="1:7" ht="19" x14ac:dyDescent="0.2">
      <c r="A368" s="2" t="s">
        <v>368</v>
      </c>
      <c r="B368" s="2" t="s">
        <v>369</v>
      </c>
      <c r="C368" s="2" t="s">
        <v>59</v>
      </c>
      <c r="D368" s="2" t="s">
        <v>355</v>
      </c>
      <c r="E368">
        <f>'MVE-BS'!E345*100/'Arm Neon'!$F345</f>
        <v>13.338834184222426</v>
      </c>
      <c r="F368">
        <f>'MVE-BS'!F345*100/'Arm Neon'!$F345</f>
        <v>16.605886853728162</v>
      </c>
      <c r="G368">
        <f>'MVE-BS'!G345*100/'Arm Neon'!$F345</f>
        <v>3.646033188351185</v>
      </c>
    </row>
    <row r="369" spans="1:7" ht="19" x14ac:dyDescent="0.2">
      <c r="A369" s="2" t="s">
        <v>368</v>
      </c>
      <c r="B369" s="2" t="s">
        <v>369</v>
      </c>
      <c r="C369" s="2" t="s">
        <v>59</v>
      </c>
      <c r="D369" s="2" t="s">
        <v>356</v>
      </c>
      <c r="E369">
        <f>'MVE-BS'!E346*100/'Arm Neon'!$F346</f>
        <v>48.435939368425466</v>
      </c>
      <c r="F369">
        <f>'MVE-BS'!F346*100/'Arm Neon'!$F346</f>
        <v>13.847537136963615</v>
      </c>
      <c r="G369">
        <f>'MVE-BS'!G346*100/'Arm Neon'!$F346</f>
        <v>2.8161000058691648</v>
      </c>
    </row>
    <row r="370" spans="1:7" ht="19" x14ac:dyDescent="0.2">
      <c r="A370" s="2" t="s">
        <v>368</v>
      </c>
      <c r="B370" s="2" t="s">
        <v>369</v>
      </c>
      <c r="C370" s="2" t="s">
        <v>59</v>
      </c>
      <c r="D370" s="2" t="s">
        <v>357</v>
      </c>
      <c r="E370">
        <f>'MVE-BS'!E347*100/'Arm Neon'!$F347</f>
        <v>46.811748824914169</v>
      </c>
      <c r="F370">
        <f>'MVE-BS'!F347*100/'Arm Neon'!$F347</f>
        <v>13.934933132291214</v>
      </c>
      <c r="G370">
        <f>'MVE-BS'!G347*100/'Arm Neon'!$F347</f>
        <v>2.7410789389499413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EE72-D70F-B04D-AADD-EE34CD742BAF}">
  <dimension ref="A2:J14"/>
  <sheetViews>
    <sheetView topLeftCell="I1" zoomScale="161" workbookViewId="0">
      <selection activeCell="G13" sqref="G13"/>
    </sheetView>
  </sheetViews>
  <sheetFormatPr baseColWidth="10" defaultRowHeight="16" x14ac:dyDescent="0.2"/>
  <cols>
    <col min="2" max="2" width="12" bestFit="1" customWidth="1"/>
  </cols>
  <sheetData>
    <row r="2" spans="1:10" x14ac:dyDescent="0.2">
      <c r="B2" t="s">
        <v>732</v>
      </c>
      <c r="C2" t="s">
        <v>733</v>
      </c>
      <c r="D2" t="s">
        <v>735</v>
      </c>
      <c r="E2" t="s">
        <v>734</v>
      </c>
    </row>
    <row r="3" spans="1:10" ht="19" x14ac:dyDescent="0.2">
      <c r="A3" t="s">
        <v>709</v>
      </c>
      <c r="B3">
        <f>Adreno!K3/'MVE-BS'!$H35</f>
        <v>1.654805106341535</v>
      </c>
      <c r="C3">
        <f>Adreno!I3/'MVE-BS'!H35</f>
        <v>16.772221260325608</v>
      </c>
      <c r="D3">
        <v>3</v>
      </c>
      <c r="E3">
        <v>35</v>
      </c>
      <c r="G3" s="4"/>
      <c r="H3" s="4"/>
      <c r="I3" s="4"/>
      <c r="J3" s="4"/>
    </row>
    <row r="4" spans="1:10" ht="19" x14ac:dyDescent="0.2">
      <c r="A4" t="s">
        <v>710</v>
      </c>
      <c r="B4">
        <f>Adreno!K11/'MVE-BS'!$H43</f>
        <v>1.3768916610941686</v>
      </c>
      <c r="C4">
        <f>Adreno!I11/'MVE-BS'!H43</f>
        <v>14.544012992024493</v>
      </c>
      <c r="D4">
        <v>11</v>
      </c>
      <c r="E4">
        <v>43</v>
      </c>
      <c r="G4" s="4"/>
      <c r="H4" s="4"/>
      <c r="I4" s="4"/>
      <c r="J4" s="4"/>
    </row>
    <row r="5" spans="1:10" ht="19" x14ac:dyDescent="0.2">
      <c r="A5" t="s">
        <v>729</v>
      </c>
      <c r="B5">
        <f>Adreno!K4/'MVE-BS'!$H36</f>
        <v>1.3095202746694807</v>
      </c>
      <c r="C5">
        <f>SUM(Adreno!G4:I4)/'MVE-BS'!H36</f>
        <v>12.042458542788355</v>
      </c>
      <c r="D5">
        <v>4</v>
      </c>
      <c r="E5">
        <v>36</v>
      </c>
      <c r="G5" s="4"/>
      <c r="H5" s="4"/>
      <c r="I5" s="4"/>
      <c r="J5" s="4"/>
    </row>
    <row r="6" spans="1:10" ht="19" x14ac:dyDescent="0.2">
      <c r="A6" t="s">
        <v>730</v>
      </c>
      <c r="B6">
        <f>Adreno!K6/'MVE-BS'!$H38</f>
        <v>3.0381093013990621</v>
      </c>
      <c r="C6">
        <f>Adreno!I6/'MVE-BS'!H38</f>
        <v>7.1483696127452836</v>
      </c>
      <c r="D6">
        <v>6</v>
      </c>
      <c r="E6">
        <v>38</v>
      </c>
      <c r="G6" s="4"/>
      <c r="H6" s="4"/>
      <c r="I6" s="4"/>
      <c r="J6" s="4"/>
    </row>
    <row r="7" spans="1:10" ht="19" x14ac:dyDescent="0.2">
      <c r="A7" t="s">
        <v>731</v>
      </c>
      <c r="B7">
        <f>Adreno!K5/'MVE-BS'!$H37</f>
        <v>4.7336828100701442</v>
      </c>
      <c r="C7">
        <f>Adreno!I5/'MVE-BS'!H37</f>
        <v>0.97968811009458512</v>
      </c>
      <c r="D7">
        <v>5</v>
      </c>
      <c r="E7">
        <v>37</v>
      </c>
      <c r="G7" s="4"/>
      <c r="H7" s="4"/>
      <c r="I7" s="4"/>
      <c r="J7" s="4"/>
    </row>
    <row r="8" spans="1:10" ht="19" x14ac:dyDescent="0.2">
      <c r="A8" t="s">
        <v>712</v>
      </c>
      <c r="B8" cm="1">
        <f t="array" ref="B8">AVERAGE(Adreno!K12:K163/'MVE-BS'!$H44:$H195)</f>
        <v>1.9441026715994443</v>
      </c>
      <c r="C8" cm="1">
        <f t="array" ref="C8">AVERAGE(Adreno!I12:I163/'MVE-BS'!$H44:$H195)</f>
        <v>1.2638111698606254</v>
      </c>
      <c r="D8" t="s">
        <v>2848</v>
      </c>
      <c r="E8" t="s">
        <v>2849</v>
      </c>
      <c r="G8" s="4"/>
      <c r="H8" s="4"/>
      <c r="I8" s="4"/>
      <c r="J8" s="4"/>
    </row>
    <row r="9" spans="1:10" ht="19" x14ac:dyDescent="0.2">
      <c r="A9" t="s">
        <v>713</v>
      </c>
      <c r="B9" cm="1">
        <f t="array" ref="B9">AVERAGE(Adreno!K164:K315/'MVE-BS'!$H196:$H347)</f>
        <v>6.018068601597129</v>
      </c>
      <c r="C9" cm="1">
        <f t="array" ref="C9">AVERAGE(Adreno!I164:I315/'MVE-BS'!$H196:$H347)</f>
        <v>3.3521023507881678</v>
      </c>
      <c r="D9" t="s">
        <v>2851</v>
      </c>
      <c r="E9" t="s">
        <v>2850</v>
      </c>
      <c r="G9" s="4"/>
      <c r="H9" s="4"/>
      <c r="I9" s="4"/>
      <c r="J9" s="4"/>
    </row>
    <row r="10" spans="1:10" ht="19" x14ac:dyDescent="0.2">
      <c r="A10" t="s">
        <v>714</v>
      </c>
      <c r="B10">
        <f>Adreno!K10/'MVE-BS'!$H42</f>
        <v>1.2199856018764264</v>
      </c>
      <c r="C10">
        <f>Adreno!I10/'MVE-BS'!H42</f>
        <v>6.9976895019278551</v>
      </c>
      <c r="D10">
        <v>10</v>
      </c>
      <c r="E10">
        <v>42</v>
      </c>
      <c r="G10" s="4"/>
      <c r="H10" s="4"/>
      <c r="I10" s="4"/>
      <c r="J10" s="4"/>
    </row>
    <row r="11" spans="1:10" ht="19" x14ac:dyDescent="0.2">
      <c r="A11" t="s">
        <v>715</v>
      </c>
      <c r="B11">
        <f>Adreno!K9/'MVE-BS'!$H41</f>
        <v>3.3372203102117792</v>
      </c>
      <c r="C11">
        <f>Adreno!I9/'MVE-BS'!H41</f>
        <v>5.724261128866857</v>
      </c>
      <c r="D11">
        <v>9</v>
      </c>
      <c r="E11">
        <v>41</v>
      </c>
      <c r="G11" s="4"/>
      <c r="H11" s="4"/>
      <c r="I11" s="4"/>
      <c r="J11" s="4"/>
    </row>
    <row r="12" spans="1:10" x14ac:dyDescent="0.2">
      <c r="A12" t="s">
        <v>716</v>
      </c>
      <c r="B12">
        <f>Adreno!K7/'MVE-BS'!$H39</f>
        <v>1.137581249128722</v>
      </c>
      <c r="C12">
        <f>Adreno!I7/'MVE-BS'!H39</f>
        <v>5.044026224615318</v>
      </c>
      <c r="D12">
        <v>7</v>
      </c>
      <c r="E12">
        <v>39</v>
      </c>
    </row>
    <row r="13" spans="1:10" x14ac:dyDescent="0.2">
      <c r="A13" t="s">
        <v>717</v>
      </c>
      <c r="B13">
        <f>Adreno!K8/'MVE-BS'!$H40</f>
        <v>0.65766464937718994</v>
      </c>
      <c r="C13">
        <f>Adreno!I8/'MVE-BS'!H40</f>
        <v>2.5066585196066535</v>
      </c>
      <c r="D13">
        <v>8</v>
      </c>
      <c r="E13">
        <v>40</v>
      </c>
    </row>
    <row r="14" spans="1:10" x14ac:dyDescent="0.2">
      <c r="A14" t="s">
        <v>9910</v>
      </c>
      <c r="B14">
        <f t="shared" ref="B14:C14" si="0">AVERAGE(B3:B13)</f>
        <v>2.402512021578644</v>
      </c>
      <c r="C14">
        <f t="shared" si="0"/>
        <v>6.9432090376039817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751-5D81-C742-A224-E120FA998790}">
  <dimension ref="A1:O161"/>
  <sheetViews>
    <sheetView topLeftCell="A5" zoomScale="156" workbookViewId="0">
      <selection activeCell="I17" sqref="I17"/>
    </sheetView>
  </sheetViews>
  <sheetFormatPr baseColWidth="10" defaultRowHeight="16" x14ac:dyDescent="0.2"/>
  <cols>
    <col min="1" max="1" width="22" bestFit="1" customWidth="1"/>
    <col min="5" max="5" width="14.33203125" bestFit="1" customWidth="1"/>
    <col min="9" max="9" width="22" bestFit="1" customWidth="1"/>
    <col min="13" max="13" width="14.33203125" bestFit="1" customWidth="1"/>
  </cols>
  <sheetData>
    <row r="1" spans="1:15" x14ac:dyDescent="0.2">
      <c r="A1" s="11" t="s">
        <v>712</v>
      </c>
      <c r="B1" s="11"/>
      <c r="C1" s="11"/>
      <c r="D1" s="11"/>
      <c r="E1" s="11"/>
      <c r="F1" s="11"/>
      <c r="G1" s="11"/>
      <c r="I1" s="11" t="s">
        <v>713</v>
      </c>
      <c r="J1" s="11"/>
      <c r="K1" s="11"/>
      <c r="L1" s="11"/>
      <c r="M1" s="11"/>
      <c r="N1" s="11"/>
      <c r="O1" s="11"/>
    </row>
    <row r="2" spans="1:15" x14ac:dyDescent="0.2">
      <c r="A2" t="s">
        <v>2</v>
      </c>
      <c r="B2" t="s">
        <v>4067</v>
      </c>
      <c r="C2" t="s">
        <v>4068</v>
      </c>
      <c r="D2" t="s">
        <v>4069</v>
      </c>
      <c r="E2" t="s">
        <v>4070</v>
      </c>
      <c r="F2" t="s">
        <v>4071</v>
      </c>
      <c r="G2" t="s">
        <v>719</v>
      </c>
      <c r="I2" t="s">
        <v>2</v>
      </c>
      <c r="J2" t="s">
        <v>4067</v>
      </c>
      <c r="K2" t="s">
        <v>4068</v>
      </c>
      <c r="L2" t="s">
        <v>4069</v>
      </c>
      <c r="M2" t="s">
        <v>4070</v>
      </c>
      <c r="N2" t="s">
        <v>4071</v>
      </c>
      <c r="O2" t="s">
        <v>719</v>
      </c>
    </row>
    <row r="3" spans="1:15" ht="19" x14ac:dyDescent="0.2">
      <c r="A3" s="2" t="s">
        <v>60</v>
      </c>
      <c r="B3">
        <v>49</v>
      </c>
      <c r="C3">
        <v>96</v>
      </c>
      <c r="D3">
        <v>48</v>
      </c>
      <c r="E3">
        <f>B3*C3*D3</f>
        <v>225792</v>
      </c>
      <c r="F3">
        <f>Adreno!K12/1000</f>
        <v>0.245682711</v>
      </c>
      <c r="G3">
        <f>'MVE-BS'!H44/1000</f>
        <v>3.8637247468744002E-2</v>
      </c>
      <c r="I3" s="2" t="s">
        <v>209</v>
      </c>
      <c r="J3">
        <v>49</v>
      </c>
      <c r="K3">
        <v>96</v>
      </c>
      <c r="L3">
        <v>48</v>
      </c>
      <c r="M3">
        <f>INT(J3*K3*L3*0.2)</f>
        <v>45158</v>
      </c>
      <c r="N3">
        <f>Adreno!K164/1000</f>
        <v>0.24841906700000002</v>
      </c>
      <c r="O3">
        <f>'MVE-BS'!H196/1000</f>
        <v>1.0396553469555699E-2</v>
      </c>
    </row>
    <row r="4" spans="1:15" ht="19" x14ac:dyDescent="0.2">
      <c r="A4" s="2" t="s">
        <v>61</v>
      </c>
      <c r="B4">
        <v>196</v>
      </c>
      <c r="C4">
        <v>48</v>
      </c>
      <c r="D4">
        <v>24</v>
      </c>
      <c r="E4">
        <f t="shared" ref="E4:E67" si="0">B4*C4*D4</f>
        <v>225792</v>
      </c>
      <c r="F4">
        <f>Adreno!K13/1000</f>
        <v>0.245243137</v>
      </c>
      <c r="G4">
        <f>'MVE-BS'!H45/1000</f>
        <v>3.2816813992602396E-2</v>
      </c>
      <c r="I4" s="2" t="s">
        <v>210</v>
      </c>
      <c r="J4">
        <v>196</v>
      </c>
      <c r="K4">
        <v>48</v>
      </c>
      <c r="L4">
        <v>24</v>
      </c>
      <c r="M4">
        <f t="shared" ref="M4:M67" si="1">INT(J4*K4*L4*0.2)</f>
        <v>45158</v>
      </c>
      <c r="N4">
        <f>Adreno!K165/1000</f>
        <v>0.25064128299999999</v>
      </c>
      <c r="O4">
        <f>'MVE-BS'!H197/1000</f>
        <v>7.4256344565323392E-3</v>
      </c>
    </row>
    <row r="5" spans="1:15" ht="19" x14ac:dyDescent="0.2">
      <c r="A5" s="2" t="s">
        <v>62</v>
      </c>
      <c r="B5">
        <v>784</v>
      </c>
      <c r="C5">
        <v>45</v>
      </c>
      <c r="D5">
        <v>12</v>
      </c>
      <c r="E5">
        <f t="shared" si="0"/>
        <v>423360</v>
      </c>
      <c r="F5">
        <f>Adreno!K14/1000</f>
        <v>0.24420605500000001</v>
      </c>
      <c r="G5">
        <f>'MVE-BS'!H46/1000</f>
        <v>3.4671143761702904E-2</v>
      </c>
      <c r="I5" s="2" t="s">
        <v>211</v>
      </c>
      <c r="J5">
        <v>784</v>
      </c>
      <c r="K5">
        <v>45</v>
      </c>
      <c r="L5">
        <v>12</v>
      </c>
      <c r="M5">
        <f t="shared" si="1"/>
        <v>84672</v>
      </c>
      <c r="N5">
        <f>Adreno!K166/1000</f>
        <v>0.24810317499999998</v>
      </c>
      <c r="O5">
        <f>'MVE-BS'!H198/1000</f>
        <v>1.21484377554484E-2</v>
      </c>
    </row>
    <row r="6" spans="1:15" ht="19" x14ac:dyDescent="0.2">
      <c r="A6" s="2" t="s">
        <v>63</v>
      </c>
      <c r="B6">
        <v>49</v>
      </c>
      <c r="C6">
        <v>48</v>
      </c>
      <c r="D6">
        <v>192</v>
      </c>
      <c r="E6">
        <f t="shared" si="0"/>
        <v>451584</v>
      </c>
      <c r="F6">
        <f>Adreno!K15/1000</f>
        <v>0.25407215399999999</v>
      </c>
      <c r="G6">
        <f>'MVE-BS'!H47/1000</f>
        <v>0.15155844656484399</v>
      </c>
      <c r="I6" s="2" t="s">
        <v>212</v>
      </c>
      <c r="J6">
        <v>49</v>
      </c>
      <c r="K6">
        <v>48</v>
      </c>
      <c r="L6">
        <v>192</v>
      </c>
      <c r="M6">
        <f t="shared" si="1"/>
        <v>90316</v>
      </c>
      <c r="N6">
        <f>Adreno!K167/1000</f>
        <v>0.24957385199999998</v>
      </c>
      <c r="O6">
        <f>'MVE-BS'!H199/1000</f>
        <v>2.44405652795519E-2</v>
      </c>
    </row>
    <row r="7" spans="1:15" ht="19" x14ac:dyDescent="0.2">
      <c r="A7" s="2" t="s">
        <v>64</v>
      </c>
      <c r="B7">
        <v>49</v>
      </c>
      <c r="C7">
        <v>192</v>
      </c>
      <c r="D7">
        <v>48</v>
      </c>
      <c r="E7">
        <f t="shared" si="0"/>
        <v>451584</v>
      </c>
      <c r="F7">
        <f>Adreno!K16/1000</f>
        <v>0.253908629</v>
      </c>
      <c r="G7">
        <f>'MVE-BS'!H48/1000</f>
        <v>3.92209871539047E-2</v>
      </c>
      <c r="I7" s="2" t="s">
        <v>213</v>
      </c>
      <c r="J7">
        <v>49</v>
      </c>
      <c r="K7">
        <v>192</v>
      </c>
      <c r="L7">
        <v>48</v>
      </c>
      <c r="M7">
        <f t="shared" si="1"/>
        <v>90316</v>
      </c>
      <c r="N7">
        <f>Adreno!K168/1000</f>
        <v>0.24785728399999998</v>
      </c>
      <c r="O7">
        <f>'MVE-BS'!H200/1000</f>
        <v>1.92527659237384E-2</v>
      </c>
    </row>
    <row r="8" spans="1:15" ht="19" x14ac:dyDescent="0.2">
      <c r="A8" s="2" t="s">
        <v>65</v>
      </c>
      <c r="B8">
        <v>49</v>
      </c>
      <c r="C8">
        <v>96</v>
      </c>
      <c r="D8">
        <v>96</v>
      </c>
      <c r="E8">
        <f t="shared" si="0"/>
        <v>451584</v>
      </c>
      <c r="F8">
        <f>Adreno!K17/1000</f>
        <v>0.24769703000000001</v>
      </c>
      <c r="G8">
        <f>'MVE-BS'!H49/1000</f>
        <v>7.6483535979475312E-2</v>
      </c>
      <c r="I8" s="2" t="s">
        <v>214</v>
      </c>
      <c r="J8">
        <v>49</v>
      </c>
      <c r="K8">
        <v>96</v>
      </c>
      <c r="L8">
        <v>96</v>
      </c>
      <c r="M8">
        <f t="shared" si="1"/>
        <v>90316</v>
      </c>
      <c r="N8">
        <f>Adreno!K169/1000</f>
        <v>0.24910358600000002</v>
      </c>
      <c r="O8">
        <f>'MVE-BS'!H201/1000</f>
        <v>1.71606162829058E-2</v>
      </c>
    </row>
    <row r="9" spans="1:15" ht="19" x14ac:dyDescent="0.2">
      <c r="A9" s="2" t="s">
        <v>66</v>
      </c>
      <c r="B9">
        <v>196</v>
      </c>
      <c r="C9">
        <v>24</v>
      </c>
      <c r="D9">
        <v>96</v>
      </c>
      <c r="E9">
        <f t="shared" si="0"/>
        <v>451584</v>
      </c>
      <c r="F9">
        <f>Adreno!K18/1000</f>
        <v>0.25392994899999999</v>
      </c>
      <c r="G9">
        <f>'MVE-BS'!H50/1000</f>
        <v>0.125953395451818</v>
      </c>
      <c r="I9" s="2" t="s">
        <v>215</v>
      </c>
      <c r="J9">
        <v>196</v>
      </c>
      <c r="K9">
        <v>24</v>
      </c>
      <c r="L9">
        <v>96</v>
      </c>
      <c r="M9">
        <f t="shared" si="1"/>
        <v>90316</v>
      </c>
      <c r="N9">
        <f>Adreno!K170/1000</f>
        <v>0.244364258</v>
      </c>
      <c r="O9">
        <f>'MVE-BS'!H202/1000</f>
        <v>1.22788229158946E-2</v>
      </c>
    </row>
    <row r="10" spans="1:15" ht="19" x14ac:dyDescent="0.2">
      <c r="A10" s="2" t="s">
        <v>67</v>
      </c>
      <c r="B10">
        <v>196</v>
      </c>
      <c r="C10">
        <v>96</v>
      </c>
      <c r="D10">
        <v>24</v>
      </c>
      <c r="E10">
        <f t="shared" si="0"/>
        <v>451584</v>
      </c>
      <c r="F10">
        <f>Adreno!K19/1000</f>
        <v>0.25357606500000002</v>
      </c>
      <c r="G10">
        <f>'MVE-BS'!H51/1000</f>
        <v>3.3395231834479705E-2</v>
      </c>
      <c r="I10" s="2" t="s">
        <v>216</v>
      </c>
      <c r="J10">
        <v>196</v>
      </c>
      <c r="K10">
        <v>96</v>
      </c>
      <c r="L10">
        <v>24</v>
      </c>
      <c r="M10">
        <f t="shared" si="1"/>
        <v>90316</v>
      </c>
      <c r="N10">
        <f>Adreno!K171/1000</f>
        <v>0.24722332</v>
      </c>
      <c r="O10">
        <f>'MVE-BS'!H203/1000</f>
        <v>1.3241743935006E-2</v>
      </c>
    </row>
    <row r="11" spans="1:15" ht="19" x14ac:dyDescent="0.2">
      <c r="A11" s="2" t="s">
        <v>68</v>
      </c>
      <c r="B11">
        <v>196</v>
      </c>
      <c r="C11">
        <v>48</v>
      </c>
      <c r="D11">
        <v>48</v>
      </c>
      <c r="E11">
        <f t="shared" si="0"/>
        <v>451584</v>
      </c>
      <c r="F11">
        <f>Adreno!K20/1000</f>
        <v>0.24424414100000003</v>
      </c>
      <c r="G11">
        <f>'MVE-BS'!H52/1000</f>
        <v>6.3676852732896791E-2</v>
      </c>
      <c r="I11" s="2" t="s">
        <v>217</v>
      </c>
      <c r="J11">
        <v>196</v>
      </c>
      <c r="K11">
        <v>48</v>
      </c>
      <c r="L11">
        <v>48</v>
      </c>
      <c r="M11">
        <f t="shared" si="1"/>
        <v>90316</v>
      </c>
      <c r="N11">
        <f>Adreno!K172/1000</f>
        <v>0.24867892599999999</v>
      </c>
      <c r="O11">
        <f>'MVE-BS'!H204/1000</f>
        <v>1.1845092688287999E-2</v>
      </c>
    </row>
    <row r="12" spans="1:15" ht="19" x14ac:dyDescent="0.2">
      <c r="A12" s="2" t="s">
        <v>69</v>
      </c>
      <c r="B12">
        <v>784</v>
      </c>
      <c r="C12">
        <v>12</v>
      </c>
      <c r="D12">
        <v>48</v>
      </c>
      <c r="E12">
        <f t="shared" si="0"/>
        <v>451584</v>
      </c>
      <c r="F12">
        <f>Adreno!K21/1000</f>
        <v>0.24933200400000002</v>
      </c>
      <c r="G12">
        <f>'MVE-BS'!H53/1000</f>
        <v>6.51869257645947E-2</v>
      </c>
      <c r="I12" s="2" t="s">
        <v>218</v>
      </c>
      <c r="J12">
        <v>784</v>
      </c>
      <c r="K12">
        <v>12</v>
      </c>
      <c r="L12">
        <v>48</v>
      </c>
      <c r="M12">
        <f t="shared" si="1"/>
        <v>90316</v>
      </c>
      <c r="N12">
        <f>Adreno!K173/1000</f>
        <v>0.245759332</v>
      </c>
      <c r="O12">
        <f>'MVE-BS'!H205/1000</f>
        <v>1.0869532291378199E-2</v>
      </c>
    </row>
    <row r="13" spans="1:15" ht="19" x14ac:dyDescent="0.2">
      <c r="A13" s="2" t="s">
        <v>70</v>
      </c>
      <c r="B13">
        <v>784</v>
      </c>
      <c r="C13">
        <v>48</v>
      </c>
      <c r="D13">
        <v>12</v>
      </c>
      <c r="E13">
        <f t="shared" si="0"/>
        <v>451584</v>
      </c>
      <c r="F13">
        <f>Adreno!K22/1000</f>
        <v>0.24685291200000001</v>
      </c>
      <c r="G13">
        <f>'MVE-BS'!H54/1000</f>
        <v>2.2790461246456398E-2</v>
      </c>
      <c r="I13" s="2" t="s">
        <v>219</v>
      </c>
      <c r="J13">
        <v>784</v>
      </c>
      <c r="K13">
        <v>48</v>
      </c>
      <c r="L13">
        <v>12</v>
      </c>
      <c r="M13">
        <f t="shared" si="1"/>
        <v>90316</v>
      </c>
      <c r="N13">
        <f>Adreno!K174/1000</f>
        <v>0.252889788</v>
      </c>
      <c r="O13">
        <f>'MVE-BS'!H206/1000</f>
        <v>1.32696836122444E-2</v>
      </c>
    </row>
    <row r="14" spans="1:15" ht="19" x14ac:dyDescent="0.2">
      <c r="A14" s="2" t="s">
        <v>71</v>
      </c>
      <c r="B14">
        <v>784</v>
      </c>
      <c r="C14">
        <v>24</v>
      </c>
      <c r="D14">
        <v>24</v>
      </c>
      <c r="E14">
        <f t="shared" si="0"/>
        <v>451584</v>
      </c>
      <c r="F14">
        <f>Adreno!K23/1000</f>
        <v>0.25791340200000001</v>
      </c>
      <c r="G14">
        <f>'MVE-BS'!H55/1000</f>
        <v>3.40358487197331E-2</v>
      </c>
      <c r="I14" s="2" t="s">
        <v>220</v>
      </c>
      <c r="J14">
        <v>784</v>
      </c>
      <c r="K14">
        <v>24</v>
      </c>
      <c r="L14">
        <v>24</v>
      </c>
      <c r="M14">
        <f t="shared" si="1"/>
        <v>90316</v>
      </c>
      <c r="N14">
        <f>Adreno!K175/1000</f>
        <v>0.24954490999999998</v>
      </c>
      <c r="O14">
        <f>'MVE-BS'!H207/1000</f>
        <v>9.3355109649045087E-3</v>
      </c>
    </row>
    <row r="15" spans="1:15" ht="19" x14ac:dyDescent="0.2">
      <c r="A15" s="2" t="s">
        <v>72</v>
      </c>
      <c r="B15">
        <v>49</v>
      </c>
      <c r="C15">
        <v>136</v>
      </c>
      <c r="D15">
        <v>68</v>
      </c>
      <c r="E15">
        <f t="shared" si="0"/>
        <v>453152</v>
      </c>
      <c r="F15">
        <f>Adreno!K24/1000</f>
        <v>0.248005946</v>
      </c>
      <c r="G15">
        <f>'MVE-BS'!H56/1000</f>
        <v>5.5012559252125795E-2</v>
      </c>
      <c r="I15" s="2" t="s">
        <v>221</v>
      </c>
      <c r="J15">
        <v>49</v>
      </c>
      <c r="K15">
        <v>136</v>
      </c>
      <c r="L15">
        <v>68</v>
      </c>
      <c r="M15">
        <f t="shared" si="1"/>
        <v>90630</v>
      </c>
      <c r="N15">
        <f>Adreno!K176/1000</f>
        <v>0.263047319</v>
      </c>
      <c r="O15">
        <f>'MVE-BS'!H208/1000</f>
        <v>1.60413661173411E-2</v>
      </c>
    </row>
    <row r="16" spans="1:15" ht="19" x14ac:dyDescent="0.2">
      <c r="A16" s="2" t="s">
        <v>73</v>
      </c>
      <c r="B16">
        <v>196</v>
      </c>
      <c r="C16">
        <v>68</v>
      </c>
      <c r="D16">
        <v>34</v>
      </c>
      <c r="E16">
        <f t="shared" si="0"/>
        <v>453152</v>
      </c>
      <c r="F16">
        <f>Adreno!K25/1000</f>
        <v>0.248462761</v>
      </c>
      <c r="G16">
        <f>'MVE-BS'!H57/1000</f>
        <v>4.6163664332457902E-2</v>
      </c>
      <c r="I16" s="2" t="s">
        <v>222</v>
      </c>
      <c r="J16">
        <v>196</v>
      </c>
      <c r="K16">
        <v>68</v>
      </c>
      <c r="L16">
        <v>34</v>
      </c>
      <c r="M16">
        <f t="shared" si="1"/>
        <v>90630</v>
      </c>
      <c r="N16">
        <f>Adreno!K177/1000</f>
        <v>0.24587020600000001</v>
      </c>
      <c r="O16">
        <f>'MVE-BS'!H209/1000</f>
        <v>1.3599637895822501E-2</v>
      </c>
    </row>
    <row r="17" spans="1:15" ht="19" x14ac:dyDescent="0.2">
      <c r="A17" s="2" t="s">
        <v>74</v>
      </c>
      <c r="B17">
        <v>49</v>
      </c>
      <c r="C17">
        <v>160</v>
      </c>
      <c r="D17">
        <v>80</v>
      </c>
      <c r="E17">
        <f t="shared" si="0"/>
        <v>627200</v>
      </c>
      <c r="F17">
        <f>Adreno!K26/1000</f>
        <v>0.24651231500000001</v>
      </c>
      <c r="G17">
        <f>'MVE-BS'!H58/1000</f>
        <v>6.44960839833532E-2</v>
      </c>
      <c r="I17" s="2" t="s">
        <v>223</v>
      </c>
      <c r="J17">
        <v>49</v>
      </c>
      <c r="K17">
        <v>160</v>
      </c>
      <c r="L17">
        <v>80</v>
      </c>
      <c r="M17">
        <f t="shared" si="1"/>
        <v>125440</v>
      </c>
      <c r="N17">
        <f>Adreno!K178/1000</f>
        <v>0.25315485799999998</v>
      </c>
      <c r="O17">
        <f>'MVE-BS'!H210/1000</f>
        <v>1.9534158387354398E-2</v>
      </c>
    </row>
    <row r="18" spans="1:15" ht="19" x14ac:dyDescent="0.2">
      <c r="A18" s="2" t="s">
        <v>75</v>
      </c>
      <c r="B18">
        <v>196</v>
      </c>
      <c r="C18">
        <v>80</v>
      </c>
      <c r="D18">
        <v>40</v>
      </c>
      <c r="E18">
        <f t="shared" si="0"/>
        <v>627200</v>
      </c>
      <c r="F18">
        <f>Adreno!K27/1000</f>
        <v>0.246530049</v>
      </c>
      <c r="G18">
        <f>'MVE-BS'!H59/1000</f>
        <v>5.4254196584224701E-2</v>
      </c>
      <c r="I18" s="2" t="s">
        <v>224</v>
      </c>
      <c r="J18">
        <v>196</v>
      </c>
      <c r="K18">
        <v>80</v>
      </c>
      <c r="L18">
        <v>40</v>
      </c>
      <c r="M18">
        <f t="shared" si="1"/>
        <v>125440</v>
      </c>
      <c r="N18">
        <f>Adreno!K179/1000</f>
        <v>0.254755601</v>
      </c>
      <c r="O18">
        <f>'MVE-BS'!H211/1000</f>
        <v>1.55816919037273E-2</v>
      </c>
    </row>
    <row r="19" spans="1:15" ht="19" x14ac:dyDescent="0.2">
      <c r="A19" s="2" t="s">
        <v>76</v>
      </c>
      <c r="B19">
        <v>196</v>
      </c>
      <c r="C19">
        <v>40</v>
      </c>
      <c r="D19">
        <v>96</v>
      </c>
      <c r="E19">
        <f t="shared" si="0"/>
        <v>752640</v>
      </c>
      <c r="F19">
        <f>Adreno!K28/1000</f>
        <v>0.241375483</v>
      </c>
      <c r="G19">
        <f>'MVE-BS'!H60/1000</f>
        <v>0.12625873621021</v>
      </c>
      <c r="I19" s="2" t="s">
        <v>225</v>
      </c>
      <c r="J19">
        <v>196</v>
      </c>
      <c r="K19">
        <v>40</v>
      </c>
      <c r="L19">
        <v>96</v>
      </c>
      <c r="M19">
        <f t="shared" si="1"/>
        <v>150528</v>
      </c>
      <c r="N19">
        <f>Adreno!K180/1000</f>
        <v>0.24991708299999998</v>
      </c>
      <c r="O19">
        <f>'MVE-BS'!H212/1000</f>
        <v>2.09720539195196E-2</v>
      </c>
    </row>
    <row r="20" spans="1:15" ht="19" x14ac:dyDescent="0.2">
      <c r="A20" s="2" t="s">
        <v>77</v>
      </c>
      <c r="B20">
        <v>3136</v>
      </c>
      <c r="C20">
        <v>16</v>
      </c>
      <c r="D20">
        <v>16</v>
      </c>
      <c r="E20">
        <f t="shared" si="0"/>
        <v>802816</v>
      </c>
      <c r="F20">
        <f>Adreno!K29/1000</f>
        <v>0.25364198799999998</v>
      </c>
      <c r="G20">
        <f>'MVE-BS'!H61/1000</f>
        <v>3.7169416568108897E-2</v>
      </c>
      <c r="I20" s="2" t="s">
        <v>226</v>
      </c>
      <c r="J20">
        <v>3136</v>
      </c>
      <c r="K20">
        <v>16</v>
      </c>
      <c r="L20">
        <v>16</v>
      </c>
      <c r="M20">
        <f t="shared" si="1"/>
        <v>160563</v>
      </c>
      <c r="N20">
        <f>Adreno!K181/1000</f>
        <v>0.25330192500000004</v>
      </c>
      <c r="O20">
        <f>'MVE-BS'!H213/1000</f>
        <v>1.6465783119201601E-2</v>
      </c>
    </row>
    <row r="21" spans="1:15" ht="19" x14ac:dyDescent="0.2">
      <c r="A21" s="2" t="s">
        <v>78</v>
      </c>
      <c r="B21">
        <v>784</v>
      </c>
      <c r="C21">
        <v>62</v>
      </c>
      <c r="D21">
        <v>17</v>
      </c>
      <c r="E21">
        <f t="shared" si="0"/>
        <v>826336</v>
      </c>
      <c r="F21">
        <f>Adreno!K30/1000</f>
        <v>0.256693018</v>
      </c>
      <c r="G21">
        <f>'MVE-BS'!H62/1000</f>
        <v>5.7112026427473303E-2</v>
      </c>
      <c r="I21" s="2" t="s">
        <v>227</v>
      </c>
      <c r="J21">
        <v>784</v>
      </c>
      <c r="K21">
        <v>62</v>
      </c>
      <c r="L21">
        <v>17</v>
      </c>
      <c r="M21">
        <f t="shared" si="1"/>
        <v>165267</v>
      </c>
      <c r="N21">
        <f>Adreno!K182/1000</f>
        <v>0.24736102900000001</v>
      </c>
      <c r="O21">
        <f>'MVE-BS'!H214/1000</f>
        <v>1.8815044313669201E-2</v>
      </c>
    </row>
    <row r="22" spans="1:15" ht="19" x14ac:dyDescent="0.2">
      <c r="A22" s="2" t="s">
        <v>79</v>
      </c>
      <c r="B22">
        <v>196</v>
      </c>
      <c r="C22">
        <v>48</v>
      </c>
      <c r="D22">
        <v>96</v>
      </c>
      <c r="E22">
        <f t="shared" si="0"/>
        <v>903168</v>
      </c>
      <c r="F22">
        <f>Adreno!K31/1000</f>
        <v>0.25058717400000002</v>
      </c>
      <c r="G22">
        <f>'MVE-BS'!H63/1000</f>
        <v>0.12682451467428799</v>
      </c>
      <c r="I22" s="2" t="s">
        <v>228</v>
      </c>
      <c r="J22">
        <v>196</v>
      </c>
      <c r="K22">
        <v>48</v>
      </c>
      <c r="L22">
        <v>96</v>
      </c>
      <c r="M22">
        <f t="shared" si="1"/>
        <v>180633</v>
      </c>
      <c r="N22">
        <f>Adreno!K183/1000</f>
        <v>0.24705830000000001</v>
      </c>
      <c r="O22">
        <f>'MVE-BS'!H215/1000</f>
        <v>2.2952444851398402E-2</v>
      </c>
    </row>
    <row r="23" spans="1:15" ht="19" x14ac:dyDescent="0.2">
      <c r="A23" s="2" t="s">
        <v>80</v>
      </c>
      <c r="B23">
        <v>784</v>
      </c>
      <c r="C23">
        <v>24</v>
      </c>
      <c r="D23">
        <v>48</v>
      </c>
      <c r="E23">
        <f t="shared" si="0"/>
        <v>903168</v>
      </c>
      <c r="F23">
        <f>Adreno!K32/1000</f>
        <v>0.25385685299999999</v>
      </c>
      <c r="G23">
        <f>'MVE-BS'!H64/1000</f>
        <v>6.5763015300035407E-2</v>
      </c>
      <c r="I23" s="2" t="s">
        <v>229</v>
      </c>
      <c r="J23">
        <v>784</v>
      </c>
      <c r="K23">
        <v>24</v>
      </c>
      <c r="L23">
        <v>48</v>
      </c>
      <c r="M23">
        <f t="shared" si="1"/>
        <v>180633</v>
      </c>
      <c r="N23">
        <f>Adreno!K184/1000</f>
        <v>0.24587020600000001</v>
      </c>
      <c r="O23">
        <f>'MVE-BS'!H216/1000</f>
        <v>1.74237149102347E-2</v>
      </c>
    </row>
    <row r="24" spans="1:15" ht="19" x14ac:dyDescent="0.2">
      <c r="A24" s="2" t="s">
        <v>81</v>
      </c>
      <c r="B24">
        <v>49</v>
      </c>
      <c r="C24">
        <v>68</v>
      </c>
      <c r="D24">
        <v>272</v>
      </c>
      <c r="E24">
        <f t="shared" si="0"/>
        <v>906304</v>
      </c>
      <c r="F24">
        <f>Adreno!K33/1000</f>
        <v>0.24299999999999999</v>
      </c>
      <c r="G24">
        <f>'MVE-BS'!H65/1000</f>
        <v>0.212855770119598</v>
      </c>
      <c r="I24" s="2" t="s">
        <v>230</v>
      </c>
      <c r="J24">
        <v>49</v>
      </c>
      <c r="K24">
        <v>68</v>
      </c>
      <c r="L24">
        <v>272</v>
      </c>
      <c r="M24">
        <f t="shared" si="1"/>
        <v>181260</v>
      </c>
      <c r="N24">
        <f>Adreno!K185/1000</f>
        <v>0.24503623899999999</v>
      </c>
      <c r="O24">
        <f>'MVE-BS'!H217/1000</f>
        <v>4.19986567326954E-2</v>
      </c>
    </row>
    <row r="25" spans="1:15" ht="19" x14ac:dyDescent="0.2">
      <c r="A25" s="2" t="s">
        <v>82</v>
      </c>
      <c r="B25">
        <v>49</v>
      </c>
      <c r="C25">
        <v>272</v>
      </c>
      <c r="D25">
        <v>68</v>
      </c>
      <c r="E25">
        <f t="shared" si="0"/>
        <v>906304</v>
      </c>
      <c r="F25">
        <f>Adreno!K34/1000</f>
        <v>0.24490695400000001</v>
      </c>
      <c r="G25">
        <f>'MVE-BS'!H66/1000</f>
        <v>5.5990115340266898E-2</v>
      </c>
      <c r="I25" s="2" t="s">
        <v>231</v>
      </c>
      <c r="J25">
        <v>49</v>
      </c>
      <c r="K25">
        <v>272</v>
      </c>
      <c r="L25">
        <v>68</v>
      </c>
      <c r="M25">
        <f t="shared" si="1"/>
        <v>181260</v>
      </c>
      <c r="N25">
        <f>Adreno!K186/1000</f>
        <v>0.24706027700000002</v>
      </c>
      <c r="O25">
        <f>'MVE-BS'!H218/1000</f>
        <v>3.1487018402133603E-2</v>
      </c>
    </row>
    <row r="26" spans="1:15" ht="19" x14ac:dyDescent="0.2">
      <c r="A26" s="2" t="s">
        <v>83</v>
      </c>
      <c r="B26">
        <v>196</v>
      </c>
      <c r="C26">
        <v>34</v>
      </c>
      <c r="D26">
        <v>136</v>
      </c>
      <c r="E26">
        <f t="shared" si="0"/>
        <v>906304</v>
      </c>
      <c r="F26">
        <f>Adreno!K35/1000</f>
        <v>0.25843905</v>
      </c>
      <c r="G26">
        <f>'MVE-BS'!H67/1000</f>
        <v>0.17867523378559499</v>
      </c>
      <c r="I26" s="2" t="s">
        <v>232</v>
      </c>
      <c r="J26">
        <v>196</v>
      </c>
      <c r="K26">
        <v>34</v>
      </c>
      <c r="L26">
        <v>136</v>
      </c>
      <c r="M26">
        <f t="shared" si="1"/>
        <v>181260</v>
      </c>
      <c r="N26">
        <f>Adreno!K187/1000</f>
        <v>0.24675640999999998</v>
      </c>
      <c r="O26">
        <f>'MVE-BS'!H219/1000</f>
        <v>2.52514811498778E-2</v>
      </c>
    </row>
    <row r="27" spans="1:15" ht="19" x14ac:dyDescent="0.2">
      <c r="A27" s="2" t="s">
        <v>84</v>
      </c>
      <c r="B27">
        <v>196</v>
      </c>
      <c r="C27">
        <v>136</v>
      </c>
      <c r="D27">
        <v>34</v>
      </c>
      <c r="E27">
        <f t="shared" si="0"/>
        <v>906304</v>
      </c>
      <c r="F27">
        <f>Adreno!K36/1000</f>
        <v>0.25006100000000003</v>
      </c>
      <c r="G27">
        <f>'MVE-BS'!H68/1000</f>
        <v>5.5983130420957206E-2</v>
      </c>
      <c r="I27" s="2" t="s">
        <v>233</v>
      </c>
      <c r="J27">
        <v>196</v>
      </c>
      <c r="K27">
        <v>136</v>
      </c>
      <c r="L27">
        <v>34</v>
      </c>
      <c r="M27">
        <f t="shared" si="1"/>
        <v>181260</v>
      </c>
      <c r="N27">
        <f>Adreno!K188/1000</f>
        <v>0.250544088</v>
      </c>
      <c r="O27">
        <f>'MVE-BS'!H220/1000</f>
        <v>2.3413116910627897E-2</v>
      </c>
    </row>
    <row r="28" spans="1:15" ht="19" x14ac:dyDescent="0.2">
      <c r="A28" s="2" t="s">
        <v>85</v>
      </c>
      <c r="B28">
        <v>784</v>
      </c>
      <c r="C28">
        <v>17</v>
      </c>
      <c r="D28">
        <v>68</v>
      </c>
      <c r="E28">
        <f t="shared" si="0"/>
        <v>906304</v>
      </c>
      <c r="F28">
        <f>Adreno!K37/1000</f>
        <v>0.25351063800000001</v>
      </c>
      <c r="G28">
        <f>'MVE-BS'!H69/1000</f>
        <v>9.2144722917250205E-2</v>
      </c>
      <c r="I28" s="2" t="s">
        <v>234</v>
      </c>
      <c r="J28">
        <v>784</v>
      </c>
      <c r="K28">
        <v>17</v>
      </c>
      <c r="L28">
        <v>68</v>
      </c>
      <c r="M28">
        <f t="shared" si="1"/>
        <v>181260</v>
      </c>
      <c r="N28">
        <f>Adreno!K189/1000</f>
        <v>0.24436132799999999</v>
      </c>
      <c r="O28">
        <f>'MVE-BS'!H221/1000</f>
        <v>1.9182916730642301E-2</v>
      </c>
    </row>
    <row r="29" spans="1:15" ht="19" x14ac:dyDescent="0.2">
      <c r="A29" s="2" t="s">
        <v>86</v>
      </c>
      <c r="B29">
        <v>784</v>
      </c>
      <c r="C29">
        <v>68</v>
      </c>
      <c r="D29">
        <v>17</v>
      </c>
      <c r="E29">
        <f t="shared" si="0"/>
        <v>906304</v>
      </c>
      <c r="F29">
        <f>Adreno!K38/1000</f>
        <v>0.25072444900000002</v>
      </c>
      <c r="G29">
        <f>'MVE-BS'!H70/1000</f>
        <v>4.46023685591561E-2</v>
      </c>
      <c r="I29" s="2" t="s">
        <v>235</v>
      </c>
      <c r="J29">
        <v>784</v>
      </c>
      <c r="K29">
        <v>68</v>
      </c>
      <c r="L29">
        <v>17</v>
      </c>
      <c r="M29">
        <f t="shared" si="1"/>
        <v>181260</v>
      </c>
      <c r="N29">
        <f>Adreno!K190/1000</f>
        <v>0.25132160799999997</v>
      </c>
      <c r="O29">
        <f>'MVE-BS'!H222/1000</f>
        <v>2.10811517068317E-2</v>
      </c>
    </row>
    <row r="30" spans="1:15" ht="19" x14ac:dyDescent="0.2">
      <c r="A30" s="2" t="s">
        <v>87</v>
      </c>
      <c r="B30">
        <v>196</v>
      </c>
      <c r="C30">
        <v>120</v>
      </c>
      <c r="D30">
        <v>40</v>
      </c>
      <c r="E30">
        <f t="shared" si="0"/>
        <v>940800</v>
      </c>
      <c r="F30">
        <f>Adreno!K39/1000</f>
        <v>0.24893532300000001</v>
      </c>
      <c r="G30">
        <f>'MVE-BS'!H71/1000</f>
        <v>9.5012863831860597E-2</v>
      </c>
      <c r="I30" s="2" t="s">
        <v>236</v>
      </c>
      <c r="J30">
        <v>196</v>
      </c>
      <c r="K30">
        <v>120</v>
      </c>
      <c r="L30">
        <v>40</v>
      </c>
      <c r="M30">
        <f t="shared" si="1"/>
        <v>188160</v>
      </c>
      <c r="N30">
        <f>Adreno!K191/1000</f>
        <v>0.24991808199999999</v>
      </c>
      <c r="O30">
        <f>'MVE-BS'!H223/1000</f>
        <v>2.28709541261196E-2</v>
      </c>
    </row>
    <row r="31" spans="1:15" ht="19" x14ac:dyDescent="0.2">
      <c r="A31" s="2" t="s">
        <v>88</v>
      </c>
      <c r="B31" s="8">
        <v>49</v>
      </c>
      <c r="C31">
        <v>200</v>
      </c>
      <c r="D31">
        <v>100</v>
      </c>
      <c r="E31">
        <f t="shared" si="0"/>
        <v>980000</v>
      </c>
      <c r="F31">
        <f>Adreno!K40/1000</f>
        <v>0.25527653100000003</v>
      </c>
      <c r="G31">
        <f>'MVE-BS'!H72/1000</f>
        <v>0.106674685542072</v>
      </c>
      <c r="I31" s="2" t="s">
        <v>237</v>
      </c>
      <c r="J31" s="8">
        <v>49</v>
      </c>
      <c r="K31">
        <v>200</v>
      </c>
      <c r="L31">
        <v>100</v>
      </c>
      <c r="M31">
        <f t="shared" si="1"/>
        <v>196000</v>
      </c>
      <c r="N31">
        <f>Adreno!K192/1000</f>
        <v>0.24677613400000001</v>
      </c>
      <c r="O31">
        <f>'MVE-BS'!H224/1000</f>
        <v>3.7951727530785899E-2</v>
      </c>
    </row>
    <row r="32" spans="1:15" ht="19" x14ac:dyDescent="0.2">
      <c r="A32" s="2" t="s">
        <v>89</v>
      </c>
      <c r="B32">
        <v>196</v>
      </c>
      <c r="C32">
        <v>100</v>
      </c>
      <c r="D32">
        <v>50</v>
      </c>
      <c r="E32">
        <f t="shared" si="0"/>
        <v>980000</v>
      </c>
      <c r="F32">
        <f>Adreno!K41/1000</f>
        <v>0.24984815199999999</v>
      </c>
      <c r="G32">
        <f>'MVE-BS'!H73/1000</f>
        <v>9.3301891216209895E-2</v>
      </c>
      <c r="I32" s="2" t="s">
        <v>238</v>
      </c>
      <c r="J32">
        <v>196</v>
      </c>
      <c r="K32">
        <v>100</v>
      </c>
      <c r="L32">
        <v>50</v>
      </c>
      <c r="M32">
        <f t="shared" si="1"/>
        <v>196000</v>
      </c>
      <c r="N32">
        <f>Adreno!K193/1000</f>
        <v>0.24585644099999998</v>
      </c>
      <c r="O32">
        <f>'MVE-BS'!H225/1000</f>
        <v>2.39499578518526E-2</v>
      </c>
    </row>
    <row r="33" spans="1:15" ht="19" x14ac:dyDescent="0.2">
      <c r="A33" s="2" t="s">
        <v>90</v>
      </c>
      <c r="B33">
        <v>784</v>
      </c>
      <c r="C33">
        <v>58</v>
      </c>
      <c r="D33">
        <v>24</v>
      </c>
      <c r="E33">
        <f t="shared" si="0"/>
        <v>1091328</v>
      </c>
      <c r="F33">
        <f>Adreno!K42/1000</f>
        <v>0.24755544599999998</v>
      </c>
      <c r="G33">
        <f>'MVE-BS'!H74/1000</f>
        <v>6.6363053130251995E-2</v>
      </c>
      <c r="I33" s="2" t="s">
        <v>239</v>
      </c>
      <c r="J33">
        <v>784</v>
      </c>
      <c r="K33">
        <v>58</v>
      </c>
      <c r="L33">
        <v>24</v>
      </c>
      <c r="M33">
        <f t="shared" si="1"/>
        <v>218265</v>
      </c>
      <c r="N33">
        <f>Adreno!K194/1000</f>
        <v>0.248734592</v>
      </c>
      <c r="O33">
        <f>'MVE-BS'!H226/1000</f>
        <v>2.4028122425079301E-2</v>
      </c>
    </row>
    <row r="34" spans="1:15" ht="19" x14ac:dyDescent="0.2">
      <c r="A34" s="2" t="s">
        <v>91</v>
      </c>
      <c r="B34">
        <v>196</v>
      </c>
      <c r="C34">
        <v>48</v>
      </c>
      <c r="D34">
        <v>120</v>
      </c>
      <c r="E34">
        <f t="shared" si="0"/>
        <v>1128960</v>
      </c>
      <c r="F34">
        <f>Adreno!K43/1000</f>
        <v>0.25213709700000003</v>
      </c>
      <c r="G34">
        <f>'MVE-BS'!H75/1000</f>
        <v>0.158035795071295</v>
      </c>
      <c r="I34" s="2" t="s">
        <v>240</v>
      </c>
      <c r="J34">
        <v>196</v>
      </c>
      <c r="K34">
        <v>48</v>
      </c>
      <c r="L34">
        <v>120</v>
      </c>
      <c r="M34">
        <f t="shared" si="1"/>
        <v>225792</v>
      </c>
      <c r="N34">
        <f>Adreno!K195/1000</f>
        <v>0.25478513200000003</v>
      </c>
      <c r="O34">
        <f>'MVE-BS'!H227/1000</f>
        <v>2.64452371214117E-2</v>
      </c>
    </row>
    <row r="35" spans="1:15" ht="19" x14ac:dyDescent="0.2">
      <c r="A35" s="2" t="s">
        <v>92</v>
      </c>
      <c r="B35">
        <v>784</v>
      </c>
      <c r="C35">
        <v>72</v>
      </c>
      <c r="D35">
        <v>20</v>
      </c>
      <c r="E35">
        <f t="shared" si="0"/>
        <v>1128960</v>
      </c>
      <c r="F35">
        <f>Adreno!K44/1000</f>
        <v>0.25563599199999998</v>
      </c>
      <c r="G35">
        <f>'MVE-BS'!H76/1000</f>
        <v>5.1814464053937297E-2</v>
      </c>
      <c r="I35" s="2" t="s">
        <v>241</v>
      </c>
      <c r="J35">
        <v>784</v>
      </c>
      <c r="K35">
        <v>72</v>
      </c>
      <c r="L35">
        <v>20</v>
      </c>
      <c r="M35">
        <f t="shared" si="1"/>
        <v>225792</v>
      </c>
      <c r="N35">
        <f>Adreno!K196/1000</f>
        <v>0.249224104</v>
      </c>
      <c r="O35">
        <f>'MVE-BS'!H228/1000</f>
        <v>2.69228725561073E-2</v>
      </c>
    </row>
    <row r="36" spans="1:15" ht="19" x14ac:dyDescent="0.2">
      <c r="A36" s="2" t="s">
        <v>93</v>
      </c>
      <c r="B36">
        <v>49</v>
      </c>
      <c r="C36">
        <v>80</v>
      </c>
      <c r="D36">
        <v>320</v>
      </c>
      <c r="E36">
        <f t="shared" si="0"/>
        <v>1254400</v>
      </c>
      <c r="F36">
        <f>Adreno!K45/1000</f>
        <v>0.24587020600000001</v>
      </c>
      <c r="G36">
        <f>'MVE-BS'!H77/1000</f>
        <v>0.25582400017550999</v>
      </c>
      <c r="I36" s="2" t="s">
        <v>242</v>
      </c>
      <c r="J36">
        <v>49</v>
      </c>
      <c r="K36">
        <v>80</v>
      </c>
      <c r="L36">
        <v>320</v>
      </c>
      <c r="M36">
        <f t="shared" si="1"/>
        <v>250880</v>
      </c>
      <c r="N36">
        <f>Adreno!K197/1000</f>
        <v>0.24767128700000002</v>
      </c>
      <c r="O36">
        <f>'MVE-BS'!H229/1000</f>
        <v>5.3432637027331704E-2</v>
      </c>
    </row>
    <row r="37" spans="1:15" ht="19" x14ac:dyDescent="0.2">
      <c r="A37" s="2" t="s">
        <v>94</v>
      </c>
      <c r="B37">
        <v>49</v>
      </c>
      <c r="C37">
        <v>320</v>
      </c>
      <c r="D37">
        <v>80</v>
      </c>
      <c r="E37">
        <f t="shared" si="0"/>
        <v>1254400</v>
      </c>
      <c r="F37">
        <f>Adreno!K46/1000</f>
        <v>0.258565667</v>
      </c>
      <c r="G37">
        <f>'MVE-BS'!H78/1000</f>
        <v>6.5359220440898591E-2</v>
      </c>
      <c r="I37" s="2" t="s">
        <v>243</v>
      </c>
      <c r="J37">
        <v>49</v>
      </c>
      <c r="K37">
        <v>320</v>
      </c>
      <c r="L37">
        <v>80</v>
      </c>
      <c r="M37">
        <f t="shared" si="1"/>
        <v>250880</v>
      </c>
      <c r="N37">
        <f>Adreno!K198/1000</f>
        <v>0.24823115100000001</v>
      </c>
      <c r="O37">
        <f>'MVE-BS'!H230/1000</f>
        <v>3.9992987045219898E-2</v>
      </c>
    </row>
    <row r="38" spans="1:15" ht="19" x14ac:dyDescent="0.2">
      <c r="A38" s="2" t="s">
        <v>95</v>
      </c>
      <c r="B38">
        <v>196</v>
      </c>
      <c r="C38">
        <v>40</v>
      </c>
      <c r="D38">
        <v>160</v>
      </c>
      <c r="E38">
        <f t="shared" si="0"/>
        <v>1254400</v>
      </c>
      <c r="F38">
        <f>Adreno!K47/1000</f>
        <v>0.24916733099999999</v>
      </c>
      <c r="G38">
        <f>'MVE-BS'!H79/1000</f>
        <v>0.20980968007019499</v>
      </c>
      <c r="I38" s="2" t="s">
        <v>244</v>
      </c>
      <c r="J38">
        <v>196</v>
      </c>
      <c r="K38">
        <v>40</v>
      </c>
      <c r="L38">
        <v>160</v>
      </c>
      <c r="M38">
        <f t="shared" si="1"/>
        <v>250880</v>
      </c>
      <c r="N38">
        <f>Adreno!K199/1000</f>
        <v>0.25345390099999998</v>
      </c>
      <c r="O38">
        <f>'MVE-BS'!H231/1000</f>
        <v>3.3193667020116502E-2</v>
      </c>
    </row>
    <row r="39" spans="1:15" ht="19" x14ac:dyDescent="0.2">
      <c r="A39" s="2" t="s">
        <v>96</v>
      </c>
      <c r="B39">
        <v>196</v>
      </c>
      <c r="C39">
        <v>160</v>
      </c>
      <c r="D39">
        <v>40</v>
      </c>
      <c r="E39">
        <f t="shared" si="0"/>
        <v>1254400</v>
      </c>
      <c r="F39">
        <f>Adreno!K48/1000</f>
        <v>0.24212294299999998</v>
      </c>
      <c r="G39">
        <f>'MVE-BS'!H80/1000</f>
        <v>6.5522867121866696E-2</v>
      </c>
      <c r="I39" s="2" t="s">
        <v>245</v>
      </c>
      <c r="J39">
        <v>196</v>
      </c>
      <c r="K39">
        <v>160</v>
      </c>
      <c r="L39">
        <v>40</v>
      </c>
      <c r="M39">
        <f t="shared" si="1"/>
        <v>250880</v>
      </c>
      <c r="N39">
        <f>Adreno!K200/1000</f>
        <v>0.24350632899999999</v>
      </c>
      <c r="O39">
        <f>'MVE-BS'!H232/1000</f>
        <v>2.7558500213282402E-2</v>
      </c>
    </row>
    <row r="40" spans="1:15" ht="19" x14ac:dyDescent="0.2">
      <c r="A40" s="2" t="s">
        <v>97</v>
      </c>
      <c r="B40">
        <v>784</v>
      </c>
      <c r="C40">
        <v>20</v>
      </c>
      <c r="D40">
        <v>80</v>
      </c>
      <c r="E40">
        <f t="shared" si="0"/>
        <v>1254400</v>
      </c>
      <c r="F40">
        <f>Adreno!K49/1000</f>
        <v>0.25525612200000003</v>
      </c>
      <c r="G40">
        <f>'MVE-BS'!H81/1000</f>
        <v>0.107881080891404</v>
      </c>
      <c r="I40" s="2" t="s">
        <v>246</v>
      </c>
      <c r="J40">
        <v>784</v>
      </c>
      <c r="K40">
        <v>20</v>
      </c>
      <c r="L40">
        <v>80</v>
      </c>
      <c r="M40">
        <f t="shared" si="1"/>
        <v>250880</v>
      </c>
      <c r="N40">
        <f>Adreno!K201/1000</f>
        <v>0.250461461</v>
      </c>
      <c r="O40">
        <f>'MVE-BS'!H233/1000</f>
        <v>2.4824735841580799E-2</v>
      </c>
    </row>
    <row r="41" spans="1:15" ht="19" x14ac:dyDescent="0.2">
      <c r="A41" s="2" t="s">
        <v>98</v>
      </c>
      <c r="B41">
        <v>784</v>
      </c>
      <c r="C41">
        <v>80</v>
      </c>
      <c r="D41">
        <v>20</v>
      </c>
      <c r="E41">
        <f t="shared" si="0"/>
        <v>1254400</v>
      </c>
      <c r="F41">
        <f>Adreno!K50/1000</f>
        <v>0.25452288899999997</v>
      </c>
      <c r="G41">
        <f>'MVE-BS'!H82/1000</f>
        <v>5.26064208575657E-2</v>
      </c>
      <c r="I41" s="2" t="s">
        <v>247</v>
      </c>
      <c r="J41">
        <v>784</v>
      </c>
      <c r="K41">
        <v>80</v>
      </c>
      <c r="L41">
        <v>20</v>
      </c>
      <c r="M41">
        <f t="shared" si="1"/>
        <v>250880</v>
      </c>
      <c r="N41">
        <f>Adreno!K202/1000</f>
        <v>0.25138693499999998</v>
      </c>
      <c r="O41">
        <f>'MVE-BS'!H234/1000</f>
        <v>2.8264642293964103E-2</v>
      </c>
    </row>
    <row r="42" spans="1:15" ht="19" x14ac:dyDescent="0.2">
      <c r="A42" s="2" t="s">
        <v>99</v>
      </c>
      <c r="B42">
        <v>49</v>
      </c>
      <c r="C42">
        <v>96</v>
      </c>
      <c r="D42">
        <v>288</v>
      </c>
      <c r="E42">
        <f t="shared" si="0"/>
        <v>1354752</v>
      </c>
      <c r="F42">
        <f>Adreno!K51/1000</f>
        <v>0.25117570299999997</v>
      </c>
      <c r="G42">
        <f>'MVE-BS'!H83/1000</f>
        <v>0.228098527129207</v>
      </c>
      <c r="I42" s="2" t="s">
        <v>248</v>
      </c>
      <c r="J42">
        <v>49</v>
      </c>
      <c r="K42">
        <v>96</v>
      </c>
      <c r="L42">
        <v>288</v>
      </c>
      <c r="M42">
        <f t="shared" si="1"/>
        <v>270950</v>
      </c>
      <c r="N42">
        <f>Adreno!K203/1000</f>
        <v>0.25143819099999998</v>
      </c>
      <c r="O42">
        <f>'MVE-BS'!H235/1000</f>
        <v>5.2566174417734104E-2</v>
      </c>
    </row>
    <row r="43" spans="1:15" ht="19" x14ac:dyDescent="0.2">
      <c r="A43" s="2" t="s">
        <v>100</v>
      </c>
      <c r="B43">
        <v>196</v>
      </c>
      <c r="C43">
        <v>144</v>
      </c>
      <c r="D43">
        <v>48</v>
      </c>
      <c r="E43">
        <f t="shared" si="0"/>
        <v>1354752</v>
      </c>
      <c r="F43">
        <f>Adreno!K52/1000</f>
        <v>0.25119578300000001</v>
      </c>
      <c r="G43">
        <f>'MVE-BS'!H84/1000</f>
        <v>7.7661659036363795E-2</v>
      </c>
      <c r="I43" s="2" t="s">
        <v>249</v>
      </c>
      <c r="J43">
        <v>196</v>
      </c>
      <c r="K43">
        <v>144</v>
      </c>
      <c r="L43">
        <v>48</v>
      </c>
      <c r="M43">
        <f t="shared" si="1"/>
        <v>270950</v>
      </c>
      <c r="N43">
        <f>Adreno!K204/1000</f>
        <v>0.247185771</v>
      </c>
      <c r="O43">
        <f>'MVE-BS'!H236/1000</f>
        <v>3.0453582959515699E-2</v>
      </c>
    </row>
    <row r="44" spans="1:15" ht="19" x14ac:dyDescent="0.2">
      <c r="A44" s="2" t="s">
        <v>101</v>
      </c>
      <c r="B44">
        <v>196</v>
      </c>
      <c r="C44">
        <v>48</v>
      </c>
      <c r="D44">
        <v>144</v>
      </c>
      <c r="E44">
        <f t="shared" si="0"/>
        <v>1354752</v>
      </c>
      <c r="F44">
        <f>Adreno!K53/1000</f>
        <v>0.25120582299999999</v>
      </c>
      <c r="G44">
        <f>'MVE-BS'!H85/1000</f>
        <v>0.18894772178360297</v>
      </c>
      <c r="I44" s="2" t="s">
        <v>250</v>
      </c>
      <c r="J44">
        <v>196</v>
      </c>
      <c r="K44">
        <v>48</v>
      </c>
      <c r="L44">
        <v>144</v>
      </c>
      <c r="M44">
        <f t="shared" si="1"/>
        <v>270950</v>
      </c>
      <c r="N44">
        <f>Adreno!K205/1000</f>
        <v>0.241789168</v>
      </c>
      <c r="O44">
        <f>'MVE-BS'!H237/1000</f>
        <v>3.25320953769343E-2</v>
      </c>
    </row>
    <row r="45" spans="1:15" ht="19" x14ac:dyDescent="0.2">
      <c r="A45" s="2" t="s">
        <v>102</v>
      </c>
      <c r="B45">
        <v>784</v>
      </c>
      <c r="C45">
        <v>24</v>
      </c>
      <c r="D45">
        <v>72</v>
      </c>
      <c r="E45">
        <f t="shared" si="0"/>
        <v>1354752</v>
      </c>
      <c r="F45">
        <f>Adreno!K54/1000</f>
        <v>0.25044544499999999</v>
      </c>
      <c r="G45">
        <f>'MVE-BS'!H86/1000</f>
        <v>9.7711370991809002E-2</v>
      </c>
      <c r="I45" s="2" t="s">
        <v>251</v>
      </c>
      <c r="J45">
        <v>784</v>
      </c>
      <c r="K45">
        <v>24</v>
      </c>
      <c r="L45">
        <v>72</v>
      </c>
      <c r="M45">
        <f t="shared" si="1"/>
        <v>270950</v>
      </c>
      <c r="N45">
        <f>Adreno!K206/1000</f>
        <v>0.251525151</v>
      </c>
      <c r="O45">
        <f>'MVE-BS'!H238/1000</f>
        <v>2.3348589560815199E-2</v>
      </c>
    </row>
    <row r="46" spans="1:15" ht="19" x14ac:dyDescent="0.2">
      <c r="A46" s="2" t="s">
        <v>103</v>
      </c>
      <c r="B46">
        <v>784</v>
      </c>
      <c r="C46">
        <v>88</v>
      </c>
      <c r="D46">
        <v>24</v>
      </c>
      <c r="E46">
        <f t="shared" si="0"/>
        <v>1655808</v>
      </c>
      <c r="F46">
        <f>Adreno!K55/1000</f>
        <v>0.255006116</v>
      </c>
      <c r="G46">
        <f>'MVE-BS'!H87/1000</f>
        <v>7.4196806443589003E-2</v>
      </c>
      <c r="I46" s="2" t="s">
        <v>252</v>
      </c>
      <c r="J46">
        <v>784</v>
      </c>
      <c r="K46">
        <v>88</v>
      </c>
      <c r="L46">
        <v>24</v>
      </c>
      <c r="M46">
        <f t="shared" si="1"/>
        <v>331161</v>
      </c>
      <c r="N46">
        <f>Adreno!K207/1000</f>
        <v>0.25536976500000003</v>
      </c>
      <c r="O46">
        <f>'MVE-BS'!H239/1000</f>
        <v>3.2790537391390102E-2</v>
      </c>
    </row>
    <row r="47" spans="1:15" ht="19" x14ac:dyDescent="0.2">
      <c r="A47" s="2" t="s">
        <v>104</v>
      </c>
      <c r="B47">
        <v>784</v>
      </c>
      <c r="C47">
        <v>24</v>
      </c>
      <c r="D47">
        <v>88</v>
      </c>
      <c r="E47">
        <f t="shared" si="0"/>
        <v>1655808</v>
      </c>
      <c r="F47">
        <f>Adreno!K56/1000</f>
        <v>0.249257228</v>
      </c>
      <c r="G47">
        <f>'MVE-BS'!H88/1000</f>
        <v>0.118990096130541</v>
      </c>
      <c r="I47" s="2" t="s">
        <v>253</v>
      </c>
      <c r="J47">
        <v>784</v>
      </c>
      <c r="K47">
        <v>24</v>
      </c>
      <c r="L47">
        <v>88</v>
      </c>
      <c r="M47">
        <f t="shared" si="1"/>
        <v>331161</v>
      </c>
      <c r="N47">
        <f>Adreno!K208/1000</f>
        <v>0.25208064499999999</v>
      </c>
      <c r="O47">
        <f>'MVE-BS'!H240/1000</f>
        <v>2.73260021848338E-2</v>
      </c>
    </row>
    <row r="48" spans="1:15" ht="19" x14ac:dyDescent="0.2">
      <c r="A48" s="2" t="s">
        <v>103</v>
      </c>
      <c r="B48">
        <v>784</v>
      </c>
      <c r="C48">
        <v>88</v>
      </c>
      <c r="D48">
        <v>24</v>
      </c>
      <c r="E48">
        <f t="shared" si="0"/>
        <v>1655808</v>
      </c>
      <c r="F48">
        <f>Adreno!K57/1000</f>
        <v>0.24950498999999998</v>
      </c>
      <c r="G48">
        <f>'MVE-BS'!H89/1000</f>
        <v>7.4196806443589003E-2</v>
      </c>
      <c r="I48" s="2" t="s">
        <v>252</v>
      </c>
      <c r="J48">
        <v>784</v>
      </c>
      <c r="K48">
        <v>88</v>
      </c>
      <c r="L48">
        <v>24</v>
      </c>
      <c r="M48">
        <f t="shared" si="1"/>
        <v>331161</v>
      </c>
      <c r="N48">
        <f>Adreno!K209/1000</f>
        <v>0.25592425800000002</v>
      </c>
      <c r="O48">
        <f>'MVE-BS'!H241/1000</f>
        <v>3.2790537391390102E-2</v>
      </c>
    </row>
    <row r="49" spans="1:15" ht="19" x14ac:dyDescent="0.2">
      <c r="A49" s="2" t="s">
        <v>105</v>
      </c>
      <c r="B49">
        <v>784</v>
      </c>
      <c r="C49">
        <v>88</v>
      </c>
      <c r="D49">
        <v>25</v>
      </c>
      <c r="E49">
        <f t="shared" si="0"/>
        <v>1724800</v>
      </c>
      <c r="F49">
        <f>Adreno!K58/1000</f>
        <v>0.25241271399999998</v>
      </c>
      <c r="G49">
        <f>'MVE-BS'!H90/1000</f>
        <v>7.88600716207708E-2</v>
      </c>
      <c r="I49" s="2" t="s">
        <v>254</v>
      </c>
      <c r="J49">
        <v>784</v>
      </c>
      <c r="K49">
        <v>88</v>
      </c>
      <c r="L49">
        <v>25</v>
      </c>
      <c r="M49">
        <f t="shared" si="1"/>
        <v>344960</v>
      </c>
      <c r="N49">
        <f>Adreno!K210/1000</f>
        <v>0.259463693</v>
      </c>
      <c r="O49">
        <f>'MVE-BS'!H242/1000</f>
        <v>3.4029861646039099E-2</v>
      </c>
    </row>
    <row r="50" spans="1:15" ht="19" x14ac:dyDescent="0.2">
      <c r="A50" s="2" t="s">
        <v>106</v>
      </c>
      <c r="B50">
        <v>196</v>
      </c>
      <c r="C50">
        <v>96</v>
      </c>
      <c r="D50">
        <v>96</v>
      </c>
      <c r="E50">
        <f t="shared" si="0"/>
        <v>1806336</v>
      </c>
      <c r="F50">
        <f>Adreno!K59/1000</f>
        <v>0.24415820299999999</v>
      </c>
      <c r="G50">
        <f>'MVE-BS'!H91/1000</f>
        <v>0.12811240074890001</v>
      </c>
      <c r="I50" s="2" t="s">
        <v>255</v>
      </c>
      <c r="J50">
        <v>196</v>
      </c>
      <c r="K50">
        <v>96</v>
      </c>
      <c r="L50">
        <v>96</v>
      </c>
      <c r="M50">
        <f t="shared" si="1"/>
        <v>361267</v>
      </c>
      <c r="N50">
        <f>Adreno!K211/1000</f>
        <v>0.249232072</v>
      </c>
      <c r="O50">
        <f>'MVE-BS'!H243/1000</f>
        <v>3.3733501498188198E-2</v>
      </c>
    </row>
    <row r="51" spans="1:15" ht="19" x14ac:dyDescent="0.2">
      <c r="A51" s="2" t="s">
        <v>107</v>
      </c>
      <c r="B51">
        <v>784</v>
      </c>
      <c r="C51">
        <v>96</v>
      </c>
      <c r="D51">
        <v>24</v>
      </c>
      <c r="E51">
        <f t="shared" si="0"/>
        <v>1806336</v>
      </c>
      <c r="F51">
        <f>Adreno!K60/1000</f>
        <v>0.24948753700000001</v>
      </c>
      <c r="G51">
        <f>'MVE-BS'!H92/1000</f>
        <v>6.9120100566318995E-2</v>
      </c>
      <c r="I51" s="2" t="s">
        <v>256</v>
      </c>
      <c r="J51">
        <v>784</v>
      </c>
      <c r="K51">
        <v>96</v>
      </c>
      <c r="L51">
        <v>24</v>
      </c>
      <c r="M51">
        <f t="shared" si="1"/>
        <v>361267</v>
      </c>
      <c r="N51">
        <f>Adreno!K212/1000</f>
        <v>0.24847666300000001</v>
      </c>
      <c r="O51">
        <f>'MVE-BS'!H244/1000</f>
        <v>3.9304473570414902E-2</v>
      </c>
    </row>
    <row r="52" spans="1:15" ht="19" x14ac:dyDescent="0.2">
      <c r="A52" s="2" t="s">
        <v>108</v>
      </c>
      <c r="B52">
        <v>784</v>
      </c>
      <c r="C52">
        <v>48</v>
      </c>
      <c r="D52">
        <v>48</v>
      </c>
      <c r="E52">
        <f t="shared" si="0"/>
        <v>1806336</v>
      </c>
      <c r="F52">
        <f>Adreno!K61/1000</f>
        <v>0.24875920400000001</v>
      </c>
      <c r="G52">
        <f>'MVE-BS'!H93/1000</f>
        <v>7.9262868634292008E-2</v>
      </c>
      <c r="I52" s="2" t="s">
        <v>257</v>
      </c>
      <c r="J52">
        <v>784</v>
      </c>
      <c r="K52">
        <v>48</v>
      </c>
      <c r="L52">
        <v>48</v>
      </c>
      <c r="M52">
        <f t="shared" si="1"/>
        <v>361267</v>
      </c>
      <c r="N52">
        <f>Adreno!K213/1000</f>
        <v>0.24521274500000001</v>
      </c>
      <c r="O52">
        <f>'MVE-BS'!H245/1000</f>
        <v>3.0273305518286497E-2</v>
      </c>
    </row>
    <row r="53" spans="1:15" ht="19" x14ac:dyDescent="0.2">
      <c r="A53" s="2" t="s">
        <v>109</v>
      </c>
      <c r="B53">
        <v>3136</v>
      </c>
      <c r="C53">
        <v>24</v>
      </c>
      <c r="D53">
        <v>24</v>
      </c>
      <c r="E53">
        <f t="shared" si="0"/>
        <v>1806336</v>
      </c>
      <c r="F53">
        <f>Adreno!K62/1000</f>
        <v>0.24681046400000001</v>
      </c>
      <c r="G53">
        <f>'MVE-BS'!H94/1000</f>
        <v>7.8996443854910892E-2</v>
      </c>
      <c r="I53" s="2" t="s">
        <v>258</v>
      </c>
      <c r="J53">
        <v>3136</v>
      </c>
      <c r="K53">
        <v>24</v>
      </c>
      <c r="L53">
        <v>24</v>
      </c>
      <c r="M53">
        <f t="shared" si="1"/>
        <v>361267</v>
      </c>
      <c r="N53">
        <f>Adreno!K214/1000</f>
        <v>0.248938308</v>
      </c>
      <c r="O53">
        <f>'MVE-BS'!H246/1000</f>
        <v>3.24323108153683E-2</v>
      </c>
    </row>
    <row r="54" spans="1:15" ht="19" x14ac:dyDescent="0.2">
      <c r="A54" s="2" t="s">
        <v>110</v>
      </c>
      <c r="B54">
        <v>196</v>
      </c>
      <c r="C54">
        <v>68</v>
      </c>
      <c r="D54">
        <v>136</v>
      </c>
      <c r="E54">
        <f t="shared" si="0"/>
        <v>1812608</v>
      </c>
      <c r="F54">
        <f>Adreno!K63/1000</f>
        <v>0.25249949500000002</v>
      </c>
      <c r="G54">
        <f>'MVE-BS'!H95/1000</f>
        <v>0.180067561034645</v>
      </c>
      <c r="I54" s="2" t="s">
        <v>259</v>
      </c>
      <c r="J54">
        <v>196</v>
      </c>
      <c r="K54">
        <v>68</v>
      </c>
      <c r="L54">
        <v>136</v>
      </c>
      <c r="M54">
        <f t="shared" si="1"/>
        <v>362521</v>
      </c>
      <c r="N54">
        <f>Adreno!K215/1000</f>
        <v>0.24699210299999999</v>
      </c>
      <c r="O54">
        <f>'MVE-BS'!H247/1000</f>
        <v>3.9525662681886099E-2</v>
      </c>
    </row>
    <row r="55" spans="1:15" ht="19" x14ac:dyDescent="0.2">
      <c r="A55" s="2" t="s">
        <v>111</v>
      </c>
      <c r="B55">
        <v>784</v>
      </c>
      <c r="C55">
        <v>34</v>
      </c>
      <c r="D55">
        <v>68</v>
      </c>
      <c r="E55">
        <f t="shared" si="0"/>
        <v>1812608</v>
      </c>
      <c r="F55">
        <f>Adreno!K64/1000</f>
        <v>0.24943668999999999</v>
      </c>
      <c r="G55">
        <f>'MVE-BS'!H96/1000</f>
        <v>0.110918855560677</v>
      </c>
      <c r="I55" s="2" t="s">
        <v>260</v>
      </c>
      <c r="J55">
        <v>784</v>
      </c>
      <c r="K55">
        <v>34</v>
      </c>
      <c r="L55">
        <v>68</v>
      </c>
      <c r="M55">
        <f t="shared" si="1"/>
        <v>362521</v>
      </c>
      <c r="N55">
        <f>Adreno!K216/1000</f>
        <v>0.247579208</v>
      </c>
      <c r="O55">
        <f>'MVE-BS'!H248/1000</f>
        <v>3.5830640367099202E-2</v>
      </c>
    </row>
    <row r="56" spans="1:15" ht="19" x14ac:dyDescent="0.2">
      <c r="A56" s="2" t="s">
        <v>112</v>
      </c>
      <c r="B56">
        <v>196</v>
      </c>
      <c r="C56">
        <v>240</v>
      </c>
      <c r="D56">
        <v>40</v>
      </c>
      <c r="E56">
        <f t="shared" si="0"/>
        <v>1881600</v>
      </c>
      <c r="F56">
        <f>Adreno!K65/1000</f>
        <v>0.249662675</v>
      </c>
      <c r="G56">
        <f>'MVE-BS'!H97/1000</f>
        <v>0.10713103360363399</v>
      </c>
      <c r="I56" s="2" t="s">
        <v>261</v>
      </c>
      <c r="J56">
        <v>196</v>
      </c>
      <c r="K56">
        <v>240</v>
      </c>
      <c r="L56">
        <v>40</v>
      </c>
      <c r="M56">
        <f t="shared" si="1"/>
        <v>376320</v>
      </c>
      <c r="N56">
        <f>Adreno!K217/1000</f>
        <v>0.25126532700000004</v>
      </c>
      <c r="O56">
        <f>'MVE-BS'!H249/1000</f>
        <v>4.3312819408518895E-2</v>
      </c>
    </row>
    <row r="57" spans="1:15" ht="19" x14ac:dyDescent="0.2">
      <c r="A57" s="2" t="s">
        <v>113</v>
      </c>
      <c r="B57">
        <v>196</v>
      </c>
      <c r="C57">
        <v>40</v>
      </c>
      <c r="D57">
        <v>240</v>
      </c>
      <c r="E57">
        <f t="shared" si="0"/>
        <v>1881600</v>
      </c>
      <c r="F57">
        <f>Adreno!K66/1000</f>
        <v>0.25121285100000001</v>
      </c>
      <c r="G57">
        <f>'MVE-BS'!H98/1000</f>
        <v>0.31325267627835202</v>
      </c>
      <c r="I57" s="2" t="s">
        <v>262</v>
      </c>
      <c r="J57">
        <v>196</v>
      </c>
      <c r="K57">
        <v>40</v>
      </c>
      <c r="L57">
        <v>240</v>
      </c>
      <c r="M57">
        <f t="shared" si="1"/>
        <v>376320</v>
      </c>
      <c r="N57">
        <f>Adreno!K218/1000</f>
        <v>0.25186102700000002</v>
      </c>
      <c r="O57">
        <f>'MVE-BS'!H250/1000</f>
        <v>4.8081856220960603E-2</v>
      </c>
    </row>
    <row r="58" spans="1:15" ht="19" x14ac:dyDescent="0.2">
      <c r="A58" s="2" t="s">
        <v>114</v>
      </c>
      <c r="B58" s="8">
        <v>49</v>
      </c>
      <c r="C58">
        <v>100</v>
      </c>
      <c r="D58">
        <v>400</v>
      </c>
      <c r="E58">
        <f t="shared" si="0"/>
        <v>1960000</v>
      </c>
      <c r="F58">
        <f>Adreno!K67/1000</f>
        <v>0.25041641599999998</v>
      </c>
      <c r="G58">
        <f>'MVE-BS'!H99/1000</f>
        <v>0.41332062599914399</v>
      </c>
      <c r="I58" s="2" t="s">
        <v>263</v>
      </c>
      <c r="J58" s="8">
        <v>49</v>
      </c>
      <c r="K58">
        <v>100</v>
      </c>
      <c r="L58">
        <v>400</v>
      </c>
      <c r="M58">
        <f t="shared" si="1"/>
        <v>392000</v>
      </c>
      <c r="N58">
        <f>Adreno!K219/1000</f>
        <v>0.25083350100000001</v>
      </c>
      <c r="O58">
        <f>'MVE-BS'!H251/1000</f>
        <v>7.5010050620351501E-2</v>
      </c>
    </row>
    <row r="59" spans="1:15" ht="19" x14ac:dyDescent="0.2">
      <c r="A59" s="2" t="s">
        <v>115</v>
      </c>
      <c r="B59" s="8">
        <v>49</v>
      </c>
      <c r="C59">
        <v>400</v>
      </c>
      <c r="D59">
        <v>100</v>
      </c>
      <c r="E59">
        <f t="shared" si="0"/>
        <v>1960000</v>
      </c>
      <c r="F59">
        <f>Adreno!K68/1000</f>
        <v>0.24674654799999998</v>
      </c>
      <c r="G59">
        <f>'MVE-BS'!H100/1000</f>
        <v>0.108852317290646</v>
      </c>
      <c r="I59" s="2" t="s">
        <v>264</v>
      </c>
      <c r="J59" s="8">
        <v>49</v>
      </c>
      <c r="K59">
        <v>400</v>
      </c>
      <c r="L59">
        <v>100</v>
      </c>
      <c r="M59">
        <f t="shared" si="1"/>
        <v>392000</v>
      </c>
      <c r="N59">
        <f>Adreno!K220/1000</f>
        <v>0.25095085299999997</v>
      </c>
      <c r="O59">
        <f>'MVE-BS'!H252/1000</f>
        <v>6.4727916781391406E-2</v>
      </c>
    </row>
    <row r="60" spans="1:15" ht="19" x14ac:dyDescent="0.2">
      <c r="A60" s="2" t="s">
        <v>116</v>
      </c>
      <c r="B60">
        <v>196</v>
      </c>
      <c r="C60">
        <v>50</v>
      </c>
      <c r="D60">
        <v>200</v>
      </c>
      <c r="E60">
        <f t="shared" si="0"/>
        <v>1960000</v>
      </c>
      <c r="F60">
        <f>Adreno!K69/1000</f>
        <v>0.24660059200000001</v>
      </c>
      <c r="G60">
        <f>'MVE-BS'!H101/1000</f>
        <v>0.361772919339793</v>
      </c>
      <c r="I60" s="2" t="s">
        <v>265</v>
      </c>
      <c r="J60">
        <v>196</v>
      </c>
      <c r="K60">
        <v>50</v>
      </c>
      <c r="L60">
        <v>200</v>
      </c>
      <c r="M60">
        <f t="shared" si="1"/>
        <v>392000</v>
      </c>
      <c r="N60">
        <f>Adreno!K221/1000</f>
        <v>0.24766633699999999</v>
      </c>
      <c r="O60">
        <f>'MVE-BS'!H253/1000</f>
        <v>4.1102258754627995E-2</v>
      </c>
    </row>
    <row r="61" spans="1:15" ht="19" x14ac:dyDescent="0.2">
      <c r="A61" s="2" t="s">
        <v>117</v>
      </c>
      <c r="B61">
        <v>196</v>
      </c>
      <c r="C61">
        <v>200</v>
      </c>
      <c r="D61">
        <v>50</v>
      </c>
      <c r="E61">
        <f t="shared" si="0"/>
        <v>1960000</v>
      </c>
      <c r="F61">
        <f>Adreno!K70/1000</f>
        <v>0.25372211</v>
      </c>
      <c r="G61">
        <f>'MVE-BS'!H102/1000</f>
        <v>0.108270240681512</v>
      </c>
      <c r="I61" s="2" t="s">
        <v>266</v>
      </c>
      <c r="J61">
        <v>196</v>
      </c>
      <c r="K61">
        <v>200</v>
      </c>
      <c r="L61">
        <v>50</v>
      </c>
      <c r="M61">
        <f t="shared" si="1"/>
        <v>392000</v>
      </c>
      <c r="N61">
        <f>Adreno!K222/1000</f>
        <v>0.249168327</v>
      </c>
      <c r="O61">
        <f>'MVE-BS'!H254/1000</f>
        <v>4.4927998845066298E-2</v>
      </c>
    </row>
    <row r="62" spans="1:15" ht="19" x14ac:dyDescent="0.2">
      <c r="A62" s="2" t="s">
        <v>118</v>
      </c>
      <c r="B62">
        <v>784</v>
      </c>
      <c r="C62">
        <v>25</v>
      </c>
      <c r="D62">
        <v>100</v>
      </c>
      <c r="E62">
        <f t="shared" si="0"/>
        <v>1960000</v>
      </c>
      <c r="F62">
        <f>Adreno!K71/1000</f>
        <v>0.246649901</v>
      </c>
      <c r="G62">
        <f>'MVE-BS'!H103/1000</f>
        <v>0.18533285973327501</v>
      </c>
      <c r="I62" s="2" t="s">
        <v>267</v>
      </c>
      <c r="J62">
        <v>784</v>
      </c>
      <c r="K62">
        <v>25</v>
      </c>
      <c r="L62">
        <v>100</v>
      </c>
      <c r="M62">
        <f t="shared" si="1"/>
        <v>392000</v>
      </c>
      <c r="N62">
        <f>Adreno!K223/1000</f>
        <v>0.25121285100000001</v>
      </c>
      <c r="O62">
        <f>'MVE-BS'!H255/1000</f>
        <v>3.9162446877786E-2</v>
      </c>
    </row>
    <row r="63" spans="1:15" ht="19" x14ac:dyDescent="0.2">
      <c r="A63" s="2" t="s">
        <v>119</v>
      </c>
      <c r="B63">
        <v>784</v>
      </c>
      <c r="C63">
        <v>100</v>
      </c>
      <c r="D63">
        <v>25</v>
      </c>
      <c r="E63">
        <f t="shared" si="0"/>
        <v>1960000</v>
      </c>
      <c r="F63">
        <f>Adreno!K72/1000</f>
        <v>0.25244904099999999</v>
      </c>
      <c r="G63">
        <f>'MVE-BS'!H104/1000</f>
        <v>8.4856458540473592E-2</v>
      </c>
      <c r="I63" s="2" t="s">
        <v>268</v>
      </c>
      <c r="J63">
        <v>784</v>
      </c>
      <c r="K63">
        <v>100</v>
      </c>
      <c r="L63">
        <v>25</v>
      </c>
      <c r="M63">
        <f t="shared" si="1"/>
        <v>392000</v>
      </c>
      <c r="N63">
        <f>Adreno!K224/1000</f>
        <v>0.25704727599999999</v>
      </c>
      <c r="O63">
        <f>'MVE-BS'!H256/1000</f>
        <v>3.9027737719671995E-2</v>
      </c>
    </row>
    <row r="64" spans="1:15" ht="19" x14ac:dyDescent="0.2">
      <c r="A64" s="2" t="s">
        <v>120</v>
      </c>
      <c r="B64" s="8">
        <v>49</v>
      </c>
      <c r="C64">
        <v>288</v>
      </c>
      <c r="D64">
        <v>144</v>
      </c>
      <c r="E64">
        <f t="shared" si="0"/>
        <v>2032128</v>
      </c>
      <c r="F64">
        <f>Adreno!K73/1000</f>
        <v>0.25106927699999998</v>
      </c>
      <c r="G64">
        <f>'MVE-BS'!H105/1000</f>
        <v>0.116141579513038</v>
      </c>
      <c r="I64" s="2" t="s">
        <v>269</v>
      </c>
      <c r="J64" s="8">
        <v>49</v>
      </c>
      <c r="K64">
        <v>288</v>
      </c>
      <c r="L64">
        <v>144</v>
      </c>
      <c r="M64">
        <f t="shared" si="1"/>
        <v>406425</v>
      </c>
      <c r="N64">
        <f>Adreno!K225/1000</f>
        <v>0.24840019899999999</v>
      </c>
      <c r="O64">
        <f>'MVE-BS'!H257/1000</f>
        <v>6.2887224235704905E-2</v>
      </c>
    </row>
    <row r="65" spans="1:15" ht="19" x14ac:dyDescent="0.2">
      <c r="A65" s="2" t="s">
        <v>121</v>
      </c>
      <c r="B65">
        <v>196</v>
      </c>
      <c r="C65">
        <v>144</v>
      </c>
      <c r="D65">
        <v>72</v>
      </c>
      <c r="E65">
        <f t="shared" si="0"/>
        <v>2032128</v>
      </c>
      <c r="F65">
        <f>Adreno!K74/1000</f>
        <v>0.24874453299999999</v>
      </c>
      <c r="G65">
        <f>'MVE-BS'!H106/1000</f>
        <v>0.115437100508383</v>
      </c>
      <c r="I65" s="2" t="s">
        <v>270</v>
      </c>
      <c r="J65">
        <v>196</v>
      </c>
      <c r="K65">
        <v>144</v>
      </c>
      <c r="L65">
        <v>72</v>
      </c>
      <c r="M65">
        <f t="shared" si="1"/>
        <v>406425</v>
      </c>
      <c r="N65">
        <f>Adreno!K226/1000</f>
        <v>0.24712055299999999</v>
      </c>
      <c r="O65">
        <f>'MVE-BS'!H258/1000</f>
        <v>4.2432054345096802E-2</v>
      </c>
    </row>
    <row r="66" spans="1:15" ht="19" x14ac:dyDescent="0.2">
      <c r="A66" s="2" t="s">
        <v>122</v>
      </c>
      <c r="B66">
        <v>784</v>
      </c>
      <c r="C66">
        <v>40</v>
      </c>
      <c r="D66">
        <v>72</v>
      </c>
      <c r="E66">
        <f t="shared" si="0"/>
        <v>2257920</v>
      </c>
      <c r="F66">
        <f>Adreno!K75/1000</f>
        <v>0.246022616</v>
      </c>
      <c r="G66">
        <f>'MVE-BS'!H107/1000</f>
        <v>0.117000724588121</v>
      </c>
      <c r="I66" s="2" t="s">
        <v>271</v>
      </c>
      <c r="J66">
        <v>784</v>
      </c>
      <c r="K66">
        <v>40</v>
      </c>
      <c r="L66">
        <v>72</v>
      </c>
      <c r="M66">
        <f t="shared" si="1"/>
        <v>451584</v>
      </c>
      <c r="N66">
        <f>Adreno!K227/1000</f>
        <v>0.24651231500000001</v>
      </c>
      <c r="O66">
        <f>'MVE-BS'!H259/1000</f>
        <v>3.6334552403007203E-2</v>
      </c>
    </row>
    <row r="67" spans="1:15" ht="19" x14ac:dyDescent="0.2">
      <c r="A67" s="2" t="s">
        <v>123</v>
      </c>
      <c r="B67">
        <v>784</v>
      </c>
      <c r="C67">
        <v>122</v>
      </c>
      <c r="D67">
        <v>24</v>
      </c>
      <c r="E67">
        <f t="shared" si="0"/>
        <v>2295552</v>
      </c>
      <c r="F67">
        <f>Adreno!K76/1000</f>
        <v>0.25212399199999996</v>
      </c>
      <c r="G67">
        <f>'MVE-BS'!H108/1000</f>
        <v>0.106191728264093</v>
      </c>
      <c r="I67" s="2" t="s">
        <v>272</v>
      </c>
      <c r="J67">
        <v>784</v>
      </c>
      <c r="K67">
        <v>122</v>
      </c>
      <c r="L67">
        <v>24</v>
      </c>
      <c r="M67">
        <f t="shared" si="1"/>
        <v>459110</v>
      </c>
      <c r="N67">
        <f>Adreno!K228/1000</f>
        <v>0.26244176299999999</v>
      </c>
      <c r="O67">
        <f>'MVE-BS'!H260/1000</f>
        <v>4.6090156372104306E-2</v>
      </c>
    </row>
    <row r="68" spans="1:15" ht="19" x14ac:dyDescent="0.2">
      <c r="A68" s="2" t="s">
        <v>124</v>
      </c>
      <c r="B68">
        <v>196</v>
      </c>
      <c r="C68">
        <v>64</v>
      </c>
      <c r="D68">
        <v>192</v>
      </c>
      <c r="E68">
        <f t="shared" ref="E68:E131" si="2">B68*C68*D68</f>
        <v>2408448</v>
      </c>
      <c r="F68">
        <f>Adreno!K77/1000</f>
        <v>0.258063983</v>
      </c>
      <c r="G68">
        <f>'MVE-BS'!H109/1000</f>
        <v>0.15868672302791001</v>
      </c>
      <c r="I68" s="2" t="s">
        <v>273</v>
      </c>
      <c r="J68">
        <v>196</v>
      </c>
      <c r="K68">
        <v>64</v>
      </c>
      <c r="L68">
        <v>192</v>
      </c>
      <c r="M68">
        <f t="shared" ref="M68:M131" si="3">INT(J68*K68*L68*0.2)</f>
        <v>481689</v>
      </c>
      <c r="N68">
        <f>Adreno!K229/1000</f>
        <v>0.248497517</v>
      </c>
      <c r="O68">
        <f>'MVE-BS'!H261/1000</f>
        <v>4.4796283223799298E-2</v>
      </c>
    </row>
    <row r="69" spans="1:15" ht="19" x14ac:dyDescent="0.2">
      <c r="A69" s="2" t="s">
        <v>125</v>
      </c>
      <c r="B69">
        <v>196</v>
      </c>
      <c r="C69">
        <v>80</v>
      </c>
      <c r="D69">
        <v>160</v>
      </c>
      <c r="E69">
        <f t="shared" si="2"/>
        <v>2508800</v>
      </c>
      <c r="F69">
        <f>Adreno!K78/1000</f>
        <v>0.24590167199999999</v>
      </c>
      <c r="G69">
        <f>'MVE-BS'!H110/1000</f>
        <v>0.21158584526606899</v>
      </c>
      <c r="I69" s="2" t="s">
        <v>274</v>
      </c>
      <c r="J69">
        <v>196</v>
      </c>
      <c r="K69">
        <v>80</v>
      </c>
      <c r="L69">
        <v>160</v>
      </c>
      <c r="M69">
        <f t="shared" si="3"/>
        <v>501760</v>
      </c>
      <c r="N69">
        <f>Adreno!K230/1000</f>
        <v>0.25211391100000002</v>
      </c>
      <c r="O69">
        <f>'MVE-BS'!H262/1000</f>
        <v>5.4925081453152995E-2</v>
      </c>
    </row>
    <row r="70" spans="1:15" ht="19" x14ac:dyDescent="0.2">
      <c r="A70" s="2" t="s">
        <v>126</v>
      </c>
      <c r="B70">
        <v>784</v>
      </c>
      <c r="C70">
        <v>40</v>
      </c>
      <c r="D70">
        <v>80</v>
      </c>
      <c r="E70">
        <f t="shared" si="2"/>
        <v>2508800</v>
      </c>
      <c r="F70">
        <f>Adreno!K79/1000</f>
        <v>0.24787710599999999</v>
      </c>
      <c r="G70">
        <f>'MVE-BS'!H111/1000</f>
        <v>0.129676690059048</v>
      </c>
      <c r="I70" s="2" t="s">
        <v>275</v>
      </c>
      <c r="J70">
        <v>784</v>
      </c>
      <c r="K70">
        <v>40</v>
      </c>
      <c r="L70">
        <v>80</v>
      </c>
      <c r="M70">
        <f t="shared" si="3"/>
        <v>501760</v>
      </c>
      <c r="N70">
        <f>Adreno!K231/1000</f>
        <v>0.25545863099999999</v>
      </c>
      <c r="O70">
        <f>'MVE-BS'!H263/1000</f>
        <v>4.1426225964512099E-2</v>
      </c>
    </row>
    <row r="71" spans="1:15" ht="19" x14ac:dyDescent="0.2">
      <c r="A71" s="2" t="s">
        <v>127</v>
      </c>
      <c r="B71" s="8">
        <v>49</v>
      </c>
      <c r="C71">
        <v>232</v>
      </c>
      <c r="D71">
        <v>232</v>
      </c>
      <c r="E71">
        <f t="shared" si="2"/>
        <v>2637376</v>
      </c>
      <c r="F71">
        <f>Adreno!K80/1000</f>
        <v>0.24917330699999998</v>
      </c>
      <c r="G71">
        <f>'MVE-BS'!H112/1000</f>
        <v>0.3032323106059</v>
      </c>
      <c r="I71" s="2" t="s">
        <v>276</v>
      </c>
      <c r="J71" s="8">
        <v>49</v>
      </c>
      <c r="K71">
        <v>232</v>
      </c>
      <c r="L71">
        <v>232</v>
      </c>
      <c r="M71">
        <f t="shared" si="3"/>
        <v>527475</v>
      </c>
      <c r="N71">
        <f>Adreno!K232/1000</f>
        <v>0.25699486100000002</v>
      </c>
      <c r="O71">
        <f>'MVE-BS'!H264/1000</f>
        <v>8.9476483740976803E-2</v>
      </c>
    </row>
    <row r="72" spans="1:15" ht="19" x14ac:dyDescent="0.2">
      <c r="A72" s="2" t="s">
        <v>128</v>
      </c>
      <c r="B72" s="8">
        <v>196</v>
      </c>
      <c r="C72">
        <v>116</v>
      </c>
      <c r="D72">
        <v>116</v>
      </c>
      <c r="E72">
        <f t="shared" si="2"/>
        <v>2637376</v>
      </c>
      <c r="F72">
        <f>Adreno!K81/1000</f>
        <v>0.25209072599999999</v>
      </c>
      <c r="G72">
        <f>'MVE-BS'!H113/1000</f>
        <v>0.27116654174668403</v>
      </c>
      <c r="I72" s="2" t="s">
        <v>277</v>
      </c>
      <c r="J72" s="8">
        <v>196</v>
      </c>
      <c r="K72">
        <v>116</v>
      </c>
      <c r="L72">
        <v>116</v>
      </c>
      <c r="M72">
        <f t="shared" si="3"/>
        <v>527475</v>
      </c>
      <c r="N72">
        <f>Adreno!K233/1000</f>
        <v>0.25433028499999999</v>
      </c>
      <c r="O72">
        <f>'MVE-BS'!H265/1000</f>
        <v>5.1867682486772503E-2</v>
      </c>
    </row>
    <row r="73" spans="1:15" ht="19" x14ac:dyDescent="0.2">
      <c r="A73" s="2" t="s">
        <v>129</v>
      </c>
      <c r="B73">
        <v>784</v>
      </c>
      <c r="C73">
        <v>58</v>
      </c>
      <c r="D73">
        <v>58</v>
      </c>
      <c r="E73">
        <f t="shared" si="2"/>
        <v>2637376</v>
      </c>
      <c r="F73">
        <f>Adreno!K82/1000</f>
        <v>0.25265656599999997</v>
      </c>
      <c r="G73">
        <f>'MVE-BS'!H114/1000</f>
        <v>0.15620375052094398</v>
      </c>
      <c r="I73" s="2" t="s">
        <v>278</v>
      </c>
      <c r="J73">
        <v>784</v>
      </c>
      <c r="K73">
        <v>58</v>
      </c>
      <c r="L73">
        <v>58</v>
      </c>
      <c r="M73">
        <f t="shared" si="3"/>
        <v>527475</v>
      </c>
      <c r="N73">
        <f>Adreno!K234/1000</f>
        <v>0.25044844799999999</v>
      </c>
      <c r="O73">
        <f>'MVE-BS'!H266/1000</f>
        <v>4.3702311813831302E-2</v>
      </c>
    </row>
    <row r="74" spans="1:15" ht="19" x14ac:dyDescent="0.2">
      <c r="A74" s="2" t="s">
        <v>130</v>
      </c>
      <c r="B74">
        <v>49</v>
      </c>
      <c r="C74">
        <v>576</v>
      </c>
      <c r="D74">
        <v>96</v>
      </c>
      <c r="E74">
        <f t="shared" si="2"/>
        <v>2709504</v>
      </c>
      <c r="F74">
        <f>Adreno!K83/1000</f>
        <v>0.244492669</v>
      </c>
      <c r="G74">
        <f>'MVE-BS'!H115/1000</f>
        <v>0.13041210227778899</v>
      </c>
      <c r="I74" s="2" t="s">
        <v>279</v>
      </c>
      <c r="J74">
        <v>49</v>
      </c>
      <c r="K74">
        <v>576</v>
      </c>
      <c r="L74">
        <v>96</v>
      </c>
      <c r="M74">
        <f t="shared" si="3"/>
        <v>541900</v>
      </c>
      <c r="N74">
        <f>Adreno!K235/1000</f>
        <v>0.26079249199999999</v>
      </c>
      <c r="O74">
        <f>'MVE-BS'!H267/1000</f>
        <v>8.6383494947637807E-2</v>
      </c>
    </row>
    <row r="75" spans="1:15" ht="19" x14ac:dyDescent="0.2">
      <c r="A75" s="2" t="s">
        <v>131</v>
      </c>
      <c r="B75">
        <v>49</v>
      </c>
      <c r="C75">
        <v>96</v>
      </c>
      <c r="D75">
        <v>576</v>
      </c>
      <c r="E75">
        <f t="shared" si="2"/>
        <v>2709504</v>
      </c>
      <c r="F75">
        <f>Adreno!K84/1000</f>
        <v>0.248600398</v>
      </c>
      <c r="G75">
        <f>'MVE-BS'!H116/1000</f>
        <v>0.460687692144087</v>
      </c>
      <c r="I75" s="2" t="s">
        <v>280</v>
      </c>
      <c r="J75">
        <v>49</v>
      </c>
      <c r="K75">
        <v>96</v>
      </c>
      <c r="L75">
        <v>576</v>
      </c>
      <c r="M75">
        <f t="shared" si="3"/>
        <v>541900</v>
      </c>
      <c r="N75">
        <f>Adreno!K236/1000</f>
        <v>0.25173038199999997</v>
      </c>
      <c r="O75">
        <f>'MVE-BS'!H268/1000</f>
        <v>0.102082267403602</v>
      </c>
    </row>
    <row r="76" spans="1:15" ht="19" x14ac:dyDescent="0.2">
      <c r="A76" s="2" t="s">
        <v>132</v>
      </c>
      <c r="B76">
        <v>196</v>
      </c>
      <c r="C76">
        <v>288</v>
      </c>
      <c r="D76">
        <v>48</v>
      </c>
      <c r="E76">
        <f t="shared" si="2"/>
        <v>2709504</v>
      </c>
      <c r="F76">
        <f>Adreno!K85/1000</f>
        <v>0.25076930799999997</v>
      </c>
      <c r="G76">
        <f>'MVE-BS'!H117/1000</f>
        <v>0.116230720388037</v>
      </c>
      <c r="I76" s="2" t="s">
        <v>281</v>
      </c>
      <c r="J76">
        <v>196</v>
      </c>
      <c r="K76">
        <v>288</v>
      </c>
      <c r="L76">
        <v>48</v>
      </c>
      <c r="M76">
        <f t="shared" si="3"/>
        <v>541900</v>
      </c>
      <c r="N76">
        <f>Adreno!K237/1000</f>
        <v>0.25212197599999997</v>
      </c>
      <c r="O76">
        <f>'MVE-BS'!H269/1000</f>
        <v>5.9223467750208696E-2</v>
      </c>
    </row>
    <row r="77" spans="1:15" ht="19" x14ac:dyDescent="0.2">
      <c r="A77" s="2" t="s">
        <v>133</v>
      </c>
      <c r="B77">
        <v>3136</v>
      </c>
      <c r="C77">
        <v>36</v>
      </c>
      <c r="D77">
        <v>24</v>
      </c>
      <c r="E77">
        <f t="shared" si="2"/>
        <v>2709504</v>
      </c>
      <c r="F77">
        <f>Adreno!K86/1000</f>
        <v>0.248947264</v>
      </c>
      <c r="G77">
        <f>'MVE-BS'!H118/1000</f>
        <v>0.11205872786896499</v>
      </c>
      <c r="I77" s="2" t="s">
        <v>282</v>
      </c>
      <c r="J77">
        <v>3136</v>
      </c>
      <c r="K77">
        <v>36</v>
      </c>
      <c r="L77">
        <v>24</v>
      </c>
      <c r="M77">
        <f t="shared" si="3"/>
        <v>541900</v>
      </c>
      <c r="N77">
        <f>Adreno!K238/1000</f>
        <v>0.26256243400000001</v>
      </c>
      <c r="O77">
        <f>'MVE-BS'!H270/1000</f>
        <v>4.4238820139850803E-2</v>
      </c>
    </row>
    <row r="78" spans="1:15" ht="19" x14ac:dyDescent="0.2">
      <c r="A78" s="2" t="s">
        <v>134</v>
      </c>
      <c r="B78">
        <v>196</v>
      </c>
      <c r="C78">
        <v>184</v>
      </c>
      <c r="D78">
        <v>80</v>
      </c>
      <c r="E78">
        <f t="shared" si="2"/>
        <v>2885120</v>
      </c>
      <c r="F78">
        <f>Adreno!K87/1000</f>
        <v>0.24209971</v>
      </c>
      <c r="G78">
        <f>'MVE-BS'!H119/1000</f>
        <v>0.207919427858931</v>
      </c>
      <c r="I78" s="2" t="s">
        <v>283</v>
      </c>
      <c r="J78">
        <v>196</v>
      </c>
      <c r="K78">
        <v>184</v>
      </c>
      <c r="L78">
        <v>80</v>
      </c>
      <c r="M78">
        <f t="shared" si="3"/>
        <v>577024</v>
      </c>
      <c r="N78">
        <f>Adreno!K239/1000</f>
        <v>0.25239656900000002</v>
      </c>
      <c r="O78">
        <f>'MVE-BS'!H271/1000</f>
        <v>5.7723705789872494E-2</v>
      </c>
    </row>
    <row r="79" spans="1:15" ht="19" x14ac:dyDescent="0.2">
      <c r="A79" s="2" t="s">
        <v>135</v>
      </c>
      <c r="B79">
        <v>196</v>
      </c>
      <c r="C79">
        <v>80</v>
      </c>
      <c r="D79">
        <v>184</v>
      </c>
      <c r="E79">
        <f t="shared" si="2"/>
        <v>2885120</v>
      </c>
      <c r="F79">
        <f>Adreno!K88/1000</f>
        <v>0.244374023</v>
      </c>
      <c r="G79">
        <f>'MVE-BS'!H120/1000</f>
        <v>0.24352588557771199</v>
      </c>
      <c r="I79" s="2" t="s">
        <v>284</v>
      </c>
      <c r="J79">
        <v>196</v>
      </c>
      <c r="K79">
        <v>80</v>
      </c>
      <c r="L79">
        <v>184</v>
      </c>
      <c r="M79">
        <f t="shared" si="3"/>
        <v>577024</v>
      </c>
      <c r="N79">
        <f>Adreno!K240/1000</f>
        <v>0.248474677</v>
      </c>
      <c r="O79">
        <f>'MVE-BS'!H272/1000</f>
        <v>6.3826196960040493E-2</v>
      </c>
    </row>
    <row r="80" spans="1:15" ht="19" x14ac:dyDescent="0.2">
      <c r="A80" s="2" t="s">
        <v>136</v>
      </c>
      <c r="B80">
        <v>196</v>
      </c>
      <c r="C80">
        <v>200</v>
      </c>
      <c r="D80">
        <v>80</v>
      </c>
      <c r="E80">
        <f t="shared" si="2"/>
        <v>3136000</v>
      </c>
      <c r="F80">
        <f>Adreno!K89/1000</f>
        <v>0.25858634999999996</v>
      </c>
      <c r="G80">
        <f>'MVE-BS'!H121/1000</f>
        <v>0.16846361437014098</v>
      </c>
      <c r="I80" s="2" t="s">
        <v>285</v>
      </c>
      <c r="J80">
        <v>196</v>
      </c>
      <c r="K80">
        <v>200</v>
      </c>
      <c r="L80">
        <v>80</v>
      </c>
      <c r="M80">
        <f t="shared" si="3"/>
        <v>627200</v>
      </c>
      <c r="N80">
        <f>Adreno!K241/1000</f>
        <v>0.25678234099999997</v>
      </c>
      <c r="O80">
        <f>'MVE-BS'!H273/1000</f>
        <v>6.3984189182519899E-2</v>
      </c>
    </row>
    <row r="81" spans="1:15" ht="19" x14ac:dyDescent="0.2">
      <c r="A81" s="2" t="s">
        <v>137</v>
      </c>
      <c r="B81">
        <v>196</v>
      </c>
      <c r="C81">
        <v>80</v>
      </c>
      <c r="D81">
        <v>200</v>
      </c>
      <c r="E81">
        <f t="shared" si="2"/>
        <v>3136000</v>
      </c>
      <c r="F81">
        <f>Adreno!K90/1000</f>
        <v>0.24826315800000001</v>
      </c>
      <c r="G81">
        <f>'MVE-BS'!H122/1000</f>
        <v>0.26446866935917301</v>
      </c>
      <c r="I81" s="2" t="s">
        <v>286</v>
      </c>
      <c r="J81">
        <v>196</v>
      </c>
      <c r="K81">
        <v>80</v>
      </c>
      <c r="L81">
        <v>200</v>
      </c>
      <c r="M81">
        <f t="shared" si="3"/>
        <v>627200</v>
      </c>
      <c r="N81">
        <f>Adreno!K242/1000</f>
        <v>0.24546712500000001</v>
      </c>
      <c r="O81">
        <f>'MVE-BS'!H274/1000</f>
        <v>6.3007963555199706E-2</v>
      </c>
    </row>
    <row r="82" spans="1:15" ht="19" x14ac:dyDescent="0.2">
      <c r="A82" s="2" t="s">
        <v>138</v>
      </c>
      <c r="B82">
        <v>12544</v>
      </c>
      <c r="C82">
        <v>16</v>
      </c>
      <c r="D82">
        <v>16</v>
      </c>
      <c r="E82">
        <f t="shared" si="2"/>
        <v>3211264</v>
      </c>
      <c r="F82">
        <f>Adreno!K91/1000</f>
        <v>0.243266537</v>
      </c>
      <c r="G82">
        <f>'MVE-BS'!H123/1000</f>
        <v>0.15229252832276402</v>
      </c>
      <c r="I82" s="2" t="s">
        <v>287</v>
      </c>
      <c r="J82">
        <v>12544</v>
      </c>
      <c r="K82">
        <v>16</v>
      </c>
      <c r="L82">
        <v>16</v>
      </c>
      <c r="M82">
        <f t="shared" si="3"/>
        <v>642252</v>
      </c>
      <c r="N82">
        <f>Adreno!K243/1000</f>
        <v>0.201646774</v>
      </c>
      <c r="O82">
        <f>'MVE-BS'!H275/1000</f>
        <v>6.11749211592333E-2</v>
      </c>
    </row>
    <row r="83" spans="1:15" ht="19" x14ac:dyDescent="0.2">
      <c r="A83" s="2" t="s">
        <v>139</v>
      </c>
      <c r="B83">
        <v>784</v>
      </c>
      <c r="C83">
        <v>120</v>
      </c>
      <c r="D83">
        <v>36</v>
      </c>
      <c r="E83">
        <f t="shared" si="2"/>
        <v>3386880</v>
      </c>
      <c r="F83">
        <f>Adreno!K92/1000</f>
        <v>0.24589577199999998</v>
      </c>
      <c r="G83">
        <f>'MVE-BS'!H124/1000</f>
        <v>0.13724734474505601</v>
      </c>
      <c r="I83" s="2" t="s">
        <v>288</v>
      </c>
      <c r="J83">
        <v>784</v>
      </c>
      <c r="K83">
        <v>120</v>
      </c>
      <c r="L83">
        <v>36</v>
      </c>
      <c r="M83">
        <f t="shared" si="3"/>
        <v>677376</v>
      </c>
      <c r="N83">
        <f>Adreno!K244/1000</f>
        <v>0.254182927</v>
      </c>
      <c r="O83">
        <f>'MVE-BS'!H276/1000</f>
        <v>6.2021094241312497E-2</v>
      </c>
    </row>
    <row r="84" spans="1:15" ht="19" x14ac:dyDescent="0.2">
      <c r="A84" s="2" t="s">
        <v>140</v>
      </c>
      <c r="B84">
        <v>784</v>
      </c>
      <c r="C84">
        <v>32</v>
      </c>
      <c r="D84">
        <v>144</v>
      </c>
      <c r="E84">
        <f t="shared" si="2"/>
        <v>3612672</v>
      </c>
      <c r="F84">
        <f>Adreno!K93/1000</f>
        <v>0.25026826800000002</v>
      </c>
      <c r="G84">
        <f>'MVE-BS'!H125/1000</f>
        <v>0.15879947958248</v>
      </c>
      <c r="I84" s="2" t="s">
        <v>289</v>
      </c>
      <c r="J84">
        <v>784</v>
      </c>
      <c r="K84">
        <v>32</v>
      </c>
      <c r="L84">
        <v>144</v>
      </c>
      <c r="M84">
        <f t="shared" si="3"/>
        <v>722534</v>
      </c>
      <c r="N84">
        <f>Adreno!K245/1000</f>
        <v>0.25192144999999999</v>
      </c>
      <c r="O84">
        <f>'MVE-BS'!H277/1000</f>
        <v>5.5002248180763998E-2</v>
      </c>
    </row>
    <row r="85" spans="1:15" ht="19" x14ac:dyDescent="0.2">
      <c r="A85" s="2" t="s">
        <v>141</v>
      </c>
      <c r="B85">
        <v>3136</v>
      </c>
      <c r="C85">
        <v>72</v>
      </c>
      <c r="D85">
        <v>16</v>
      </c>
      <c r="E85">
        <f t="shared" si="2"/>
        <v>3612672</v>
      </c>
      <c r="F85">
        <f>Adreno!K94/1000</f>
        <v>0.24587708900000002</v>
      </c>
      <c r="G85">
        <f>'MVE-BS'!H126/1000</f>
        <v>0.14025086004819098</v>
      </c>
      <c r="I85" s="2" t="s">
        <v>290</v>
      </c>
      <c r="J85">
        <v>3136</v>
      </c>
      <c r="K85">
        <v>72</v>
      </c>
      <c r="L85">
        <v>16</v>
      </c>
      <c r="M85">
        <f t="shared" si="3"/>
        <v>722534</v>
      </c>
      <c r="N85">
        <f>Adreno!K246/1000</f>
        <v>0.182533577</v>
      </c>
      <c r="O85">
        <f>'MVE-BS'!H278/1000</f>
        <v>6.2974369419472501E-2</v>
      </c>
    </row>
    <row r="86" spans="1:15" ht="19" x14ac:dyDescent="0.2">
      <c r="A86" s="2" t="s">
        <v>142</v>
      </c>
      <c r="B86">
        <v>196</v>
      </c>
      <c r="C86">
        <v>80</v>
      </c>
      <c r="D86">
        <v>240</v>
      </c>
      <c r="E86">
        <f t="shared" si="2"/>
        <v>3763200</v>
      </c>
      <c r="F86">
        <f>Adreno!K95/1000</f>
        <v>0.25917409300000005</v>
      </c>
      <c r="G86">
        <f>'MVE-BS'!H127/1000</f>
        <v>0.31639622258288502</v>
      </c>
      <c r="I86" s="2" t="s">
        <v>291</v>
      </c>
      <c r="J86">
        <v>196</v>
      </c>
      <c r="K86">
        <v>80</v>
      </c>
      <c r="L86">
        <v>240</v>
      </c>
      <c r="M86">
        <f t="shared" si="3"/>
        <v>752640</v>
      </c>
      <c r="N86">
        <f>Adreno!K247/1000</f>
        <v>0.24939182500000001</v>
      </c>
      <c r="O86">
        <f>'MVE-BS'!H279/1000</f>
        <v>7.9489379589046699E-2</v>
      </c>
    </row>
    <row r="87" spans="1:15" ht="19" x14ac:dyDescent="0.2">
      <c r="A87" s="2" t="s">
        <v>143</v>
      </c>
      <c r="B87">
        <v>784</v>
      </c>
      <c r="C87">
        <v>120</v>
      </c>
      <c r="D87">
        <v>40</v>
      </c>
      <c r="E87">
        <f t="shared" si="2"/>
        <v>3763200</v>
      </c>
      <c r="F87">
        <f>Adreno!K96/1000</f>
        <v>0.249061753</v>
      </c>
      <c r="G87">
        <f>'MVE-BS'!H128/1000</f>
        <v>0.15090186414973999</v>
      </c>
      <c r="I87" s="2" t="s">
        <v>292</v>
      </c>
      <c r="J87">
        <v>784</v>
      </c>
      <c r="K87">
        <v>120</v>
      </c>
      <c r="L87">
        <v>40</v>
      </c>
      <c r="M87">
        <f t="shared" si="3"/>
        <v>752640</v>
      </c>
      <c r="N87">
        <f>Adreno!K248/1000</f>
        <v>0.25063827699999996</v>
      </c>
      <c r="O87">
        <f>'MVE-BS'!H280/1000</f>
        <v>6.5692833491734104E-2</v>
      </c>
    </row>
    <row r="88" spans="1:15" ht="19" x14ac:dyDescent="0.2">
      <c r="A88" s="2" t="s">
        <v>144</v>
      </c>
      <c r="B88">
        <v>784</v>
      </c>
      <c r="C88">
        <v>40</v>
      </c>
      <c r="D88">
        <v>120</v>
      </c>
      <c r="E88">
        <f t="shared" si="2"/>
        <v>3763200</v>
      </c>
      <c r="F88">
        <f>Adreno!K97/1000</f>
        <v>0.23974688399999999</v>
      </c>
      <c r="G88">
        <f>'MVE-BS'!H129/1000</f>
        <v>0.193323940038681</v>
      </c>
      <c r="I88" s="2" t="s">
        <v>293</v>
      </c>
      <c r="J88">
        <v>784</v>
      </c>
      <c r="K88">
        <v>40</v>
      </c>
      <c r="L88">
        <v>120</v>
      </c>
      <c r="M88">
        <f t="shared" si="3"/>
        <v>752640</v>
      </c>
      <c r="N88">
        <f>Adreno!K249/1000</f>
        <v>0.25279474200000002</v>
      </c>
      <c r="O88">
        <f>'MVE-BS'!H281/1000</f>
        <v>5.9619945074830705E-2</v>
      </c>
    </row>
    <row r="89" spans="1:15" ht="19" x14ac:dyDescent="0.2">
      <c r="A89" s="2" t="s">
        <v>145</v>
      </c>
      <c r="B89">
        <v>3136</v>
      </c>
      <c r="C89">
        <v>50</v>
      </c>
      <c r="D89">
        <v>24</v>
      </c>
      <c r="E89">
        <f t="shared" si="2"/>
        <v>3763200</v>
      </c>
      <c r="F89">
        <f>Adreno!K98/1000</f>
        <v>0.24542787000000002</v>
      </c>
      <c r="G89">
        <f>'MVE-BS'!H130/1000</f>
        <v>0.15738985634275801</v>
      </c>
      <c r="I89" s="2" t="s">
        <v>294</v>
      </c>
      <c r="J89">
        <v>3136</v>
      </c>
      <c r="K89">
        <v>50</v>
      </c>
      <c r="L89">
        <v>24</v>
      </c>
      <c r="M89">
        <f t="shared" si="3"/>
        <v>752640</v>
      </c>
      <c r="N89">
        <f>Adreno!K250/1000</f>
        <v>0.24502938299999999</v>
      </c>
      <c r="O89">
        <f>'MVE-BS'!H282/1000</f>
        <v>6.0424541256257396E-2</v>
      </c>
    </row>
    <row r="90" spans="1:15" ht="19" x14ac:dyDescent="0.2">
      <c r="A90" s="2" t="s">
        <v>146</v>
      </c>
      <c r="B90" s="8">
        <v>196</v>
      </c>
      <c r="C90">
        <v>100</v>
      </c>
      <c r="D90">
        <v>200</v>
      </c>
      <c r="E90">
        <f t="shared" si="2"/>
        <v>3920000</v>
      </c>
      <c r="F90">
        <f>Adreno!K99/1000</f>
        <v>0.24827010899999999</v>
      </c>
      <c r="G90">
        <f>'MVE-BS'!H131/1000</f>
        <v>0.36418404696243101</v>
      </c>
      <c r="I90" s="2" t="s">
        <v>295</v>
      </c>
      <c r="J90" s="8">
        <v>196</v>
      </c>
      <c r="K90">
        <v>100</v>
      </c>
      <c r="L90">
        <v>200</v>
      </c>
      <c r="M90">
        <f t="shared" si="3"/>
        <v>784000</v>
      </c>
      <c r="N90">
        <f>Adreno!K251/1000</f>
        <v>0.24787809699999999</v>
      </c>
      <c r="O90">
        <f>'MVE-BS'!H283/1000</f>
        <v>7.9853593238762399E-2</v>
      </c>
    </row>
    <row r="91" spans="1:15" ht="19" x14ac:dyDescent="0.2">
      <c r="A91" s="2" t="s">
        <v>147</v>
      </c>
      <c r="B91">
        <v>784</v>
      </c>
      <c r="C91">
        <v>50</v>
      </c>
      <c r="D91">
        <v>100</v>
      </c>
      <c r="E91">
        <f t="shared" si="2"/>
        <v>3920000</v>
      </c>
      <c r="F91">
        <f>Adreno!K100/1000</f>
        <v>0.247477745</v>
      </c>
      <c r="G91">
        <f>'MVE-BS'!H132/1000</f>
        <v>0.21328318065830601</v>
      </c>
      <c r="I91" s="2" t="s">
        <v>296</v>
      </c>
      <c r="J91">
        <v>784</v>
      </c>
      <c r="K91">
        <v>50</v>
      </c>
      <c r="L91">
        <v>100</v>
      </c>
      <c r="M91">
        <f t="shared" si="3"/>
        <v>784000</v>
      </c>
      <c r="N91">
        <f>Adreno!K252/1000</f>
        <v>0.24934995000000001</v>
      </c>
      <c r="O91">
        <f>'MVE-BS'!H284/1000</f>
        <v>6.0952068971736099E-2</v>
      </c>
    </row>
    <row r="92" spans="1:15" ht="19" x14ac:dyDescent="0.2">
      <c r="A92" s="2" t="s">
        <v>148</v>
      </c>
      <c r="B92" s="8">
        <v>49</v>
      </c>
      <c r="C92">
        <v>144</v>
      </c>
      <c r="D92">
        <v>576</v>
      </c>
      <c r="E92">
        <f t="shared" si="2"/>
        <v>4064256</v>
      </c>
      <c r="F92">
        <f>Adreno!K101/1000</f>
        <v>0.25709044199999997</v>
      </c>
      <c r="G92">
        <f>'MVE-BS'!H133/1000</f>
        <v>0.46558511842574396</v>
      </c>
      <c r="I92" s="2" t="s">
        <v>297</v>
      </c>
      <c r="J92" s="8">
        <v>49</v>
      </c>
      <c r="K92">
        <v>144</v>
      </c>
      <c r="L92">
        <v>576</v>
      </c>
      <c r="M92">
        <f t="shared" si="3"/>
        <v>812851</v>
      </c>
      <c r="N92">
        <f>Adreno!K253/1000</f>
        <v>0.24748862500000002</v>
      </c>
      <c r="O92">
        <f>'MVE-BS'!H285/1000</f>
        <v>0.12968134667192099</v>
      </c>
    </row>
    <row r="93" spans="1:15" ht="19" x14ac:dyDescent="0.2">
      <c r="A93" s="2" t="s">
        <v>149</v>
      </c>
      <c r="B93" s="8">
        <v>49</v>
      </c>
      <c r="C93">
        <v>576</v>
      </c>
      <c r="D93">
        <v>144</v>
      </c>
      <c r="E93">
        <f t="shared" si="2"/>
        <v>4064256</v>
      </c>
      <c r="F93">
        <f>Adreno!K102/1000</f>
        <v>0.245252941</v>
      </c>
      <c r="G93">
        <f>'MVE-BS'!H134/1000</f>
        <v>0.191733374127319</v>
      </c>
      <c r="I93" s="2" t="s">
        <v>298</v>
      </c>
      <c r="J93" s="8">
        <v>49</v>
      </c>
      <c r="K93">
        <v>576</v>
      </c>
      <c r="L93">
        <v>144</v>
      </c>
      <c r="M93">
        <f t="shared" si="3"/>
        <v>812851</v>
      </c>
      <c r="N93">
        <f>Adreno!K254/1000</f>
        <v>0.24710079099999999</v>
      </c>
      <c r="O93">
        <f>'MVE-BS'!H286/1000</f>
        <v>0.128636269697121</v>
      </c>
    </row>
    <row r="94" spans="1:15" ht="19" x14ac:dyDescent="0.2">
      <c r="A94" s="2" t="s">
        <v>150</v>
      </c>
      <c r="B94">
        <v>196</v>
      </c>
      <c r="C94">
        <v>72</v>
      </c>
      <c r="D94">
        <v>288</v>
      </c>
      <c r="E94">
        <f t="shared" si="2"/>
        <v>4064256</v>
      </c>
      <c r="F94">
        <f>Adreno!K103/1000</f>
        <v>0.250584168</v>
      </c>
      <c r="G94">
        <f>'MVE-BS'!H135/1000</f>
        <v>0.37945241534284102</v>
      </c>
      <c r="I94" s="2" t="s">
        <v>299</v>
      </c>
      <c r="J94">
        <v>196</v>
      </c>
      <c r="K94">
        <v>72</v>
      </c>
      <c r="L94">
        <v>288</v>
      </c>
      <c r="M94">
        <f t="shared" si="3"/>
        <v>812851</v>
      </c>
      <c r="N94">
        <f>Adreno!K255/1000</f>
        <v>0.25093580700000001</v>
      </c>
      <c r="O94">
        <f>'MVE-BS'!H287/1000</f>
        <v>8.7264925241470295E-2</v>
      </c>
    </row>
    <row r="95" spans="1:15" ht="19" x14ac:dyDescent="0.2">
      <c r="A95" s="2" t="s">
        <v>151</v>
      </c>
      <c r="B95">
        <v>196</v>
      </c>
      <c r="C95">
        <v>288</v>
      </c>
      <c r="D95">
        <v>72</v>
      </c>
      <c r="E95">
        <f t="shared" si="2"/>
        <v>4064256</v>
      </c>
      <c r="F95">
        <f>Adreno!K104/1000</f>
        <v>0.24568762299999999</v>
      </c>
      <c r="G95">
        <f>'MVE-BS'!H136/1000</f>
        <v>0.17219156559024501</v>
      </c>
      <c r="I95" s="2" t="s">
        <v>300</v>
      </c>
      <c r="J95">
        <v>196</v>
      </c>
      <c r="K95">
        <v>288</v>
      </c>
      <c r="L95">
        <v>72</v>
      </c>
      <c r="M95">
        <f t="shared" si="3"/>
        <v>812851</v>
      </c>
      <c r="N95">
        <f>Adreno!K256/1000</f>
        <v>0.25454933899999999</v>
      </c>
      <c r="O95">
        <f>'MVE-BS'!H288/1000</f>
        <v>7.6431648007461009E-2</v>
      </c>
    </row>
    <row r="96" spans="1:15" ht="19" x14ac:dyDescent="0.2">
      <c r="A96" s="2" t="s">
        <v>152</v>
      </c>
      <c r="B96">
        <v>784</v>
      </c>
      <c r="C96">
        <v>36</v>
      </c>
      <c r="D96">
        <v>144</v>
      </c>
      <c r="E96">
        <f t="shared" si="2"/>
        <v>4064256</v>
      </c>
      <c r="F96">
        <f>Adreno!K105/1000</f>
        <v>0.25167806799999998</v>
      </c>
      <c r="G96">
        <f>'MVE-BS'!H137/1000</f>
        <v>0.230688601732254</v>
      </c>
      <c r="I96" s="2" t="s">
        <v>301</v>
      </c>
      <c r="J96">
        <v>784</v>
      </c>
      <c r="K96">
        <v>36</v>
      </c>
      <c r="L96">
        <v>144</v>
      </c>
      <c r="M96">
        <f t="shared" si="3"/>
        <v>812851</v>
      </c>
      <c r="N96">
        <f>Adreno!K257/1000</f>
        <v>0.25266464599999999</v>
      </c>
      <c r="O96">
        <f>'MVE-BS'!H289/1000</f>
        <v>6.5749045461416203E-2</v>
      </c>
    </row>
    <row r="97" spans="1:15" ht="19" x14ac:dyDescent="0.2">
      <c r="A97" s="2" t="s">
        <v>153</v>
      </c>
      <c r="B97">
        <v>784</v>
      </c>
      <c r="C97">
        <v>144</v>
      </c>
      <c r="D97">
        <v>36</v>
      </c>
      <c r="E97">
        <f t="shared" si="2"/>
        <v>4064256</v>
      </c>
      <c r="F97">
        <f>Adreno!K106/1000</f>
        <v>0.245735756</v>
      </c>
      <c r="G97">
        <f>'MVE-BS'!H138/1000</f>
        <v>0.14941307849117602</v>
      </c>
      <c r="I97" s="2" t="s">
        <v>302</v>
      </c>
      <c r="J97">
        <v>784</v>
      </c>
      <c r="K97">
        <v>144</v>
      </c>
      <c r="L97">
        <v>36</v>
      </c>
      <c r="M97">
        <f t="shared" si="3"/>
        <v>812851</v>
      </c>
      <c r="N97">
        <f>Adreno!K258/1000</f>
        <v>0.25029129100000003</v>
      </c>
      <c r="O97">
        <f>'MVE-BS'!H290/1000</f>
        <v>7.4618895139013E-2</v>
      </c>
    </row>
    <row r="98" spans="1:15" ht="19" x14ac:dyDescent="0.2">
      <c r="A98" s="2" t="s">
        <v>154</v>
      </c>
      <c r="B98">
        <v>3136</v>
      </c>
      <c r="C98">
        <v>58</v>
      </c>
      <c r="D98">
        <v>24</v>
      </c>
      <c r="E98">
        <f t="shared" si="2"/>
        <v>4365312</v>
      </c>
      <c r="F98">
        <f>Adreno!K107/1000</f>
        <v>0.25318117400000001</v>
      </c>
      <c r="G98">
        <f>'MVE-BS'!H139/1000</f>
        <v>0.18403532781771198</v>
      </c>
      <c r="I98" s="2" t="s">
        <v>303</v>
      </c>
      <c r="J98">
        <v>3136</v>
      </c>
      <c r="K98">
        <v>58</v>
      </c>
      <c r="L98">
        <v>24</v>
      </c>
      <c r="M98">
        <f t="shared" si="3"/>
        <v>873062</v>
      </c>
      <c r="N98">
        <f>Adreno!K259/1000</f>
        <v>0.18673487700000002</v>
      </c>
      <c r="O98">
        <f>'MVE-BS'!H291/1000</f>
        <v>6.8617186376026693E-2</v>
      </c>
    </row>
    <row r="99" spans="1:15" ht="19" x14ac:dyDescent="0.2">
      <c r="A99" s="2" t="s">
        <v>155</v>
      </c>
      <c r="B99" s="8">
        <v>49</v>
      </c>
      <c r="C99">
        <v>160</v>
      </c>
      <c r="D99">
        <v>576</v>
      </c>
      <c r="E99">
        <f t="shared" si="2"/>
        <v>4515840</v>
      </c>
      <c r="F99">
        <f>Adreno!K108/1000</f>
        <v>0.259988565</v>
      </c>
      <c r="G99">
        <f>'MVE-BS'!H140/1000</f>
        <v>0.46743878296443303</v>
      </c>
      <c r="I99" s="2" t="s">
        <v>304</v>
      </c>
      <c r="J99" s="8">
        <v>49</v>
      </c>
      <c r="K99">
        <v>160</v>
      </c>
      <c r="L99">
        <v>576</v>
      </c>
      <c r="M99">
        <f t="shared" si="3"/>
        <v>903168</v>
      </c>
      <c r="N99">
        <f>Adreno!K260/1000</f>
        <v>0.24917330699999998</v>
      </c>
      <c r="O99">
        <f>'MVE-BS'!H292/1000</f>
        <v>0.14148852122681399</v>
      </c>
    </row>
    <row r="100" spans="1:15" ht="19" x14ac:dyDescent="0.2">
      <c r="A100" s="2" t="s">
        <v>156</v>
      </c>
      <c r="B100">
        <v>3136</v>
      </c>
      <c r="C100">
        <v>60</v>
      </c>
      <c r="D100">
        <v>24</v>
      </c>
      <c r="E100">
        <f t="shared" si="2"/>
        <v>4515840</v>
      </c>
      <c r="F100">
        <f>Adreno!K109/1000</f>
        <v>0.25160060400000001</v>
      </c>
      <c r="G100">
        <f>'MVE-BS'!H141/1000</f>
        <v>0.18428512183683199</v>
      </c>
      <c r="I100" s="2" t="s">
        <v>305</v>
      </c>
      <c r="J100">
        <v>3136</v>
      </c>
      <c r="K100">
        <v>60</v>
      </c>
      <c r="L100">
        <v>24</v>
      </c>
      <c r="M100">
        <f t="shared" si="3"/>
        <v>903168</v>
      </c>
      <c r="N100">
        <f>Adreno!K261/1000</f>
        <v>0.17835092700000002</v>
      </c>
      <c r="O100">
        <f>'MVE-BS'!H293/1000</f>
        <v>7.1718157934290996E-2</v>
      </c>
    </row>
    <row r="101" spans="1:15" ht="19" x14ac:dyDescent="0.2">
      <c r="A101" s="2" t="s">
        <v>157</v>
      </c>
      <c r="B101">
        <v>196</v>
      </c>
      <c r="C101">
        <v>384</v>
      </c>
      <c r="D101">
        <v>64</v>
      </c>
      <c r="E101">
        <f t="shared" si="2"/>
        <v>4816896</v>
      </c>
      <c r="F101">
        <f>Adreno!K110/1000</f>
        <v>0.25040340300000002</v>
      </c>
      <c r="G101">
        <f>'MVE-BS'!H142/1000</f>
        <v>0.17427939123340999</v>
      </c>
      <c r="I101" s="2" t="s">
        <v>306</v>
      </c>
      <c r="J101">
        <v>196</v>
      </c>
      <c r="K101">
        <v>384</v>
      </c>
      <c r="L101">
        <v>64</v>
      </c>
      <c r="M101">
        <f t="shared" si="3"/>
        <v>963379</v>
      </c>
      <c r="N101">
        <f>Adreno!K262/1000</f>
        <v>0.25568813899999998</v>
      </c>
      <c r="O101">
        <f>'MVE-BS'!H294/1000</f>
        <v>9.6420158765145703E-2</v>
      </c>
    </row>
    <row r="102" spans="1:15" ht="19" x14ac:dyDescent="0.2">
      <c r="A102" s="2" t="s">
        <v>158</v>
      </c>
      <c r="B102">
        <v>196</v>
      </c>
      <c r="C102">
        <v>64</v>
      </c>
      <c r="D102">
        <v>384</v>
      </c>
      <c r="E102">
        <f t="shared" si="2"/>
        <v>4816896</v>
      </c>
      <c r="F102">
        <f>Adreno!K111/1000</f>
        <v>0.25068036100000002</v>
      </c>
      <c r="G102">
        <f>'MVE-BS'!H143/1000</f>
        <v>0.31559528516871499</v>
      </c>
      <c r="I102" s="2" t="s">
        <v>307</v>
      </c>
      <c r="J102">
        <v>196</v>
      </c>
      <c r="K102">
        <v>64</v>
      </c>
      <c r="L102">
        <v>384</v>
      </c>
      <c r="M102">
        <f t="shared" si="3"/>
        <v>963379</v>
      </c>
      <c r="N102">
        <f>Adreno!K263/1000</f>
        <v>0.24873658100000001</v>
      </c>
      <c r="O102">
        <f>'MVE-BS'!H295/1000</f>
        <v>8.6241468255008891E-2</v>
      </c>
    </row>
    <row r="103" spans="1:15" ht="19" x14ac:dyDescent="0.2">
      <c r="A103" s="2" t="s">
        <v>159</v>
      </c>
      <c r="B103">
        <v>784</v>
      </c>
      <c r="C103">
        <v>192</v>
      </c>
      <c r="D103">
        <v>32</v>
      </c>
      <c r="E103">
        <f t="shared" si="2"/>
        <v>4816896</v>
      </c>
      <c r="F103">
        <f>Adreno!K112/1000</f>
        <v>0.250804413</v>
      </c>
      <c r="G103">
        <f>'MVE-BS'!H144/1000</f>
        <v>0.16817523698721601</v>
      </c>
      <c r="I103" s="2" t="s">
        <v>308</v>
      </c>
      <c r="J103">
        <v>784</v>
      </c>
      <c r="K103">
        <v>192</v>
      </c>
      <c r="L103">
        <v>32</v>
      </c>
      <c r="M103">
        <f t="shared" si="3"/>
        <v>963379</v>
      </c>
      <c r="N103">
        <f>Adreno!K264/1000</f>
        <v>0.25066332699999999</v>
      </c>
      <c r="O103">
        <f>'MVE-BS'!H296/1000</f>
        <v>8.8197578276906691E-2</v>
      </c>
    </row>
    <row r="104" spans="1:15" ht="19" x14ac:dyDescent="0.2">
      <c r="A104" s="2" t="s">
        <v>160</v>
      </c>
      <c r="B104">
        <v>784</v>
      </c>
      <c r="C104">
        <v>32</v>
      </c>
      <c r="D104">
        <v>192</v>
      </c>
      <c r="E104">
        <f t="shared" si="2"/>
        <v>4816896</v>
      </c>
      <c r="F104">
        <f>Adreno!K113/1000</f>
        <v>0.24587020600000001</v>
      </c>
      <c r="G104">
        <f>'MVE-BS'!H145/1000</f>
        <v>0.21160946094563998</v>
      </c>
      <c r="I104" s="2" t="s">
        <v>309</v>
      </c>
      <c r="J104">
        <v>784</v>
      </c>
      <c r="K104">
        <v>32</v>
      </c>
      <c r="L104">
        <v>192</v>
      </c>
      <c r="M104">
        <f t="shared" si="3"/>
        <v>963379</v>
      </c>
      <c r="N104">
        <f>Adreno!K265/1000</f>
        <v>0.25422560999999999</v>
      </c>
      <c r="O104">
        <f>'MVE-BS'!H297/1000</f>
        <v>7.1924379361527305E-2</v>
      </c>
    </row>
    <row r="105" spans="1:15" ht="19" x14ac:dyDescent="0.2">
      <c r="A105" s="2" t="s">
        <v>161</v>
      </c>
      <c r="B105">
        <v>3136</v>
      </c>
      <c r="C105">
        <v>24</v>
      </c>
      <c r="D105">
        <v>64</v>
      </c>
      <c r="E105">
        <f t="shared" si="2"/>
        <v>4816896</v>
      </c>
      <c r="F105">
        <f>Adreno!K114/1000</f>
        <v>0.25437538100000001</v>
      </c>
      <c r="G105">
        <f>'MVE-BS'!H146/1000</f>
        <v>0.208308920264244</v>
      </c>
      <c r="I105" s="2" t="s">
        <v>310</v>
      </c>
      <c r="J105">
        <v>3136</v>
      </c>
      <c r="K105">
        <v>24</v>
      </c>
      <c r="L105">
        <v>64</v>
      </c>
      <c r="M105">
        <f t="shared" si="3"/>
        <v>963379</v>
      </c>
      <c r="N105">
        <f>Adreno!K266/1000</f>
        <v>0.25607983600000001</v>
      </c>
      <c r="O105">
        <f>'MVE-BS'!H298/1000</f>
        <v>7.4648165277072298E-2</v>
      </c>
    </row>
    <row r="106" spans="1:15" ht="19" x14ac:dyDescent="0.2">
      <c r="A106" s="2" t="s">
        <v>162</v>
      </c>
      <c r="B106">
        <v>3136</v>
      </c>
      <c r="C106">
        <v>68</v>
      </c>
      <c r="D106">
        <v>24</v>
      </c>
      <c r="E106">
        <f t="shared" si="2"/>
        <v>5117952</v>
      </c>
      <c r="F106">
        <f>Adreno!K115/1000</f>
        <v>0.21649523800000001</v>
      </c>
      <c r="G106">
        <f>'MVE-BS'!H147/1000</f>
        <v>0.19200778167162599</v>
      </c>
      <c r="I106" s="2" t="s">
        <v>311</v>
      </c>
      <c r="J106">
        <v>3136</v>
      </c>
      <c r="K106">
        <v>68</v>
      </c>
      <c r="L106">
        <v>24</v>
      </c>
      <c r="M106">
        <f t="shared" si="3"/>
        <v>1023590</v>
      </c>
      <c r="N106">
        <f>Adreno!K267/1000</f>
        <v>0.28740229900000003</v>
      </c>
      <c r="O106">
        <f>'MVE-BS'!H299/1000</f>
        <v>8.0312269606760495E-2</v>
      </c>
    </row>
    <row r="107" spans="1:15" ht="19" x14ac:dyDescent="0.2">
      <c r="A107" s="2" t="s">
        <v>163</v>
      </c>
      <c r="B107" s="8">
        <v>49</v>
      </c>
      <c r="C107">
        <v>160</v>
      </c>
      <c r="D107">
        <v>672</v>
      </c>
      <c r="E107">
        <f t="shared" si="2"/>
        <v>5268480</v>
      </c>
      <c r="F107">
        <f>Adreno!K116/1000</f>
        <v>0.18102824000000001</v>
      </c>
      <c r="G107">
        <f>'MVE-BS'!H148/1000</f>
        <v>0.53987239620515193</v>
      </c>
      <c r="I107" s="2" t="s">
        <v>312</v>
      </c>
      <c r="J107" s="8">
        <v>49</v>
      </c>
      <c r="K107">
        <v>160</v>
      </c>
      <c r="L107">
        <v>672</v>
      </c>
      <c r="M107">
        <f t="shared" si="3"/>
        <v>1053696</v>
      </c>
      <c r="N107">
        <f>Adreno!K268/1000</f>
        <v>0.25522550999999999</v>
      </c>
      <c r="O107">
        <f>'MVE-BS'!H300/1000</f>
        <v>0.165283480393035</v>
      </c>
    </row>
    <row r="108" spans="1:15" ht="19" x14ac:dyDescent="0.2">
      <c r="A108" s="2" t="s">
        <v>164</v>
      </c>
      <c r="B108">
        <v>3136</v>
      </c>
      <c r="C108">
        <v>72</v>
      </c>
      <c r="D108">
        <v>24</v>
      </c>
      <c r="E108">
        <f t="shared" si="2"/>
        <v>5419008</v>
      </c>
      <c r="F108">
        <f>Adreno!K117/1000</f>
        <v>0.25753759000000004</v>
      </c>
      <c r="G108">
        <f>'MVE-BS'!H149/1000</f>
        <v>0.198702327907085</v>
      </c>
      <c r="I108" s="2" t="s">
        <v>313</v>
      </c>
      <c r="J108">
        <v>3136</v>
      </c>
      <c r="K108">
        <v>72</v>
      </c>
      <c r="L108">
        <v>24</v>
      </c>
      <c r="M108">
        <f t="shared" si="3"/>
        <v>1083801</v>
      </c>
      <c r="N108">
        <f>Adreno!K269/1000</f>
        <v>0.29984892100000005</v>
      </c>
      <c r="O108">
        <f>'MVE-BS'!H301/1000</f>
        <v>8.5940118879079805E-2</v>
      </c>
    </row>
    <row r="109" spans="1:15" ht="19" x14ac:dyDescent="0.2">
      <c r="A109" s="2" t="s">
        <v>165</v>
      </c>
      <c r="B109">
        <v>3136</v>
      </c>
      <c r="C109">
        <v>24</v>
      </c>
      <c r="D109">
        <v>72</v>
      </c>
      <c r="E109">
        <f t="shared" si="2"/>
        <v>5419008</v>
      </c>
      <c r="F109">
        <f>Adreno!K118/1000</f>
        <v>0.25241675099999999</v>
      </c>
      <c r="G109">
        <f>'MVE-BS'!H150/1000</f>
        <v>0.24294513942939802</v>
      </c>
      <c r="I109" s="2" t="s">
        <v>314</v>
      </c>
      <c r="J109">
        <v>3136</v>
      </c>
      <c r="K109">
        <v>24</v>
      </c>
      <c r="L109">
        <v>72</v>
      </c>
      <c r="M109">
        <f t="shared" si="3"/>
        <v>1083801</v>
      </c>
      <c r="N109">
        <f>Adreno!K270/1000</f>
        <v>0.250514028</v>
      </c>
      <c r="O109">
        <f>'MVE-BS'!H302/1000</f>
        <v>8.6803255336625196E-2</v>
      </c>
    </row>
    <row r="110" spans="1:15" ht="19" x14ac:dyDescent="0.2">
      <c r="A110" s="2" t="s">
        <v>166</v>
      </c>
      <c r="B110" s="8">
        <v>49</v>
      </c>
      <c r="C110">
        <v>352</v>
      </c>
      <c r="D110">
        <v>352</v>
      </c>
      <c r="E110">
        <f t="shared" si="2"/>
        <v>6071296</v>
      </c>
      <c r="F110">
        <f>Adreno!K119/1000</f>
        <v>0.24085067399999999</v>
      </c>
      <c r="G110">
        <f>'MVE-BS'!H151/1000</f>
        <v>0.37837474207792898</v>
      </c>
      <c r="I110" s="2" t="s">
        <v>315</v>
      </c>
      <c r="J110" s="8">
        <v>49</v>
      </c>
      <c r="K110">
        <v>352</v>
      </c>
      <c r="L110">
        <v>352</v>
      </c>
      <c r="M110">
        <f t="shared" si="3"/>
        <v>1214259</v>
      </c>
      <c r="N110">
        <f>Adreno!K271/1000</f>
        <v>0.249873127</v>
      </c>
      <c r="O110">
        <f>'MVE-BS'!H303/1000</f>
        <v>0.20248283232961298</v>
      </c>
    </row>
    <row r="111" spans="1:15" ht="19" x14ac:dyDescent="0.2">
      <c r="A111" s="2" t="s">
        <v>167</v>
      </c>
      <c r="B111" s="8">
        <v>196</v>
      </c>
      <c r="C111">
        <v>176</v>
      </c>
      <c r="D111">
        <v>176</v>
      </c>
      <c r="E111">
        <f t="shared" si="2"/>
        <v>6071296</v>
      </c>
      <c r="F111">
        <f>Adreno!K120/1000</f>
        <v>0.18980060700000001</v>
      </c>
      <c r="G111">
        <f>'MVE-BS'!H152/1000</f>
        <v>0.36582117900252303</v>
      </c>
      <c r="I111" s="2" t="s">
        <v>316</v>
      </c>
      <c r="J111" s="8">
        <v>196</v>
      </c>
      <c r="K111">
        <v>176</v>
      </c>
      <c r="L111">
        <v>176</v>
      </c>
      <c r="M111">
        <f t="shared" si="3"/>
        <v>1214259</v>
      </c>
      <c r="N111">
        <f>Adreno!K272/1000</f>
        <v>0.24665779100000002</v>
      </c>
      <c r="O111">
        <f>'MVE-BS'!H304/1000</f>
        <v>0.117655311311994</v>
      </c>
    </row>
    <row r="112" spans="1:15" ht="19" x14ac:dyDescent="0.2">
      <c r="A112" s="2" t="s">
        <v>168</v>
      </c>
      <c r="B112">
        <v>784</v>
      </c>
      <c r="C112">
        <v>88</v>
      </c>
      <c r="D112">
        <v>88</v>
      </c>
      <c r="E112">
        <f t="shared" si="2"/>
        <v>6071296</v>
      </c>
      <c r="F112">
        <f>Adreno!K121/1000</f>
        <v>0.19246266399999998</v>
      </c>
      <c r="G112">
        <f>'MVE-BS'!H153/1000</f>
        <v>0.25552231818437499</v>
      </c>
      <c r="I112" s="2" t="s">
        <v>317</v>
      </c>
      <c r="J112">
        <v>784</v>
      </c>
      <c r="K112">
        <v>88</v>
      </c>
      <c r="L112">
        <v>88</v>
      </c>
      <c r="M112">
        <f t="shared" si="3"/>
        <v>1214259</v>
      </c>
      <c r="N112">
        <f>Adreno!K273/1000</f>
        <v>0.25092778300000002</v>
      </c>
      <c r="O112">
        <f>'MVE-BS'!H305/1000</f>
        <v>9.186831968171251E-2</v>
      </c>
    </row>
    <row r="113" spans="1:15" ht="19" x14ac:dyDescent="0.2">
      <c r="A113" s="2" t="s">
        <v>169</v>
      </c>
      <c r="B113">
        <v>12544</v>
      </c>
      <c r="C113">
        <v>16</v>
      </c>
      <c r="D113">
        <v>32</v>
      </c>
      <c r="E113">
        <f t="shared" si="2"/>
        <v>6422528</v>
      </c>
      <c r="F113">
        <f>Adreno!K122/1000</f>
        <v>0.18205021800000001</v>
      </c>
      <c r="G113">
        <f>'MVE-BS'!H154/1000</f>
        <v>0.33354785825525002</v>
      </c>
      <c r="I113" s="2" t="s">
        <v>318</v>
      </c>
      <c r="J113">
        <v>12544</v>
      </c>
      <c r="K113">
        <v>16</v>
      </c>
      <c r="L113">
        <v>32</v>
      </c>
      <c r="M113">
        <f t="shared" si="3"/>
        <v>1284505</v>
      </c>
      <c r="N113">
        <f>Adreno!K274/1000</f>
        <v>0.29246783599999998</v>
      </c>
      <c r="O113">
        <f>'MVE-BS'!H306/1000</f>
        <v>0.10724711631025499</v>
      </c>
    </row>
    <row r="114" spans="1:15" ht="19" x14ac:dyDescent="0.2">
      <c r="A114" s="2" t="s">
        <v>170</v>
      </c>
      <c r="B114">
        <v>3136</v>
      </c>
      <c r="C114">
        <v>88</v>
      </c>
      <c r="D114">
        <v>24</v>
      </c>
      <c r="E114">
        <f t="shared" si="2"/>
        <v>6623232</v>
      </c>
      <c r="F114">
        <f>Adreno!K123/1000</f>
        <v>0.177861309</v>
      </c>
      <c r="G114">
        <f>'MVE-BS'!H155/1000</f>
        <v>0.244516746274062</v>
      </c>
      <c r="I114" s="2" t="s">
        <v>319</v>
      </c>
      <c r="J114">
        <v>3136</v>
      </c>
      <c r="K114">
        <v>88</v>
      </c>
      <c r="L114">
        <v>24</v>
      </c>
      <c r="M114">
        <f t="shared" si="3"/>
        <v>1324646</v>
      </c>
      <c r="N114">
        <f>Adreno!K275/1000</f>
        <v>0.29635308099999996</v>
      </c>
      <c r="O114">
        <f>'MVE-BS'!H307/1000</f>
        <v>0.101347853030477</v>
      </c>
    </row>
    <row r="115" spans="1:15" ht="19" x14ac:dyDescent="0.2">
      <c r="A115" s="2" t="s">
        <v>171</v>
      </c>
      <c r="B115">
        <v>196</v>
      </c>
      <c r="C115">
        <v>96</v>
      </c>
      <c r="D115">
        <v>384</v>
      </c>
      <c r="E115">
        <f t="shared" si="2"/>
        <v>7225344</v>
      </c>
      <c r="F115">
        <f>Adreno!K124/1000</f>
        <v>0.26256033600000001</v>
      </c>
      <c r="G115">
        <f>'MVE-BS'!H156/1000</f>
        <v>0.50840433686971598</v>
      </c>
      <c r="I115" s="2" t="s">
        <v>320</v>
      </c>
      <c r="J115">
        <v>196</v>
      </c>
      <c r="K115">
        <v>96</v>
      </c>
      <c r="L115">
        <v>384</v>
      </c>
      <c r="M115">
        <f t="shared" si="3"/>
        <v>1445068</v>
      </c>
      <c r="N115">
        <f>Adreno!K276/1000</f>
        <v>0.247544554</v>
      </c>
      <c r="O115">
        <f>'MVE-BS'!H308/1000</f>
        <v>0.12385925011975399</v>
      </c>
    </row>
    <row r="116" spans="1:15" ht="19" x14ac:dyDescent="0.2">
      <c r="A116" s="2" t="s">
        <v>172</v>
      </c>
      <c r="B116">
        <v>3136</v>
      </c>
      <c r="C116">
        <v>24</v>
      </c>
      <c r="D116">
        <v>96</v>
      </c>
      <c r="E116">
        <f t="shared" si="2"/>
        <v>7225344</v>
      </c>
      <c r="F116">
        <f>Adreno!K125/1000</f>
        <v>0.21269812899999999</v>
      </c>
      <c r="G116">
        <f>'MVE-BS'!H157/1000</f>
        <v>0.321475256766591</v>
      </c>
      <c r="I116" s="2" t="s">
        <v>321</v>
      </c>
      <c r="J116">
        <v>3136</v>
      </c>
      <c r="K116">
        <v>24</v>
      </c>
      <c r="L116">
        <v>96</v>
      </c>
      <c r="M116">
        <f t="shared" si="3"/>
        <v>1445068</v>
      </c>
      <c r="N116">
        <f>Adreno!K277/1000</f>
        <v>0.218510917</v>
      </c>
      <c r="O116">
        <f>'MVE-BS'!H309/1000</f>
        <v>0.111827227686132</v>
      </c>
    </row>
    <row r="117" spans="1:15" ht="19" x14ac:dyDescent="0.2">
      <c r="A117" s="2" t="s">
        <v>173</v>
      </c>
      <c r="B117">
        <v>3136</v>
      </c>
      <c r="C117">
        <v>96</v>
      </c>
      <c r="D117">
        <v>24</v>
      </c>
      <c r="E117">
        <f t="shared" si="2"/>
        <v>7225344</v>
      </c>
      <c r="F117">
        <f>Adreno!K126/1000</f>
        <v>0.28992120499999996</v>
      </c>
      <c r="G117">
        <f>'MVE-BS'!H158/1000</f>
        <v>0.25869912600943001</v>
      </c>
      <c r="I117" s="2" t="s">
        <v>322</v>
      </c>
      <c r="J117">
        <v>3136</v>
      </c>
      <c r="K117">
        <v>96</v>
      </c>
      <c r="L117">
        <v>24</v>
      </c>
      <c r="M117">
        <f t="shared" si="3"/>
        <v>1445068</v>
      </c>
      <c r="N117">
        <f>Adreno!K278/1000</f>
        <v>0.29279039800000001</v>
      </c>
      <c r="O117">
        <f>'MVE-BS'!H310/1000</f>
        <v>0.109101778694561</v>
      </c>
    </row>
    <row r="118" spans="1:15" ht="19" x14ac:dyDescent="0.2">
      <c r="A118" s="2" t="s">
        <v>174</v>
      </c>
      <c r="B118" s="8">
        <v>49</v>
      </c>
      <c r="C118">
        <v>960</v>
      </c>
      <c r="D118">
        <v>160</v>
      </c>
      <c r="E118">
        <f t="shared" si="2"/>
        <v>7526400</v>
      </c>
      <c r="F118">
        <f>Adreno!K127/1000</f>
        <v>0.29036891000000004</v>
      </c>
      <c r="G118">
        <f>'MVE-BS'!H159/1000</f>
        <v>0.30743324064782596</v>
      </c>
      <c r="I118" s="2" t="s">
        <v>323</v>
      </c>
      <c r="J118" s="8">
        <v>49</v>
      </c>
      <c r="K118">
        <v>960</v>
      </c>
      <c r="L118">
        <v>160</v>
      </c>
      <c r="M118">
        <f t="shared" si="3"/>
        <v>1505280</v>
      </c>
      <c r="N118">
        <f>Adreno!K279/1000</f>
        <v>0.25678131399999998</v>
      </c>
      <c r="O118">
        <f>'MVE-BS'!H311/1000</f>
        <v>0.22997381165623598</v>
      </c>
    </row>
    <row r="119" spans="1:15" ht="19" x14ac:dyDescent="0.2">
      <c r="A119" s="2" t="s">
        <v>175</v>
      </c>
      <c r="B119" s="8">
        <v>49</v>
      </c>
      <c r="C119">
        <v>160</v>
      </c>
      <c r="D119">
        <v>960</v>
      </c>
      <c r="E119">
        <f t="shared" si="2"/>
        <v>7526400</v>
      </c>
      <c r="F119">
        <f>Adreno!K128/1000</f>
        <v>0.30531623899999999</v>
      </c>
      <c r="G119">
        <f>'MVE-BS'!H160/1000</f>
        <v>0.78957893752625996</v>
      </c>
      <c r="I119" s="2" t="s">
        <v>324</v>
      </c>
      <c r="J119" s="8">
        <v>49</v>
      </c>
      <c r="K119">
        <v>160</v>
      </c>
      <c r="L119">
        <v>960</v>
      </c>
      <c r="M119">
        <f t="shared" si="3"/>
        <v>1505280</v>
      </c>
      <c r="N119">
        <f>Adreno!K280/1000</f>
        <v>0.252617172</v>
      </c>
      <c r="O119">
        <f>'MVE-BS'!H312/1000</f>
        <v>0.23387738370469599</v>
      </c>
    </row>
    <row r="120" spans="1:15" ht="19" x14ac:dyDescent="0.2">
      <c r="A120" s="2" t="s">
        <v>174</v>
      </c>
      <c r="B120" s="8">
        <v>49</v>
      </c>
      <c r="C120">
        <v>960</v>
      </c>
      <c r="D120">
        <v>160</v>
      </c>
      <c r="E120">
        <f t="shared" si="2"/>
        <v>7526400</v>
      </c>
      <c r="F120">
        <f>Adreno!K129/1000</f>
        <v>0.30040095999999999</v>
      </c>
      <c r="G120">
        <f>'MVE-BS'!H161/1000</f>
        <v>0.30743324064782596</v>
      </c>
      <c r="I120" s="2" t="s">
        <v>323</v>
      </c>
      <c r="J120" s="8">
        <v>49</v>
      </c>
      <c r="K120">
        <v>960</v>
      </c>
      <c r="L120">
        <v>160</v>
      </c>
      <c r="M120">
        <f t="shared" si="3"/>
        <v>1505280</v>
      </c>
      <c r="N120">
        <f>Adreno!K281/1000</f>
        <v>0.24868290300000001</v>
      </c>
      <c r="O120">
        <f>'MVE-BS'!H313/1000</f>
        <v>0.22997381165623598</v>
      </c>
    </row>
    <row r="121" spans="1:15" ht="19" x14ac:dyDescent="0.2">
      <c r="A121" s="2" t="s">
        <v>175</v>
      </c>
      <c r="B121" s="8">
        <v>49</v>
      </c>
      <c r="C121">
        <v>160</v>
      </c>
      <c r="D121">
        <v>960</v>
      </c>
      <c r="E121">
        <f t="shared" si="2"/>
        <v>7526400</v>
      </c>
      <c r="F121">
        <f>Adreno!K130/1000</f>
        <v>0.29557565000000002</v>
      </c>
      <c r="G121">
        <f>'MVE-BS'!H162/1000</f>
        <v>0.78957893752625996</v>
      </c>
      <c r="I121" s="2" t="s">
        <v>324</v>
      </c>
      <c r="J121" s="8">
        <v>49</v>
      </c>
      <c r="K121">
        <v>160</v>
      </c>
      <c r="L121">
        <v>960</v>
      </c>
      <c r="M121">
        <f t="shared" si="3"/>
        <v>1505280</v>
      </c>
      <c r="N121">
        <f>Adreno!K282/1000</f>
        <v>0.26036004200000001</v>
      </c>
      <c r="O121">
        <f>'MVE-BS'!H314/1000</f>
        <v>0.23387738370469599</v>
      </c>
    </row>
    <row r="122" spans="1:15" ht="19" x14ac:dyDescent="0.2">
      <c r="A122" s="2" t="s">
        <v>176</v>
      </c>
      <c r="B122">
        <v>196</v>
      </c>
      <c r="C122">
        <v>480</v>
      </c>
      <c r="D122">
        <v>80</v>
      </c>
      <c r="E122">
        <f t="shared" si="2"/>
        <v>7526400</v>
      </c>
      <c r="F122">
        <f>Adreno!K131/1000</f>
        <v>0.29631635099999998</v>
      </c>
      <c r="G122">
        <f>'MVE-BS'!H163/1000</f>
        <v>0.29321826462234701</v>
      </c>
      <c r="I122" s="2" t="s">
        <v>325</v>
      </c>
      <c r="J122">
        <v>196</v>
      </c>
      <c r="K122">
        <v>480</v>
      </c>
      <c r="L122">
        <v>80</v>
      </c>
      <c r="M122">
        <f t="shared" si="3"/>
        <v>1505280</v>
      </c>
      <c r="N122">
        <f>Adreno!K283/1000</f>
        <v>0.25192044299999999</v>
      </c>
      <c r="O122">
        <f>'MVE-BS'!H315/1000</f>
        <v>0.145839460726295</v>
      </c>
    </row>
    <row r="123" spans="1:15" ht="19" x14ac:dyDescent="0.2">
      <c r="A123" s="2" t="s">
        <v>177</v>
      </c>
      <c r="B123">
        <v>784</v>
      </c>
      <c r="C123">
        <v>240</v>
      </c>
      <c r="D123">
        <v>40</v>
      </c>
      <c r="E123">
        <f t="shared" si="2"/>
        <v>7526400</v>
      </c>
      <c r="F123">
        <f>Adreno!K132/1000</f>
        <v>0.27637348100000003</v>
      </c>
      <c r="G123">
        <f>'MVE-BS'!H164/1000</f>
        <v>0.26007814865027096</v>
      </c>
      <c r="I123" s="2" t="s">
        <v>326</v>
      </c>
      <c r="J123">
        <v>784</v>
      </c>
      <c r="K123">
        <v>240</v>
      </c>
      <c r="L123">
        <v>40</v>
      </c>
      <c r="M123">
        <f t="shared" si="3"/>
        <v>1505280</v>
      </c>
      <c r="N123">
        <f>Adreno!K284/1000</f>
        <v>0.29778571399999998</v>
      </c>
      <c r="O123">
        <f>'MVE-BS'!H316/1000</f>
        <v>0.12820287208471898</v>
      </c>
    </row>
    <row r="124" spans="1:15" ht="19" x14ac:dyDescent="0.2">
      <c r="A124" s="2" t="s">
        <v>178</v>
      </c>
      <c r="B124" s="8">
        <v>196</v>
      </c>
      <c r="C124">
        <v>144</v>
      </c>
      <c r="D124">
        <v>288</v>
      </c>
      <c r="E124">
        <f t="shared" si="2"/>
        <v>8128512</v>
      </c>
      <c r="F124">
        <f>Adreno!K133/1000</f>
        <v>0.29126775300000002</v>
      </c>
      <c r="G124">
        <f>'MVE-BS'!H165/1000</f>
        <v>0.45311371130602701</v>
      </c>
      <c r="I124" s="2" t="s">
        <v>327</v>
      </c>
      <c r="J124" s="8">
        <v>196</v>
      </c>
      <c r="K124">
        <v>144</v>
      </c>
      <c r="L124">
        <v>288</v>
      </c>
      <c r="M124">
        <f t="shared" si="3"/>
        <v>1625702</v>
      </c>
      <c r="N124">
        <f>Adreno!K285/1000</f>
        <v>0.25824355000000004</v>
      </c>
      <c r="O124">
        <f>'MVE-BS'!H317/1000</f>
        <v>0.15134623806391401</v>
      </c>
    </row>
    <row r="125" spans="1:15" ht="19" x14ac:dyDescent="0.2">
      <c r="A125" s="2" t="s">
        <v>179</v>
      </c>
      <c r="B125">
        <v>784</v>
      </c>
      <c r="C125">
        <v>72</v>
      </c>
      <c r="D125">
        <v>144</v>
      </c>
      <c r="E125">
        <f t="shared" si="2"/>
        <v>8128512</v>
      </c>
      <c r="F125">
        <f>Adreno!K134/1000</f>
        <v>0.29311254400000003</v>
      </c>
      <c r="G125">
        <f>'MVE-BS'!H166/1000</f>
        <v>0.34029262938669702</v>
      </c>
      <c r="I125" s="2" t="s">
        <v>328</v>
      </c>
      <c r="J125">
        <v>784</v>
      </c>
      <c r="K125">
        <v>72</v>
      </c>
      <c r="L125">
        <v>144</v>
      </c>
      <c r="M125">
        <f t="shared" si="3"/>
        <v>1625702</v>
      </c>
      <c r="N125">
        <f>Adreno!K286/1000</f>
        <v>0.24439002900000001</v>
      </c>
      <c r="O125">
        <f>'MVE-BS'!H318/1000</f>
        <v>0.10969516422067301</v>
      </c>
    </row>
    <row r="126" spans="1:15" ht="19" x14ac:dyDescent="0.2">
      <c r="A126" s="2" t="s">
        <v>180</v>
      </c>
      <c r="B126">
        <v>3136</v>
      </c>
      <c r="C126">
        <v>122</v>
      </c>
      <c r="D126">
        <v>24</v>
      </c>
      <c r="E126">
        <f t="shared" si="2"/>
        <v>9182208</v>
      </c>
      <c r="F126">
        <f>Adreno!K135/1000</f>
        <v>0.30255622699999996</v>
      </c>
      <c r="G126">
        <f>'MVE-BS'!H167/1000</f>
        <v>0.34892066781009901</v>
      </c>
      <c r="I126" s="2" t="s">
        <v>329</v>
      </c>
      <c r="J126">
        <v>3136</v>
      </c>
      <c r="K126">
        <v>122</v>
      </c>
      <c r="L126">
        <v>24</v>
      </c>
      <c r="M126">
        <f t="shared" si="3"/>
        <v>1836441</v>
      </c>
      <c r="N126">
        <f>Adreno!K287/1000</f>
        <v>0.30538827800000001</v>
      </c>
      <c r="O126">
        <f>'MVE-BS'!H319/1000</f>
        <v>0.13828942818300999</v>
      </c>
    </row>
    <row r="127" spans="1:15" ht="19" x14ac:dyDescent="0.2">
      <c r="A127" s="2" t="s">
        <v>181</v>
      </c>
      <c r="B127" s="8">
        <v>49</v>
      </c>
      <c r="C127">
        <v>1024</v>
      </c>
      <c r="D127">
        <v>192</v>
      </c>
      <c r="E127">
        <f t="shared" si="2"/>
        <v>9633792</v>
      </c>
      <c r="F127">
        <f>Adreno!K136/1000</f>
        <v>0.30992689000000001</v>
      </c>
      <c r="G127">
        <f>'MVE-BS'!H168/1000</f>
        <v>0.38799896304096398</v>
      </c>
      <c r="I127" s="2" t="s">
        <v>330</v>
      </c>
      <c r="J127" s="8">
        <v>49</v>
      </c>
      <c r="K127">
        <v>1024</v>
      </c>
      <c r="L127">
        <v>192</v>
      </c>
      <c r="M127">
        <f t="shared" si="3"/>
        <v>1926758</v>
      </c>
      <c r="N127">
        <f>Adreno!K288/1000</f>
        <v>0.25811971099999997</v>
      </c>
      <c r="O127">
        <f>'MVE-BS'!H320/1000</f>
        <v>0.29702438041567802</v>
      </c>
    </row>
    <row r="128" spans="1:15" ht="19" x14ac:dyDescent="0.2">
      <c r="A128" s="2" t="s">
        <v>182</v>
      </c>
      <c r="B128" s="8">
        <v>196</v>
      </c>
      <c r="C128">
        <v>112</v>
      </c>
      <c r="D128">
        <v>480</v>
      </c>
      <c r="E128">
        <f t="shared" si="2"/>
        <v>10536960</v>
      </c>
      <c r="F128">
        <f>Adreno!K137/1000</f>
        <v>0.304017011</v>
      </c>
      <c r="G128">
        <f>'MVE-BS'!H169/1000</f>
        <v>0.87057739230138897</v>
      </c>
      <c r="I128" s="2" t="s">
        <v>331</v>
      </c>
      <c r="J128" s="8">
        <v>196</v>
      </c>
      <c r="K128">
        <v>112</v>
      </c>
      <c r="L128">
        <v>480</v>
      </c>
      <c r="M128">
        <f t="shared" si="3"/>
        <v>2107392</v>
      </c>
      <c r="N128">
        <f>Adreno!K289/1000</f>
        <v>0.25932124400000001</v>
      </c>
      <c r="O128">
        <f>'MVE-BS'!H321/1000</f>
        <v>0.20059657150081198</v>
      </c>
    </row>
    <row r="129" spans="1:15" ht="19" x14ac:dyDescent="0.2">
      <c r="A129" s="2" t="s">
        <v>183</v>
      </c>
      <c r="B129" s="8">
        <v>196</v>
      </c>
      <c r="C129">
        <v>232</v>
      </c>
      <c r="D129">
        <v>232</v>
      </c>
      <c r="E129">
        <f t="shared" si="2"/>
        <v>10549504</v>
      </c>
      <c r="F129">
        <f>Adreno!K138/1000</f>
        <v>0.30429805399999998</v>
      </c>
      <c r="G129">
        <f>'MVE-BS'!H170/1000</f>
        <v>0.59891159513166892</v>
      </c>
      <c r="I129" s="2" t="s">
        <v>332</v>
      </c>
      <c r="J129" s="8">
        <v>196</v>
      </c>
      <c r="K129">
        <v>232</v>
      </c>
      <c r="L129">
        <v>232</v>
      </c>
      <c r="M129">
        <f t="shared" si="3"/>
        <v>2109900</v>
      </c>
      <c r="N129">
        <f>Adreno!K290/1000</f>
        <v>0.261784293</v>
      </c>
      <c r="O129">
        <f>'MVE-BS'!H322/1000</f>
        <v>0.192323766116585</v>
      </c>
    </row>
    <row r="130" spans="1:15" ht="19" x14ac:dyDescent="0.2">
      <c r="A130" s="2" t="s">
        <v>184</v>
      </c>
      <c r="B130">
        <v>196</v>
      </c>
      <c r="C130">
        <v>576</v>
      </c>
      <c r="D130">
        <v>96</v>
      </c>
      <c r="E130">
        <f t="shared" si="2"/>
        <v>10838016</v>
      </c>
      <c r="F130">
        <f>Adreno!K139/1000</f>
        <v>0.30549328400000003</v>
      </c>
      <c r="G130">
        <f>'MVE-BS'!H171/1000</f>
        <v>0.37884273167167298</v>
      </c>
      <c r="I130" s="2" t="s">
        <v>333</v>
      </c>
      <c r="J130">
        <v>196</v>
      </c>
      <c r="K130">
        <v>576</v>
      </c>
      <c r="L130">
        <v>96</v>
      </c>
      <c r="M130">
        <f t="shared" si="3"/>
        <v>2167603</v>
      </c>
      <c r="N130">
        <f>Adreno!K291/1000</f>
        <v>0.18444174000000002</v>
      </c>
      <c r="O130">
        <f>'MVE-BS'!H323/1000</f>
        <v>0.20151192854557701</v>
      </c>
    </row>
    <row r="131" spans="1:15" ht="19" x14ac:dyDescent="0.2">
      <c r="A131" s="2" t="s">
        <v>185</v>
      </c>
      <c r="B131">
        <v>196</v>
      </c>
      <c r="C131">
        <v>96</v>
      </c>
      <c r="D131">
        <v>576</v>
      </c>
      <c r="E131">
        <f t="shared" si="2"/>
        <v>10838016</v>
      </c>
      <c r="F131">
        <f>Adreno!K140/1000</f>
        <v>0.31563934399999999</v>
      </c>
      <c r="G131">
        <f>'MVE-BS'!H172/1000</f>
        <v>0.767099471496684</v>
      </c>
      <c r="I131" s="2" t="s">
        <v>334</v>
      </c>
      <c r="J131">
        <v>196</v>
      </c>
      <c r="K131">
        <v>96</v>
      </c>
      <c r="L131">
        <v>576</v>
      </c>
      <c r="M131">
        <f t="shared" si="3"/>
        <v>2167603</v>
      </c>
      <c r="N131">
        <f>Adreno!K292/1000</f>
        <v>0.258078431</v>
      </c>
      <c r="O131">
        <f>'MVE-BS'!H324/1000</f>
        <v>0.186919434262173</v>
      </c>
    </row>
    <row r="132" spans="1:15" ht="19" x14ac:dyDescent="0.2">
      <c r="A132" s="2" t="s">
        <v>186</v>
      </c>
      <c r="B132">
        <v>3136</v>
      </c>
      <c r="C132">
        <v>144</v>
      </c>
      <c r="D132">
        <v>24</v>
      </c>
      <c r="E132">
        <f t="shared" ref="E132:E154" si="4">B132*C132*D132</f>
        <v>10838016</v>
      </c>
      <c r="F132">
        <f>Adreno!K141/1000</f>
        <v>0.29902508999999999</v>
      </c>
      <c r="G132">
        <f>'MVE-BS'!H173/1000</f>
        <v>0.37866511515208601</v>
      </c>
      <c r="I132" s="2" t="s">
        <v>335</v>
      </c>
      <c r="J132">
        <v>3136</v>
      </c>
      <c r="K132">
        <v>144</v>
      </c>
      <c r="L132">
        <v>24</v>
      </c>
      <c r="M132">
        <f t="shared" ref="M132:M154" si="5">INT(J132*K132*L132*0.2)</f>
        <v>2167603</v>
      </c>
      <c r="N132">
        <f>Adreno!K293/1000</f>
        <v>0.30992689000000001</v>
      </c>
      <c r="O132">
        <f>'MVE-BS'!H325/1000</f>
        <v>0.164858398160764</v>
      </c>
    </row>
    <row r="133" spans="1:15" ht="19" x14ac:dyDescent="0.2">
      <c r="A133" s="2" t="s">
        <v>187</v>
      </c>
      <c r="B133">
        <v>3136</v>
      </c>
      <c r="C133">
        <v>24</v>
      </c>
      <c r="D133">
        <v>144</v>
      </c>
      <c r="E133">
        <f t="shared" si="4"/>
        <v>10838016</v>
      </c>
      <c r="F133">
        <f>Adreno!K142/1000</f>
        <v>0.29970778399999998</v>
      </c>
      <c r="G133">
        <f>'MVE-BS'!H174/1000</f>
        <v>0.48436557075807002</v>
      </c>
      <c r="I133" s="2" t="s">
        <v>336</v>
      </c>
      <c r="J133">
        <v>3136</v>
      </c>
      <c r="K133">
        <v>24</v>
      </c>
      <c r="L133">
        <v>144</v>
      </c>
      <c r="M133">
        <f t="shared" si="5"/>
        <v>2167603</v>
      </c>
      <c r="N133">
        <f>Adreno!K294/1000</f>
        <v>0.29224182200000004</v>
      </c>
      <c r="O133">
        <f>'MVE-BS'!H326/1000</f>
        <v>0.17368168170963</v>
      </c>
    </row>
    <row r="134" spans="1:15" ht="19" x14ac:dyDescent="0.2">
      <c r="A134" s="2" t="s">
        <v>188</v>
      </c>
      <c r="B134" s="8">
        <v>49</v>
      </c>
      <c r="C134">
        <v>488</v>
      </c>
      <c r="D134">
        <v>488</v>
      </c>
      <c r="E134">
        <f t="shared" si="4"/>
        <v>11669056</v>
      </c>
      <c r="F134">
        <f>Adreno!K143/1000</f>
        <v>0.28607322699999999</v>
      </c>
      <c r="G134">
        <f>'MVE-BS'!H175/1000</f>
        <v>0.91014662757515896</v>
      </c>
      <c r="I134" s="2" t="s">
        <v>337</v>
      </c>
      <c r="J134" s="8">
        <v>49</v>
      </c>
      <c r="K134">
        <v>488</v>
      </c>
      <c r="L134">
        <v>488</v>
      </c>
      <c r="M134">
        <f t="shared" si="5"/>
        <v>2333811</v>
      </c>
      <c r="N134">
        <f>Adreno!K295/1000</f>
        <v>0.22897893799999999</v>
      </c>
      <c r="O134">
        <f>'MVE-BS'!H327/1000</f>
        <v>0.37719728425145099</v>
      </c>
    </row>
    <row r="135" spans="1:15" ht="19" x14ac:dyDescent="0.2">
      <c r="A135" s="2" t="s">
        <v>189</v>
      </c>
      <c r="B135" s="8">
        <v>196</v>
      </c>
      <c r="C135">
        <v>244</v>
      </c>
      <c r="D135">
        <v>244</v>
      </c>
      <c r="E135">
        <f t="shared" si="4"/>
        <v>11669056</v>
      </c>
      <c r="F135">
        <f>Adreno!K144/1000</f>
        <v>0.31320776</v>
      </c>
      <c r="G135">
        <f>'MVE-BS'!H176/1000</f>
        <v>0.75594023136155897</v>
      </c>
      <c r="I135" s="2" t="s">
        <v>338</v>
      </c>
      <c r="J135" s="8">
        <v>196</v>
      </c>
      <c r="K135">
        <v>244</v>
      </c>
      <c r="L135">
        <v>244</v>
      </c>
      <c r="M135">
        <f t="shared" si="5"/>
        <v>2333811</v>
      </c>
      <c r="N135">
        <f>Adreno!K296/1000</f>
        <v>0.18572383099999998</v>
      </c>
      <c r="O135">
        <f>'MVE-BS'!H328/1000</f>
        <v>0.20640536344477101</v>
      </c>
    </row>
    <row r="136" spans="1:15" ht="19" x14ac:dyDescent="0.2">
      <c r="A136" s="2" t="s">
        <v>190</v>
      </c>
      <c r="B136" s="8">
        <v>784</v>
      </c>
      <c r="C136">
        <v>122</v>
      </c>
      <c r="D136">
        <v>122</v>
      </c>
      <c r="E136">
        <f t="shared" si="4"/>
        <v>11669056</v>
      </c>
      <c r="F136">
        <f>Adreno!K145/1000</f>
        <v>0.30875925900000001</v>
      </c>
      <c r="G136">
        <f>'MVE-BS'!H177/1000</f>
        <v>0.51887439829962501</v>
      </c>
      <c r="I136" s="2" t="s">
        <v>339</v>
      </c>
      <c r="J136" s="8">
        <v>784</v>
      </c>
      <c r="K136">
        <v>122</v>
      </c>
      <c r="L136">
        <v>122</v>
      </c>
      <c r="M136">
        <f t="shared" si="5"/>
        <v>2333811</v>
      </c>
      <c r="N136">
        <f>Adreno!K297/1000</f>
        <v>0.30845376099999999</v>
      </c>
      <c r="O136">
        <f>'MVE-BS'!H329/1000</f>
        <v>0.17045963821666502</v>
      </c>
    </row>
    <row r="137" spans="1:15" ht="19" x14ac:dyDescent="0.2">
      <c r="A137" s="2" t="s">
        <v>191</v>
      </c>
      <c r="B137">
        <v>12544</v>
      </c>
      <c r="C137">
        <v>64</v>
      </c>
      <c r="D137">
        <v>16</v>
      </c>
      <c r="E137">
        <f t="shared" si="4"/>
        <v>12845056</v>
      </c>
      <c r="F137">
        <f>Adreno!K146/1000</f>
        <v>0.30746928700000004</v>
      </c>
      <c r="G137">
        <f>'MVE-BS'!H178/1000</f>
        <v>0.563203689775296</v>
      </c>
      <c r="I137" s="2" t="s">
        <v>340</v>
      </c>
      <c r="J137">
        <v>12544</v>
      </c>
      <c r="K137">
        <v>64</v>
      </c>
      <c r="L137">
        <v>16</v>
      </c>
      <c r="M137">
        <f t="shared" si="5"/>
        <v>2569011</v>
      </c>
      <c r="N137">
        <f>Adreno!K298/1000</f>
        <v>0.32709281000000001</v>
      </c>
      <c r="O137">
        <f>'MVE-BS'!H330/1000</f>
        <v>0.20513277766959997</v>
      </c>
    </row>
    <row r="138" spans="1:15" ht="19" x14ac:dyDescent="0.2">
      <c r="A138" s="2" t="s">
        <v>192</v>
      </c>
      <c r="B138" s="8">
        <v>196</v>
      </c>
      <c r="C138">
        <v>672</v>
      </c>
      <c r="D138">
        <v>112</v>
      </c>
      <c r="E138">
        <f t="shared" si="4"/>
        <v>14751744</v>
      </c>
      <c r="F138">
        <f>Adreno!K147/1000</f>
        <v>0.325124837</v>
      </c>
      <c r="G138">
        <f>'MVE-BS'!H179/1000</f>
        <v>0.52433760304536103</v>
      </c>
      <c r="I138" s="2" t="s">
        <v>341</v>
      </c>
      <c r="J138" s="8">
        <v>196</v>
      </c>
      <c r="K138">
        <v>672</v>
      </c>
      <c r="L138">
        <v>112</v>
      </c>
      <c r="M138">
        <f t="shared" si="5"/>
        <v>2950348</v>
      </c>
      <c r="N138">
        <f>Adreno!K299/1000</f>
        <v>0.308055419</v>
      </c>
      <c r="O138">
        <f>'MVE-BS'!H331/1000</f>
        <v>0.26878734518374697</v>
      </c>
    </row>
    <row r="139" spans="1:15" ht="19" x14ac:dyDescent="0.2">
      <c r="A139" s="2" t="s">
        <v>193</v>
      </c>
      <c r="B139" s="8">
        <v>49</v>
      </c>
      <c r="C139">
        <v>320</v>
      </c>
      <c r="D139">
        <v>960</v>
      </c>
      <c r="E139">
        <f t="shared" si="4"/>
        <v>15052800</v>
      </c>
      <c r="F139">
        <f>Adreno!K148/1000</f>
        <v>0.32188288300000001</v>
      </c>
      <c r="G139">
        <f>'MVE-BS'!H180/1000</f>
        <v>0.83384137334568098</v>
      </c>
      <c r="I139" s="2" t="s">
        <v>342</v>
      </c>
      <c r="J139" s="8">
        <v>49</v>
      </c>
      <c r="K139">
        <v>320</v>
      </c>
      <c r="L139">
        <v>960</v>
      </c>
      <c r="M139">
        <f t="shared" si="5"/>
        <v>3010560</v>
      </c>
      <c r="N139">
        <f>Adreno!K300/1000</f>
        <v>0.29625473899999999</v>
      </c>
      <c r="O139">
        <f>'MVE-BS'!H332/1000</f>
        <v>0.461069867014885</v>
      </c>
    </row>
    <row r="140" spans="1:15" ht="19" x14ac:dyDescent="0.2">
      <c r="A140" s="2" t="s">
        <v>194</v>
      </c>
      <c r="B140">
        <v>12544</v>
      </c>
      <c r="C140">
        <v>96</v>
      </c>
      <c r="D140">
        <v>16</v>
      </c>
      <c r="E140">
        <f t="shared" si="4"/>
        <v>19267584</v>
      </c>
      <c r="F140">
        <f>Adreno!K149/1000</f>
        <v>0.30649019600000005</v>
      </c>
      <c r="G140">
        <f>'MVE-BS'!H181/1000</f>
        <v>0.86651948679770707</v>
      </c>
      <c r="I140" s="2" t="s">
        <v>343</v>
      </c>
      <c r="J140">
        <v>12544</v>
      </c>
      <c r="K140">
        <v>96</v>
      </c>
      <c r="L140">
        <v>16</v>
      </c>
      <c r="M140">
        <f t="shared" si="5"/>
        <v>3853516</v>
      </c>
      <c r="N140">
        <f>Adreno!K301/1000</f>
        <v>0.51447530900000005</v>
      </c>
      <c r="O140">
        <f>'MVE-BS'!H333/1000</f>
        <v>0.33344873892409399</v>
      </c>
    </row>
    <row r="141" spans="1:15" ht="19" x14ac:dyDescent="0.2">
      <c r="A141" s="2" t="s">
        <v>195</v>
      </c>
      <c r="B141" s="8">
        <v>49</v>
      </c>
      <c r="C141">
        <v>1280</v>
      </c>
      <c r="D141">
        <v>320</v>
      </c>
      <c r="E141">
        <f t="shared" si="4"/>
        <v>20070400</v>
      </c>
      <c r="F141">
        <f>Adreno!K150/1000</f>
        <v>0.33814864899999997</v>
      </c>
      <c r="G141">
        <f>'MVE-BS'!H182/1000</f>
        <v>0.74735942429729796</v>
      </c>
      <c r="I141" s="2" t="s">
        <v>344</v>
      </c>
      <c r="J141" s="8">
        <v>49</v>
      </c>
      <c r="K141">
        <v>1280</v>
      </c>
      <c r="L141">
        <v>320</v>
      </c>
      <c r="M141">
        <f t="shared" si="5"/>
        <v>4014080</v>
      </c>
      <c r="N141">
        <f>Adreno!K302/1000</f>
        <v>0.29616923100000003</v>
      </c>
      <c r="O141">
        <f>'MVE-BS'!H334/1000</f>
        <v>0.58401841670274701</v>
      </c>
    </row>
    <row r="142" spans="1:15" ht="19" x14ac:dyDescent="0.2">
      <c r="A142" s="2" t="s">
        <v>196</v>
      </c>
      <c r="B142" s="8">
        <v>49</v>
      </c>
      <c r="C142">
        <v>1024</v>
      </c>
      <c r="D142">
        <v>464</v>
      </c>
      <c r="E142">
        <f t="shared" si="4"/>
        <v>23281664</v>
      </c>
      <c r="F142">
        <f>Adreno!K151/1000</f>
        <v>0.33984103299999996</v>
      </c>
      <c r="G142">
        <f>'MVE-BS'!H183/1000</f>
        <v>0.89875755033322691</v>
      </c>
      <c r="I142" s="2" t="s">
        <v>345</v>
      </c>
      <c r="J142" s="8">
        <v>49</v>
      </c>
      <c r="K142">
        <v>1024</v>
      </c>
      <c r="L142">
        <v>464</v>
      </c>
      <c r="M142">
        <f t="shared" si="5"/>
        <v>4656332</v>
      </c>
      <c r="N142">
        <f>Adreno!K303/1000</f>
        <v>0.31436557800000003</v>
      </c>
      <c r="O142">
        <f>'MVE-BS'!H335/1000</f>
        <v>0.72117096611431597</v>
      </c>
    </row>
    <row r="143" spans="1:15" ht="19" x14ac:dyDescent="0.2">
      <c r="A143" s="2" t="s">
        <v>197</v>
      </c>
      <c r="B143" s="8">
        <v>196</v>
      </c>
      <c r="C143">
        <v>352</v>
      </c>
      <c r="D143">
        <v>352</v>
      </c>
      <c r="E143">
        <f t="shared" si="4"/>
        <v>24285184</v>
      </c>
      <c r="F143">
        <f>Adreno!K152/1000</f>
        <v>0.35934051699999997</v>
      </c>
      <c r="G143">
        <f>'MVE-BS'!H184/1000</f>
        <v>1.0046755362834201</v>
      </c>
      <c r="I143" s="2" t="s">
        <v>346</v>
      </c>
      <c r="J143" s="8">
        <v>196</v>
      </c>
      <c r="K143">
        <v>352</v>
      </c>
      <c r="L143">
        <v>352</v>
      </c>
      <c r="M143">
        <f t="shared" si="5"/>
        <v>4857036</v>
      </c>
      <c r="N143">
        <f>Adreno!K304/1000</f>
        <v>0.30750245700000001</v>
      </c>
      <c r="O143">
        <f>'MVE-BS'!H336/1000</f>
        <v>0.40791862245116894</v>
      </c>
    </row>
    <row r="144" spans="1:15" ht="19" x14ac:dyDescent="0.2">
      <c r="A144" s="2" t="s">
        <v>198</v>
      </c>
      <c r="B144" s="8">
        <v>784</v>
      </c>
      <c r="C144">
        <v>176</v>
      </c>
      <c r="D144">
        <v>176</v>
      </c>
      <c r="E144">
        <f t="shared" si="4"/>
        <v>24285184</v>
      </c>
      <c r="F144">
        <f>Adreno!K153/1000</f>
        <v>0.35501418400000001</v>
      </c>
      <c r="G144">
        <f>'MVE-BS'!H185/1000</f>
        <v>0.81611697428992791</v>
      </c>
      <c r="I144" s="2" t="s">
        <v>347</v>
      </c>
      <c r="J144" s="8">
        <v>784</v>
      </c>
      <c r="K144">
        <v>176</v>
      </c>
      <c r="L144">
        <v>176</v>
      </c>
      <c r="M144">
        <f t="shared" si="5"/>
        <v>4857036</v>
      </c>
      <c r="N144">
        <f>Adreno!K305/1000</f>
        <v>0.326545692</v>
      </c>
      <c r="O144">
        <f>'MVE-BS'!H337/1000</f>
        <v>0.32110339296715601</v>
      </c>
    </row>
    <row r="145" spans="1:15" ht="19" x14ac:dyDescent="0.2">
      <c r="A145" s="2" t="s">
        <v>199</v>
      </c>
      <c r="B145" s="8">
        <v>49</v>
      </c>
      <c r="C145">
        <v>1024</v>
      </c>
      <c r="D145">
        <v>512</v>
      </c>
      <c r="E145">
        <f t="shared" si="4"/>
        <v>25690112</v>
      </c>
      <c r="F145">
        <f>Adreno!K154/1000</f>
        <v>0.34518758599999999</v>
      </c>
      <c r="G145">
        <f>'MVE-BS'!H186/1000</f>
        <v>1.1766326081539902</v>
      </c>
      <c r="I145" s="2" t="s">
        <v>348</v>
      </c>
      <c r="J145" s="8">
        <v>49</v>
      </c>
      <c r="K145">
        <v>1024</v>
      </c>
      <c r="L145">
        <v>512</v>
      </c>
      <c r="M145">
        <f t="shared" si="5"/>
        <v>5138022</v>
      </c>
      <c r="N145">
        <f>Adreno!K306/1000</f>
        <v>0.30161037399999996</v>
      </c>
      <c r="O145">
        <f>'MVE-BS'!H338/1000</f>
        <v>0.78291432665927008</v>
      </c>
    </row>
    <row r="146" spans="1:15" ht="19" x14ac:dyDescent="0.2">
      <c r="A146" s="2" t="s">
        <v>200</v>
      </c>
      <c r="B146" s="8">
        <v>196</v>
      </c>
      <c r="C146">
        <v>512</v>
      </c>
      <c r="D146">
        <v>256</v>
      </c>
      <c r="E146">
        <f t="shared" si="4"/>
        <v>25690112</v>
      </c>
      <c r="F146">
        <f>Adreno!K155/1000</f>
        <v>0.35718142899999999</v>
      </c>
      <c r="G146">
        <f>'MVE-BS'!H187/1000</f>
        <v>0.87738037109375</v>
      </c>
      <c r="I146" s="2" t="s">
        <v>349</v>
      </c>
      <c r="J146" s="8">
        <v>196</v>
      </c>
      <c r="K146">
        <v>512</v>
      </c>
      <c r="L146">
        <v>256</v>
      </c>
      <c r="M146">
        <f t="shared" si="5"/>
        <v>5138022</v>
      </c>
      <c r="N146">
        <f>Adreno!K307/1000</f>
        <v>0.29487853799999997</v>
      </c>
      <c r="O146">
        <f>'MVE-BS'!H339/1000</f>
        <v>0.43920573911496502</v>
      </c>
    </row>
    <row r="147" spans="1:15" ht="19" x14ac:dyDescent="0.2">
      <c r="A147" s="2" t="s">
        <v>201</v>
      </c>
      <c r="B147" s="8">
        <v>784</v>
      </c>
      <c r="C147">
        <v>256</v>
      </c>
      <c r="D147">
        <v>128</v>
      </c>
      <c r="E147">
        <f t="shared" si="4"/>
        <v>25690112</v>
      </c>
      <c r="F147">
        <f>Adreno!K156/1000</f>
        <v>0.36262753600000003</v>
      </c>
      <c r="G147">
        <f>'MVE-BS'!H188/1000</f>
        <v>0.826558098196983</v>
      </c>
      <c r="I147" s="2" t="s">
        <v>350</v>
      </c>
      <c r="J147" s="8">
        <v>784</v>
      </c>
      <c r="K147">
        <v>256</v>
      </c>
      <c r="L147">
        <v>128</v>
      </c>
      <c r="M147">
        <f t="shared" si="5"/>
        <v>5138022</v>
      </c>
      <c r="N147">
        <f>Adreno!K308/1000</f>
        <v>0.33209827400000003</v>
      </c>
      <c r="O147">
        <f>'MVE-BS'!H340/1000</f>
        <v>0.35671716822045102</v>
      </c>
    </row>
    <row r="148" spans="1:15" ht="19" x14ac:dyDescent="0.2">
      <c r="A148" s="2" t="s">
        <v>202</v>
      </c>
      <c r="B148">
        <v>3136</v>
      </c>
      <c r="C148">
        <v>128</v>
      </c>
      <c r="D148">
        <v>64</v>
      </c>
      <c r="E148">
        <f t="shared" si="4"/>
        <v>25690112</v>
      </c>
      <c r="F148">
        <f>Adreno!K157/1000</f>
        <v>0.33302796299999998</v>
      </c>
      <c r="G148">
        <f>'MVE-BS'!H189/1000</f>
        <v>0.88417403666036398</v>
      </c>
      <c r="I148" s="2" t="s">
        <v>351</v>
      </c>
      <c r="J148">
        <v>3136</v>
      </c>
      <c r="K148">
        <v>128</v>
      </c>
      <c r="L148">
        <v>64</v>
      </c>
      <c r="M148">
        <f t="shared" si="5"/>
        <v>5138022</v>
      </c>
      <c r="N148">
        <f>Adreno!K309/1000</f>
        <v>0.32482857100000001</v>
      </c>
      <c r="O148">
        <f>'MVE-BS'!H341/1000</f>
        <v>0.36016904882022299</v>
      </c>
    </row>
    <row r="149" spans="1:15" ht="19" x14ac:dyDescent="0.2">
      <c r="A149" s="2" t="s">
        <v>203</v>
      </c>
      <c r="B149">
        <v>12544</v>
      </c>
      <c r="C149">
        <v>64</v>
      </c>
      <c r="D149">
        <v>32</v>
      </c>
      <c r="E149">
        <f t="shared" si="4"/>
        <v>25690112</v>
      </c>
      <c r="F149">
        <f>Adreno!K158/1000</f>
        <v>0.31492821199999999</v>
      </c>
      <c r="G149">
        <f>'MVE-BS'!H190/1000</f>
        <v>1.2679830459611701</v>
      </c>
      <c r="I149" s="2" t="s">
        <v>352</v>
      </c>
      <c r="J149">
        <v>12544</v>
      </c>
      <c r="K149">
        <v>64</v>
      </c>
      <c r="L149">
        <v>32</v>
      </c>
      <c r="M149">
        <f t="shared" si="5"/>
        <v>5138022</v>
      </c>
      <c r="N149">
        <f>Adreno!K310/1000</f>
        <v>0.34772600799999998</v>
      </c>
      <c r="O149">
        <f>'MVE-BS'!H342/1000</f>
        <v>0.38307858631014802</v>
      </c>
    </row>
    <row r="150" spans="1:15" ht="19" x14ac:dyDescent="0.2">
      <c r="A150" s="2" t="s">
        <v>204</v>
      </c>
      <c r="B150" s="8">
        <v>49</v>
      </c>
      <c r="C150">
        <v>1024</v>
      </c>
      <c r="D150">
        <v>704</v>
      </c>
      <c r="E150">
        <f t="shared" si="4"/>
        <v>35323904</v>
      </c>
      <c r="F150">
        <f>Adreno!K159/1000</f>
        <v>0.33975543499999999</v>
      </c>
      <c r="G150">
        <f>'MVE-BS'!H191/1000</f>
        <v>1.44631502085498</v>
      </c>
      <c r="I150" s="2" t="s">
        <v>353</v>
      </c>
      <c r="J150" s="8">
        <v>49</v>
      </c>
      <c r="K150">
        <v>1024</v>
      </c>
      <c r="L150">
        <v>704</v>
      </c>
      <c r="M150">
        <f t="shared" si="5"/>
        <v>7064780</v>
      </c>
      <c r="N150">
        <f>Adreno!K311/1000</f>
        <v>0.328533509</v>
      </c>
      <c r="O150">
        <f>'MVE-BS'!H343/1000</f>
        <v>1.0787392966449199</v>
      </c>
    </row>
    <row r="151" spans="1:15" ht="19" x14ac:dyDescent="0.2">
      <c r="A151" s="2" t="s">
        <v>205</v>
      </c>
      <c r="B151" s="8">
        <v>196</v>
      </c>
      <c r="C151">
        <v>488</v>
      </c>
      <c r="D151">
        <v>488</v>
      </c>
      <c r="E151">
        <f t="shared" si="4"/>
        <v>46676224</v>
      </c>
      <c r="F151">
        <f>Adreno!K160/1000</f>
        <v>0.37464071900000001</v>
      </c>
      <c r="G151">
        <f>'MVE-BS'!H192/1000</f>
        <v>2.0233415333288001</v>
      </c>
      <c r="I151" s="2" t="s">
        <v>354</v>
      </c>
      <c r="J151" s="8">
        <v>196</v>
      </c>
      <c r="K151">
        <v>488</v>
      </c>
      <c r="L151">
        <v>488</v>
      </c>
      <c r="M151">
        <f t="shared" si="5"/>
        <v>9335244</v>
      </c>
      <c r="N151">
        <f>Adreno!K312/1000</f>
        <v>0.35532528400000002</v>
      </c>
      <c r="O151">
        <f>'MVE-BS'!H344/1000</f>
        <v>0.79267126108918795</v>
      </c>
    </row>
    <row r="152" spans="1:15" ht="19" x14ac:dyDescent="0.2">
      <c r="A152" s="2" t="s">
        <v>206</v>
      </c>
      <c r="B152" s="8">
        <v>784</v>
      </c>
      <c r="C152">
        <v>244</v>
      </c>
      <c r="D152">
        <v>244</v>
      </c>
      <c r="E152">
        <f t="shared" si="4"/>
        <v>46676224</v>
      </c>
      <c r="F152">
        <f>Adreno!K161/1000</f>
        <v>0.36954652900000001</v>
      </c>
      <c r="G152">
        <f>'MVE-BS'!H193/1000</f>
        <v>1.6736807966870899</v>
      </c>
      <c r="I152" s="2" t="s">
        <v>355</v>
      </c>
      <c r="J152" s="8">
        <v>784</v>
      </c>
      <c r="K152">
        <v>244</v>
      </c>
      <c r="L152">
        <v>244</v>
      </c>
      <c r="M152">
        <f t="shared" si="5"/>
        <v>9335244</v>
      </c>
      <c r="N152">
        <f>Adreno!K313/1000</f>
        <v>0.34335665300000001</v>
      </c>
      <c r="O152">
        <f>'MVE-BS'!H345/1000</f>
        <v>0.69563809250082298</v>
      </c>
    </row>
    <row r="153" spans="1:15" ht="19" x14ac:dyDescent="0.2">
      <c r="A153" s="2" t="s">
        <v>207</v>
      </c>
      <c r="B153" s="8">
        <v>49</v>
      </c>
      <c r="C153">
        <v>1024</v>
      </c>
      <c r="D153">
        <v>1024</v>
      </c>
      <c r="E153">
        <f t="shared" si="4"/>
        <v>51380224</v>
      </c>
      <c r="F153">
        <f>Adreno!K162/1000</f>
        <v>0.38841925500000002</v>
      </c>
      <c r="G153">
        <f>'MVE-BS'!H194/1000</f>
        <v>2.7437318515564697</v>
      </c>
      <c r="I153" s="2" t="s">
        <v>356</v>
      </c>
      <c r="J153" s="8">
        <v>49</v>
      </c>
      <c r="K153">
        <v>1024</v>
      </c>
      <c r="L153">
        <v>1024</v>
      </c>
      <c r="M153">
        <f t="shared" si="5"/>
        <v>10276044</v>
      </c>
      <c r="N153">
        <f>Adreno!K314/1000</f>
        <v>0.34228864600000003</v>
      </c>
      <c r="O153">
        <f>'MVE-BS'!H346/1000</f>
        <v>1.59958776618753</v>
      </c>
    </row>
    <row r="154" spans="1:15" ht="19" x14ac:dyDescent="0.2">
      <c r="A154" s="2" t="s">
        <v>208</v>
      </c>
      <c r="B154" s="8">
        <v>49</v>
      </c>
      <c r="C154">
        <v>2048</v>
      </c>
      <c r="D154">
        <v>976</v>
      </c>
      <c r="E154">
        <f t="shared" si="4"/>
        <v>97943552</v>
      </c>
      <c r="F154">
        <f>Adreno!K163/1000</f>
        <v>0.46248798499999999</v>
      </c>
      <c r="G154">
        <f>'MVE-BS'!H195/1000</f>
        <v>3.77934592376862</v>
      </c>
      <c r="I154" s="2" t="s">
        <v>357</v>
      </c>
      <c r="J154" s="8">
        <v>49</v>
      </c>
      <c r="K154">
        <v>2048</v>
      </c>
      <c r="L154">
        <v>976</v>
      </c>
      <c r="M154">
        <f t="shared" si="5"/>
        <v>19588710</v>
      </c>
      <c r="N154">
        <f>Adreno!K315/1000</f>
        <v>0.37190936099999999</v>
      </c>
      <c r="O154">
        <f>'MVE-BS'!H347/1000</f>
        <v>2.9514107986220202</v>
      </c>
    </row>
    <row r="158" spans="1:15" x14ac:dyDescent="0.2">
      <c r="F158">
        <f>E154/(G154/1000)/1024/1024/1024</f>
        <v>24.135668672706952</v>
      </c>
    </row>
    <row r="161" spans="5:5" x14ac:dyDescent="0.2">
      <c r="E161">
        <f>496*2048*9760/0.053119/1024/1024/1024</f>
        <v>173.82477903386734</v>
      </c>
    </row>
  </sheetData>
  <mergeCells count="2">
    <mergeCell ref="A1:G1"/>
    <mergeCell ref="I1:O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8B1E-641D-B046-9AC0-89CCB70F39DA}">
  <dimension ref="A1:F23"/>
  <sheetViews>
    <sheetView topLeftCell="F1" zoomScale="140" workbookViewId="0">
      <selection activeCell="Q22" sqref="Q22"/>
    </sheetView>
  </sheetViews>
  <sheetFormatPr baseColWidth="10" defaultRowHeight="16" x14ac:dyDescent="0.2"/>
  <cols>
    <col min="5" max="5" width="11.1640625" bestFit="1" customWidth="1"/>
  </cols>
  <sheetData>
    <row r="1" spans="1:6" x14ac:dyDescent="0.2">
      <c r="C1" t="s">
        <v>696</v>
      </c>
      <c r="D1" t="s">
        <v>697</v>
      </c>
      <c r="E1" t="s">
        <v>698</v>
      </c>
      <c r="F1" t="s">
        <v>720</v>
      </c>
    </row>
    <row r="2" spans="1:6" x14ac:dyDescent="0.2">
      <c r="A2" t="s">
        <v>709</v>
      </c>
      <c r="B2" t="s">
        <v>718</v>
      </c>
      <c r="C2">
        <f>'RVV-BS'!E3*100/'RVV-BS'!$H3</f>
        <v>43.181692722936099</v>
      </c>
      <c r="D2">
        <f>'RVV-BS'!F3*100/'RVV-BS'!$H3</f>
        <v>8.7765223378880162</v>
      </c>
      <c r="E2">
        <f>'RVV-BS'!G3*100/'RVV-BS'!$H3</f>
        <v>48.04178493917658</v>
      </c>
      <c r="F2">
        <f>SUM(C2:E2)</f>
        <v>100.0000000000007</v>
      </c>
    </row>
    <row r="3" spans="1:6" x14ac:dyDescent="0.2">
      <c r="B3" t="s">
        <v>719</v>
      </c>
      <c r="C3">
        <f>'MVE-BS'!E35*100/'RVV-BS'!$H3</f>
        <v>46.908293650909265</v>
      </c>
      <c r="D3">
        <f>'MVE-BS'!F35*100/'RVV-BS'!$H3</f>
        <v>6.8427123312347442</v>
      </c>
      <c r="E3">
        <f>'MVE-BS'!G35*100/'RVV-BS'!$H3</f>
        <v>47.261222693214293</v>
      </c>
      <c r="F3">
        <f t="shared" ref="F3:F18" si="0">SUM(C3:E3)</f>
        <v>101.0122286753583</v>
      </c>
    </row>
    <row r="4" spans="1:6" x14ac:dyDescent="0.2">
      <c r="A4" t="s">
        <v>710</v>
      </c>
      <c r="B4" t="s">
        <v>718</v>
      </c>
      <c r="C4">
        <f>'RVV-BS'!E11*100/'RVV-BS'!$H11</f>
        <v>20.889990425226557</v>
      </c>
      <c r="D4">
        <f>'RVV-BS'!F11*100/'RVV-BS'!$H11</f>
        <v>11.191056094965452</v>
      </c>
      <c r="E4">
        <f>'RVV-BS'!G11*100/'RVV-BS'!$H11</f>
        <v>67.918953479807911</v>
      </c>
      <c r="F4">
        <f t="shared" si="0"/>
        <v>99.999999999999915</v>
      </c>
    </row>
    <row r="5" spans="1:6" x14ac:dyDescent="0.2">
      <c r="B5" t="s">
        <v>719</v>
      </c>
      <c r="C5">
        <f>'MVE-BS'!E43*100/'RVV-BS'!$H11</f>
        <v>20.661605412667615</v>
      </c>
      <c r="D5">
        <f>'MVE-BS'!F43*100/'RVV-BS'!$H11</f>
        <v>11.191056094965452</v>
      </c>
      <c r="E5">
        <f>'MVE-BS'!G43*100/'RVV-BS'!$H11</f>
        <v>67.58377291786779</v>
      </c>
      <c r="F5">
        <f t="shared" si="0"/>
        <v>99.436434425500863</v>
      </c>
    </row>
    <row r="6" spans="1:6" x14ac:dyDescent="0.2">
      <c r="A6" t="s">
        <v>711</v>
      </c>
      <c r="B6" t="s">
        <v>718</v>
      </c>
      <c r="C6">
        <f>'RVV-BS'!E4*100/'RVV-BS'!$H4</f>
        <v>10.033934877025457</v>
      </c>
      <c r="D6">
        <f>'RVV-BS'!F4*100/'RVV-BS'!$H4</f>
        <v>77.719404013435422</v>
      </c>
      <c r="E6">
        <f>'RVV-BS'!G4*100/'RVV-BS'!$H4</f>
        <v>12.246661109538978</v>
      </c>
      <c r="F6">
        <f t="shared" si="0"/>
        <v>99.999999999999858</v>
      </c>
    </row>
    <row r="7" spans="1:6" x14ac:dyDescent="0.2">
      <c r="B7" t="s">
        <v>719</v>
      </c>
      <c r="C7">
        <f>'MVE-BS'!E36*100/'RVV-BS'!$H4</f>
        <v>10.142591077426555</v>
      </c>
      <c r="D7">
        <f>'MVE-BS'!F36*100/'RVV-BS'!$H4</f>
        <v>77.719404013435422</v>
      </c>
      <c r="E7">
        <f>'MVE-BS'!G36*100/'RVV-BS'!$H4</f>
        <v>12.129853771669739</v>
      </c>
      <c r="F7">
        <f t="shared" si="0"/>
        <v>99.991848862531725</v>
      </c>
    </row>
    <row r="8" spans="1:6" x14ac:dyDescent="0.2">
      <c r="A8" t="s">
        <v>712</v>
      </c>
      <c r="B8" t="s">
        <v>718</v>
      </c>
      <c r="C8" cm="1">
        <f t="array" ref="C8">AVERAGE('RVV-BS'!E12:E163/'RVV-BS'!$H12:$H163)*100</f>
        <v>82.926121065225942</v>
      </c>
      <c r="D8" cm="1">
        <f t="array" ref="D8">AVERAGE('RVV-BS'!F12:F163/'RVV-BS'!$H12:$H163)*100</f>
        <v>14.787264612281566</v>
      </c>
      <c r="E8" cm="1">
        <f t="array" ref="E8">AVERAGE('RVV-BS'!G12:G163/'RVV-BS'!$H12:$H163)*100</f>
        <v>2.286614322492456</v>
      </c>
      <c r="F8">
        <f t="shared" si="0"/>
        <v>99.999999999999957</v>
      </c>
    </row>
    <row r="9" spans="1:6" x14ac:dyDescent="0.2">
      <c r="B9" t="s">
        <v>719</v>
      </c>
      <c r="C9" cm="1">
        <f t="array" ref="C9">AVERAGE('MVE-BS'!E44:E195/'RVV-BS'!$H12:$H163)*100</f>
        <v>5.0699707680398287</v>
      </c>
      <c r="D9" cm="1">
        <f t="array" ref="D9">AVERAGE('MVE-BS'!F44:F195/'RVV-BS'!$H12:$H163)*100</f>
        <v>7.8209339348222189</v>
      </c>
      <c r="E9" cm="1">
        <f t="array" ref="E9">AVERAGE('MVE-BS'!G44:G195/'RVV-BS'!$H12:$H163)*100</f>
        <v>1.9109021776900368</v>
      </c>
      <c r="F9">
        <f t="shared" si="0"/>
        <v>14.801806880552085</v>
      </c>
    </row>
    <row r="10" spans="1:6" x14ac:dyDescent="0.2">
      <c r="A10" t="s">
        <v>713</v>
      </c>
      <c r="B10" t="s">
        <v>718</v>
      </c>
      <c r="C10" cm="1">
        <f t="array" ref="C10">AVERAGE('RVV-BS'!E164:E315/'RVV-BS'!$H164:$H315)*100</f>
        <v>71.942714856527786</v>
      </c>
      <c r="D10" cm="1">
        <f t="array" ref="D10">AVERAGE('RVV-BS'!F164:F315/'RVV-BS'!$H164:$H315)*100</f>
        <v>24.099957993516536</v>
      </c>
      <c r="E10" cm="1">
        <f t="array" ref="E10">AVERAGE('RVV-BS'!G164:G315/'RVV-BS'!$H164:$H315)*100</f>
        <v>3.9573271499556784</v>
      </c>
      <c r="F10">
        <f t="shared" si="0"/>
        <v>100</v>
      </c>
    </row>
    <row r="11" spans="1:6" x14ac:dyDescent="0.2">
      <c r="B11" t="s">
        <v>719</v>
      </c>
      <c r="C11" cm="1">
        <f t="array" ref="C11">AVERAGE('MVE-BS'!E196:E347/'RVV-BS'!$H164:$H315)*100</f>
        <v>15.810840227930898</v>
      </c>
      <c r="D11" cm="1">
        <f t="array" ref="D11">AVERAGE('MVE-BS'!F196:F347/'RVV-BS'!$H164:$H315)*100</f>
        <v>14.639314666237727</v>
      </c>
      <c r="E11" cm="1">
        <f t="array" ref="E11">AVERAGE('MVE-BS'!G196:G347/'RVV-BS'!$H164:$H315)*100</f>
        <v>5.0005374207502902</v>
      </c>
      <c r="F11">
        <f t="shared" si="0"/>
        <v>35.450692314918918</v>
      </c>
    </row>
    <row r="12" spans="1:6" x14ac:dyDescent="0.2">
      <c r="A12" t="s">
        <v>714</v>
      </c>
      <c r="B12" t="s">
        <v>718</v>
      </c>
      <c r="C12">
        <f>'RVV-BS'!E10*100/'RVV-BS'!$H10</f>
        <v>88.26628313108111</v>
      </c>
      <c r="D12">
        <f>'RVV-BS'!F10*100/'RVV-BS'!$H10</f>
        <v>8.9783097161206271</v>
      </c>
      <c r="E12">
        <f>'RVV-BS'!G10*100/'RVV-BS'!$H10</f>
        <v>2.7554071527981971</v>
      </c>
      <c r="F12">
        <f t="shared" si="0"/>
        <v>99.999999999999943</v>
      </c>
    </row>
    <row r="13" spans="1:6" x14ac:dyDescent="0.2">
      <c r="B13" t="s">
        <v>719</v>
      </c>
      <c r="C13">
        <f>'MVE-BS'!E42*100/'RVV-BS'!$H10</f>
        <v>4.0084134107485418</v>
      </c>
      <c r="D13">
        <f>'MVE-BS'!F42*100/'RVV-BS'!$H10</f>
        <v>3.1695192568395663</v>
      </c>
      <c r="E13">
        <f>'MVE-BS'!G42*100/'RVV-BS'!$H10</f>
        <v>5.3757711084477799</v>
      </c>
      <c r="F13">
        <f t="shared" si="0"/>
        <v>12.553703776035888</v>
      </c>
    </row>
    <row r="14" spans="1:6" x14ac:dyDescent="0.2">
      <c r="A14" t="s">
        <v>715</v>
      </c>
      <c r="B14" t="s">
        <v>718</v>
      </c>
      <c r="C14">
        <f>'RVV-BS'!E9*100/'RVV-BS'!$H9</f>
        <v>87.388145985799397</v>
      </c>
      <c r="D14">
        <f>'RVV-BS'!F9*100/'RVV-BS'!$H9</f>
        <v>9.5146140263558205</v>
      </c>
      <c r="E14">
        <f>'RVV-BS'!G9*100/'RVV-BS'!$H9</f>
        <v>3.0972399878447705</v>
      </c>
      <c r="F14">
        <f t="shared" si="0"/>
        <v>99.999999999999986</v>
      </c>
    </row>
    <row r="15" spans="1:6" x14ac:dyDescent="0.2">
      <c r="B15" t="s">
        <v>719</v>
      </c>
      <c r="C15">
        <f>'MVE-BS'!E41*100/'RVV-BS'!$H9</f>
        <v>3.0431901494264051</v>
      </c>
      <c r="D15">
        <f>'MVE-BS'!F41*100/'RVV-BS'!$H9</f>
        <v>4.3272429357883357</v>
      </c>
      <c r="E15">
        <f>'MVE-BS'!G41*100/'RVV-BS'!$H9</f>
        <v>4.1496154548969617</v>
      </c>
      <c r="F15">
        <f t="shared" si="0"/>
        <v>11.520048540111702</v>
      </c>
    </row>
    <row r="16" spans="1:6" x14ac:dyDescent="0.2">
      <c r="A16" t="s">
        <v>716</v>
      </c>
      <c r="B16" t="s">
        <v>718</v>
      </c>
      <c r="C16">
        <f>'RVV-BS'!E7*100/'RVV-BS'!$H7</f>
        <v>77.754081652444739</v>
      </c>
      <c r="D16">
        <f>'RVV-BS'!F7*100/'RVV-BS'!$H7</f>
        <v>18.666151970437198</v>
      </c>
      <c r="E16">
        <f>'RVV-BS'!G7*100/'RVV-BS'!$H7</f>
        <v>3.5797663771186246</v>
      </c>
      <c r="F16">
        <f t="shared" si="0"/>
        <v>100.00000000000057</v>
      </c>
    </row>
    <row r="17" spans="1:6" x14ac:dyDescent="0.2">
      <c r="B17" t="s">
        <v>719</v>
      </c>
      <c r="C17">
        <f>'MVE-BS'!E39*100/'RVV-BS'!$H7</f>
        <v>16.952316564041752</v>
      </c>
      <c r="D17">
        <f>'MVE-BS'!F39*100/'RVV-BS'!$H7</f>
        <v>15.745205970979164</v>
      </c>
      <c r="E17">
        <f>'MVE-BS'!G39*100/'RVV-BS'!$H7</f>
        <v>9.5006003143131128</v>
      </c>
      <c r="F17">
        <f t="shared" si="0"/>
        <v>42.198122849334027</v>
      </c>
    </row>
    <row r="18" spans="1:6" x14ac:dyDescent="0.2">
      <c r="A18" t="s">
        <v>717</v>
      </c>
      <c r="B18" t="s">
        <v>718</v>
      </c>
      <c r="C18">
        <f>'RVV-BS'!E8*100/'RVV-BS'!$H8</f>
        <v>81.01475914215888</v>
      </c>
      <c r="D18">
        <f>'RVV-BS'!F8*100/'RVV-BS'!$H8</f>
        <v>16.124198391929774</v>
      </c>
      <c r="E18">
        <f>'RVV-BS'!G8*100/'RVV-BS'!$H8</f>
        <v>2.8610424659113183</v>
      </c>
      <c r="F18">
        <f t="shared" si="0"/>
        <v>99.999999999999986</v>
      </c>
    </row>
    <row r="19" spans="1:6" x14ac:dyDescent="0.2">
      <c r="B19" t="s">
        <v>719</v>
      </c>
      <c r="C19">
        <f>'MVE-BS'!E40*100/'RVV-BS'!$H8</f>
        <v>4.4889415628307585</v>
      </c>
      <c r="D19">
        <f>'MVE-BS'!F40*100/'RVV-BS'!$H8</f>
        <v>11.981888575341966</v>
      </c>
      <c r="E19">
        <f>'MVE-BS'!G40*100/'RVV-BS'!$H8</f>
        <v>4.6406730580786464</v>
      </c>
      <c r="F19">
        <f>SUM(C19:E19)</f>
        <v>21.11150319625137</v>
      </c>
    </row>
    <row r="20" spans="1:6" x14ac:dyDescent="0.2">
      <c r="A20" t="s">
        <v>9910</v>
      </c>
      <c r="B20" t="s">
        <v>718</v>
      </c>
      <c r="C20">
        <f>AVERAGE(C2,C4,C6,C8,C10,C12,C14,C16,C18)</f>
        <v>62.599747095380657</v>
      </c>
      <c r="D20">
        <f t="shared" ref="D20:F21" si="1">AVERAGE(D2,D4,D6,D8,D10,D12,D14,D16,D18)</f>
        <v>21.095275461881158</v>
      </c>
      <c r="E20">
        <f t="shared" si="1"/>
        <v>16.304977442738281</v>
      </c>
      <c r="F20">
        <f t="shared" si="1"/>
        <v>100.0000000000001</v>
      </c>
    </row>
    <row r="21" spans="1:6" x14ac:dyDescent="0.2">
      <c r="B21" t="s">
        <v>719</v>
      </c>
      <c r="C21">
        <f>AVERAGE(C3,C5,C7,C9,C11,C13,C15,C17,C19)</f>
        <v>14.120684758224625</v>
      </c>
      <c r="D21">
        <f t="shared" si="1"/>
        <v>17.048586419960511</v>
      </c>
      <c r="E21">
        <f t="shared" si="1"/>
        <v>17.505883212992075</v>
      </c>
      <c r="F21">
        <f t="shared" si="1"/>
        <v>48.675154391177209</v>
      </c>
    </row>
    <row r="23" spans="1:6" x14ac:dyDescent="0.2">
      <c r="E23" t="s">
        <v>700</v>
      </c>
      <c r="F23">
        <f>100/F21</f>
        <v>2.0544362159871414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957F-4E12-7D44-B287-94936D96B120}">
  <dimension ref="A1:G21"/>
  <sheetViews>
    <sheetView topLeftCell="B1" zoomScale="107" workbookViewId="0">
      <selection activeCell="N29" sqref="N29"/>
    </sheetView>
  </sheetViews>
  <sheetFormatPr baseColWidth="10" defaultRowHeight="16" x14ac:dyDescent="0.2"/>
  <cols>
    <col min="3" max="4" width="12.1640625" bestFit="1" customWidth="1"/>
    <col min="5" max="5" width="13" bestFit="1" customWidth="1"/>
    <col min="6" max="6" width="12.1640625" bestFit="1" customWidth="1"/>
    <col min="7" max="7" width="7" bestFit="1" customWidth="1"/>
  </cols>
  <sheetData>
    <row r="1" spans="1:7" ht="19" x14ac:dyDescent="0.2">
      <c r="C1" s="2" t="s">
        <v>701</v>
      </c>
      <c r="D1" s="2" t="s">
        <v>702</v>
      </c>
      <c r="E1" s="2" t="s">
        <v>703</v>
      </c>
      <c r="F1" s="2" t="s">
        <v>704</v>
      </c>
      <c r="G1" s="2" t="s">
        <v>705</v>
      </c>
    </row>
    <row r="2" spans="1:7" x14ac:dyDescent="0.2">
      <c r="A2" t="s">
        <v>709</v>
      </c>
      <c r="B2" t="s">
        <v>718</v>
      </c>
      <c r="C2">
        <f>'RVV-BS'!Q3*100/'RVV-BS'!$W3</f>
        <v>22.312138728323699</v>
      </c>
      <c r="D2">
        <f>'RVV-BS'!R3*100/'RVV-BS'!$W3</f>
        <v>7.398843930635838</v>
      </c>
      <c r="E2">
        <f>'RVV-BS'!S3*100/'RVV-BS'!$W3</f>
        <v>48.092485549132945</v>
      </c>
      <c r="F2">
        <f>'RVV-BS'!T3*100/'RVV-BS'!$W3</f>
        <v>22.196531791907514</v>
      </c>
      <c r="G2">
        <f>'RVV-BS'!U3*100/'RVV-BS'!$U3</f>
        <v>100</v>
      </c>
    </row>
    <row r="3" spans="1:7" x14ac:dyDescent="0.2">
      <c r="B3" t="s">
        <v>719</v>
      </c>
      <c r="C3">
        <f>MIN(100-SUM(D3:F3),'MVE-BS'!Q35*100/'RVV-BS'!$W3)</f>
        <v>22.312138728323703</v>
      </c>
      <c r="D3">
        <f>'MVE-BS'!R35*100/'RVV-BS'!$W3</f>
        <v>7.398843930635838</v>
      </c>
      <c r="E3">
        <f>'MVE-BS'!S35*100/'RVV-BS'!$W3</f>
        <v>48.092485549132945</v>
      </c>
      <c r="F3">
        <f>'MVE-BS'!T35*100/'RVV-BS'!$W3</f>
        <v>22.196531791907514</v>
      </c>
      <c r="G3">
        <f>MIN(100,'MVE-BS'!U35*100/'RVV-BS'!$U3)</f>
        <v>100</v>
      </c>
    </row>
    <row r="4" spans="1:7" x14ac:dyDescent="0.2">
      <c r="A4" t="s">
        <v>710</v>
      </c>
      <c r="B4" t="s">
        <v>718</v>
      </c>
      <c r="C4">
        <f>'RVV-BS'!Q11*100/'RVV-BS'!$W11</f>
        <v>16.839378238341968</v>
      </c>
      <c r="D4">
        <f>'RVV-BS'!R11*100/'RVV-BS'!$W11</f>
        <v>0</v>
      </c>
      <c r="E4">
        <f>'RVV-BS'!S11*100/'RVV-BS'!$W11</f>
        <v>49.740932642487046</v>
      </c>
      <c r="F4">
        <f>'RVV-BS'!T11*100/'RVV-BS'!$W11</f>
        <v>33.419689119170982</v>
      </c>
      <c r="G4">
        <f>'RVV-BS'!U11*100/'RVV-BS'!$U11</f>
        <v>100</v>
      </c>
    </row>
    <row r="5" spans="1:7" x14ac:dyDescent="0.2">
      <c r="B5" t="s">
        <v>719</v>
      </c>
      <c r="C5">
        <f>'MVE-BS'!Q43*100/'RVV-BS'!$W11</f>
        <v>16.839378238341968</v>
      </c>
      <c r="D5">
        <f>'MVE-BS'!R43*100/'RVV-BS'!$W11</f>
        <v>0</v>
      </c>
      <c r="E5">
        <f>'MVE-BS'!S43*100/'RVV-BS'!$W11</f>
        <v>49.740932642487046</v>
      </c>
      <c r="F5">
        <f>'MVE-BS'!T43*100/'RVV-BS'!$W11</f>
        <v>33.419689119170982</v>
      </c>
      <c r="G5">
        <f>'MVE-BS'!U43*100/'RVV-BS'!$U11</f>
        <v>100</v>
      </c>
    </row>
    <row r="6" spans="1:7" x14ac:dyDescent="0.2">
      <c r="A6" t="s">
        <v>711</v>
      </c>
      <c r="B6" t="s">
        <v>718</v>
      </c>
      <c r="C6">
        <f>'RVV-BS'!Q4*100/'RVV-BS'!$W4</f>
        <v>0.79491255961844198</v>
      </c>
      <c r="D6">
        <f>'RVV-BS'!R4*100/'RVV-BS'!$W4</f>
        <v>0</v>
      </c>
      <c r="E6">
        <f>'RVV-BS'!S4*100/'RVV-BS'!$W4</f>
        <v>49.602543720190781</v>
      </c>
      <c r="F6">
        <f>'RVV-BS'!T4*100/'RVV-BS'!$W4</f>
        <v>49.602543720190781</v>
      </c>
      <c r="G6">
        <f>'RVV-BS'!U4*100/'RVV-BS'!$U4</f>
        <v>100</v>
      </c>
    </row>
    <row r="7" spans="1:7" x14ac:dyDescent="0.2">
      <c r="B7" t="s">
        <v>719</v>
      </c>
      <c r="C7">
        <f>'MVE-BS'!Q36*100/'RVV-BS'!$W4</f>
        <v>0.79491255961844198</v>
      </c>
      <c r="D7">
        <f>'MVE-BS'!R36*100/'RVV-BS'!$W4</f>
        <v>0</v>
      </c>
      <c r="E7">
        <f>'MVE-BS'!S36*100/'RVV-BS'!$W4</f>
        <v>49.602543720190781</v>
      </c>
      <c r="F7">
        <f>'MVE-BS'!T36*100/'RVV-BS'!$W4</f>
        <v>49.602543720190781</v>
      </c>
      <c r="G7">
        <f>MIN(100,'MVE-BS'!U36*100/'RVV-BS'!$U4)</f>
        <v>100</v>
      </c>
    </row>
    <row r="8" spans="1:7" x14ac:dyDescent="0.2">
      <c r="A8" t="s">
        <v>712</v>
      </c>
      <c r="B8" t="s">
        <v>718</v>
      </c>
      <c r="C8" cm="1">
        <f t="array" ref="C8">AVERAGE('RVV-BS'!Q12:Q163/'RVV-BS'!$W12:$W163)*100</f>
        <v>20.376716094115828</v>
      </c>
      <c r="D8" cm="1">
        <f t="array" ref="D8">AVERAGE('RVV-BS'!R12:R163/'RVV-BS'!$W12:$W163)*100</f>
        <v>37.698689154803297</v>
      </c>
      <c r="E8" cm="1">
        <f t="array" ref="E8">AVERAGE('RVV-BS'!S12:S163/'RVV-BS'!$W12:$W163)*100</f>
        <v>38.029587781655351</v>
      </c>
      <c r="F8" cm="1">
        <f t="array" ref="F8">AVERAGE('RVV-BS'!T12:T163/'RVV-BS'!$W12:$W163)*100</f>
        <v>3.8950069694255101</v>
      </c>
      <c r="G8" cm="1">
        <f t="array" ref="G8">AVERAGE('RVV-BS'!U12:U163/'RVV-BS'!$U12:$U163)*100</f>
        <v>100</v>
      </c>
    </row>
    <row r="9" spans="1:7" x14ac:dyDescent="0.2">
      <c r="B9" t="s">
        <v>719</v>
      </c>
      <c r="C9" cm="1">
        <f t="array" ref="C9">AVERAGE('MVE-BS'!Q44:Q195/'RVV-BS'!$W12:$W163)*100</f>
        <v>2.139021514686517E-2</v>
      </c>
      <c r="D9" cm="1">
        <f t="array" ref="D9">AVERAGE('MVE-BS'!R44:R195/'RVV-BS'!$W12:$W163)*100</f>
        <v>0</v>
      </c>
      <c r="E9" cm="1">
        <f t="array" ref="E9">AVERAGE('MVE-BS'!S44:S195/'RVV-BS'!$W12:$W163)*100</f>
        <v>1.960280759281223</v>
      </c>
      <c r="F9" cm="1">
        <f t="array" ref="F9">AVERAGE('MVE-BS'!T44:T195/'RVV-BS'!$W12:$W163)*100</f>
        <v>1.9642191917929306</v>
      </c>
      <c r="G9" cm="1">
        <f t="array" ref="G9">AVERAGE('MVE-BS'!U44:U195/'RVV-BS'!$U12:$U163)*100</f>
        <v>6.055001108951239</v>
      </c>
    </row>
    <row r="10" spans="1:7" x14ac:dyDescent="0.2">
      <c r="A10" t="s">
        <v>713</v>
      </c>
      <c r="B10" t="s">
        <v>718</v>
      </c>
      <c r="C10" cm="1">
        <f t="array" ref="C10">AVERAGE('RVV-BS'!Q164:Q315/'RVV-BS'!$W164:$W315)*100</f>
        <v>21.368991475380934</v>
      </c>
      <c r="D10" cm="1">
        <f t="array" ref="D10">AVERAGE('RVV-BS'!R164:R315/'RVV-BS'!$W164:$W315)*100</f>
        <v>35.068062576741461</v>
      </c>
      <c r="E10" cm="1">
        <f t="array" ref="E10">AVERAGE('RVV-BS'!S164:S315/'RVV-BS'!$W164:$W315)*100</f>
        <v>34.267234109663974</v>
      </c>
      <c r="F10" cm="1">
        <f t="array" ref="F10">AVERAGE('RVV-BS'!T164:T315/'RVV-BS'!$W164:$W315)*100</f>
        <v>9.2957118382136414</v>
      </c>
      <c r="G10" cm="1">
        <f t="array" ref="G10">AVERAGE('RVV-BS'!U164:U315/'RVV-BS'!$U164:$U315)*100</f>
        <v>100</v>
      </c>
    </row>
    <row r="11" spans="1:7" x14ac:dyDescent="0.2">
      <c r="B11" t="s">
        <v>719</v>
      </c>
      <c r="C11" cm="1">
        <f t="array" ref="C11">AVERAGE('MVE-BS'!Q196:Q347/'RVV-BS'!$W164:$W315)*100</f>
        <v>18.692164542064599</v>
      </c>
      <c r="D11" cm="1">
        <f t="array" ref="D11">AVERAGE('MVE-BS'!R196:R347/'RVV-BS'!$W164:$W315)*100</f>
        <v>2.0252112516859033</v>
      </c>
      <c r="E11" cm="1">
        <f t="array" ref="E11">AVERAGE('MVE-BS'!S196:S347/'RVV-BS'!$W164:$W315)*100</f>
        <v>4.5150313011841847</v>
      </c>
      <c r="F11" cm="1">
        <f t="array" ref="F11">AVERAGE('MVE-BS'!T196:T347/'RVV-BS'!$W164:$W315)*100</f>
        <v>4.5540335178654896</v>
      </c>
      <c r="G11" cm="1">
        <f t="array" ref="G11">AVERAGE('MVE-BS'!U196:U347/'RVV-BS'!$U164:$U315)*100</f>
        <v>82.024828491642907</v>
      </c>
    </row>
    <row r="12" spans="1:7" x14ac:dyDescent="0.2">
      <c r="A12" t="s">
        <v>714</v>
      </c>
      <c r="B12" t="s">
        <v>718</v>
      </c>
      <c r="C12">
        <f>'RVV-BS'!Q10*100/'RVV-BS'!$W10</f>
        <v>34.769094138543515</v>
      </c>
      <c r="D12">
        <f>'RVV-BS'!R10*100/'RVV-BS'!$W10</f>
        <v>30.644189292057852</v>
      </c>
      <c r="E12">
        <f>'RVV-BS'!S10*100/'RVV-BS'!$W10</f>
        <v>31.898629789393556</v>
      </c>
      <c r="F12">
        <f>'RVV-BS'!T10*100/'RVV-BS'!$W10</f>
        <v>2.6880867800050749</v>
      </c>
      <c r="G12">
        <f>'RVV-BS'!U10*100/'RVV-BS'!$U10</f>
        <v>100</v>
      </c>
    </row>
    <row r="13" spans="1:7" x14ac:dyDescent="0.2">
      <c r="B13" t="s">
        <v>719</v>
      </c>
      <c r="C13">
        <f>'MVE-BS'!Q42*100/'RVV-BS'!$W10</f>
        <v>5.692955468155291</v>
      </c>
      <c r="D13">
        <f>'MVE-BS'!R42*100/'RVV-BS'!$W10</f>
        <v>1.9712636386703881</v>
      </c>
      <c r="E13">
        <f>'MVE-BS'!S42*100/'RVV-BS'!$W10</f>
        <v>1.1648376046688658</v>
      </c>
      <c r="F13">
        <f>'MVE-BS'!T42*100/'RVV-BS'!$W10</f>
        <v>1.6128520680030449</v>
      </c>
      <c r="G13">
        <f>'MVE-BS'!U42*100/'RVV-BS'!$U10</f>
        <v>9.3953356049259984</v>
      </c>
    </row>
    <row r="14" spans="1:7" x14ac:dyDescent="0.2">
      <c r="A14" t="s">
        <v>715</v>
      </c>
      <c r="B14" t="s">
        <v>718</v>
      </c>
      <c r="C14">
        <f>'RVV-BS'!Q9*100/'RVV-BS'!$W9</f>
        <v>15.074240602289956</v>
      </c>
      <c r="D14">
        <f>'RVV-BS'!R9*100/'RVV-BS'!$W9</f>
        <v>40.912061483766401</v>
      </c>
      <c r="E14">
        <f>'RVV-BS'!S9*100/'RVV-BS'!$W9</f>
        <v>38.992000836513832</v>
      </c>
      <c r="F14">
        <f>'RVV-BS'!T9*100/'RVV-BS'!$W9</f>
        <v>5.0216970774298115</v>
      </c>
      <c r="G14">
        <f>'RVV-BS'!U9*100/'RVV-BS'!$U9</f>
        <v>100</v>
      </c>
    </row>
    <row r="15" spans="1:7" x14ac:dyDescent="0.2">
      <c r="B15" t="s">
        <v>719</v>
      </c>
      <c r="C15">
        <f>'MVE-BS'!Q41*100/'RVV-BS'!$W9</f>
        <v>0.15553929000888797</v>
      </c>
      <c r="D15">
        <f>'MVE-BS'!R41*100/'RVV-BS'!$W9</f>
        <v>0.73848486432791338</v>
      </c>
      <c r="E15">
        <f>'MVE-BS'!S41*100/'RVV-BS'!$W9</f>
        <v>0.74109897004234848</v>
      </c>
      <c r="F15">
        <f>'MVE-BS'!T41*100/'RVV-BS'!$W9</f>
        <v>1.3331939143618967</v>
      </c>
      <c r="G15">
        <f>'MVE-BS'!U41*100/'RVV-BS'!$U9</f>
        <v>3.0892240596038523</v>
      </c>
    </row>
    <row r="16" spans="1:7" x14ac:dyDescent="0.2">
      <c r="A16" t="s">
        <v>716</v>
      </c>
      <c r="B16" t="s">
        <v>718</v>
      </c>
      <c r="C16">
        <f>'RVV-BS'!Q7*100/'RVV-BS'!$W7</f>
        <v>34.135503231763622</v>
      </c>
      <c r="D16">
        <f>'RVV-BS'!R7*100/'RVV-BS'!$W7</f>
        <v>24.345952600800246</v>
      </c>
      <c r="E16">
        <f>'RVV-BS'!S7*100/'RVV-BS'!$W7</f>
        <v>33.040935672514621</v>
      </c>
      <c r="F16">
        <f>'RVV-BS'!T7*100/'RVV-BS'!$W7</f>
        <v>8.4776084949215136</v>
      </c>
      <c r="G16">
        <f>'RVV-BS'!U7*100/'RVV-BS'!$U7</f>
        <v>100</v>
      </c>
    </row>
    <row r="17" spans="1:7" x14ac:dyDescent="0.2">
      <c r="B17" t="s">
        <v>719</v>
      </c>
      <c r="C17">
        <f>'MVE-BS'!Q39*100/'RVV-BS'!$W7</f>
        <v>7.8331794398276395</v>
      </c>
      <c r="D17">
        <f>'MVE-BS'!R39*100/'RVV-BS'!$W7</f>
        <v>5.4343644198214838</v>
      </c>
      <c r="E17">
        <f>'MVE-BS'!S39*100/'RVV-BS'!$W7</f>
        <v>3.6953678054786088</v>
      </c>
      <c r="F17">
        <f>'MVE-BS'!T39*100/'RVV-BS'!$W7</f>
        <v>4.9996152662357645</v>
      </c>
      <c r="G17">
        <f>'MVE-BS'!U39*100/'RVV-BS'!$U7</f>
        <v>19.857598375262263</v>
      </c>
    </row>
    <row r="18" spans="1:7" x14ac:dyDescent="0.2">
      <c r="A18" t="s">
        <v>717</v>
      </c>
      <c r="B18" t="s">
        <v>718</v>
      </c>
      <c r="C18">
        <f>'RVV-BS'!Q8*100/'RVV-BS'!$W8</f>
        <v>16.260002365091253</v>
      </c>
      <c r="D18">
        <f>'RVV-BS'!R8*100/'RVV-BS'!$W8</f>
        <v>40.904910192229359</v>
      </c>
      <c r="E18">
        <f>'RVV-BS'!S8*100/'RVV-BS'!$W8</f>
        <v>40.385247086338971</v>
      </c>
      <c r="F18">
        <f>'RVV-BS'!T8*100/'RVV-BS'!$W8</f>
        <v>2.4498403563404154</v>
      </c>
      <c r="G18">
        <f>'RVV-BS'!U8*100/'RVV-BS'!$U8</f>
        <v>100</v>
      </c>
    </row>
    <row r="19" spans="1:7" x14ac:dyDescent="0.2">
      <c r="B19" t="s">
        <v>719</v>
      </c>
      <c r="C19">
        <f>'MVE-BS'!Q40*100/'RVV-BS'!$W8</f>
        <v>4.6789388623911075</v>
      </c>
      <c r="D19">
        <f>'MVE-BS'!R40*100/'RVV-BS'!$W8</f>
        <v>2.8952658756750367</v>
      </c>
      <c r="E19">
        <f>'MVE-BS'!S40*100/'RVV-BS'!$W8</f>
        <v>2.4498403563404154</v>
      </c>
      <c r="F19">
        <f>'MVE-BS'!T40*100/'RVV-BS'!$W8</f>
        <v>1.8559396638942542</v>
      </c>
      <c r="G19">
        <f>'MVE-BS'!U40*100/'RVV-BS'!$U8</f>
        <v>9.5671101934142406</v>
      </c>
    </row>
    <row r="20" spans="1:7" x14ac:dyDescent="0.2">
      <c r="A20" t="s">
        <v>9910</v>
      </c>
      <c r="B20" t="s">
        <v>718</v>
      </c>
      <c r="C20">
        <f>AVERAGE(C2,C4,C6,C8,C10,C12,C14,C16,C18)</f>
        <v>20.214553048163246</v>
      </c>
      <c r="D20">
        <f t="shared" ref="D20:G21" si="0">AVERAGE(D2,D4,D6,D8,D10,D12,D14,D16,D18)</f>
        <v>24.108078803448272</v>
      </c>
      <c r="E20">
        <f t="shared" si="0"/>
        <v>40.449955243099012</v>
      </c>
      <c r="F20">
        <f t="shared" si="0"/>
        <v>15.227412905289473</v>
      </c>
      <c r="G20">
        <f t="shared" si="0"/>
        <v>100</v>
      </c>
    </row>
    <row r="21" spans="1:7" x14ac:dyDescent="0.2">
      <c r="B21" t="s">
        <v>719</v>
      </c>
      <c r="C21">
        <f>AVERAGE(C3,C5,C7,C9,C11,C13,C15,C17,C19)</f>
        <v>8.5578441493198341</v>
      </c>
      <c r="D21">
        <f t="shared" si="0"/>
        <v>2.273714886757396</v>
      </c>
      <c r="E21">
        <f t="shared" si="0"/>
        <v>17.995824300978491</v>
      </c>
      <c r="F21">
        <f t="shared" si="0"/>
        <v>13.504290917046964</v>
      </c>
      <c r="G21">
        <f t="shared" si="0"/>
        <v>47.776566425977833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A33-E3F1-E84A-A4E6-093BA90DEE13}">
  <dimension ref="A1:F9"/>
  <sheetViews>
    <sheetView topLeftCell="E2" zoomScale="185" workbookViewId="0">
      <selection activeCell="M8" sqref="M8"/>
    </sheetView>
  </sheetViews>
  <sheetFormatPr baseColWidth="10" defaultRowHeight="16" x14ac:dyDescent="0.2"/>
  <sheetData>
    <row r="1" spans="1:6" x14ac:dyDescent="0.2">
      <c r="C1" t="s">
        <v>696</v>
      </c>
      <c r="D1" t="s">
        <v>697</v>
      </c>
      <c r="E1" t="s">
        <v>698</v>
      </c>
      <c r="F1" t="s">
        <v>700</v>
      </c>
    </row>
    <row r="2" spans="1:6" ht="34" x14ac:dyDescent="0.2">
      <c r="A2" s="9" t="s">
        <v>4072</v>
      </c>
      <c r="B2" t="s">
        <v>718</v>
      </c>
      <c r="C2" cm="1">
        <f t="array" ref="C2">AVERAGE('RVV-BS'!E3:E315/'RVV-BS'!$H$3:$H$315)</f>
        <v>0.76597335878502737</v>
      </c>
      <c r="D2" cm="1">
        <f t="array" ref="D2">AVERAGE('RVV-BS'!F3:F315/'RVV-BS'!$H$3:$H$315)</f>
        <v>0.19790949274082223</v>
      </c>
      <c r="E2" cm="1">
        <f t="array" ref="E2">AVERAGE('RVV-BS'!G3:G315/'RVV-BS'!$H$3:$H$315)</f>
        <v>3.6117148474149735E-2</v>
      </c>
    </row>
    <row r="3" spans="1:6" x14ac:dyDescent="0.2">
      <c r="B3" t="s">
        <v>719</v>
      </c>
      <c r="C3" cm="1">
        <f t="array" ref="C3">AVERAGE('MVE-BS'!E35:E347/'RVV-BS'!$H$3:$H$315)</f>
        <v>0.10561736497952667</v>
      </c>
      <c r="D3" cm="1">
        <f t="array" ref="D3">AVERAGE('MVE-BS'!F35:F347/'RVV-BS'!$H$3:$H$315)</f>
        <v>0.11749756698706029</v>
      </c>
      <c r="E3" cm="1">
        <f t="array" ref="E3">AVERAGE('MVE-BS'!G35:G347/'RVV-BS'!$H$3:$H$315)</f>
        <v>3.969076632439815E-2</v>
      </c>
      <c r="F3">
        <f>SUM(C2:E2)/SUM(C3:E3)</f>
        <v>3.8050925322508573</v>
      </c>
    </row>
    <row r="4" spans="1:6" ht="34" x14ac:dyDescent="0.2">
      <c r="A4" s="9" t="s">
        <v>4073</v>
      </c>
      <c r="B4" t="s">
        <v>718</v>
      </c>
      <c r="C4" cm="1">
        <f t="array" ref="C4">AVERAGE('RVV-BH'!E3:E315/'RVV-BH'!$H$3:$H$315)</f>
        <v>0.74518363448217251</v>
      </c>
      <c r="D4" cm="1">
        <f t="array" ref="D4">AVERAGE('RVV-BH'!F3:F315/'RVV-BH'!$H$3:$H$315)</f>
        <v>0.18514528377238704</v>
      </c>
      <c r="E4" cm="1">
        <f t="array" ref="E4">AVERAGE('RVV-BH'!G3:G315/'RVV-BH'!$H$3:$H$315)</f>
        <v>6.9671081745440719E-2</v>
      </c>
    </row>
    <row r="5" spans="1:6" x14ac:dyDescent="0.2">
      <c r="B5" t="s">
        <v>719</v>
      </c>
      <c r="C5" cm="1">
        <f t="array" ref="C5">AVERAGE('MVE-BH'!E3:E315/'RVV-BH'!$H$3:$H$315)</f>
        <v>0.15702817810675429</v>
      </c>
      <c r="D5" cm="1">
        <f t="array" ref="D5">AVERAGE('MVE-BH'!F3:F315/'RVV-BH'!$H$3:$H$315)</f>
        <v>0.1328394390151974</v>
      </c>
      <c r="E5" cm="1">
        <f t="array" ref="E5">AVERAGE('MVE-BH'!G3:G315/'RVV-BH'!$H$3:$H$315)</f>
        <v>6.6201345446352949E-2</v>
      </c>
      <c r="F5">
        <f>SUM(C4:E4)/SUM(C5:E5)</f>
        <v>2.8084447259515644</v>
      </c>
    </row>
    <row r="6" spans="1:6" ht="34" x14ac:dyDescent="0.2">
      <c r="A6" s="9" t="s">
        <v>4074</v>
      </c>
      <c r="B6" t="s">
        <v>718</v>
      </c>
      <c r="C6" cm="1">
        <f t="array" ref="C6">AVERAGE('RVV-BP'!E3:E315/'RVV-BP'!$H$3:$H$315)</f>
        <v>0.7549690069876116</v>
      </c>
      <c r="D6" cm="1">
        <f t="array" ref="D6">AVERAGE('RVV-BP'!F3:F315/'RVV-BP'!$H$3:$H$315)</f>
        <v>8.8299753097303785E-2</v>
      </c>
      <c r="E6" cm="1">
        <f t="array" ref="E6">AVERAGE('RVV-BP'!G3:G315/'RVV-BP'!$H$3:$H$315)</f>
        <v>0.1567312399150847</v>
      </c>
    </row>
    <row r="7" spans="1:6" x14ac:dyDescent="0.2">
      <c r="B7" t="s">
        <v>719</v>
      </c>
      <c r="C7" cm="1">
        <f t="array" ref="C7">AVERAGE('MVE-BP'!E3:E315/'RVV-BP'!$H$3:$H$315)</f>
        <v>0.32181862095346664</v>
      </c>
      <c r="D7" cm="1">
        <f t="array" ref="D7">AVERAGE('MVE-BP'!F3:F315/'RVV-BP'!$H$3:$H$315)</f>
        <v>7.3181186746784907E-2</v>
      </c>
      <c r="E7" cm="1">
        <f t="array" ref="E7">AVERAGE('MVE-BP'!G3:G315/'RVV-BP'!$H$3:$H$315)</f>
        <v>0.15285649535227433</v>
      </c>
      <c r="F7">
        <f>SUM(C6:E6)/SUM(C7:E7)</f>
        <v>1.8252961486948973</v>
      </c>
    </row>
    <row r="8" spans="1:6" ht="34" x14ac:dyDescent="0.2">
      <c r="A8" s="9" t="s">
        <v>4075</v>
      </c>
      <c r="B8" t="s">
        <v>718</v>
      </c>
      <c r="C8" cm="1">
        <f t="array" ref="C8">AVERAGE('RVV-AC'!E3:E315/'RVV-AC'!$H$3:$H$315)</f>
        <v>0.28206714940752353</v>
      </c>
      <c r="D8" cm="1">
        <f t="array" ref="D8">AVERAGE('RVV-AC'!F3:F315/'RVV-AC'!$H$3:$H$315)</f>
        <v>0.70228636557302426</v>
      </c>
      <c r="E8" cm="1">
        <f t="array" ref="E8">AVERAGE('RVV-AC'!G3:G315/'RVV-AC'!$H$3:$H$315)</f>
        <v>1.5646485019452601E-2</v>
      </c>
    </row>
    <row r="9" spans="1:6" x14ac:dyDescent="0.2">
      <c r="B9" t="s">
        <v>719</v>
      </c>
      <c r="C9" cm="1">
        <f t="array" ref="C9">AVERAGE('MVE-AC'!E3:E315/'RVV-AC'!$H$3:$H$315)</f>
        <v>0.14040666364156412</v>
      </c>
      <c r="D9" cm="1">
        <f t="array" ref="D9">AVERAGE('MVE-AC'!F3:F315/'RVV-AC'!$H$3:$H$315)</f>
        <v>0.64506341096409592</v>
      </c>
      <c r="E9" cm="1">
        <f t="array" ref="E9">AVERAGE('MVE-AC'!G3:G315/'RVV-AC'!$H$3:$H$315)</f>
        <v>1.3302726636120461E-2</v>
      </c>
      <c r="F9">
        <f>SUM(C8:E8)/SUM(C9:E9)</f>
        <v>1.2519204440178611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Arm Neon</vt:lpstr>
      <vt:lpstr>Adreno</vt:lpstr>
      <vt:lpstr>MVE-BS</vt:lpstr>
      <vt:lpstr>RVV-BS</vt:lpstr>
      <vt:lpstr>MVE-BH</vt:lpstr>
      <vt:lpstr>RVV-BH</vt:lpstr>
      <vt:lpstr>MVE-BP</vt:lpstr>
      <vt:lpstr>RVV-BP</vt:lpstr>
      <vt:lpstr>MVE-AC</vt:lpstr>
      <vt:lpstr>RVV-AC</vt:lpstr>
      <vt:lpstr>Fig. 7 (a)</vt:lpstr>
      <vt:lpstr>Fig. 8</vt:lpstr>
      <vt:lpstr>Fig. 9</vt:lpstr>
      <vt:lpstr>Fig. 10</vt:lpstr>
      <vt:lpstr>Fig. 11</vt:lpstr>
      <vt:lpstr>Fig.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Khadem</dc:creator>
  <cp:lastModifiedBy>Alireza Khadem</cp:lastModifiedBy>
  <dcterms:created xsi:type="dcterms:W3CDTF">2024-12-11T21:31:03Z</dcterms:created>
  <dcterms:modified xsi:type="dcterms:W3CDTF">2024-12-17T19:01:09Z</dcterms:modified>
</cp:coreProperties>
</file>