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OneDrive - University of Bristol\SBLab\sMap\Tutorials\Cerataphidini\FilesToUpload\Tutorial5\"/>
    </mc:Choice>
  </mc:AlternateContent>
  <xr:revisionPtr revIDLastSave="20" documentId="8_{D5F7790D-8C4C-4702-822D-31546D4A0A1D}" xr6:coauthVersionLast="44" xr6:coauthVersionMax="44" xr10:uidLastSave="{7A0F22A2-70EC-4F7B-97DD-A4306163CC06}"/>
  <bookViews>
    <workbookView xWindow="-120" yWindow="-120" windowWidth="38640" windowHeight="21240" xr2:uid="{1AADC394-5E41-46A9-A624-698470CCC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S8" i="1"/>
  <c r="R9" i="1"/>
  <c r="S9" i="1"/>
  <c r="U9" i="1" s="1"/>
  <c r="R10" i="1"/>
  <c r="S10" i="1"/>
  <c r="R11" i="1"/>
  <c r="S11" i="1"/>
  <c r="R12" i="1"/>
  <c r="S12" i="1"/>
  <c r="R13" i="1"/>
  <c r="S13" i="1"/>
  <c r="Y13" i="1" s="1"/>
  <c r="R14" i="1"/>
  <c r="S14" i="1"/>
  <c r="R15" i="1"/>
  <c r="S15" i="1"/>
  <c r="R16" i="1"/>
  <c r="S16" i="1"/>
  <c r="R17" i="1"/>
  <c r="S17" i="1"/>
  <c r="X17" i="1" s="1"/>
  <c r="R18" i="1"/>
  <c r="S18" i="1"/>
  <c r="R19" i="1"/>
  <c r="R21" i="1"/>
  <c r="S21" i="1"/>
  <c r="Y21" i="1" s="1"/>
  <c r="R3" i="1"/>
  <c r="N5" i="1"/>
  <c r="M5" i="1"/>
  <c r="L5" i="1"/>
  <c r="K5" i="1"/>
  <c r="J5" i="1"/>
  <c r="I5" i="1"/>
  <c r="C5" i="1"/>
  <c r="D5" i="1"/>
  <c r="E5" i="1"/>
  <c r="F5" i="1"/>
  <c r="G5" i="1"/>
  <c r="B5" i="1"/>
  <c r="Q4" i="1"/>
  <c r="S4" i="1" s="1"/>
  <c r="Q5" i="1"/>
  <c r="R5" i="1" s="1"/>
  <c r="Q6" i="1"/>
  <c r="S6" i="1" s="1"/>
  <c r="Q7" i="1"/>
  <c r="R7" i="1" s="1"/>
  <c r="Q8" i="1"/>
  <c r="Q9" i="1"/>
  <c r="Q10" i="1"/>
  <c r="Q11" i="1"/>
  <c r="Q12" i="1"/>
  <c r="Q13" i="1"/>
  <c r="Q14" i="1"/>
  <c r="Q15" i="1"/>
  <c r="Q16" i="1"/>
  <c r="Q17" i="1"/>
  <c r="Q18" i="1"/>
  <c r="Q19" i="1"/>
  <c r="S19" i="1" s="1"/>
  <c r="Q20" i="1"/>
  <c r="R20" i="1" s="1"/>
  <c r="Q21" i="1"/>
  <c r="Q22" i="1"/>
  <c r="R22" i="1" s="1"/>
  <c r="Q23" i="1"/>
  <c r="S23" i="1" s="1"/>
  <c r="Q3" i="1"/>
  <c r="S3" i="1" s="1"/>
  <c r="U3" i="1" l="1"/>
  <c r="R4" i="1"/>
  <c r="T4" i="1" s="1"/>
  <c r="R23" i="1"/>
  <c r="U23" i="1" s="1"/>
  <c r="S22" i="1"/>
  <c r="V22" i="1" s="1"/>
  <c r="S20" i="1"/>
  <c r="S7" i="1"/>
  <c r="V7" i="1" s="1"/>
  <c r="R6" i="1"/>
  <c r="X6" i="1" s="1"/>
  <c r="S5" i="1"/>
  <c r="Y5" i="1" s="1"/>
  <c r="W15" i="1"/>
  <c r="V16" i="1"/>
  <c r="V8" i="1"/>
  <c r="X19" i="1"/>
  <c r="V14" i="1"/>
  <c r="W8" i="1"/>
  <c r="V18" i="1"/>
  <c r="U10" i="1"/>
  <c r="W19" i="1"/>
  <c r="X11" i="1"/>
  <c r="U18" i="1"/>
  <c r="Y14" i="1"/>
  <c r="Y17" i="1"/>
  <c r="T9" i="1"/>
  <c r="W21" i="1"/>
  <c r="W13" i="1"/>
  <c r="X20" i="1"/>
  <c r="X12" i="1"/>
  <c r="U19" i="1"/>
  <c r="U11" i="1"/>
  <c r="V19" i="1"/>
  <c r="X3" i="1"/>
  <c r="V11" i="1"/>
  <c r="W17" i="1"/>
  <c r="W9" i="1"/>
  <c r="V21" i="1"/>
  <c r="U21" i="1"/>
  <c r="V13" i="1"/>
  <c r="V3" i="1"/>
  <c r="X16" i="1"/>
  <c r="U8" i="1"/>
  <c r="U13" i="1"/>
  <c r="T21" i="1"/>
  <c r="Y15" i="1"/>
  <c r="Y7" i="1"/>
  <c r="T13" i="1"/>
  <c r="W11" i="1"/>
  <c r="W16" i="1"/>
  <c r="Y9" i="1"/>
  <c r="T20" i="1"/>
  <c r="U16" i="1"/>
  <c r="Y12" i="1"/>
  <c r="X9" i="1"/>
  <c r="T18" i="1"/>
  <c r="T10" i="1"/>
  <c r="W20" i="1"/>
  <c r="Y18" i="1"/>
  <c r="V17" i="1"/>
  <c r="X15" i="1"/>
  <c r="U14" i="1"/>
  <c r="W12" i="1"/>
  <c r="Y10" i="1"/>
  <c r="V9" i="1"/>
  <c r="X7" i="1"/>
  <c r="U6" i="1"/>
  <c r="X14" i="1"/>
  <c r="T17" i="1"/>
  <c r="U17" i="1"/>
  <c r="V12" i="1"/>
  <c r="T3" i="1"/>
  <c r="T16" i="1"/>
  <c r="T8" i="1"/>
  <c r="X21" i="1"/>
  <c r="U20" i="1"/>
  <c r="W18" i="1"/>
  <c r="Y16" i="1"/>
  <c r="V15" i="1"/>
  <c r="X13" i="1"/>
  <c r="U12" i="1"/>
  <c r="W10" i="1"/>
  <c r="Y8" i="1"/>
  <c r="T14" i="1"/>
  <c r="V20" i="1"/>
  <c r="X18" i="1"/>
  <c r="X10" i="1"/>
  <c r="T23" i="1"/>
  <c r="T15" i="1"/>
  <c r="Y19" i="1"/>
  <c r="U15" i="1"/>
  <c r="Y11" i="1"/>
  <c r="V10" i="1"/>
  <c r="X8" i="1"/>
  <c r="Y3" i="1"/>
  <c r="W3" i="1"/>
  <c r="T12" i="1"/>
  <c r="Y20" i="1"/>
  <c r="W14" i="1"/>
  <c r="T19" i="1"/>
  <c r="T11" i="1"/>
  <c r="V4" i="1" l="1"/>
  <c r="W4" i="1"/>
  <c r="V6" i="1"/>
  <c r="V5" i="1"/>
  <c r="T6" i="1"/>
  <c r="X4" i="1"/>
  <c r="Y6" i="1"/>
  <c r="U4" i="1"/>
  <c r="Y4" i="1"/>
  <c r="W7" i="1"/>
  <c r="U5" i="1"/>
  <c r="X5" i="1"/>
  <c r="W6" i="1"/>
  <c r="T5" i="1"/>
  <c r="T7" i="1"/>
  <c r="U7" i="1"/>
  <c r="W23" i="1"/>
  <c r="X22" i="1"/>
  <c r="U22" i="1"/>
  <c r="Y22" i="1"/>
  <c r="T22" i="1"/>
  <c r="Y23" i="1"/>
  <c r="V23" i="1"/>
  <c r="X23" i="1"/>
  <c r="W22" i="1"/>
  <c r="W5" i="1"/>
</calcChain>
</file>

<file path=xl/sharedStrings.xml><?xml version="1.0" encoding="utf-8"?>
<sst xmlns="http://schemas.openxmlformats.org/spreadsheetml/2006/main" count="26" uniqueCount="15">
  <si>
    <t>ER</t>
  </si>
  <si>
    <t>ARD</t>
  </si>
  <si>
    <t>Model</t>
  </si>
  <si>
    <t>log-marginal likelihood</t>
  </si>
  <si>
    <t>prior(ARD)</t>
  </si>
  <si>
    <t>prior(ER)</t>
  </si>
  <si>
    <t>2a</t>
  </si>
  <si>
    <t>2b</t>
  </si>
  <si>
    <t>2c</t>
  </si>
  <si>
    <t>3a</t>
  </si>
  <si>
    <t>3b</t>
  </si>
  <si>
    <t>P(A)</t>
  </si>
  <si>
    <t>P(P)</t>
  </si>
  <si>
    <t>posterior(ARD)</t>
  </si>
  <si>
    <t>posterior(ER)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</si>
</sst>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0.98899999999999999</c:v>
                </c:pt>
                <c:pt idx="1">
                  <c:v>0.94661862834854438</c:v>
                </c:pt>
                <c:pt idx="2">
                  <c:v>0.91385463713623327</c:v>
                </c:pt>
                <c:pt idx="3">
                  <c:v>0.88776797915257477</c:v>
                </c:pt>
                <c:pt idx="4">
                  <c:v>0.8665061545375623</c:v>
                </c:pt>
                <c:pt idx="5">
                  <c:v>0.84884391208709198</c:v>
                </c:pt>
                <c:pt idx="6">
                  <c:v>0.83393848831511597</c:v>
                </c:pt>
                <c:pt idx="7">
                  <c:v>0.8211911603436024</c:v>
                </c:pt>
                <c:pt idx="8">
                  <c:v>0.81016487486423916</c:v>
                </c:pt>
                <c:pt idx="9">
                  <c:v>0.80053313054543151</c:v>
                </c:pt>
                <c:pt idx="10">
                  <c:v>0.79204710206848916</c:v>
                </c:pt>
                <c:pt idx="11">
                  <c:v>0.7845138375535452</c:v>
                </c:pt>
                <c:pt idx="12">
                  <c:v>0.77778140926226247</c:v>
                </c:pt>
                <c:pt idx="13">
                  <c:v>0.77172856102257714</c:v>
                </c:pt>
                <c:pt idx="14">
                  <c:v>0.76625734003683299</c:v>
                </c:pt>
                <c:pt idx="15">
                  <c:v>0.76128775537795079</c:v>
                </c:pt>
                <c:pt idx="16">
                  <c:v>0.75675384131294599</c:v>
                </c:pt>
                <c:pt idx="17">
                  <c:v>0.75260071250344662</c:v>
                </c:pt>
                <c:pt idx="18">
                  <c:v>0.748782331270199</c:v>
                </c:pt>
                <c:pt idx="19">
                  <c:v>0.74525979382691654</c:v>
                </c:pt>
                <c:pt idx="20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4-4ACC-B0C7-0AFBDFDE3F79}"/>
            </c:ext>
          </c:extLst>
        </c:ser>
        <c:ser>
          <c:idx val="1"/>
          <c:order val="1"/>
          <c:tx>
            <c:v>2a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Sheet1!$U$3:$U$23</c:f>
              <c:numCache>
                <c:formatCode>0.000%</c:formatCode>
                <c:ptCount val="21"/>
                <c:pt idx="0">
                  <c:v>0.99580000000000002</c:v>
                </c:pt>
                <c:pt idx="1">
                  <c:v>0.96373085683539661</c:v>
                </c:pt>
                <c:pt idx="2">
                  <c:v>0.93893899465895547</c:v>
                </c:pt>
                <c:pt idx="3">
                  <c:v>0.9191997380713206</c:v>
                </c:pt>
                <c:pt idx="4">
                  <c:v>0.90311133717842274</c:v>
                </c:pt>
                <c:pt idx="5">
                  <c:v>0.88974666870071861</c:v>
                </c:pt>
                <c:pt idx="6">
                  <c:v>0.87846803022710596</c:v>
                </c:pt>
                <c:pt idx="7">
                  <c:v>0.86882238003327639</c:v>
                </c:pt>
                <c:pt idx="8">
                  <c:v>0.86047900855111858</c:v>
                </c:pt>
                <c:pt idx="9">
                  <c:v>0.85319085870016664</c:v>
                </c:pt>
                <c:pt idx="10">
                  <c:v>0.84676964929797816</c:v>
                </c:pt>
                <c:pt idx="11">
                  <c:v>0.84106937748484867</c:v>
                </c:pt>
                <c:pt idx="12">
                  <c:v>0.83597508255512898</c:v>
                </c:pt>
                <c:pt idx="13">
                  <c:v>0.83139501236890545</c:v>
                </c:pt>
                <c:pt idx="14">
                  <c:v>0.82725504798738492</c:v>
                </c:pt>
                <c:pt idx="15">
                  <c:v>0.82349466186291098</c:v>
                </c:pt>
                <c:pt idx="16">
                  <c:v>0.82006393903396602</c:v>
                </c:pt>
                <c:pt idx="17">
                  <c:v>0.8169213488538225</c:v>
                </c:pt>
                <c:pt idx="18">
                  <c:v>0.81403205552388735</c:v>
                </c:pt>
                <c:pt idx="19">
                  <c:v>0.81136662132085302</c:v>
                </c:pt>
                <c:pt idx="2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4-4ACC-B0C7-0AFBDFDE3F79}"/>
            </c:ext>
          </c:extLst>
        </c:ser>
        <c:ser>
          <c:idx val="2"/>
          <c:order val="2"/>
          <c:tx>
            <c:v>2b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Sheet1!$V$3:$V$23</c:f>
              <c:numCache>
                <c:formatCode>0.000%</c:formatCode>
                <c:ptCount val="21"/>
                <c:pt idx="0">
                  <c:v>0.97950000000000004</c:v>
                </c:pt>
                <c:pt idx="1">
                  <c:v>0.93622638894535581</c:v>
                </c:pt>
                <c:pt idx="2">
                  <c:v>0.9027726294969961</c:v>
                </c:pt>
                <c:pt idx="3">
                  <c:v>0.87613677871368156</c:v>
                </c:pt>
                <c:pt idx="4">
                  <c:v>0.85442733673835325</c:v>
                </c:pt>
                <c:pt idx="5">
                  <c:v>0.83639325760471495</c:v>
                </c:pt>
                <c:pt idx="6">
                  <c:v>0.82117403543753942</c:v>
                </c:pt>
                <c:pt idx="7">
                  <c:v>0.80815834266662556</c:v>
                </c:pt>
                <c:pt idx="8">
                  <c:v>0.79689992486138106</c:v>
                </c:pt>
                <c:pt idx="9">
                  <c:v>0.7870654069779669</c:v>
                </c:pt>
                <c:pt idx="10">
                  <c:v>0.77840072526993098</c:v>
                </c:pt>
                <c:pt idx="11">
                  <c:v>0.77070886571256714</c:v>
                </c:pt>
                <c:pt idx="12">
                  <c:v>0.76383470208883641</c:v>
                </c:pt>
                <c:pt idx="13">
                  <c:v>0.7576544254651576</c:v>
                </c:pt>
                <c:pt idx="14">
                  <c:v>0.75206802087971358</c:v>
                </c:pt>
                <c:pt idx="15">
                  <c:v>0.74699381338590765</c:v>
                </c:pt>
                <c:pt idx="16">
                  <c:v>0.74236444849848171</c:v>
                </c:pt>
                <c:pt idx="17">
                  <c:v>0.73812388539825591</c:v>
                </c:pt>
                <c:pt idx="18">
                  <c:v>0.73422511719167682</c:v>
                </c:pt>
                <c:pt idx="19">
                  <c:v>0.73062842106537795</c:v>
                </c:pt>
                <c:pt idx="20">
                  <c:v>0.72729999999999995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4-4ACC-B0C7-0AFBDFDE3F79}"/>
            </c:ext>
          </c:extLst>
        </c:ser>
        <c:ser>
          <c:idx val="3"/>
          <c:order val="3"/>
          <c:tx>
            <c:v>2c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Sheet1!$W$3:$W$23</c:f>
              <c:numCache>
                <c:formatCode>0.000%</c:formatCode>
                <c:ptCount val="21"/>
                <c:pt idx="0">
                  <c:v>0.89470000000000005</c:v>
                </c:pt>
                <c:pt idx="1">
                  <c:v>0.84296727306512609</c:v>
                </c:pt>
                <c:pt idx="2">
                  <c:v>0.80297398014807408</c:v>
                </c:pt>
                <c:pt idx="3">
                  <c:v>0.77113135916802134</c:v>
                </c:pt>
                <c:pt idx="4">
                  <c:v>0.74517816029585049</c:v>
                </c:pt>
                <c:pt idx="5">
                  <c:v>0.7236187833775638</c:v>
                </c:pt>
                <c:pt idx="6">
                  <c:v>0.70542451104051607</c:v>
                </c:pt>
                <c:pt idx="7">
                  <c:v>0.68986451353682643</c:v>
                </c:pt>
                <c:pt idx="8">
                  <c:v>0.67640530271889909</c:v>
                </c:pt>
                <c:pt idx="9">
                  <c:v>0.66464833546335056</c:v>
                </c:pt>
                <c:pt idx="10">
                  <c:v>0.65428988369898577</c:v>
                </c:pt>
                <c:pt idx="11">
                  <c:v>0.64509442114329507</c:v>
                </c:pt>
                <c:pt idx="12">
                  <c:v>0.63687649754077791</c:v>
                </c:pt>
                <c:pt idx="13">
                  <c:v>0.62948810181500814</c:v>
                </c:pt>
                <c:pt idx="14">
                  <c:v>0.62280966810164018</c:v>
                </c:pt>
                <c:pt idx="15">
                  <c:v>0.61674355565365246</c:v>
                </c:pt>
                <c:pt idx="16">
                  <c:v>0.61120924354596451</c:v>
                </c:pt>
                <c:pt idx="17">
                  <c:v>0.60613973611250671</c:v>
                </c:pt>
                <c:pt idx="18">
                  <c:v>0.60147883756261122</c:v>
                </c:pt>
                <c:pt idx="19">
                  <c:v>0.59717906007617538</c:v>
                </c:pt>
                <c:pt idx="20">
                  <c:v>0.59319999999999995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34-4ACC-B0C7-0AFBDFDE3F79}"/>
            </c:ext>
          </c:extLst>
        </c:ser>
        <c:ser>
          <c:idx val="4"/>
          <c:order val="4"/>
          <c:tx>
            <c:v>3a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Sheet1!$X$3:$X$23</c:f>
              <c:numCache>
                <c:formatCode>0.000%</c:formatCode>
                <c:ptCount val="21"/>
                <c:pt idx="0">
                  <c:v>3.8800000000000001E-2</c:v>
                </c:pt>
                <c:pt idx="1">
                  <c:v>3.3309295980378212E-2</c:v>
                </c:pt>
                <c:pt idx="2">
                  <c:v>2.9064568373924946E-2</c:v>
                </c:pt>
                <c:pt idx="3">
                  <c:v>2.5684920376042059E-2</c:v>
                </c:pt>
                <c:pt idx="4">
                  <c:v>2.2930352004866379E-2</c:v>
                </c:pt>
                <c:pt idx="5">
                  <c:v>2.0642126262295318E-2</c:v>
                </c:pt>
                <c:pt idx="6">
                  <c:v>1.8711059214913815E-2</c:v>
                </c:pt>
                <c:pt idx="7">
                  <c:v>1.7059583526296669E-2</c:v>
                </c:pt>
                <c:pt idx="8">
                  <c:v>1.5631076905488466E-2</c:v>
                </c:pt>
                <c:pt idx="9">
                  <c:v>1.4383239584833233E-2</c:v>
                </c:pt>
                <c:pt idx="10">
                  <c:v>1.3283835085796166E-2</c:v>
                </c:pt>
                <c:pt idx="11">
                  <c:v>1.2307865593981565E-2</c:v>
                </c:pt>
                <c:pt idx="12">
                  <c:v>1.1435648163531979E-2</c:v>
                </c:pt>
                <c:pt idx="13">
                  <c:v>1.0651473492803515E-2</c:v>
                </c:pt>
                <c:pt idx="14">
                  <c:v>9.9426513408042705E-3</c:v>
                </c:pt>
                <c:pt idx="15">
                  <c:v>9.2988185105037455E-3</c:v>
                </c:pt>
                <c:pt idx="16">
                  <c:v>8.7114288340658895E-3</c:v>
                </c:pt>
                <c:pt idx="17">
                  <c:v>8.1733716603655526E-3</c:v>
                </c:pt>
                <c:pt idx="18">
                  <c:v>7.678682593709997E-3</c:v>
                </c:pt>
                <c:pt idx="19">
                  <c:v>7.2223214674547783E-3</c:v>
                </c:pt>
                <c:pt idx="20">
                  <c:v>6.7999999999999996E-3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34-4ACC-B0C7-0AFBDFDE3F79}"/>
            </c:ext>
          </c:extLst>
        </c:ser>
        <c:ser>
          <c:idx val="5"/>
          <c:order val="5"/>
          <c:tx>
            <c:v>3b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Sheet1!$P$3:$P$23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Sheet1!$Y$3:$Y$23</c:f>
              <c:numCache>
                <c:formatCode>0.000%</c:formatCode>
                <c:ptCount val="21"/>
                <c:pt idx="0">
                  <c:v>4.9399999999999999E-2</c:v>
                </c:pt>
                <c:pt idx="1">
                  <c:v>4.3995088230684799E-2</c:v>
                </c:pt>
                <c:pt idx="2">
                  <c:v>3.9816684493082372E-2</c:v>
                </c:pt>
                <c:pt idx="3">
                  <c:v>3.6489843495166402E-2</c:v>
                </c:pt>
                <c:pt idx="4">
                  <c:v>3.3778315254790345E-2</c:v>
                </c:pt>
                <c:pt idx="5">
                  <c:v>3.1525843039446957E-2</c:v>
                </c:pt>
                <c:pt idx="6">
                  <c:v>2.9624948914680781E-2</c:v>
                </c:pt>
                <c:pt idx="7">
                  <c:v>2.7999277533698283E-2</c:v>
                </c:pt>
                <c:pt idx="8">
                  <c:v>2.6593091328840208E-2</c:v>
                </c:pt>
                <c:pt idx="9">
                  <c:v>2.5364751466320216E-2</c:v>
                </c:pt>
                <c:pt idx="10">
                  <c:v>2.4282525162580601E-2</c:v>
                </c:pt>
                <c:pt idx="11">
                  <c:v>2.3321805194075604E-2</c:v>
                </c:pt>
                <c:pt idx="12">
                  <c:v>2.2463216160976792E-2</c:v>
                </c:pt>
                <c:pt idx="13">
                  <c:v>2.169129421947846E-2</c:v>
                </c:pt>
                <c:pt idx="14">
                  <c:v>2.0993547413604204E-2</c:v>
                </c:pt>
                <c:pt idx="15">
                  <c:v>2.0359774471277122E-2</c:v>
                </c:pt>
                <c:pt idx="16">
                  <c:v>1.9781562758533613E-2</c:v>
                </c:pt>
                <c:pt idx="17">
                  <c:v>1.9251912728172341E-2</c:v>
                </c:pt>
                <c:pt idx="18">
                  <c:v>1.8764953178183278E-2</c:v>
                </c:pt>
                <c:pt idx="19">
                  <c:v>1.8315722694525794E-2</c:v>
                </c:pt>
                <c:pt idx="20">
                  <c:v>1.7899999999999999E-2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34-4ACC-B0C7-0AFBDFDE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23504"/>
        <c:axId val="1474799408"/>
      </c:scatterChart>
      <c:valAx>
        <c:axId val="1477723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prior(ARD)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799408"/>
        <c:crosses val="autoZero"/>
        <c:crossBetween val="midCat"/>
      </c:valAx>
      <c:valAx>
        <c:axId val="1474799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4001933968778"/>
          <c:y val="0.63470890819814585"/>
          <c:w val="0.23109093420738674"/>
          <c:h val="0.141589392049181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166687</xdr:rowOff>
    </xdr:from>
    <xdr:to>
      <xdr:col>12</xdr:col>
      <xdr:colOff>466725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FD264-EBD4-4F81-BD74-67CE41A5C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0944-FCDE-4745-A7C3-985EB771BEC3}">
  <dimension ref="A1:Y30"/>
  <sheetViews>
    <sheetView tabSelected="1" workbookViewId="0"/>
  </sheetViews>
  <sheetFormatPr defaultRowHeight="15" x14ac:dyDescent="0.25"/>
  <cols>
    <col min="1" max="1" width="22" bestFit="1" customWidth="1"/>
    <col min="16" max="16" width="10.42578125" bestFit="1" customWidth="1"/>
    <col min="18" max="18" width="14.42578125" bestFit="1" customWidth="1"/>
    <col min="19" max="19" width="12.7109375" bestFit="1" customWidth="1"/>
  </cols>
  <sheetData>
    <row r="1" spans="1:25" x14ac:dyDescent="0.25">
      <c r="A1" s="4" t="s">
        <v>2</v>
      </c>
      <c r="B1" s="5" t="s">
        <v>1</v>
      </c>
      <c r="C1" s="5"/>
      <c r="D1" s="5"/>
      <c r="E1" s="5"/>
      <c r="F1" s="5"/>
      <c r="G1" s="5"/>
      <c r="H1" s="4"/>
      <c r="I1" s="5" t="s">
        <v>0</v>
      </c>
      <c r="J1" s="5"/>
      <c r="K1" s="5"/>
      <c r="L1" s="5"/>
      <c r="M1" s="5"/>
      <c r="N1" s="5"/>
      <c r="O1" s="1"/>
      <c r="P1" s="7" t="s">
        <v>4</v>
      </c>
      <c r="Q1" s="7" t="s">
        <v>5</v>
      </c>
      <c r="R1" s="7" t="s">
        <v>13</v>
      </c>
      <c r="S1" s="7" t="s">
        <v>14</v>
      </c>
      <c r="T1" s="5" t="s">
        <v>11</v>
      </c>
      <c r="U1" s="5"/>
      <c r="V1" s="5"/>
      <c r="W1" s="5"/>
      <c r="X1" s="5"/>
      <c r="Y1" s="5"/>
    </row>
    <row r="2" spans="1:25" x14ac:dyDescent="0.25">
      <c r="A2" s="4" t="s">
        <v>3</v>
      </c>
      <c r="B2" s="6">
        <v>-12.6</v>
      </c>
      <c r="C2" s="6"/>
      <c r="D2" s="6"/>
      <c r="E2" s="6"/>
      <c r="F2" s="6"/>
      <c r="G2" s="6"/>
      <c r="I2" s="6">
        <v>-13.97</v>
      </c>
      <c r="J2" s="6"/>
      <c r="K2" s="6"/>
      <c r="L2" s="6"/>
      <c r="M2" s="6"/>
      <c r="N2" s="6"/>
      <c r="O2" s="1"/>
      <c r="P2" s="7"/>
      <c r="Q2" s="7"/>
      <c r="R2" s="7"/>
      <c r="S2" s="7"/>
      <c r="T2" s="4">
        <v>1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</row>
    <row r="3" spans="1:25" x14ac:dyDescent="0.25">
      <c r="B3">
        <v>1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I3">
        <v>1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P3" s="2">
        <v>0</v>
      </c>
      <c r="Q3" s="2">
        <f>1-P3</f>
        <v>1</v>
      </c>
      <c r="R3" s="2">
        <f>P3*EXP(B$2)/($P3*EXP($B$2)+$Q3*EXP($I$2))</f>
        <v>0</v>
      </c>
      <c r="S3" s="2">
        <f>Q3*EXP(I$2)/($P3*EXP($B$2)+$Q3*EXP($I$2))</f>
        <v>1</v>
      </c>
      <c r="T3" s="3">
        <f>$R3*B$4+$S3*I$4</f>
        <v>0.98899999999999999</v>
      </c>
      <c r="U3" s="3">
        <f t="shared" ref="U3:Y18" si="0">$R3*C$4+$S3*J$4</f>
        <v>0.99580000000000002</v>
      </c>
      <c r="V3" s="3">
        <f t="shared" si="0"/>
        <v>0.97950000000000004</v>
      </c>
      <c r="W3" s="3">
        <f t="shared" si="0"/>
        <v>0.89470000000000005</v>
      </c>
      <c r="X3" s="3">
        <f t="shared" si="0"/>
        <v>3.8800000000000001E-2</v>
      </c>
      <c r="Y3" s="3">
        <f t="shared" si="0"/>
        <v>4.9399999999999999E-2</v>
      </c>
    </row>
    <row r="4" spans="1:25" x14ac:dyDescent="0.25">
      <c r="A4" s="4" t="s">
        <v>11</v>
      </c>
      <c r="B4" s="2">
        <v>0.74199999999999999</v>
      </c>
      <c r="C4" s="2">
        <v>0.80889999999999995</v>
      </c>
      <c r="D4" s="2">
        <v>0.72729999999999995</v>
      </c>
      <c r="E4" s="2">
        <v>0.59319999999999995</v>
      </c>
      <c r="F4" s="2">
        <v>6.7999999999999996E-3</v>
      </c>
      <c r="G4" s="2">
        <v>1.7899999999999999E-2</v>
      </c>
      <c r="I4" s="2">
        <v>0.98899999999999999</v>
      </c>
      <c r="J4" s="2">
        <v>0.99580000000000002</v>
      </c>
      <c r="K4" s="2">
        <v>0.97950000000000004</v>
      </c>
      <c r="L4" s="2">
        <v>0.89470000000000005</v>
      </c>
      <c r="M4" s="2">
        <v>3.8800000000000001E-2</v>
      </c>
      <c r="N4" s="2">
        <v>4.9399999999999999E-2</v>
      </c>
      <c r="P4" s="2">
        <v>0.05</v>
      </c>
      <c r="Q4" s="2">
        <f t="shared" ref="Q4:Q23" si="1">1-P4</f>
        <v>0.95</v>
      </c>
      <c r="R4" s="2">
        <f t="shared" ref="R4:R23" si="2">P4*EXP(B$2)/($P4*EXP($B$2)+$Q4*EXP($I$2))</f>
        <v>0.17158450061318109</v>
      </c>
      <c r="S4" s="2">
        <f t="shared" ref="S4:S23" si="3">Q4*EXP(I$2)/($P4*EXP($B$2)+$Q4*EXP($I$2))</f>
        <v>0.82841549938681902</v>
      </c>
      <c r="T4" s="3">
        <f t="shared" ref="T4:T23" si="4">$R4*B$4+$S4*I$4</f>
        <v>0.94661862834854438</v>
      </c>
      <c r="U4" s="3">
        <f t="shared" si="0"/>
        <v>0.96373085683539661</v>
      </c>
      <c r="V4" s="3">
        <f t="shared" si="0"/>
        <v>0.93622638894535581</v>
      </c>
      <c r="W4" s="3">
        <f t="shared" si="0"/>
        <v>0.84296727306512609</v>
      </c>
      <c r="X4" s="3">
        <f t="shared" si="0"/>
        <v>3.3309295980378212E-2</v>
      </c>
      <c r="Y4" s="3">
        <f t="shared" si="0"/>
        <v>4.3995088230684799E-2</v>
      </c>
    </row>
    <row r="5" spans="1:25" x14ac:dyDescent="0.25">
      <c r="A5" s="4" t="s">
        <v>12</v>
      </c>
      <c r="B5" s="2">
        <f>1-B4</f>
        <v>0.25800000000000001</v>
      </c>
      <c r="C5" s="2">
        <f t="shared" ref="C5:G5" si="5">1-C4</f>
        <v>0.19110000000000005</v>
      </c>
      <c r="D5" s="2">
        <f t="shared" si="5"/>
        <v>0.27270000000000005</v>
      </c>
      <c r="E5" s="2">
        <f t="shared" si="5"/>
        <v>0.40680000000000005</v>
      </c>
      <c r="F5" s="2">
        <f t="shared" si="5"/>
        <v>0.99319999999999997</v>
      </c>
      <c r="G5" s="2">
        <f t="shared" si="5"/>
        <v>0.98209999999999997</v>
      </c>
      <c r="I5" s="2">
        <f>1-I4</f>
        <v>1.100000000000001E-2</v>
      </c>
      <c r="J5" s="2">
        <f t="shared" ref="J5" si="6">1-J4</f>
        <v>4.1999999999999815E-3</v>
      </c>
      <c r="K5" s="2">
        <f t="shared" ref="K5" si="7">1-K4</f>
        <v>2.0499999999999963E-2</v>
      </c>
      <c r="L5" s="2">
        <f t="shared" ref="L5" si="8">1-L4</f>
        <v>0.10529999999999995</v>
      </c>
      <c r="M5" s="2">
        <f t="shared" ref="M5" si="9">1-M4</f>
        <v>0.96120000000000005</v>
      </c>
      <c r="N5" s="2">
        <f t="shared" ref="N5" si="10">1-N4</f>
        <v>0.9506</v>
      </c>
      <c r="P5" s="2">
        <v>0.1</v>
      </c>
      <c r="Q5" s="2">
        <f t="shared" si="1"/>
        <v>0.9</v>
      </c>
      <c r="R5" s="2">
        <f t="shared" si="2"/>
        <v>0.30423223831484558</v>
      </c>
      <c r="S5" s="2">
        <f t="shared" si="3"/>
        <v>0.69576776168515453</v>
      </c>
      <c r="T5" s="3">
        <f t="shared" si="4"/>
        <v>0.91385463713623327</v>
      </c>
      <c r="U5" s="3">
        <f t="shared" si="0"/>
        <v>0.93893899465895547</v>
      </c>
      <c r="V5" s="3">
        <f t="shared" si="0"/>
        <v>0.9027726294969961</v>
      </c>
      <c r="W5" s="3">
        <f t="shared" si="0"/>
        <v>0.80297398014807408</v>
      </c>
      <c r="X5" s="3">
        <f t="shared" si="0"/>
        <v>2.9064568373924946E-2</v>
      </c>
      <c r="Y5" s="3">
        <f t="shared" si="0"/>
        <v>3.9816684493082372E-2</v>
      </c>
    </row>
    <row r="6" spans="1:25" x14ac:dyDescent="0.25">
      <c r="P6" s="2">
        <v>0.15</v>
      </c>
      <c r="Q6" s="2">
        <f t="shared" si="1"/>
        <v>0.85</v>
      </c>
      <c r="R6" s="2">
        <f t="shared" si="2"/>
        <v>0.40984623824868577</v>
      </c>
      <c r="S6" s="2">
        <f t="shared" si="3"/>
        <v>0.59015376175131429</v>
      </c>
      <c r="T6" s="3">
        <f t="shared" si="4"/>
        <v>0.88776797915257477</v>
      </c>
      <c r="U6" s="3">
        <f t="shared" si="0"/>
        <v>0.9191997380713206</v>
      </c>
      <c r="V6" s="3">
        <f t="shared" si="0"/>
        <v>0.87613677871368156</v>
      </c>
      <c r="W6" s="3">
        <f t="shared" si="0"/>
        <v>0.77113135916802134</v>
      </c>
      <c r="X6" s="3">
        <f t="shared" si="0"/>
        <v>2.5684920376042059E-2</v>
      </c>
      <c r="Y6" s="3">
        <f t="shared" si="0"/>
        <v>3.6489843495166402E-2</v>
      </c>
    </row>
    <row r="7" spans="1:25" x14ac:dyDescent="0.25">
      <c r="P7" s="2">
        <v>0.2</v>
      </c>
      <c r="Q7" s="2">
        <f t="shared" si="1"/>
        <v>0.8</v>
      </c>
      <c r="R7" s="2">
        <f t="shared" si="2"/>
        <v>0.49592649984792575</v>
      </c>
      <c r="S7" s="2">
        <f t="shared" si="3"/>
        <v>0.50407350015207431</v>
      </c>
      <c r="T7" s="3">
        <f t="shared" si="4"/>
        <v>0.8665061545375623</v>
      </c>
      <c r="U7" s="3">
        <f t="shared" si="0"/>
        <v>0.90311133717842274</v>
      </c>
      <c r="V7" s="3">
        <f t="shared" si="0"/>
        <v>0.85442733673835325</v>
      </c>
      <c r="W7" s="3">
        <f t="shared" si="0"/>
        <v>0.74517816029585049</v>
      </c>
      <c r="X7" s="3">
        <f t="shared" si="0"/>
        <v>2.2930352004866379E-2</v>
      </c>
      <c r="Y7" s="3">
        <f t="shared" si="0"/>
        <v>3.3778315254790345E-2</v>
      </c>
    </row>
    <row r="8" spans="1:25" x14ac:dyDescent="0.25">
      <c r="P8" s="2">
        <v>0.25</v>
      </c>
      <c r="Q8" s="2">
        <f t="shared" si="1"/>
        <v>0.75</v>
      </c>
      <c r="R8" s="2">
        <f t="shared" si="2"/>
        <v>0.56743355430327125</v>
      </c>
      <c r="S8" s="2">
        <f t="shared" si="3"/>
        <v>0.43256644569672875</v>
      </c>
      <c r="T8" s="3">
        <f t="shared" si="4"/>
        <v>0.84884391208709198</v>
      </c>
      <c r="U8" s="3">
        <f t="shared" si="0"/>
        <v>0.88974666870071861</v>
      </c>
      <c r="V8" s="3">
        <f t="shared" si="0"/>
        <v>0.83639325760471495</v>
      </c>
      <c r="W8" s="3">
        <f t="shared" si="0"/>
        <v>0.7236187833775638</v>
      </c>
      <c r="X8" s="3">
        <f t="shared" si="0"/>
        <v>2.0642126262295318E-2</v>
      </c>
      <c r="Y8" s="3">
        <f t="shared" si="0"/>
        <v>3.1525843039446957E-2</v>
      </c>
    </row>
    <row r="9" spans="1:25" x14ac:dyDescent="0.25">
      <c r="P9" s="2">
        <v>0.3</v>
      </c>
      <c r="Q9" s="2">
        <f t="shared" si="1"/>
        <v>0.7</v>
      </c>
      <c r="R9" s="2">
        <f t="shared" si="2"/>
        <v>0.62777939953394335</v>
      </c>
      <c r="S9" s="2">
        <f t="shared" si="3"/>
        <v>0.37222060046605665</v>
      </c>
      <c r="T9" s="3">
        <f t="shared" si="4"/>
        <v>0.83393848831511597</v>
      </c>
      <c r="U9" s="3">
        <f t="shared" si="0"/>
        <v>0.87846803022710596</v>
      </c>
      <c r="V9" s="3">
        <f t="shared" si="0"/>
        <v>0.82117403543753942</v>
      </c>
      <c r="W9" s="3">
        <f t="shared" si="0"/>
        <v>0.70542451104051607</v>
      </c>
      <c r="X9" s="3">
        <f t="shared" si="0"/>
        <v>1.8711059214913815E-2</v>
      </c>
      <c r="Y9" s="3">
        <f t="shared" si="0"/>
        <v>2.9624948914680781E-2</v>
      </c>
    </row>
    <row r="10" spans="1:25" x14ac:dyDescent="0.25">
      <c r="P10" s="2">
        <v>0.35</v>
      </c>
      <c r="Q10" s="2">
        <f t="shared" si="1"/>
        <v>0.65</v>
      </c>
      <c r="R10" s="2">
        <f t="shared" si="2"/>
        <v>0.67938801480322908</v>
      </c>
      <c r="S10" s="2">
        <f t="shared" si="3"/>
        <v>0.32061198519677092</v>
      </c>
      <c r="T10" s="3">
        <f t="shared" si="4"/>
        <v>0.8211911603436024</v>
      </c>
      <c r="U10" s="3">
        <f t="shared" si="0"/>
        <v>0.86882238003327639</v>
      </c>
      <c r="V10" s="3">
        <f t="shared" si="0"/>
        <v>0.80815834266662556</v>
      </c>
      <c r="W10" s="3">
        <f t="shared" si="0"/>
        <v>0.68986451353682643</v>
      </c>
      <c r="X10" s="3">
        <f t="shared" si="0"/>
        <v>1.7059583526296669E-2</v>
      </c>
      <c r="Y10" s="3">
        <f t="shared" si="0"/>
        <v>2.7999277533698283E-2</v>
      </c>
    </row>
    <row r="11" spans="1:25" x14ac:dyDescent="0.25">
      <c r="P11" s="2">
        <v>0.4</v>
      </c>
      <c r="Q11" s="2">
        <f t="shared" si="1"/>
        <v>0.6</v>
      </c>
      <c r="R11" s="2">
        <f t="shared" si="2"/>
        <v>0.72402884670348544</v>
      </c>
      <c r="S11" s="2">
        <f t="shared" si="3"/>
        <v>0.27597115329651456</v>
      </c>
      <c r="T11" s="3">
        <f t="shared" si="4"/>
        <v>0.81016487486423916</v>
      </c>
      <c r="U11" s="3">
        <f t="shared" si="0"/>
        <v>0.86047900855111858</v>
      </c>
      <c r="V11" s="3">
        <f t="shared" si="0"/>
        <v>0.79689992486138106</v>
      </c>
      <c r="W11" s="3">
        <f t="shared" si="0"/>
        <v>0.67640530271889909</v>
      </c>
      <c r="X11" s="3">
        <f t="shared" si="0"/>
        <v>1.5631076905488466E-2</v>
      </c>
      <c r="Y11" s="3">
        <f t="shared" si="0"/>
        <v>2.6593091328840208E-2</v>
      </c>
    </row>
    <row r="12" spans="1:25" x14ac:dyDescent="0.25">
      <c r="P12" s="2">
        <v>0.45</v>
      </c>
      <c r="Q12" s="2">
        <f t="shared" si="1"/>
        <v>0.55000000000000004</v>
      </c>
      <c r="R12" s="2">
        <f t="shared" si="2"/>
        <v>0.76302376297396146</v>
      </c>
      <c r="S12" s="2">
        <f t="shared" si="3"/>
        <v>0.23697623702603857</v>
      </c>
      <c r="T12" s="3">
        <f t="shared" si="4"/>
        <v>0.80053313054543151</v>
      </c>
      <c r="U12" s="3">
        <f t="shared" si="0"/>
        <v>0.85319085870016664</v>
      </c>
      <c r="V12" s="3">
        <f t="shared" si="0"/>
        <v>0.7870654069779669</v>
      </c>
      <c r="W12" s="3">
        <f t="shared" si="0"/>
        <v>0.66464833546335056</v>
      </c>
      <c r="X12" s="3">
        <f t="shared" si="0"/>
        <v>1.4383239584833233E-2</v>
      </c>
      <c r="Y12" s="3">
        <f t="shared" si="0"/>
        <v>2.5364751466320216E-2</v>
      </c>
    </row>
    <row r="13" spans="1:25" x14ac:dyDescent="0.25">
      <c r="P13" s="2">
        <v>0.5</v>
      </c>
      <c r="Q13" s="2">
        <f t="shared" si="1"/>
        <v>0.5</v>
      </c>
      <c r="R13" s="2">
        <f t="shared" si="2"/>
        <v>0.79738015356886971</v>
      </c>
      <c r="S13" s="2">
        <f t="shared" si="3"/>
        <v>0.20261984643113026</v>
      </c>
      <c r="T13" s="3">
        <f t="shared" si="4"/>
        <v>0.79204710206848916</v>
      </c>
      <c r="U13" s="3">
        <f t="shared" si="0"/>
        <v>0.84676964929797816</v>
      </c>
      <c r="V13" s="3">
        <f t="shared" si="0"/>
        <v>0.77840072526993098</v>
      </c>
      <c r="W13" s="3">
        <f t="shared" si="0"/>
        <v>0.65428988369898577</v>
      </c>
      <c r="X13" s="3">
        <f t="shared" si="0"/>
        <v>1.3283835085796166E-2</v>
      </c>
      <c r="Y13" s="3">
        <f t="shared" si="0"/>
        <v>2.4282525162580601E-2</v>
      </c>
    </row>
    <row r="14" spans="1:25" x14ac:dyDescent="0.25">
      <c r="B14" s="2"/>
      <c r="C14" s="2"/>
      <c r="G14" s="2"/>
      <c r="H14" s="2"/>
      <c r="P14" s="2">
        <v>0.55000000000000004</v>
      </c>
      <c r="Q14" s="2">
        <f t="shared" si="1"/>
        <v>0.44999999999999996</v>
      </c>
      <c r="R14" s="2">
        <f t="shared" si="2"/>
        <v>0.82787920018807615</v>
      </c>
      <c r="S14" s="2">
        <f t="shared" si="3"/>
        <v>0.17212079981192391</v>
      </c>
      <c r="T14" s="3">
        <f t="shared" si="4"/>
        <v>0.7845138375535452</v>
      </c>
      <c r="U14" s="3">
        <f t="shared" si="0"/>
        <v>0.84106937748484867</v>
      </c>
      <c r="V14" s="3">
        <f t="shared" si="0"/>
        <v>0.77070886571256714</v>
      </c>
      <c r="W14" s="3">
        <f t="shared" si="0"/>
        <v>0.64509442114329507</v>
      </c>
      <c r="X14" s="3">
        <f t="shared" si="0"/>
        <v>1.2307865593981565E-2</v>
      </c>
      <c r="Y14" s="3">
        <f t="shared" si="0"/>
        <v>2.3321805194075604E-2</v>
      </c>
    </row>
    <row r="15" spans="1:25" x14ac:dyDescent="0.25">
      <c r="B15" s="2"/>
      <c r="C15" s="2"/>
      <c r="G15" s="2"/>
      <c r="H15" s="2"/>
      <c r="P15" s="2">
        <v>0.6</v>
      </c>
      <c r="Q15" s="2">
        <f t="shared" si="1"/>
        <v>0.4</v>
      </c>
      <c r="R15" s="2">
        <f t="shared" si="2"/>
        <v>0.85513599488962566</v>
      </c>
      <c r="S15" s="2">
        <f t="shared" si="3"/>
        <v>0.14486400511037437</v>
      </c>
      <c r="T15" s="3">
        <f t="shared" si="4"/>
        <v>0.77778140926226247</v>
      </c>
      <c r="U15" s="3">
        <f t="shared" si="0"/>
        <v>0.83597508255512898</v>
      </c>
      <c r="V15" s="3">
        <f t="shared" si="0"/>
        <v>0.76383470208883641</v>
      </c>
      <c r="W15" s="3">
        <f t="shared" si="0"/>
        <v>0.63687649754077791</v>
      </c>
      <c r="X15" s="3">
        <f t="shared" si="0"/>
        <v>1.1435648163531979E-2</v>
      </c>
      <c r="Y15" s="3">
        <f t="shared" si="0"/>
        <v>2.2463216160976792E-2</v>
      </c>
    </row>
    <row r="16" spans="1:25" x14ac:dyDescent="0.25">
      <c r="B16" s="2"/>
      <c r="C16" s="2"/>
      <c r="G16" s="2"/>
      <c r="H16" s="2"/>
      <c r="P16" s="2">
        <v>0.65</v>
      </c>
      <c r="Q16" s="2">
        <f t="shared" si="1"/>
        <v>0.35</v>
      </c>
      <c r="R16" s="2">
        <f t="shared" si="2"/>
        <v>0.87964145334989019</v>
      </c>
      <c r="S16" s="2">
        <f t="shared" si="3"/>
        <v>0.12035854665010982</v>
      </c>
      <c r="T16" s="3">
        <f t="shared" si="4"/>
        <v>0.77172856102257714</v>
      </c>
      <c r="U16" s="3">
        <f t="shared" si="0"/>
        <v>0.83139501236890545</v>
      </c>
      <c r="V16" s="3">
        <f t="shared" si="0"/>
        <v>0.7576544254651576</v>
      </c>
      <c r="W16" s="3">
        <f t="shared" si="0"/>
        <v>0.62948810181500814</v>
      </c>
      <c r="X16" s="3">
        <f t="shared" si="0"/>
        <v>1.0651473492803515E-2</v>
      </c>
      <c r="Y16" s="3">
        <f t="shared" si="0"/>
        <v>2.169129421947846E-2</v>
      </c>
    </row>
    <row r="17" spans="2:25" x14ac:dyDescent="0.25">
      <c r="B17" s="2"/>
      <c r="C17" s="2"/>
      <c r="G17" s="2"/>
      <c r="H17" s="2"/>
      <c r="P17" s="2">
        <v>0.7</v>
      </c>
      <c r="Q17" s="2">
        <f t="shared" si="1"/>
        <v>0.30000000000000004</v>
      </c>
      <c r="R17" s="2">
        <f t="shared" si="2"/>
        <v>0.90179214559986653</v>
      </c>
      <c r="S17" s="2">
        <f t="shared" si="3"/>
        <v>9.8207854400133479E-2</v>
      </c>
      <c r="T17" s="3">
        <f t="shared" si="4"/>
        <v>0.76625734003683299</v>
      </c>
      <c r="U17" s="3">
        <f t="shared" si="0"/>
        <v>0.82725504798738492</v>
      </c>
      <c r="V17" s="3">
        <f t="shared" si="0"/>
        <v>0.75206802087971358</v>
      </c>
      <c r="W17" s="3">
        <f t="shared" si="0"/>
        <v>0.62280966810164018</v>
      </c>
      <c r="X17" s="3">
        <f t="shared" si="0"/>
        <v>9.9426513408042705E-3</v>
      </c>
      <c r="Y17" s="3">
        <f t="shared" si="0"/>
        <v>2.0993547413604204E-2</v>
      </c>
    </row>
    <row r="18" spans="2:25" x14ac:dyDescent="0.25">
      <c r="B18" s="2"/>
      <c r="C18" s="2"/>
      <c r="G18" s="2"/>
      <c r="H18" s="2"/>
      <c r="P18" s="2">
        <v>0.75</v>
      </c>
      <c r="Q18" s="2">
        <f t="shared" si="1"/>
        <v>0.25</v>
      </c>
      <c r="R18" s="2">
        <f t="shared" si="2"/>
        <v>0.92191192154675794</v>
      </c>
      <c r="S18" s="2">
        <f t="shared" si="3"/>
        <v>7.808807845324206E-2</v>
      </c>
      <c r="T18" s="3">
        <f t="shared" si="4"/>
        <v>0.76128775537795079</v>
      </c>
      <c r="U18" s="3">
        <f t="shared" si="0"/>
        <v>0.82349466186291098</v>
      </c>
      <c r="V18" s="3">
        <f t="shared" si="0"/>
        <v>0.74699381338590765</v>
      </c>
      <c r="W18" s="3">
        <f t="shared" si="0"/>
        <v>0.61674355565365246</v>
      </c>
      <c r="X18" s="3">
        <f t="shared" si="0"/>
        <v>9.2988185105037455E-3</v>
      </c>
      <c r="Y18" s="3">
        <f t="shared" si="0"/>
        <v>2.0359774471277122E-2</v>
      </c>
    </row>
    <row r="19" spans="2:25" x14ac:dyDescent="0.25">
      <c r="B19" s="2"/>
      <c r="C19" s="2"/>
      <c r="G19" s="2"/>
      <c r="H19" s="2"/>
      <c r="P19" s="2">
        <v>0.8</v>
      </c>
      <c r="Q19" s="2">
        <f t="shared" si="1"/>
        <v>0.19999999999999996</v>
      </c>
      <c r="R19" s="2">
        <f t="shared" si="2"/>
        <v>0.94026784893544091</v>
      </c>
      <c r="S19" s="2">
        <f t="shared" si="3"/>
        <v>5.9732151064559084E-2</v>
      </c>
      <c r="T19" s="3">
        <f t="shared" si="4"/>
        <v>0.75675384131294599</v>
      </c>
      <c r="U19" s="3">
        <f t="shared" ref="U19:U23" si="11">$R19*C$4+$S19*J$4</f>
        <v>0.82006393903396602</v>
      </c>
      <c r="V19" s="3">
        <f t="shared" ref="V19:V23" si="12">$R19*D$4+$S19*K$4</f>
        <v>0.74236444849848171</v>
      </c>
      <c r="W19" s="3">
        <f t="shared" ref="W19:W23" si="13">$R19*E$4+$S19*L$4</f>
        <v>0.61120924354596451</v>
      </c>
      <c r="X19" s="3">
        <f t="shared" ref="X19:X23" si="14">$R19*F$4+$S19*M$4</f>
        <v>8.7114288340658895E-3</v>
      </c>
      <c r="Y19" s="3">
        <f t="shared" ref="Y19:Y23" si="15">$R19*G$4+$S19*N$4</f>
        <v>1.9781562758533613E-2</v>
      </c>
    </row>
    <row r="20" spans="2:25" x14ac:dyDescent="0.25">
      <c r="B20" s="2"/>
      <c r="P20" s="2">
        <v>0.85</v>
      </c>
      <c r="Q20" s="2">
        <f t="shared" si="1"/>
        <v>0.15000000000000002</v>
      </c>
      <c r="R20" s="2">
        <f t="shared" si="2"/>
        <v>0.95708213561357647</v>
      </c>
      <c r="S20" s="2">
        <f t="shared" si="3"/>
        <v>4.2917864386423518E-2</v>
      </c>
      <c r="T20" s="3">
        <f t="shared" si="4"/>
        <v>0.75260071250344662</v>
      </c>
      <c r="U20" s="3">
        <f t="shared" si="11"/>
        <v>0.8169213488538225</v>
      </c>
      <c r="V20" s="3">
        <f t="shared" si="12"/>
        <v>0.73812388539825591</v>
      </c>
      <c r="W20" s="3">
        <f t="shared" si="13"/>
        <v>0.60613973611250671</v>
      </c>
      <c r="X20" s="3">
        <f t="shared" si="14"/>
        <v>8.1733716603655526E-3</v>
      </c>
      <c r="Y20" s="3">
        <f t="shared" si="15"/>
        <v>1.9251912728172341E-2</v>
      </c>
    </row>
    <row r="21" spans="2:25" x14ac:dyDescent="0.25">
      <c r="B21" s="2"/>
      <c r="P21" s="2">
        <v>0.9</v>
      </c>
      <c r="Q21" s="2">
        <f t="shared" si="1"/>
        <v>9.9999999999999978E-2</v>
      </c>
      <c r="R21" s="2">
        <f t="shared" si="2"/>
        <v>0.97254116894656251</v>
      </c>
      <c r="S21" s="2">
        <f t="shared" si="3"/>
        <v>2.7458831053437445E-2</v>
      </c>
      <c r="T21" s="3">
        <f t="shared" si="4"/>
        <v>0.748782331270199</v>
      </c>
      <c r="U21" s="3">
        <f t="shared" si="11"/>
        <v>0.81403205552388735</v>
      </c>
      <c r="V21" s="3">
        <f t="shared" si="12"/>
        <v>0.73422511719167682</v>
      </c>
      <c r="W21" s="3">
        <f t="shared" si="13"/>
        <v>0.60147883756261122</v>
      </c>
      <c r="X21" s="3">
        <f t="shared" si="14"/>
        <v>7.678682593709997E-3</v>
      </c>
      <c r="Y21" s="3">
        <f t="shared" si="15"/>
        <v>1.8764953178183278E-2</v>
      </c>
    </row>
    <row r="22" spans="2:25" x14ac:dyDescent="0.25">
      <c r="B22" s="2"/>
      <c r="P22" s="2">
        <v>0.95</v>
      </c>
      <c r="Q22" s="2">
        <f t="shared" si="1"/>
        <v>5.0000000000000044E-2</v>
      </c>
      <c r="R22" s="2">
        <f t="shared" si="2"/>
        <v>0.98680245414203815</v>
      </c>
      <c r="S22" s="2">
        <f t="shared" si="3"/>
        <v>1.319754585796184E-2</v>
      </c>
      <c r="T22" s="3">
        <f t="shared" si="4"/>
        <v>0.74525979382691654</v>
      </c>
      <c r="U22" s="3">
        <f t="shared" si="11"/>
        <v>0.81136662132085302</v>
      </c>
      <c r="V22" s="3">
        <f t="shared" si="12"/>
        <v>0.73062842106537795</v>
      </c>
      <c r="W22" s="3">
        <f t="shared" si="13"/>
        <v>0.59717906007617538</v>
      </c>
      <c r="X22" s="3">
        <f t="shared" si="14"/>
        <v>7.2223214674547783E-3</v>
      </c>
      <c r="Y22" s="3">
        <f t="shared" si="15"/>
        <v>1.8315722694525794E-2</v>
      </c>
    </row>
    <row r="23" spans="2:25" x14ac:dyDescent="0.25">
      <c r="P23" s="2">
        <v>1</v>
      </c>
      <c r="Q23" s="2">
        <f t="shared" si="1"/>
        <v>0</v>
      </c>
      <c r="R23" s="2">
        <f t="shared" si="2"/>
        <v>1</v>
      </c>
      <c r="S23" s="2">
        <f t="shared" si="3"/>
        <v>0</v>
      </c>
      <c r="T23" s="3">
        <f t="shared" si="4"/>
        <v>0.74199999999999999</v>
      </c>
      <c r="U23" s="3">
        <f t="shared" si="11"/>
        <v>0.80889999999999995</v>
      </c>
      <c r="V23" s="3">
        <f t="shared" si="12"/>
        <v>0.72729999999999995</v>
      </c>
      <c r="W23" s="3">
        <f t="shared" si="13"/>
        <v>0.59319999999999995</v>
      </c>
      <c r="X23" s="3">
        <f t="shared" si="14"/>
        <v>6.7999999999999996E-3</v>
      </c>
      <c r="Y23" s="3">
        <f t="shared" si="15"/>
        <v>1.7899999999999999E-2</v>
      </c>
    </row>
    <row r="25" spans="2:25" x14ac:dyDescent="0.25">
      <c r="G25" s="2"/>
    </row>
    <row r="26" spans="2:25" x14ac:dyDescent="0.25">
      <c r="G26" s="2"/>
    </row>
    <row r="27" spans="2:25" x14ac:dyDescent="0.25">
      <c r="G27" s="2"/>
    </row>
    <row r="28" spans="2:25" x14ac:dyDescent="0.25">
      <c r="G28" s="2"/>
    </row>
    <row r="29" spans="2:25" x14ac:dyDescent="0.25">
      <c r="G29" s="2"/>
    </row>
    <row r="30" spans="2:25" x14ac:dyDescent="0.25">
      <c r="G30" s="2"/>
    </row>
  </sheetData>
  <mergeCells count="9">
    <mergeCell ref="B1:G1"/>
    <mergeCell ref="B2:G2"/>
    <mergeCell ref="I2:N2"/>
    <mergeCell ref="I1:N1"/>
    <mergeCell ref="T1:Y1"/>
    <mergeCell ref="P1:P2"/>
    <mergeCell ref="Q1:Q2"/>
    <mergeCell ref="R1:R2"/>
    <mergeCell ref="S1:S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 Bianchini</cp:lastModifiedBy>
  <dcterms:created xsi:type="dcterms:W3CDTF">2019-04-20T23:50:24Z</dcterms:created>
  <dcterms:modified xsi:type="dcterms:W3CDTF">2019-09-19T17:17:47Z</dcterms:modified>
</cp:coreProperties>
</file>