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25600" yWindow="0" windowWidth="38400" windowHeight="21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I43" i="1"/>
  <c r="H43" i="1"/>
  <c r="H46" i="1"/>
  <c r="I46" i="1"/>
  <c r="I31" i="1"/>
  <c r="H31" i="1"/>
</calcChain>
</file>

<file path=xl/sharedStrings.xml><?xml version="1.0" encoding="utf-8"?>
<sst xmlns="http://schemas.openxmlformats.org/spreadsheetml/2006/main" count="162" uniqueCount="122">
  <si>
    <t>Part</t>
  </si>
  <si>
    <t>Value</t>
  </si>
  <si>
    <t>Device</t>
  </si>
  <si>
    <t>Package</t>
  </si>
  <si>
    <t>Description</t>
  </si>
  <si>
    <t>Link</t>
  </si>
  <si>
    <t>0.1uF</t>
  </si>
  <si>
    <t>CAP0603-CAP</t>
  </si>
  <si>
    <t>0603-CAP</t>
  </si>
  <si>
    <t>Capacitor</t>
  </si>
  <si>
    <t>http://www.digikey.com/product-detail/en/GRM188R71C104KA01D/490-1532-1-ND/587771</t>
  </si>
  <si>
    <t>10uF</t>
  </si>
  <si>
    <t>CAP_POL1206</t>
  </si>
  <si>
    <t>EIA3216</t>
  </si>
  <si>
    <t>http://www.digikey.com/product-detail/en/T491A106K010AT/399-3684-1-ND/819009</t>
  </si>
  <si>
    <t>18pF</t>
  </si>
  <si>
    <t>http://www.digikey.com/product-detail/en/GRM1885C1H180JA01D/490-1409-1-ND/587631</t>
  </si>
  <si>
    <t>IC2</t>
  </si>
  <si>
    <t>REG1117</t>
  </si>
  <si>
    <t>SOT223</t>
  </si>
  <si>
    <t>800mA</t>
  </si>
  <si>
    <t>http://www.digikey.com/product-detail/en/LM1117MPX-3.3%2FNOPB/LM1117MPX-3.3%2FNOPBCT-ND/1010516</t>
  </si>
  <si>
    <t>CON_HEADER_1X02-PTH</t>
  </si>
  <si>
    <t>M1X2</t>
  </si>
  <si>
    <t>http://www.digikey.com/product-detail/en/67997-210HLF/609-3236-ND/1878541</t>
  </si>
  <si>
    <t>J2</t>
  </si>
  <si>
    <t>J3</t>
  </si>
  <si>
    <t>CON_HEADER_2X04-PTH</t>
  </si>
  <si>
    <t>JP1</t>
  </si>
  <si>
    <t>AUDIO-JACKPTH</t>
  </si>
  <si>
    <t>AUDIO-JACK</t>
  </si>
  <si>
    <t>3.5mm</t>
  </si>
  <si>
    <t>Audio</t>
  </si>
  <si>
    <t>http://www.digikey.com/product-detail/en/SJ1-3525N/CP1-3525N-ND/738687</t>
  </si>
  <si>
    <t>JP2</t>
  </si>
  <si>
    <t>M06SIP</t>
  </si>
  <si>
    <t>1X06</t>
  </si>
  <si>
    <t>Header</t>
  </si>
  <si>
    <t>http://www.digikey.com/product-detail/en/961106-5604-AR/3M9471-ND/2071512</t>
  </si>
  <si>
    <t>L1</t>
  </si>
  <si>
    <t>30Ohm,1.8A</t>
  </si>
  <si>
    <t>INDUCTOR0402</t>
  </si>
  <si>
    <t>C0402</t>
  </si>
  <si>
    <t>Inductors</t>
  </si>
  <si>
    <t>http://www.digikey.com/product-detail/en/ELJ-PF2N7DFB/PCD1890CT-ND/762119</t>
  </si>
  <si>
    <t>PWR</t>
  </si>
  <si>
    <t>LED-0603</t>
  </si>
  <si>
    <t>LED-603</t>
  </si>
  <si>
    <t>Light</t>
  </si>
  <si>
    <t>Emitting</t>
  </si>
  <si>
    <t>http://www.digikey.com/product-detail/en/LTST-C191KRKT/160-1447-1-ND/386836</t>
  </si>
  <si>
    <t>R1</t>
  </si>
  <si>
    <t>2K</t>
  </si>
  <si>
    <t>RESISTOR0603-RES</t>
  </si>
  <si>
    <t>0603-RES</t>
  </si>
  <si>
    <t>Resistor</t>
  </si>
  <si>
    <t>http://www.digikey.com/scripts/DkSearch/dksus.dll?Detail&amp;itemSeq=157261085&amp;uq=635461678349767670</t>
  </si>
  <si>
    <t>10K</t>
  </si>
  <si>
    <t>http://www.digikey.com/product-detail/en/RC0603JR-0710KL/311-10KGRCT-ND/729647</t>
  </si>
  <si>
    <t>R3</t>
  </si>
  <si>
    <t>http://www.digikey.com/product-detail/en/RC0603JR-07470RL/311-470GRCT-ND/729738</t>
  </si>
  <si>
    <t>R27</t>
  </si>
  <si>
    <t>1k</t>
  </si>
  <si>
    <t>http://www.digikey.com/product-detail/en/RC0603FR-071KL/311-1.00KHRCT-ND/729790</t>
  </si>
  <si>
    <t>8R-NEXB2HV</t>
  </si>
  <si>
    <t>EXB2HV</t>
  </si>
  <si>
    <t>DIL</t>
  </si>
  <si>
    <t>http://www.digikey.com/product-detail/en/EXB-2HV561JV/Y1561CT-ND/285378</t>
  </si>
  <si>
    <t>http://www.digikey.com/product-detail/en/EXB-2HV271JV/Y1271CT-ND/285374</t>
  </si>
  <si>
    <t>RN7</t>
  </si>
  <si>
    <t>http://www.digikey.com/product-detail/en/EXB-2HV222JV/Y1222CT-ND/285385</t>
  </si>
  <si>
    <t>RN8</t>
  </si>
  <si>
    <t>1K</t>
  </si>
  <si>
    <t>http://www.digikey.com/scripts/DkSearch/dksus.dll?Detail&amp;itemSeq=157261141&amp;uq=635461681129495907</t>
  </si>
  <si>
    <t>S3</t>
  </si>
  <si>
    <t>SWITCH-SPDT-SMD-A</t>
  </si>
  <si>
    <t>SWITCH-SPST-SMD-A</t>
  </si>
  <si>
    <t>SPDT</t>
  </si>
  <si>
    <t>Switch</t>
  </si>
  <si>
    <t>http://www.digikey.com/scripts/DkSearch/dksus.dll?Detail&amp;itemSeq=157261168&amp;uq=635461682841907907</t>
  </si>
  <si>
    <t>U$1</t>
  </si>
  <si>
    <t>DB15</t>
  </si>
  <si>
    <t>http://www.digikey.com/product-detail/en/1734344-1/A35119-ND/1279832</t>
  </si>
  <si>
    <t>U2</t>
  </si>
  <si>
    <t>PIC24FJ256DA206</t>
  </si>
  <si>
    <t>PIC24FXXXDAX06</t>
  </si>
  <si>
    <t>PIC24FXXX_TQFP64</t>
  </si>
  <si>
    <t>http://www.mouser.com/Search/ProductDetail.aspx?R=PIC24FJ256DA206-I%2fPTvirtualkey57940000virtualkey579-PIC24FJ256DA206I</t>
  </si>
  <si>
    <t>U3</t>
  </si>
  <si>
    <t>USB-AB</t>
  </si>
  <si>
    <t>USB-AB-MICRO-SMD</t>
  </si>
  <si>
    <t>This</t>
  </si>
  <si>
    <t>is</t>
  </si>
  <si>
    <t>http://www.digikey.com/product-detail/en/10104111-0001LF/609-4053-1-ND/2350359</t>
  </si>
  <si>
    <t>Y1</t>
  </si>
  <si>
    <t>CRYSTAL5X3</t>
  </si>
  <si>
    <t>CRYSTAL-SMD-5X3</t>
  </si>
  <si>
    <t>Various</t>
  </si>
  <si>
    <t>standard</t>
  </si>
  <si>
    <t>http://www.digikey.com/product-search/en?KeyWords=535-9720-1-ND&amp;WT.z_header=search_go</t>
  </si>
  <si>
    <t>QTY</t>
  </si>
  <si>
    <t>C1,C8,C9,C10,C11</t>
  </si>
  <si>
    <t>C2,C3,C4,C5</t>
  </si>
  <si>
    <t>C6,C7</t>
  </si>
  <si>
    <t>M2X5</t>
  </si>
  <si>
    <t>R2,R6,R7,R18,R28</t>
  </si>
  <si>
    <t>RN1,RN3,RN5</t>
  </si>
  <si>
    <t>RN2,RN4,RN6</t>
  </si>
  <si>
    <t>100 Boards</t>
  </si>
  <si>
    <t>50 Boards</t>
  </si>
  <si>
    <t>EXPENSIVE</t>
  </si>
  <si>
    <t>Part cost per board</t>
  </si>
  <si>
    <t>Total part cost of 100 Boards</t>
  </si>
  <si>
    <t>Total part cost of 50 Boards</t>
  </si>
  <si>
    <t>PNP total cost</t>
  </si>
  <si>
    <t>PNP cost per board</t>
  </si>
  <si>
    <t>Total cost to manufacture 100</t>
  </si>
  <si>
    <t>Total cost to manufacture 50</t>
  </si>
  <si>
    <t>Total cost per board</t>
  </si>
  <si>
    <t>PCB cost</t>
  </si>
  <si>
    <t>Push Switch</t>
  </si>
  <si>
    <t>http://www.digikey.com/product-detail/en/RS-282G05A3-SM%20RT/CKN10384CT-ND/2747203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</si>
</sst>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RS-282G05A3-SM%20RT/CKN10384CT-ND/2747203" TargetMode="External"/><Relationship Id="rId2" Type="http://schemas.openxmlformats.org/officeDocument/2006/relationships/hyperlink" Target="http://www.digikey.com/scripts/DkSearch/dksus.dll?Detail&amp;itemSeq=157261168&amp;uq=635461682841907907" TargetMode="External"/><Relationship Id="rId3" Type="http://schemas.openxmlformats.org/officeDocument/2006/relationships/hyperlink" Target="http://www.mouser.com/Search/ProductDetail.aspx?R=PIC24FJ256DA206-I%2fPTvirtualkey57940000virtualkey579-PIC24FJ256DA206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selection activeCell="J9" sqref="J9"/>
    </sheetView>
  </sheetViews>
  <sheetFormatPr baseColWidth="10" defaultColWidth="8.83203125" defaultRowHeight="14" x14ac:dyDescent="0"/>
  <cols>
    <col min="1" max="1" width="19.83203125" customWidth="1"/>
    <col min="2" max="3" width="22.6640625" bestFit="1" customWidth="1"/>
    <col min="8" max="8" width="27.5" customWidth="1"/>
    <col min="9" max="9" width="30.83203125" customWidth="1"/>
    <col min="10" max="10" width="12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</v>
      </c>
      <c r="H1" t="s">
        <v>108</v>
      </c>
      <c r="I1" t="s">
        <v>109</v>
      </c>
    </row>
    <row r="2" spans="1:10">
      <c r="A2" t="s">
        <v>101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5</v>
      </c>
      <c r="H2" s="1">
        <v>3</v>
      </c>
      <c r="I2" s="1">
        <v>1.76</v>
      </c>
    </row>
    <row r="3" spans="1:10">
      <c r="A3" t="s">
        <v>102</v>
      </c>
      <c r="B3" t="s">
        <v>11</v>
      </c>
      <c r="C3" t="s">
        <v>12</v>
      </c>
      <c r="D3" t="s">
        <v>13</v>
      </c>
      <c r="E3" t="s">
        <v>9</v>
      </c>
      <c r="F3" t="s">
        <v>14</v>
      </c>
      <c r="G3">
        <v>4</v>
      </c>
      <c r="H3" s="1">
        <v>53.872</v>
      </c>
      <c r="I3" s="1">
        <v>33.68</v>
      </c>
      <c r="J3" t="s">
        <v>110</v>
      </c>
    </row>
    <row r="4" spans="1:10">
      <c r="A4" t="s">
        <v>103</v>
      </c>
      <c r="B4" t="s">
        <v>15</v>
      </c>
      <c r="C4" t="s">
        <v>7</v>
      </c>
      <c r="D4" t="s">
        <v>8</v>
      </c>
      <c r="E4" t="s">
        <v>9</v>
      </c>
      <c r="F4" t="s">
        <v>16</v>
      </c>
      <c r="G4">
        <v>2</v>
      </c>
      <c r="H4" s="1">
        <v>3.82</v>
      </c>
      <c r="I4" s="1">
        <v>1.91</v>
      </c>
    </row>
    <row r="5" spans="1:10">
      <c r="A5" t="s">
        <v>17</v>
      </c>
      <c r="B5" t="s">
        <v>18</v>
      </c>
      <c r="C5" t="s">
        <v>18</v>
      </c>
      <c r="D5" t="s">
        <v>19</v>
      </c>
      <c r="E5" t="s">
        <v>20</v>
      </c>
      <c r="F5" t="s">
        <v>21</v>
      </c>
      <c r="G5">
        <v>1</v>
      </c>
      <c r="H5" s="1">
        <v>115.16</v>
      </c>
      <c r="I5" s="1">
        <v>65.8</v>
      </c>
      <c r="J5" t="s">
        <v>110</v>
      </c>
    </row>
    <row r="6" spans="1:10">
      <c r="A6" t="s">
        <v>25</v>
      </c>
      <c r="B6" t="s">
        <v>22</v>
      </c>
      <c r="C6" t="s">
        <v>22</v>
      </c>
      <c r="D6" t="s">
        <v>23</v>
      </c>
      <c r="F6" t="s">
        <v>24</v>
      </c>
      <c r="G6">
        <v>1</v>
      </c>
      <c r="H6" s="1">
        <v>10.4</v>
      </c>
      <c r="I6" s="1">
        <v>5.6</v>
      </c>
    </row>
    <row r="7" spans="1:10">
      <c r="A7" t="s">
        <v>26</v>
      </c>
      <c r="B7" t="s">
        <v>27</v>
      </c>
      <c r="C7" t="s">
        <v>27</v>
      </c>
      <c r="D7" t="s">
        <v>104</v>
      </c>
      <c r="F7" t="s">
        <v>24</v>
      </c>
      <c r="G7">
        <v>1</v>
      </c>
      <c r="H7" s="1">
        <v>35.4</v>
      </c>
      <c r="I7" s="1">
        <v>18.47</v>
      </c>
    </row>
    <row r="8" spans="1:10" s="2" customFormat="1">
      <c r="A8" s="2" t="s">
        <v>28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3">
        <v>0</v>
      </c>
      <c r="I8" s="3">
        <v>0</v>
      </c>
      <c r="J8" s="2" t="s">
        <v>110</v>
      </c>
    </row>
    <row r="9" spans="1:10">
      <c r="A9" t="s">
        <v>34</v>
      </c>
      <c r="B9" t="s">
        <v>35</v>
      </c>
      <c r="C9" t="s">
        <v>36</v>
      </c>
      <c r="D9" t="s">
        <v>37</v>
      </c>
      <c r="E9">
        <v>6</v>
      </c>
      <c r="F9" t="s">
        <v>38</v>
      </c>
      <c r="G9">
        <v>1</v>
      </c>
      <c r="H9" s="1">
        <v>32.200000000000003</v>
      </c>
      <c r="I9" s="1">
        <v>16.8</v>
      </c>
    </row>
    <row r="10" spans="1:10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>
        <v>1</v>
      </c>
      <c r="H10" s="1">
        <v>13.06</v>
      </c>
      <c r="I10" s="1">
        <v>6.99</v>
      </c>
    </row>
    <row r="11" spans="1:10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>
        <v>1</v>
      </c>
      <c r="H11" s="1">
        <v>12.96</v>
      </c>
      <c r="I11" s="1">
        <v>11.9</v>
      </c>
    </row>
    <row r="12" spans="1:10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>
        <v>1</v>
      </c>
      <c r="H12" s="1">
        <v>1.1399999999999999</v>
      </c>
      <c r="I12" s="1">
        <v>0.75</v>
      </c>
    </row>
    <row r="13" spans="1:10">
      <c r="A13" t="s">
        <v>105</v>
      </c>
      <c r="B13" t="s">
        <v>57</v>
      </c>
      <c r="C13" t="s">
        <v>53</v>
      </c>
      <c r="D13" t="s">
        <v>54</v>
      </c>
      <c r="E13" t="s">
        <v>55</v>
      </c>
      <c r="F13" t="s">
        <v>58</v>
      </c>
      <c r="G13">
        <v>5</v>
      </c>
      <c r="H13" s="1">
        <v>0.45</v>
      </c>
      <c r="I13" s="1">
        <v>0.4</v>
      </c>
    </row>
    <row r="14" spans="1:10">
      <c r="A14" t="s">
        <v>59</v>
      </c>
      <c r="B14">
        <v>470</v>
      </c>
      <c r="C14" t="s">
        <v>53</v>
      </c>
      <c r="D14" t="s">
        <v>54</v>
      </c>
      <c r="E14" t="s">
        <v>55</v>
      </c>
      <c r="F14" t="s">
        <v>60</v>
      </c>
      <c r="G14">
        <v>1</v>
      </c>
      <c r="H14" s="1">
        <v>0.45</v>
      </c>
      <c r="I14" s="1">
        <v>0.4</v>
      </c>
    </row>
    <row r="15" spans="1:10">
      <c r="A15" t="s">
        <v>61</v>
      </c>
      <c r="B15" t="s">
        <v>62</v>
      </c>
      <c r="C15" t="s">
        <v>53</v>
      </c>
      <c r="D15" t="s">
        <v>54</v>
      </c>
      <c r="E15" t="s">
        <v>55</v>
      </c>
      <c r="F15" t="s">
        <v>63</v>
      </c>
      <c r="G15">
        <v>1</v>
      </c>
      <c r="H15" s="1">
        <v>0.6</v>
      </c>
      <c r="I15" s="1">
        <v>0.54</v>
      </c>
    </row>
    <row r="16" spans="1:10">
      <c r="A16" t="s">
        <v>106</v>
      </c>
      <c r="B16">
        <v>560</v>
      </c>
      <c r="C16" t="s">
        <v>64</v>
      </c>
      <c r="D16" t="s">
        <v>65</v>
      </c>
      <c r="E16" t="s">
        <v>66</v>
      </c>
      <c r="F16" t="s">
        <v>67</v>
      </c>
      <c r="G16">
        <v>3</v>
      </c>
      <c r="H16" s="1">
        <v>39.372</v>
      </c>
      <c r="I16" s="1">
        <v>25.32</v>
      </c>
    </row>
    <row r="17" spans="1:10">
      <c r="A17" t="s">
        <v>107</v>
      </c>
      <c r="B17">
        <v>270</v>
      </c>
      <c r="C17" t="s">
        <v>64</v>
      </c>
      <c r="D17" t="s">
        <v>65</v>
      </c>
      <c r="E17" t="s">
        <v>66</v>
      </c>
      <c r="F17" t="s">
        <v>68</v>
      </c>
      <c r="G17">
        <v>3</v>
      </c>
      <c r="H17" s="1">
        <v>39.369999999999997</v>
      </c>
      <c r="I17" s="1">
        <v>25.32</v>
      </c>
    </row>
    <row r="18" spans="1:10">
      <c r="A18" t="s">
        <v>69</v>
      </c>
      <c r="B18" t="s">
        <v>52</v>
      </c>
      <c r="C18" t="s">
        <v>64</v>
      </c>
      <c r="D18" t="s">
        <v>65</v>
      </c>
      <c r="E18" t="s">
        <v>66</v>
      </c>
      <c r="F18" t="s">
        <v>70</v>
      </c>
      <c r="G18">
        <v>1</v>
      </c>
      <c r="H18" s="1">
        <v>16.88</v>
      </c>
      <c r="I18" s="1">
        <v>10.94</v>
      </c>
    </row>
    <row r="19" spans="1:10">
      <c r="A19" t="s">
        <v>71</v>
      </c>
      <c r="B19" t="s">
        <v>72</v>
      </c>
      <c r="C19" t="s">
        <v>64</v>
      </c>
      <c r="D19" t="s">
        <v>65</v>
      </c>
      <c r="E19" t="s">
        <v>66</v>
      </c>
      <c r="F19" t="s">
        <v>73</v>
      </c>
      <c r="G19">
        <v>1</v>
      </c>
      <c r="H19" s="1">
        <v>16.88</v>
      </c>
      <c r="I19" s="1">
        <v>10.94</v>
      </c>
    </row>
    <row r="20" spans="1:10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s="4" t="s">
        <v>79</v>
      </c>
      <c r="G20">
        <v>1</v>
      </c>
      <c r="H20" s="1">
        <v>62.26</v>
      </c>
      <c r="I20" s="1">
        <v>32.69</v>
      </c>
    </row>
    <row r="21" spans="1:10" s="2" customFormat="1">
      <c r="A21" s="2" t="s">
        <v>80</v>
      </c>
      <c r="B21" s="2" t="s">
        <v>81</v>
      </c>
      <c r="C21" s="2" t="s">
        <v>81</v>
      </c>
      <c r="D21" s="2" t="s">
        <v>81</v>
      </c>
      <c r="E21" s="2" t="s">
        <v>81</v>
      </c>
      <c r="F21" s="2" t="s">
        <v>82</v>
      </c>
      <c r="G21" s="2">
        <v>1</v>
      </c>
      <c r="H21" s="3">
        <v>0</v>
      </c>
      <c r="I21" s="3">
        <v>0</v>
      </c>
    </row>
    <row r="22" spans="1:10">
      <c r="A22" t="s">
        <v>83</v>
      </c>
      <c r="B22" t="s">
        <v>84</v>
      </c>
      <c r="C22" t="s">
        <v>85</v>
      </c>
      <c r="D22" t="s">
        <v>86</v>
      </c>
      <c r="E22" t="s">
        <v>85</v>
      </c>
      <c r="F22" s="4" t="s">
        <v>87</v>
      </c>
      <c r="G22">
        <v>1</v>
      </c>
      <c r="H22" s="1">
        <v>584</v>
      </c>
      <c r="I22" s="1">
        <v>322.5</v>
      </c>
      <c r="J22" t="s">
        <v>110</v>
      </c>
    </row>
    <row r="23" spans="1:10">
      <c r="A23" t="s">
        <v>88</v>
      </c>
      <c r="B23" t="s">
        <v>89</v>
      </c>
      <c r="C23" t="s">
        <v>90</v>
      </c>
      <c r="D23" t="s">
        <v>91</v>
      </c>
      <c r="E23" t="s">
        <v>92</v>
      </c>
      <c r="F23" t="s">
        <v>93</v>
      </c>
      <c r="G23">
        <v>1</v>
      </c>
      <c r="H23" s="1">
        <v>56.87</v>
      </c>
      <c r="I23" s="1">
        <v>29.67</v>
      </c>
    </row>
    <row r="24" spans="1:10">
      <c r="A24" t="s">
        <v>94</v>
      </c>
      <c r="B24" t="s">
        <v>95</v>
      </c>
      <c r="C24" t="s">
        <v>96</v>
      </c>
      <c r="D24" t="s">
        <v>97</v>
      </c>
      <c r="E24" t="s">
        <v>98</v>
      </c>
      <c r="F24" t="s">
        <v>99</v>
      </c>
      <c r="G24">
        <v>1</v>
      </c>
      <c r="H24" s="1">
        <v>76</v>
      </c>
      <c r="I24" s="1">
        <v>42.94</v>
      </c>
    </row>
    <row r="25" spans="1:10">
      <c r="B25" t="s">
        <v>120</v>
      </c>
      <c r="F25" s="4" t="s">
        <v>121</v>
      </c>
      <c r="G25">
        <v>1</v>
      </c>
      <c r="H25" s="1">
        <v>55</v>
      </c>
      <c r="I25" s="1">
        <v>30.25</v>
      </c>
      <c r="J25" t="s">
        <v>110</v>
      </c>
    </row>
    <row r="27" spans="1:10">
      <c r="H27" t="s">
        <v>112</v>
      </c>
      <c r="I27" t="s">
        <v>113</v>
      </c>
    </row>
    <row r="28" spans="1:10">
      <c r="H28" s="1">
        <f>SUM(H2:H25)</f>
        <v>1229.1439999999998</v>
      </c>
      <c r="I28" s="1">
        <f>SUM(I2:I25)</f>
        <v>695.56999999999994</v>
      </c>
    </row>
    <row r="30" spans="1:10">
      <c r="H30" t="s">
        <v>111</v>
      </c>
      <c r="I30" t="s">
        <v>111</v>
      </c>
    </row>
    <row r="31" spans="1:10">
      <c r="H31">
        <f>H28/100</f>
        <v>12.291439999999998</v>
      </c>
      <c r="I31">
        <f>I28/50</f>
        <v>13.911399999999999</v>
      </c>
    </row>
    <row r="33" spans="8:9">
      <c r="H33" t="s">
        <v>114</v>
      </c>
      <c r="I33" t="s">
        <v>114</v>
      </c>
    </row>
    <row r="34" spans="8:9">
      <c r="H34">
        <v>900</v>
      </c>
      <c r="I34">
        <v>525</v>
      </c>
    </row>
    <row r="36" spans="8:9">
      <c r="H36" t="s">
        <v>115</v>
      </c>
      <c r="I36" t="s">
        <v>115</v>
      </c>
    </row>
    <row r="37" spans="8:9">
      <c r="H37">
        <v>6.5</v>
      </c>
      <c r="I37">
        <v>10.5</v>
      </c>
    </row>
    <row r="39" spans="8:9">
      <c r="H39" t="s">
        <v>119</v>
      </c>
      <c r="I39" t="s">
        <v>119</v>
      </c>
    </row>
    <row r="40" spans="8:9">
      <c r="H40">
        <v>198</v>
      </c>
      <c r="I40">
        <v>70</v>
      </c>
    </row>
    <row r="42" spans="8:9">
      <c r="H42" t="s">
        <v>116</v>
      </c>
      <c r="I42" t="s">
        <v>117</v>
      </c>
    </row>
    <row r="43" spans="8:9">
      <c r="H43" s="1">
        <f>H28+H34+H40</f>
        <v>2327.1439999999998</v>
      </c>
      <c r="I43" s="1">
        <f>I28+I34+I40</f>
        <v>1290.57</v>
      </c>
    </row>
    <row r="45" spans="8:9">
      <c r="H45" t="s">
        <v>118</v>
      </c>
      <c r="I45" t="s">
        <v>118</v>
      </c>
    </row>
    <row r="46" spans="8:9">
      <c r="H46">
        <f>H43/100</f>
        <v>23.271439999999998</v>
      </c>
      <c r="I46">
        <f>I43/50</f>
        <v>25.811399999999999</v>
      </c>
    </row>
  </sheetData>
  <hyperlinks>
    <hyperlink ref="F25" r:id="rId1"/>
    <hyperlink ref="F20" r:id="rId2"/>
    <hyperlink ref="F22" r:id="rId3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arko</dc:creator>
  <cp:lastModifiedBy>Ara Kourchians</cp:lastModifiedBy>
  <dcterms:created xsi:type="dcterms:W3CDTF">2014-10-10T23:21:28Z</dcterms:created>
  <dcterms:modified xsi:type="dcterms:W3CDTF">2017-06-25T18:50:54Z</dcterms:modified>
</cp:coreProperties>
</file>