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to\Desktop\BoilerConfig\"/>
    </mc:Choice>
  </mc:AlternateContent>
  <xr:revisionPtr revIDLastSave="0" documentId="13_ncr:1_{33FE5242-427C-4F5B-B7A6-7D82A915E1C0}" xr6:coauthVersionLast="43" xr6:coauthVersionMax="45" xr10:uidLastSave="{00000000-0000-0000-0000-000000000000}"/>
  <bookViews>
    <workbookView xWindow="-120" yWindow="-120" windowWidth="29040" windowHeight="15840" activeTab="12" xr2:uid="{BE2EEBFE-AC9A-47A6-AA38-9FF9FA8C7B9D}"/>
  </bookViews>
  <sheets>
    <sheet name="AI" sheetId="1" r:id="rId1"/>
    <sheet name="Qgas" sheetId="11" r:id="rId2"/>
    <sheet name="Qwater" sheetId="12" r:id="rId3"/>
    <sheet name="Qsteam" sheetId="13" r:id="rId4"/>
    <sheet name="AO" sheetId="2" r:id="rId5"/>
    <sheet name="DI" sheetId="3" r:id="rId6"/>
    <sheet name="DO" sheetId="4" r:id="rId7"/>
    <sheet name="RegMap" sheetId="5" r:id="rId8"/>
    <sheet name="ControlAnal" sheetId="6" r:id="rId9"/>
    <sheet name="ControlImp" sheetId="7" r:id="rId10"/>
    <sheet name="AlarmSP" sheetId="8" r:id="rId11"/>
    <sheet name="WarningSP" sheetId="9" r:id="rId12"/>
    <sheet name="Technology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9" i="10"/>
  <c r="E10" i="10"/>
  <c r="E21" i="10" l="1"/>
  <c r="E20" i="10"/>
  <c r="E19" i="10"/>
  <c r="E18" i="10"/>
  <c r="E17" i="10"/>
  <c r="E16" i="10"/>
  <c r="E15" i="10"/>
  <c r="E14" i="10"/>
  <c r="E13" i="10"/>
  <c r="E12" i="10"/>
  <c r="E8" i="10"/>
  <c r="E7" i="10"/>
  <c r="E6" i="10"/>
  <c r="E5" i="10"/>
  <c r="E4" i="10"/>
  <c r="E3" i="10"/>
  <c r="E2" i="10"/>
  <c r="E10" i="9"/>
  <c r="E9" i="9"/>
  <c r="E8" i="9"/>
  <c r="E7" i="9"/>
  <c r="E6" i="9"/>
  <c r="E5" i="9"/>
  <c r="E4" i="9"/>
  <c r="E3" i="9"/>
  <c r="E2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9" i="13"/>
  <c r="E8" i="13"/>
  <c r="E7" i="13"/>
  <c r="E6" i="13"/>
  <c r="E5" i="13"/>
  <c r="E4" i="13"/>
  <c r="E3" i="13"/>
  <c r="E2" i="13"/>
  <c r="E9" i="12"/>
  <c r="E8" i="12"/>
  <c r="E7" i="12"/>
  <c r="E6" i="12"/>
  <c r="E5" i="12"/>
  <c r="E4" i="12"/>
  <c r="E3" i="12"/>
  <c r="E2" i="12"/>
  <c r="E7" i="11"/>
  <c r="E8" i="11"/>
  <c r="E9" i="11"/>
  <c r="E6" i="11"/>
  <c r="E5" i="11"/>
  <c r="E10" i="11" s="1"/>
  <c r="E4" i="11"/>
  <c r="E3" i="11"/>
  <c r="E2" i="11"/>
  <c r="E22" i="10" l="1"/>
  <c r="E26" i="8"/>
  <c r="E10" i="13"/>
  <c r="E7" i="6"/>
  <c r="E10" i="7"/>
  <c r="E9" i="7"/>
  <c r="E8" i="7"/>
  <c r="E7" i="7"/>
  <c r="E6" i="7"/>
  <c r="E5" i="7"/>
  <c r="E4" i="7"/>
  <c r="E3" i="7"/>
  <c r="E2" i="7"/>
  <c r="E6" i="6"/>
  <c r="E5" i="6"/>
  <c r="E4" i="6"/>
  <c r="E3" i="6"/>
  <c r="E2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1" i="5" s="1"/>
  <c r="E2" i="5"/>
  <c r="E8" i="6" l="1"/>
  <c r="E11" i="7"/>
  <c r="E6" i="4"/>
  <c r="E5" i="4"/>
  <c r="E4" i="4"/>
  <c r="E3" i="4"/>
  <c r="E2" i="4"/>
  <c r="E6" i="3"/>
  <c r="E5" i="3"/>
  <c r="E4" i="3"/>
  <c r="E3" i="3"/>
  <c r="E2" i="3"/>
  <c r="E7" i="3" s="1"/>
  <c r="E2" i="2"/>
  <c r="E3" i="2"/>
  <c r="E4" i="2"/>
  <c r="E5" i="2"/>
  <c r="E6" i="2"/>
  <c r="E7" i="2"/>
  <c r="E9" i="1"/>
  <c r="E8" i="1"/>
  <c r="E7" i="1"/>
  <c r="E6" i="1"/>
  <c r="E5" i="1"/>
  <c r="E4" i="1"/>
  <c r="E3" i="1"/>
  <c r="E2" i="1"/>
  <c r="E10" i="1" l="1"/>
  <c r="E7" i="4"/>
  <c r="E8" i="2"/>
</calcChain>
</file>

<file path=xl/sharedStrings.xml><?xml version="1.0" encoding="utf-8"?>
<sst xmlns="http://schemas.openxmlformats.org/spreadsheetml/2006/main" count="458" uniqueCount="261">
  <si>
    <t>type</t>
  </si>
  <si>
    <t>eng</t>
  </si>
  <si>
    <t>dP_exhaust_gas_after_economizer</t>
  </si>
  <si>
    <t>Enable</t>
  </si>
  <si>
    <t>Наличие параметра</t>
  </si>
  <si>
    <t>Name</t>
  </si>
  <si>
    <t>Title</t>
  </si>
  <si>
    <t>N_module</t>
  </si>
  <si>
    <t>№ модуля</t>
  </si>
  <si>
    <t>module</t>
  </si>
  <si>
    <t>N_chanel</t>
  </si>
  <si>
    <t>№ канала</t>
  </si>
  <si>
    <t>aiChannel</t>
  </si>
  <si>
    <t>LL_ADC</t>
  </si>
  <si>
    <t>HL_ADC</t>
  </si>
  <si>
    <t>LL_sensor</t>
  </si>
  <si>
    <t>Нижняя граница (физ.)</t>
  </si>
  <si>
    <t>Нижняя граница (АЦП)</t>
  </si>
  <si>
    <t>Верхняя граница (АЦП)</t>
  </si>
  <si>
    <t>HL_sensor</t>
  </si>
  <si>
    <t>Верхняя граница (физ.)</t>
  </si>
  <si>
    <t>:="Engineering_units".pressure_14_EU:</t>
  </si>
  <si>
    <t>en</t>
  </si>
  <si>
    <t>DS_control_frequency</t>
  </si>
  <si>
    <t>LL_control_signal</t>
  </si>
  <si>
    <t>HL_control_signal</t>
  </si>
  <si>
    <t>Гц</t>
  </si>
  <si>
    <t>aoChannel</t>
  </si>
  <si>
    <t>diChannel</t>
  </si>
  <si>
    <t>Btn_Ignition</t>
  </si>
  <si>
    <t>Invert</t>
  </si>
  <si>
    <t>Инверсия</t>
  </si>
  <si>
    <t>control_alarm_signal</t>
  </si>
  <si>
    <t>doChannel</t>
  </si>
  <si>
    <t>AO - Задание для ПЧ ДС</t>
  </si>
  <si>
    <t>AI - Разрежение после экономайзера</t>
  </si>
  <si>
    <t>DI - Кнопка \"Розжиг\" (внутренний монтаж шкафа)</t>
  </si>
  <si>
    <t>RegMap</t>
  </si>
  <si>
    <t>Режимная карта</t>
  </si>
  <si>
    <t>P_air_ventilation</t>
  </si>
  <si>
    <t>P воздуха (Вентиляция)</t>
  </si>
  <si>
    <t>:="Engineering_units".pressure_06_EU:</t>
  </si>
  <si>
    <t>dP_furnace_ventilation</t>
  </si>
  <si>
    <t>Разрежение в топке котла (Вентиляция)</t>
  </si>
  <si>
    <t>:="Engineering_units".pressure_07_EU:</t>
  </si>
  <si>
    <t>P_air_ignition</t>
  </si>
  <si>
    <t>P воздуха (Розжиг)</t>
  </si>
  <si>
    <t>dP_furnace_ignition</t>
  </si>
  <si>
    <t>Разрежение в топке котла (Розжиг)</t>
  </si>
  <si>
    <t>P_gaz_1</t>
  </si>
  <si>
    <t>P газа (точка 1)</t>
  </si>
  <si>
    <t>P_air_1</t>
  </si>
  <si>
    <t>dP_furnace_1</t>
  </si>
  <si>
    <t>:="Engineering_units".pressure_05_EU:</t>
  </si>
  <si>
    <t>P воздуха (точка 1)</t>
  </si>
  <si>
    <t>Разрежение в топке котла (точка 1)</t>
  </si>
  <si>
    <t>P_gaz_2</t>
  </si>
  <si>
    <t>P_air_2</t>
  </si>
  <si>
    <t>dP_furnace_2</t>
  </si>
  <si>
    <t>P_gaz_3</t>
  </si>
  <si>
    <t>P_air_3</t>
  </si>
  <si>
    <t>dP_furnace_3</t>
  </si>
  <si>
    <t>P_gaz_4</t>
  </si>
  <si>
    <t>P_air_4</t>
  </si>
  <si>
    <t>dP_furnace_4</t>
  </si>
  <si>
    <t>P_gaz_5</t>
  </si>
  <si>
    <t>P_air_5</t>
  </si>
  <si>
    <t>dP_furnace_5</t>
  </si>
  <si>
    <t>P_gaz_6</t>
  </si>
  <si>
    <t>P_air_6</t>
  </si>
  <si>
    <t>dP_furnace_6</t>
  </si>
  <si>
    <t>P_gaz_7</t>
  </si>
  <si>
    <t>P_air_7</t>
  </si>
  <si>
    <t>dP_furnace_7</t>
  </si>
  <si>
    <t>P_gaz_8</t>
  </si>
  <si>
    <t>P_air_8</t>
  </si>
  <si>
    <t>dP_furnace_8</t>
  </si>
  <si>
    <t>P газа (точка 2)</t>
  </si>
  <si>
    <t>P воздуха (точка 2)</t>
  </si>
  <si>
    <t>Разрежение в топке котла (точка 2)</t>
  </si>
  <si>
    <t>P газа (точка 3)</t>
  </si>
  <si>
    <t>P воздуха (точка 3)</t>
  </si>
  <si>
    <t>Разрежение в топке котла (точка 3)</t>
  </si>
  <si>
    <t>P газа (точка 4)</t>
  </si>
  <si>
    <t>P воздуха (точка 4)</t>
  </si>
  <si>
    <t>Разрежение в топке котла (точка 4)</t>
  </si>
  <si>
    <t>P газа (точка 5)</t>
  </si>
  <si>
    <t>P воздуха (точка 5)</t>
  </si>
  <si>
    <t>Разрежение в топке котла (точка 5)</t>
  </si>
  <si>
    <t>P газа (точка 6)</t>
  </si>
  <si>
    <t>P воздуха (точка 6)</t>
  </si>
  <si>
    <t>Разрежение в топке котла (точка 6)</t>
  </si>
  <si>
    <t>P газа (точка 7)</t>
  </si>
  <si>
    <t>P воздуха (точка 7)</t>
  </si>
  <si>
    <t>Разрежение в топке котла (точка 7)</t>
  </si>
  <si>
    <t>P газа (точка 8)</t>
  </si>
  <si>
    <t>P воздуха (точка 8)</t>
  </si>
  <si>
    <t>Разрежение в топке котла (точка 8)</t>
  </si>
  <si>
    <t>DO - Индикация \"Аварийная сигнализация\" (внутренний монтаж шкафа)</t>
  </si>
  <si>
    <t>Mode</t>
  </si>
  <si>
    <t>Режим работы</t>
  </si>
  <si>
    <t>mode</t>
  </si>
  <si>
    <t>DB_PID</t>
  </si>
  <si>
    <t>Зона нечувствительности</t>
  </si>
  <si>
    <t>KP_PID</t>
  </si>
  <si>
    <t>Коэффициент пропорциональности</t>
  </si>
  <si>
    <t>TI_PID</t>
  </si>
  <si>
    <t>Постоянная времени интегрирования</t>
  </si>
  <si>
    <t>TD_PID</t>
  </si>
  <si>
    <t>Постоянная времени дифференцирования</t>
  </si>
  <si>
    <t>мс</t>
  </si>
  <si>
    <t>FMT_PID</t>
  </si>
  <si>
    <t>Время хода механизма</t>
  </si>
  <si>
    <t>DT_MIN_PID</t>
  </si>
  <si>
    <t>Минимальная длительность импульса</t>
  </si>
  <si>
    <t>GAP</t>
  </si>
  <si>
    <t>Время люфта</t>
  </si>
  <si>
    <t>Control_DV</t>
  </si>
  <si>
    <t>Регулятор воздуха (аналоговый)</t>
  </si>
  <si>
    <t>Control_ZRW</t>
  </si>
  <si>
    <t>Регулятор уровня (импульсный)</t>
  </si>
  <si>
    <t>мм</t>
  </si>
  <si>
    <t>Q_gas</t>
  </si>
  <si>
    <t>Q газа на котел</t>
  </si>
  <si>
    <t>impulse_N_module</t>
  </si>
  <si>
    <t>impulse_N_chanel</t>
  </si>
  <si>
    <t>scale_unit</t>
  </si>
  <si>
    <t>ro_c</t>
  </si>
  <si>
    <t>Xa</t>
  </si>
  <si>
    <t>Xy</t>
  </si>
  <si>
    <t>Qs_gas</t>
  </si>
  <si>
    <t>№ модуля (импульс)</t>
  </si>
  <si>
    <t>№ канала (импульс)</t>
  </si>
  <si>
    <t>Цена импульса</t>
  </si>
  <si>
    <t>/1000 м³</t>
  </si>
  <si>
    <t>Молярная/объёмная доля азота</t>
  </si>
  <si>
    <t>Молярная/объёмная доля диоксида углерода</t>
  </si>
  <si>
    <t>Плотность среды в рабочих условиях</t>
  </si>
  <si>
    <t>(до 1)</t>
  </si>
  <si>
    <t>кг/м³</t>
  </si>
  <si>
    <t>Q_water</t>
  </si>
  <si>
    <t>Q воды на котел</t>
  </si>
  <si>
    <t>a</t>
  </si>
  <si>
    <t>Ksh</t>
  </si>
  <si>
    <t>Kp</t>
  </si>
  <si>
    <t>d</t>
  </si>
  <si>
    <t>ro</t>
  </si>
  <si>
    <t>Коэффициент расхода</t>
  </si>
  <si>
    <t>Поправочный коэффициент на шероховатость трубопровода</t>
  </si>
  <si>
    <t>Поправочный коэффициент на неостроту входной кромки диафрагмы</t>
  </si>
  <si>
    <t>Диаметр сужающего устройства в рабочих условиях</t>
  </si>
  <si>
    <t>Q_steam</t>
  </si>
  <si>
    <t>Q пара в магистрали</t>
  </si>
  <si>
    <t>Dtrub</t>
  </si>
  <si>
    <t>k</t>
  </si>
  <si>
    <t>Диаметр трубопровода</t>
  </si>
  <si>
    <t>Показатель адиабаты</t>
  </si>
  <si>
    <t>Alarm_SP</t>
  </si>
  <si>
    <t>Аварийные настройки</t>
  </si>
  <si>
    <t>TIME_dP_furnace_boiler_min</t>
  </si>
  <si>
    <t>dP_furnace_boiler_min</t>
  </si>
  <si>
    <t>P_air_before_burner_min</t>
  </si>
  <si>
    <t>TIME_L_water_min</t>
  </si>
  <si>
    <t>TIME_L_water_max</t>
  </si>
  <si>
    <t>L_water_min</t>
  </si>
  <si>
    <t>L_water_max</t>
  </si>
  <si>
    <t>TIME_P_steam_max</t>
  </si>
  <si>
    <t>P_steam_max</t>
  </si>
  <si>
    <t>TIME_Not_flame_burner</t>
  </si>
  <si>
    <t>TIME_CO2</t>
  </si>
  <si>
    <t>TIME_CH4</t>
  </si>
  <si>
    <t>TIME_P_gas_before_BG_max</t>
  </si>
  <si>
    <t>TIME_P_gas_before_BG_min</t>
  </si>
  <si>
    <t>P_gas_before_BG_max</t>
  </si>
  <si>
    <t>P_gas_before_BG_min</t>
  </si>
  <si>
    <t>TIME_P_gas_before_burner_min</t>
  </si>
  <si>
    <t>TIME_P_gas_before_burner_max</t>
  </si>
  <si>
    <t>P_gas_before_burner_max</t>
  </si>
  <si>
    <t>P_gas_before_burner_min</t>
  </si>
  <si>
    <t>TIME_DS_off</t>
  </si>
  <si>
    <t>TIME_DV_off</t>
  </si>
  <si>
    <t>TIME_P_air_before_burner_min</t>
  </si>
  <si>
    <t>с</t>
  </si>
  <si>
    <t>:="Engineering_units".pressure_01_EU:</t>
  </si>
  <si>
    <t>:="Engineering_units".pressure_03_EU:</t>
  </si>
  <si>
    <t>Разрежение в топке котла МИН</t>
  </si>
  <si>
    <t>Разрежение в топке котла МИН. Задержка формирования</t>
  </si>
  <si>
    <t>P воздуха на горелку МИН</t>
  </si>
  <si>
    <t>P воздуха на горелку МИН. Задержка формирования</t>
  </si>
  <si>
    <t>L воды в барабане МИН</t>
  </si>
  <si>
    <t>L воды в барабане МАКС</t>
  </si>
  <si>
    <t>L воды в барабане МИН. Задержка формирования</t>
  </si>
  <si>
    <t>L воды в барабане МАКС. Задержка формирования</t>
  </si>
  <si>
    <t>P пара в барабане МАКС</t>
  </si>
  <si>
    <t>P пара в барабане МАКС. Задержка формирования</t>
  </si>
  <si>
    <t>P газа перед газовым блоком МАКС</t>
  </si>
  <si>
    <t>P газа перед газовым блоком МИН</t>
  </si>
  <si>
    <t>P газа перед газовым блоком МАКС. Задержка формирования</t>
  </si>
  <si>
    <t>P газа перед газовым блоком МИН. Задержка формирования</t>
  </si>
  <si>
    <t>P газа перед горелкой МАКС</t>
  </si>
  <si>
    <t>P газа перед горелкой МИН</t>
  </si>
  <si>
    <t>P газа перед горелкой МАКС. Задержка формирования</t>
  </si>
  <si>
    <t>P газа перед горелкой МИН. Задержка формирования</t>
  </si>
  <si>
    <t>Отсутствие пламени горелки котла. Задержка формирования</t>
  </si>
  <si>
    <t>Сигнализация СО2 порог 2. Задержка формирования</t>
  </si>
  <si>
    <t>Сигнализация CH4. Задержка формирования</t>
  </si>
  <si>
    <t>Отключение ДС. Задержка формирования</t>
  </si>
  <si>
    <t>Отключение ДВ. Задержка формирования</t>
  </si>
  <si>
    <t>TIME_Not_flame_Igniter</t>
  </si>
  <si>
    <t>TIME_PZK2_not_open</t>
  </si>
  <si>
    <t>P_water_min</t>
  </si>
  <si>
    <t>TIME_ZDG_not_close</t>
  </si>
  <si>
    <t>Отсутствие пламени запальника. Задержка формирования</t>
  </si>
  <si>
    <t>Warning_SP</t>
  </si>
  <si>
    <t>Предупредительные настройки</t>
  </si>
  <si>
    <t>ПЗК-2 не открылся. Задержка формирования</t>
  </si>
  <si>
    <t>ЗДГ не закрылся</t>
  </si>
  <si>
    <t>P воды до регулятора МИН</t>
  </si>
  <si>
    <t>:="Engineering_units".pressure_17_EU:</t>
  </si>
  <si>
    <t>Technology</t>
  </si>
  <si>
    <t>Режимные настройки</t>
  </si>
  <si>
    <t>SP_L_water</t>
  </si>
  <si>
    <t>SP_P_steam</t>
  </si>
  <si>
    <t>SP_TIME_Ventilation</t>
  </si>
  <si>
    <t>SP_TIME_Ventilation_start</t>
  </si>
  <si>
    <t>DB_P_air_ventilation</t>
  </si>
  <si>
    <t>DB_dP_furnace_ventilation</t>
  </si>
  <si>
    <t>SP_P_between_PZK_check_max</t>
  </si>
  <si>
    <t>SP_P_between_PZK_check_min</t>
  </si>
  <si>
    <t>SP_TIME_check_P_between_PZK</t>
  </si>
  <si>
    <t>DB_P_air_ignition</t>
  </si>
  <si>
    <t>DB_dP_furnace_ignition</t>
  </si>
  <si>
    <t>Heating_enable</t>
  </si>
  <si>
    <t>SP_TIME_Heating</t>
  </si>
  <si>
    <t>Max_P_gas_heating</t>
  </si>
  <si>
    <t>Short_ventilation_enable</t>
  </si>
  <si>
    <t>SP_TIME_Short_ventilation</t>
  </si>
  <si>
    <t>Stop_press_enable</t>
  </si>
  <si>
    <t>SP_TIME_check_P_stop_press_min</t>
  </si>
  <si>
    <t>SP_TIME_check_P_stop_press_max</t>
  </si>
  <si>
    <t>:="Engineering_units".pressure_04_EU:</t>
  </si>
  <si>
    <t>%</t>
  </si>
  <si>
    <t>РАБОТА - Уставка L воды в барабане</t>
  </si>
  <si>
    <t>РАБОТА - Уставка P пара в барабане</t>
  </si>
  <si>
    <t>ВЕНТИЛЯЦИЯ - Уставка времени вентиляции топки</t>
  </si>
  <si>
    <t>ВЕНТИЛЯЦИЯ - Уставка времени определения начала вентиляции</t>
  </si>
  <si>
    <t>ВЕНТИЛЯЦИЯ - Допустимое отклонение P воздуха</t>
  </si>
  <si>
    <t>ВЕНТИЛЯЦИЯ - Допустимое отклонение разрежения в топке</t>
  </si>
  <si>
    <t>ОПРЕССОВКА - Уставка времени проверки Р газа между ПЗК-1 и ПЗК-2</t>
  </si>
  <si>
    <t>ОПРЕССОВКА - Уставка МИН Р газа между ПЗК-1 и ПЗК-2</t>
  </si>
  <si>
    <t>ОПРЕССОВКА - Уставка МАКС Р газа между ПЗК-1 и ПЗК-2</t>
  </si>
  <si>
    <t>РОЗЖИГ - Допустимое отклонение P воздуха</t>
  </si>
  <si>
    <t>РОЗЖИГ - Допустимое отклонение разрежения в топке</t>
  </si>
  <si>
    <t>ПРОГРЕВ - Разрешение режима</t>
  </si>
  <si>
    <t>УКОР.ВЕНТИЛЯЦИЯ - Разрешение режима</t>
  </si>
  <si>
    <t>ПОСТ.ОПРЕССОВКА - Разрешение режима</t>
  </si>
  <si>
    <t>ПРОГРЕВ - Уставка времени прогрева</t>
  </si>
  <si>
    <t>ПРОГРЕВ - Уставка МАКС Р газа перед горелкой</t>
  </si>
  <si>
    <t>УКОР.ВЕНТИЛЯЦИЯ - Уставка времени укороченной вентиляции</t>
  </si>
  <si>
    <t>ПОСТ.ОПРЕССОВКА - Уставка времени проверки Р газа между ПЗК на МИН</t>
  </si>
  <si>
    <t>ПОСТ.ОПРЕССОВКА - Уставка времени проверки Р газа между ПЗК на 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</si>
</sst>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6BE1-2E5B-4271-AEE1-A5EB3A34D06D}">
  <dimension ref="A1:E10"/>
  <sheetViews>
    <sheetView workbookViewId="0">
      <selection sqref="A1:XFD10"/>
    </sheetView>
  </sheetViews>
  <sheetFormatPr defaultRowHeight="15" x14ac:dyDescent="0.25"/>
  <cols>
    <col min="1" max="1" width="32.5703125" bestFit="1" customWidth="1"/>
    <col min="2" max="2" width="48.7109375" bestFit="1" customWidth="1"/>
    <col min="3" max="3" width="9.8554687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2</v>
      </c>
      <c r="B2" s="2" t="s">
        <v>35</v>
      </c>
      <c r="C2" s="1"/>
      <c r="D2" s="1"/>
      <c r="E2" t="str">
        <f xml:space="preserve"> """" &amp; A2 &amp; """: {""title"": """ &amp;B2&amp;""",""tags"":["</f>
        <v>"dP_exhaust_gas_after_economizer": {"title": "AI - Разрежение после экономайзера","tags":[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параметра","tag":"\"dP_exhaust_gas_after_economizer\".Enable","val":":="dP_exhaust_gas_after_economizer".Enable:","type":"en","eng":""},</v>
      </c>
    </row>
    <row r="4" spans="1:5" x14ac:dyDescent="0.25">
      <c r="A4" s="3" t="s">
        <v>7</v>
      </c>
      <c r="B4" s="3" t="s">
        <v>8</v>
      </c>
      <c r="C4" s="3" t="s">
        <v>9</v>
      </c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{"title":"№ модуля","tag":"\"dP_exhaust_gas_after_economizer\".N_module","val":":="dP_exhaust_gas_after_economizer".N_module:","type":"module","eng":""},</v>
      </c>
    </row>
    <row r="5" spans="1:5" x14ac:dyDescent="0.25">
      <c r="A5" s="3" t="s">
        <v>10</v>
      </c>
      <c r="B5" s="3" t="s">
        <v>11</v>
      </c>
      <c r="C5" s="3" t="s">
        <v>12</v>
      </c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{"title":"№ канала","tag":"\"dP_exhaust_gas_after_economizer\".N_chanel","val":":="dP_exhaust_gas_after_economizer".N_chanel:","type":"aiChannel","eng":""},</v>
      </c>
    </row>
    <row r="6" spans="1:5" x14ac:dyDescent="0.25">
      <c r="A6" s="3" t="s">
        <v>13</v>
      </c>
      <c r="B6" s="3" t="s">
        <v>17</v>
      </c>
      <c r="C6" s="3"/>
      <c r="D6" s="3"/>
      <c r="E6" t="str">
        <f xml:space="preserve"> "{""title"":""" &amp;B6&amp;""",""tag"":""\""" &amp; A2 &amp; "\""." &amp;A6&amp;""",""val"":"":="""&amp;A2&amp;"""."&amp;A6&amp;":"",""type"":"""&amp;C6&amp;""",""eng"":"""&amp;D6&amp;"""},"</f>
        <v>{"title":"Нижняя граница (АЦП)","tag":"\"dP_exhaust_gas_after_economizer\".LL_ADC","val":":="dP_exhaust_gas_after_economizer".LL_ADC:","type":"","eng":""},</v>
      </c>
    </row>
    <row r="7" spans="1:5" x14ac:dyDescent="0.25">
      <c r="A7" s="3" t="s">
        <v>15</v>
      </c>
      <c r="B7" s="3" t="s">
        <v>16</v>
      </c>
      <c r="C7" s="3"/>
      <c r="D7" s="3" t="s">
        <v>21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{"title":"Нижняя граница (физ.)","tag":"\"dP_exhaust_gas_after_economizer\".LL_sensor","val":":="dP_exhaust_gas_after_economizer".LL_sensor:","type":"","eng":":="Engineering_units".pressure_14_EU:"},</v>
      </c>
    </row>
    <row r="8" spans="1:5" x14ac:dyDescent="0.25">
      <c r="A8" s="3" t="s">
        <v>14</v>
      </c>
      <c r="B8" s="3" t="s">
        <v>18</v>
      </c>
      <c r="C8" s="3"/>
      <c r="D8" s="3"/>
      <c r="E8" t="str">
        <f xml:space="preserve"> "{""title"":""" &amp;B8&amp;""",""tag"":""\""" &amp; A2 &amp; "\""." &amp;A8&amp;""",""val"":"":="""&amp;A2&amp;"""."&amp;A8&amp;":"",""type"":"""&amp;C8&amp;""",""eng"":"""&amp;D8&amp;"""},"</f>
        <v>{"title":"Верхняя граница (АЦП)","tag":"\"dP_exhaust_gas_after_economizer\".HL_ADC","val":":="dP_exhaust_gas_after_economizer".HL_ADC:","type":"","eng":""},</v>
      </c>
    </row>
    <row r="9" spans="1:5" x14ac:dyDescent="0.25">
      <c r="A9" s="3" t="s">
        <v>19</v>
      </c>
      <c r="B9" s="3" t="s">
        <v>20</v>
      </c>
      <c r="C9" s="3"/>
      <c r="D9" s="3" t="s">
        <v>21</v>
      </c>
      <c r="E9" t="str">
        <f xml:space="preserve"> "{""title"":""" &amp;B9&amp;""",""tag"":""\""" &amp; A2 &amp; "\""." &amp;A9&amp;""",""val"":"":="""&amp;A2&amp;"""."&amp;A9&amp;":"",""type"":"""&amp;C9&amp;""",""eng"":"""&amp;D9&amp;"""}"</f>
        <v>{"title":"Верхняя граница (физ.)","tag":"\"dP_exhaust_gas_after_economizer\".HL_sensor","val":":="dP_exhaust_gas_after_economizer".HL_sensor:","type":"","eng":":="Engineering_units".pressure_14_EU:"}</v>
      </c>
    </row>
    <row r="10" spans="1:5" x14ac:dyDescent="0.25">
      <c r="E10" s="4" t="str">
        <f>E2&amp;E3&amp;E4&amp;E5&amp;E6&amp;E7&amp;E8&amp;E9&amp;"]},"</f>
        <v>"dP_exhaust_gas_after_economizer": {"title": "AI - Разрежение после экономайзера","tags":[{"title":"Наличие параметра","tag":"\"dP_exhaust_gas_after_economizer\".Enable","val":":="dP_exhaust_gas_after_economizer".Enable:","type":"en","eng":""},{"title":"№ модуля","tag":"\"dP_exhaust_gas_after_economizer\".N_module","val":":="dP_exhaust_gas_after_economizer".N_module:","type":"module","eng":""},{"title":"№ канала","tag":"\"dP_exhaust_gas_after_economizer\".N_chanel","val":":="dP_exhaust_gas_after_economizer".N_chanel:","type":"aiChannel","eng":""},{"title":"Нижняя граница (АЦП)","tag":"\"dP_exhaust_gas_after_economizer\".LL_ADC","val":":="dP_exhaust_gas_after_economizer".LL_ADC:","type":"","eng":""},{"title":"Нижняя граница (физ.)","tag":"\"dP_exhaust_gas_after_economizer\".LL_sensor","val":":="dP_exhaust_gas_after_economizer".LL_sensor:","type":"","eng":":="Engineering_units".pressure_14_EU:"},{"title":"Верхняя граница (АЦП)","tag":"\"dP_exhaust_gas_after_economizer\".HL_ADC","val":":="dP_exhaust_gas_after_economizer".HL_ADC:","type":"","eng":""},{"title":"Верхняя граница (физ.)","tag":"\"dP_exhaust_gas_after_economizer\".HL_sensor","val":":="dP_exhaust_gas_after_economizer".HL_sensor:","type":"","eng":":="Engineering_units".pressure_14_EU:"}]},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6026-2376-40AD-921F-BC55F4357143}">
  <dimension ref="A1:E11"/>
  <sheetViews>
    <sheetView topLeftCell="E1" workbookViewId="0">
      <selection activeCell="E11" sqref="E11"/>
    </sheetView>
  </sheetViews>
  <sheetFormatPr defaultRowHeight="15" x14ac:dyDescent="0.25"/>
  <cols>
    <col min="1" max="1" width="12.140625" bestFit="1" customWidth="1"/>
    <col min="2" max="2" width="41.42578125" bestFit="1" customWidth="1"/>
    <col min="3" max="3" width="6.14062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119</v>
      </c>
      <c r="B2" s="2" t="s">
        <v>120</v>
      </c>
      <c r="C2" s="1"/>
      <c r="D2" s="1"/>
      <c r="E2" t="str">
        <f xml:space="preserve"> """" &amp; A2 &amp; """: {""title"": """ &amp;B2&amp;""",""tags"":["</f>
        <v>"Control_ZRW": {"title": "Регулятор уровня (импульсный)","tags":[</v>
      </c>
    </row>
    <row r="3" spans="1:5" x14ac:dyDescent="0.25">
      <c r="A3" s="3" t="s">
        <v>99</v>
      </c>
      <c r="B3" s="3" t="s">
        <v>100</v>
      </c>
      <c r="C3" s="3" t="s">
        <v>101</v>
      </c>
      <c r="D3" s="2"/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{"title":"Режим работы","tag":"\"Control_ZRW\".Mode","val":":="Control_ZRW".Mode:","type":"mode","eng":""},</v>
      </c>
    </row>
    <row r="4" spans="1:5" x14ac:dyDescent="0.25">
      <c r="A4" s="3" t="s">
        <v>102</v>
      </c>
      <c r="B4" s="3" t="s">
        <v>103</v>
      </c>
      <c r="C4" s="3"/>
      <c r="D4" s="2" t="s">
        <v>121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{"title":"Зона нечувствительности","tag":"\"Control_ZRW\".DB_PID","val":":="Control_ZRW".DB_PID:","type":"","eng":"мм"},</v>
      </c>
    </row>
    <row r="5" spans="1:5" x14ac:dyDescent="0.25">
      <c r="A5" s="3" t="s">
        <v>104</v>
      </c>
      <c r="B5" s="3" t="s">
        <v>105</v>
      </c>
      <c r="C5" s="3"/>
      <c r="D5" s="2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{"title":"Коэффициент пропорциональности","tag":"\"Control_ZRW\".KP_PID","val":":="Control_ZRW".KP_PID:","type":"","eng":""},</v>
      </c>
    </row>
    <row r="6" spans="1:5" x14ac:dyDescent="0.25">
      <c r="A6" s="3" t="s">
        <v>106</v>
      </c>
      <c r="B6" s="3" t="s">
        <v>107</v>
      </c>
      <c r="C6" s="3"/>
      <c r="D6" s="2" t="s">
        <v>110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{"title":"Постоянная времени интегрирования","tag":"\"Control_ZRW\".TI_PID","val":":="Control_ZRW".TI_PID:","type":"","eng":"мс"},</v>
      </c>
    </row>
    <row r="7" spans="1:5" x14ac:dyDescent="0.25">
      <c r="A7" s="3" t="s">
        <v>108</v>
      </c>
      <c r="B7" s="3" t="s">
        <v>109</v>
      </c>
      <c r="C7" s="3"/>
      <c r="D7" s="2" t="s">
        <v>110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{"title":"Постоянная времени дифференцирования","tag":"\"Control_ZRW\".TD_PID","val":":="Control_ZRW".TD_PID:","type":"","eng":"мс"},</v>
      </c>
    </row>
    <row r="8" spans="1:5" x14ac:dyDescent="0.25">
      <c r="A8" s="3" t="s">
        <v>111</v>
      </c>
      <c r="B8" s="3" t="s">
        <v>112</v>
      </c>
      <c r="C8" s="3"/>
      <c r="D8" s="2" t="s">
        <v>110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{"title":"Время хода механизма","tag":"\"Control_ZRW\".FMT_PID","val":":="Control_ZRW".FMT_PID:","type":"","eng":"мс"},</v>
      </c>
    </row>
    <row r="9" spans="1:5" x14ac:dyDescent="0.25">
      <c r="A9" s="3" t="s">
        <v>113</v>
      </c>
      <c r="B9" s="3" t="s">
        <v>114</v>
      </c>
      <c r="C9" s="3"/>
      <c r="D9" s="2" t="s">
        <v>110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{"title":"Минимальная длительность импульса","tag":"\"Control_ZRW\".DT_MIN_PID","val":":="Control_ZRW".DT_MIN_PID:","type":"","eng":"мс"},</v>
      </c>
    </row>
    <row r="10" spans="1:5" x14ac:dyDescent="0.25">
      <c r="A10" s="3" t="s">
        <v>115</v>
      </c>
      <c r="B10" s="3" t="s">
        <v>116</v>
      </c>
      <c r="C10" s="3"/>
      <c r="D10" s="2" t="s">
        <v>110</v>
      </c>
      <c r="E10" t="str">
        <f xml:space="preserve"> "{""title"":""" &amp;B10&amp;""",""tag"":""\""" &amp; A2 &amp; "\""." &amp;A10&amp;""",""val"":"":="""&amp;A2&amp;"""."&amp;A10&amp;":"",""type"":"""&amp;C10&amp;""",""eng"":"""&amp;D10&amp;"""}"</f>
        <v>{"title":"Время люфта","tag":"\"Control_ZRW\".GAP","val":":="Control_ZRW".GAP:","type":"","eng":"мс"}</v>
      </c>
    </row>
    <row r="11" spans="1:5" x14ac:dyDescent="0.25">
      <c r="E11" s="4" t="str">
        <f>E2&amp;E3&amp;E4&amp;E5&amp;E6&amp;E7&amp;E8&amp;E9&amp;E10&amp;"]},"</f>
        <v>"Control_ZRW": {"title": "Регулятор уровня (импульсный)","tags":[{"title":"Режим работы","tag":"\"Control_ZRW\".Mode","val":":="Control_ZRW".Mode:","type":"mode","eng":""},{"title":"Зона нечувствительности","tag":"\"Control_ZRW\".DB_PID","val":":="Control_ZRW".DB_PID:","type":"","eng":"мм"},{"title":"Коэффициент пропорциональности","tag":"\"Control_ZRW\".KP_PID","val":":="Control_ZRW".KP_PID:","type":"","eng":""},{"title":"Постоянная времени интегрирования","tag":"\"Control_ZRW\".TI_PID","val":":="Control_ZRW".TI_PID:","type":"","eng":"мс"},{"title":"Постоянная времени дифференцирования","tag":"\"Control_ZRW\".TD_PID","val":":="Control_ZRW".TD_PID:","type":"","eng":"мс"},{"title":"Время хода механизма","tag":"\"Control_ZRW\".FMT_PID","val":":="Control_ZRW".FMT_PID:","type":"","eng":"мс"},{"title":"Минимальная длительность импульса","tag":"\"Control_ZRW\".DT_MIN_PID","val":":="Control_ZRW".DT_MIN_PID:","type":"","eng":"мс"},{"title":"Время люфта","tag":"\"Control_ZRW\".GAP","val":":="Control_ZRW".GAP:","type":"","eng":"мс"}]},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A81F-CF03-48D1-92E6-17DF45806971}">
  <dimension ref="A1:E26"/>
  <sheetViews>
    <sheetView workbookViewId="0">
      <selection sqref="A1:XFD1048576"/>
    </sheetView>
  </sheetViews>
  <sheetFormatPr defaultRowHeight="15" x14ac:dyDescent="0.25"/>
  <cols>
    <col min="1" max="1" width="30.85546875" bestFit="1" customWidth="1"/>
    <col min="2" max="2" width="60.42578125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157</v>
      </c>
      <c r="B2" s="2" t="s">
        <v>158</v>
      </c>
      <c r="C2" s="1"/>
      <c r="D2" s="1"/>
      <c r="E2" t="str">
        <f xml:space="preserve"> """" &amp; A2 &amp; """: {""title"": """ &amp;B2&amp;""",""tags"":["</f>
        <v>"Alarm_SP": {"title": "Аварийные настройки","tags":[</v>
      </c>
    </row>
    <row r="3" spans="1:5" x14ac:dyDescent="0.25">
      <c r="A3" s="3" t="s">
        <v>168</v>
      </c>
      <c r="B3" s="3" t="s">
        <v>203</v>
      </c>
      <c r="C3" s="3"/>
      <c r="D3" s="2" t="s">
        <v>110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{"title":"Отсутствие пламени горелки котла. Задержка формирования","tag":"\"Alarm_SP\".TIME_Not_flame_burner","val":":="Alarm_SP".TIME_Not_flame_burner:","type":"","eng":"мс"},</v>
      </c>
    </row>
    <row r="4" spans="1:5" x14ac:dyDescent="0.25">
      <c r="A4" s="3" t="s">
        <v>169</v>
      </c>
      <c r="B4" s="3" t="s">
        <v>204</v>
      </c>
      <c r="C4" s="3"/>
      <c r="D4" s="2" t="s">
        <v>182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{"title":"Сигнализация СО2 порог 2. Задержка формирования","tag":"\"Alarm_SP\".TIME_CO2","val":":="Alarm_SP".TIME_CO2:","type":"","eng":"с"},</v>
      </c>
    </row>
    <row r="5" spans="1:5" x14ac:dyDescent="0.25">
      <c r="A5" s="3" t="s">
        <v>170</v>
      </c>
      <c r="B5" s="3" t="s">
        <v>205</v>
      </c>
      <c r="C5" s="3"/>
      <c r="D5" s="2" t="s">
        <v>182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{"title":"Сигнализация CH4. Задержка формирования","tag":"\"Alarm_SP\".TIME_CH4","val":":="Alarm_SP".TIME_CH4:","type":"","eng":"с"},</v>
      </c>
    </row>
    <row r="6" spans="1:5" x14ac:dyDescent="0.25">
      <c r="A6" s="3" t="s">
        <v>179</v>
      </c>
      <c r="B6" s="3" t="s">
        <v>206</v>
      </c>
      <c r="C6" s="3"/>
      <c r="D6" s="2" t="s">
        <v>182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{"title":"Отключение ДС. Задержка формирования","tag":"\"Alarm_SP\".TIME_DS_off","val":":="Alarm_SP".TIME_DS_off:","type":"","eng":"с"},</v>
      </c>
    </row>
    <row r="7" spans="1:5" x14ac:dyDescent="0.25">
      <c r="A7" s="3" t="s">
        <v>180</v>
      </c>
      <c r="B7" s="3" t="s">
        <v>207</v>
      </c>
      <c r="C7" s="3"/>
      <c r="D7" s="2" t="s">
        <v>182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{"title":"Отключение ДВ. Задержка формирования","tag":"\"Alarm_SP\".TIME_DV_off","val":":="Alarm_SP".TIME_DV_off:","type":"","eng":"с"},</v>
      </c>
    </row>
    <row r="8" spans="1:5" x14ac:dyDescent="0.25">
      <c r="A8" s="3" t="s">
        <v>174</v>
      </c>
      <c r="B8" s="3" t="s">
        <v>196</v>
      </c>
      <c r="C8" s="3"/>
      <c r="D8" s="2" t="s">
        <v>184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{"title":"P газа перед газовым блоком МИН","tag":"\"Alarm_SP\".P_gas_before_BG_min","val":":="Alarm_SP".P_gas_before_BG_min:","type":"","eng":":="Engineering_units".pressure_03_EU:"},</v>
      </c>
    </row>
    <row r="9" spans="1:5" x14ac:dyDescent="0.25">
      <c r="A9" s="3" t="s">
        <v>172</v>
      </c>
      <c r="B9" s="3" t="s">
        <v>198</v>
      </c>
      <c r="C9" s="3"/>
      <c r="D9" s="2" t="s">
        <v>182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{"title":"P газа перед газовым блоком МИН. Задержка формирования","tag":"\"Alarm_SP\".TIME_P_gas_before_BG_min","val":":="Alarm_SP".TIME_P_gas_before_BG_min:","type":"","eng":"с"},</v>
      </c>
    </row>
    <row r="10" spans="1:5" x14ac:dyDescent="0.25">
      <c r="A10" s="3" t="s">
        <v>173</v>
      </c>
      <c r="B10" s="3" t="s">
        <v>195</v>
      </c>
      <c r="C10" s="3"/>
      <c r="D10" s="2" t="s">
        <v>184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{"title":"P газа перед газовым блоком МАКС","tag":"\"Alarm_SP\".P_gas_before_BG_max","val":":="Alarm_SP".P_gas_before_BG_max:","type":"","eng":":="Engineering_units".pressure_03_EU:"},</v>
      </c>
    </row>
    <row r="11" spans="1:5" x14ac:dyDescent="0.25">
      <c r="A11" s="3" t="s">
        <v>171</v>
      </c>
      <c r="B11" s="3" t="s">
        <v>197</v>
      </c>
      <c r="C11" s="3"/>
      <c r="D11" s="2" t="s">
        <v>182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{"title":"P газа перед газовым блоком МАКС. Задержка формирования","tag":"\"Alarm_SP\".TIME_P_gas_before_BG_max","val":":="Alarm_SP".TIME_P_gas_before_BG_max:","type":"","eng":"с"},</v>
      </c>
    </row>
    <row r="12" spans="1:5" x14ac:dyDescent="0.25">
      <c r="A12" s="3" t="s">
        <v>178</v>
      </c>
      <c r="B12" s="3" t="s">
        <v>200</v>
      </c>
      <c r="C12" s="3"/>
      <c r="D12" s="2" t="s">
        <v>53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{"title":"P газа перед горелкой МИН","tag":"\"Alarm_SP\".P_gas_before_burner_min","val":":="Alarm_SP".P_gas_before_burner_min:","type":"","eng":":="Engineering_units".pressure_05_EU:"},</v>
      </c>
    </row>
    <row r="13" spans="1:5" x14ac:dyDescent="0.25">
      <c r="A13" s="3" t="s">
        <v>175</v>
      </c>
      <c r="B13" s="3" t="s">
        <v>202</v>
      </c>
      <c r="C13" s="3"/>
      <c r="D13" s="2" t="s">
        <v>182</v>
      </c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{"title":"P газа перед горелкой МИН. Задержка формирования","tag":"\"Alarm_SP\".TIME_P_gas_before_burner_min","val":":="Alarm_SP".TIME_P_gas_before_burner_min:","type":"","eng":"с"},</v>
      </c>
    </row>
    <row r="14" spans="1:5" x14ac:dyDescent="0.25">
      <c r="A14" s="3" t="s">
        <v>177</v>
      </c>
      <c r="B14" s="3" t="s">
        <v>199</v>
      </c>
      <c r="C14" s="3"/>
      <c r="D14" s="2" t="s">
        <v>53</v>
      </c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{"title":"P газа перед горелкой МАКС","tag":"\"Alarm_SP\".P_gas_before_burner_max","val":":="Alarm_SP".P_gas_before_burner_max:","type":"","eng":":="Engineering_units".pressure_05_EU:"},</v>
      </c>
    </row>
    <row r="15" spans="1:5" x14ac:dyDescent="0.25">
      <c r="A15" s="3" t="s">
        <v>176</v>
      </c>
      <c r="B15" s="3" t="s">
        <v>201</v>
      </c>
      <c r="C15" s="3"/>
      <c r="D15" s="2" t="s">
        <v>182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{"title":"P газа перед горелкой МАКС. Задержка формирования","tag":"\"Alarm_SP\".TIME_P_gas_before_burner_max","val":":="Alarm_SP".TIME_P_gas_before_burner_max:","type":"","eng":"с"},</v>
      </c>
    </row>
    <row r="16" spans="1:5" x14ac:dyDescent="0.25">
      <c r="A16" s="3" t="s">
        <v>160</v>
      </c>
      <c r="B16" s="3" t="s">
        <v>185</v>
      </c>
      <c r="C16" s="3"/>
      <c r="D16" s="2" t="s">
        <v>44</v>
      </c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{"title":"Разрежение в топке котла МИН","tag":"\"Alarm_SP\".dP_furnace_boiler_min","val":":="Alarm_SP".dP_furnace_boiler_min:","type":"","eng":":="Engineering_units".pressure_07_EU:"},</v>
      </c>
    </row>
    <row r="17" spans="1:5" x14ac:dyDescent="0.25">
      <c r="A17" s="3" t="s">
        <v>159</v>
      </c>
      <c r="B17" s="3" t="s">
        <v>186</v>
      </c>
      <c r="C17" s="3"/>
      <c r="D17" s="2" t="s">
        <v>182</v>
      </c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{"title":"Разрежение в топке котла МИН. Задержка формирования","tag":"\"Alarm_SP\".TIME_dP_furnace_boiler_min","val":":="Alarm_SP".TIME_dP_furnace_boiler_min:","type":"","eng":"с"},</v>
      </c>
    </row>
    <row r="18" spans="1:5" x14ac:dyDescent="0.25">
      <c r="A18" s="3" t="s">
        <v>161</v>
      </c>
      <c r="B18" s="3" t="s">
        <v>187</v>
      </c>
      <c r="C18" s="3"/>
      <c r="D18" s="2" t="s">
        <v>41</v>
      </c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{"title":"P воздуха на горелку МИН","tag":"\"Alarm_SP\".P_air_before_burner_min","val":":="Alarm_SP".P_air_before_burner_min:","type":"","eng":":="Engineering_units".pressure_06_EU:"},</v>
      </c>
    </row>
    <row r="19" spans="1:5" x14ac:dyDescent="0.25">
      <c r="A19" s="3" t="s">
        <v>181</v>
      </c>
      <c r="B19" s="3" t="s">
        <v>188</v>
      </c>
      <c r="C19" s="3"/>
      <c r="D19" s="2" t="s">
        <v>182</v>
      </c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{"title":"P воздуха на горелку МИН. Задержка формирования","tag":"\"Alarm_SP\".TIME_P_air_before_burner_min","val":":="Alarm_SP".TIME_P_air_before_burner_min:","type":"","eng":"с"},</v>
      </c>
    </row>
    <row r="20" spans="1:5" x14ac:dyDescent="0.25">
      <c r="A20" s="3" t="s">
        <v>164</v>
      </c>
      <c r="B20" s="3" t="s">
        <v>189</v>
      </c>
      <c r="C20" s="3"/>
      <c r="D20" s="2" t="s">
        <v>121</v>
      </c>
      <c r="E20" t="str">
        <f xml:space="preserve"> "{""title"":""" &amp;B20&amp;""",""tag"":""\""" &amp; A2 &amp; "\""." &amp;A20&amp;""",""val"":"":="""&amp;A2&amp;"""."&amp;A20&amp;":"",""type"":"""&amp;C20&amp;""",""eng"":"""&amp;D20&amp;"""},"</f>
        <v>{"title":"L воды в барабане МИН","tag":"\"Alarm_SP\".L_water_min","val":":="Alarm_SP".L_water_min:","type":"","eng":"мм"},</v>
      </c>
    </row>
    <row r="21" spans="1:5" x14ac:dyDescent="0.25">
      <c r="A21" s="3" t="s">
        <v>162</v>
      </c>
      <c r="B21" s="3" t="s">
        <v>191</v>
      </c>
      <c r="C21" s="3"/>
      <c r="D21" s="2" t="s">
        <v>182</v>
      </c>
      <c r="E21" t="str">
        <f xml:space="preserve"> "{""title"":""" &amp;B21&amp;""",""tag"":""\""" &amp; A2 &amp; "\""." &amp;A21&amp;""",""val"":"":="""&amp;A2&amp;"""."&amp;A21&amp;":"",""type"":"""&amp;C21&amp;""",""eng"":"""&amp;D21&amp;"""},"</f>
        <v>{"title":"L воды в барабане МИН. Задержка формирования","tag":"\"Alarm_SP\".TIME_L_water_min","val":":="Alarm_SP".TIME_L_water_min:","type":"","eng":"с"},</v>
      </c>
    </row>
    <row r="22" spans="1:5" x14ac:dyDescent="0.25">
      <c r="A22" s="3" t="s">
        <v>165</v>
      </c>
      <c r="B22" s="3" t="s">
        <v>190</v>
      </c>
      <c r="C22" s="3"/>
      <c r="D22" s="2" t="s">
        <v>121</v>
      </c>
      <c r="E22" t="str">
        <f xml:space="preserve"> "{""title"":""" &amp;B22&amp;""",""tag"":""\""" &amp; A2 &amp; "\""." &amp;A22&amp;""",""val"":"":="""&amp;A2&amp;"""."&amp;A22&amp;":"",""type"":"""&amp;C22&amp;""",""eng"":"""&amp;D22&amp;"""},"</f>
        <v>{"title":"L воды в барабане МАКС","tag":"\"Alarm_SP\".L_water_max","val":":="Alarm_SP".L_water_max:","type":"","eng":"мм"},</v>
      </c>
    </row>
    <row r="23" spans="1:5" x14ac:dyDescent="0.25">
      <c r="A23" s="3" t="s">
        <v>163</v>
      </c>
      <c r="B23" s="3" t="s">
        <v>192</v>
      </c>
      <c r="C23" s="3"/>
      <c r="D23" s="2" t="s">
        <v>182</v>
      </c>
      <c r="E23" t="str">
        <f xml:space="preserve"> "{""title"":""" &amp;B23&amp;""",""tag"":""\""" &amp; A2 &amp; "\""." &amp;A23&amp;""",""val"":"":="""&amp;A2&amp;"""."&amp;A23&amp;":"",""type"":"""&amp;C23&amp;""",""eng"":"""&amp;D23&amp;"""},"</f>
        <v>{"title":"L воды в барабане МАКС. Задержка формирования","tag":"\"Alarm_SP\".TIME_L_water_max","val":":="Alarm_SP".TIME_L_water_max:","type":"","eng":"с"},</v>
      </c>
    </row>
    <row r="24" spans="1:5" x14ac:dyDescent="0.25">
      <c r="A24" s="3" t="s">
        <v>167</v>
      </c>
      <c r="B24" s="3" t="s">
        <v>193</v>
      </c>
      <c r="C24" s="3"/>
      <c r="D24" s="2" t="s">
        <v>183</v>
      </c>
      <c r="E24" t="str">
        <f xml:space="preserve"> "{""title"":""" &amp;B24&amp;""",""tag"":""\""" &amp; A2 &amp; "\""." &amp;A24&amp;""",""val"":"":="""&amp;A2&amp;"""."&amp;A24&amp;":"",""type"":"""&amp;C24&amp;""",""eng"":"""&amp;D24&amp;"""},"</f>
        <v>{"title":"P пара в барабане МАКС","tag":"\"Alarm_SP\".P_steam_max","val":":="Alarm_SP".P_steam_max:","type":"","eng":":="Engineering_units".pressure_01_EU:"},</v>
      </c>
    </row>
    <row r="25" spans="1:5" x14ac:dyDescent="0.25">
      <c r="A25" s="3" t="s">
        <v>166</v>
      </c>
      <c r="B25" s="3" t="s">
        <v>194</v>
      </c>
      <c r="C25" s="3"/>
      <c r="D25" s="2" t="s">
        <v>182</v>
      </c>
      <c r="E25" t="str">
        <f xml:space="preserve"> "{""title"":""" &amp;B25&amp;""",""tag"":""\""" &amp; A2 &amp; "\""." &amp;A25&amp;""",""val"":"":="""&amp;A2&amp;"""."&amp;A25&amp;":"",""type"":"""&amp;C25&amp;""",""eng"":"""&amp;D25&amp;"""}"</f>
        <v>{"title":"P пара в барабане МАКС. Задержка формирования","tag":"\"Alarm_SP\".TIME_P_steam_max","val":":="Alarm_SP".TIME_P_steam_max:","type":"","eng":"с"}</v>
      </c>
    </row>
    <row r="26" spans="1:5" x14ac:dyDescent="0.25">
      <c r="E26" s="4" t="str">
        <f>E2&amp;E3&amp;E4&amp;E5&amp;E6&amp;E7&amp;E8&amp;E9&amp;E10&amp;E11&amp;E12&amp;E13&amp;E14&amp;E15&amp;E16&amp;E17&amp;E18&amp;E19&amp;E20&amp;E21&amp;E22&amp;E23&amp;E24&amp;E25&amp;"]},"</f>
        <v>"Alarm_SP": {"title": "Аварийные настройки","tags":[{"title":"Отсутствие пламени горелки котла. Задержка формирования","tag":"\"Alarm_SP\".TIME_Not_flame_burner","val":":="Alarm_SP".TIME_Not_flame_burner:","type":"","eng":"мс"},{"title":"Сигнализация СО2 порог 2. Задержка формирования","tag":"\"Alarm_SP\".TIME_CO2","val":":="Alarm_SP".TIME_CO2:","type":"","eng":"с"},{"title":"Сигнализация CH4. Задержка формирования","tag":"\"Alarm_SP\".TIME_CH4","val":":="Alarm_SP".TIME_CH4:","type":"","eng":"с"},{"title":"Отключение ДС. Задержка формирования","tag":"\"Alarm_SP\".TIME_DS_off","val":":="Alarm_SP".TIME_DS_off:","type":"","eng":"с"},{"title":"Отключение ДВ. Задержка формирования","tag":"\"Alarm_SP\".TIME_DV_off","val":":="Alarm_SP".TIME_DV_off:","type":"","eng":"с"},{"title":"P газа перед газовым блоком МИН","tag":"\"Alarm_SP\".P_gas_before_BG_min","val":":="Alarm_SP".P_gas_before_BG_min:","type":"","eng":":="Engineering_units".pressure_03_EU:"},{"title":"P газа перед газовым блоком МИН. Задержка формирования","tag":"\"Alarm_SP\".TIME_P_gas_before_BG_min","val":":="Alarm_SP".TIME_P_gas_before_BG_min:","type":"","eng":"с"},{"title":"P газа перед газовым блоком МАКС","tag":"\"Alarm_SP\".P_gas_before_BG_max","val":":="Alarm_SP".P_gas_before_BG_max:","type":"","eng":":="Engineering_units".pressure_03_EU:"},{"title":"P газа перед газовым блоком МАКС. Задержка формирования","tag":"\"Alarm_SP\".TIME_P_gas_before_BG_max","val":":="Alarm_SP".TIME_P_gas_before_BG_max:","type":"","eng":"с"},{"title":"P газа перед горелкой МИН","tag":"\"Alarm_SP\".P_gas_before_burner_min","val":":="Alarm_SP".P_gas_before_burner_min:","type":"","eng":":="Engineering_units".pressure_05_EU:"},{"title":"P газа перед горелкой МИН. Задержка формирования","tag":"\"Alarm_SP\".TIME_P_gas_before_burner_min","val":":="Alarm_SP".TIME_P_gas_before_burner_min:","type":"","eng":"с"},{"title":"P газа перед горелкой МАКС","tag":"\"Alarm_SP\".P_gas_before_burner_max","val":":="Alarm_SP".P_gas_before_burner_max:","type":"","eng":":="Engineering_units".pressure_05_EU:"},{"title":"P газа перед горелкой МАКС. Задержка формирования","tag":"\"Alarm_SP\".TIME_P_gas_before_burner_max","val":":="Alarm_SP".TIME_P_gas_before_burner_max:","type":"","eng":"с"},{"title":"Разрежение в топке котла МИН","tag":"\"Alarm_SP\".dP_furnace_boiler_min","val":":="Alarm_SP".dP_furnace_boiler_min:","type":"","eng":":="Engineering_units".pressure_07_EU:"},{"title":"Разрежение в топке котла МИН. Задержка формирования","tag":"\"Alarm_SP\".TIME_dP_furnace_boiler_min","val":":="Alarm_SP".TIME_dP_furnace_boiler_min:","type":"","eng":"с"},{"title":"P воздуха на горелку МИН","tag":"\"Alarm_SP\".P_air_before_burner_min","val":":="Alarm_SP".P_air_before_burner_min:","type":"","eng":":="Engineering_units".pressure_06_EU:"},{"title":"P воздуха на горелку МИН. Задержка формирования","tag":"\"Alarm_SP\".TIME_P_air_before_burner_min","val":":="Alarm_SP".TIME_P_air_before_burner_min:","type":"","eng":"с"},{"title":"L воды в барабане МИН","tag":"\"Alarm_SP\".L_water_min","val":":="Alarm_SP".L_water_min:","type":"","eng":"мм"},{"title":"L воды в барабане МИН. Задержка формирования","tag":"\"Alarm_SP\".TIME_L_water_min","val":":="Alarm_SP".TIME_L_water_min:","type":"","eng":"с"},{"title":"L воды в барабане МАКС","tag":"\"Alarm_SP\".L_water_max","val":":="Alarm_SP".L_water_max:","type":"","eng":"мм"},{"title":"L воды в барабане МАКС. Задержка формирования","tag":"\"Alarm_SP\".TIME_L_water_max","val":":="Alarm_SP".TIME_L_water_max:","type":"","eng":"с"},{"title":"P пара в барабане МАКС","tag":"\"Alarm_SP\".P_steam_max","val":":="Alarm_SP".P_steam_max:","type":"","eng":":="Engineering_units".pressure_01_EU:"},{"title":"P пара в барабане МАКС. Задержка формирования","tag":"\"Alarm_SP\".TIME_P_steam_max","val":":="Alarm_SP".TIME_P_steam_max:","type":"","eng":"с"}]},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B5E3-46F8-4944-BB42-86F1A99EF1EE}">
  <dimension ref="A1:E10"/>
  <sheetViews>
    <sheetView workbookViewId="0">
      <selection activeCell="A14" sqref="A14"/>
    </sheetView>
  </sheetViews>
  <sheetFormatPr defaultRowHeight="15" x14ac:dyDescent="0.25"/>
  <cols>
    <col min="1" max="1" width="23.140625" bestFit="1" customWidth="1"/>
    <col min="2" max="2" width="56.7109375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213</v>
      </c>
      <c r="B2" s="2" t="s">
        <v>214</v>
      </c>
      <c r="C2" s="1"/>
      <c r="D2" s="1"/>
      <c r="E2" t="str">
        <f xml:space="preserve"> """" &amp; A2 &amp; """: {""title"": """ &amp;B2&amp;""",""tags"":["</f>
        <v>"Warning_SP": {"title": "Предупредительные настройки","tags":[</v>
      </c>
    </row>
    <row r="3" spans="1:5" x14ac:dyDescent="0.25">
      <c r="A3" s="3" t="s">
        <v>208</v>
      </c>
      <c r="B3" s="3" t="s">
        <v>212</v>
      </c>
      <c r="C3" s="3"/>
      <c r="D3" s="2" t="s">
        <v>110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{"title":"Отсутствие пламени запальника. Задержка формирования","tag":"\"Warning_SP\".TIME_Not_flame_Igniter","val":":="Warning_SP".TIME_Not_flame_Igniter:","type":"","eng":"мс"},</v>
      </c>
    </row>
    <row r="4" spans="1:5" x14ac:dyDescent="0.25">
      <c r="A4" s="3" t="s">
        <v>209</v>
      </c>
      <c r="B4" s="3" t="s">
        <v>215</v>
      </c>
      <c r="C4" s="3"/>
      <c r="D4" s="2" t="s">
        <v>182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{"title":"ПЗК-2 не открылся. Задержка формирования","tag":"\"Warning_SP\".TIME_PZK2_not_open","val":":="Warning_SP".TIME_PZK2_not_open:","type":"","eng":"с"},</v>
      </c>
    </row>
    <row r="5" spans="1:5" x14ac:dyDescent="0.25">
      <c r="A5" s="3" t="s">
        <v>211</v>
      </c>
      <c r="B5" s="3" t="s">
        <v>216</v>
      </c>
      <c r="C5" s="3"/>
      <c r="D5" s="2" t="s">
        <v>182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{"title":"ЗДГ не закрылся","tag":"\"Warning_SP\".TIME_ZDG_not_close","val":":="Warning_SP".TIME_ZDG_not_close:","type":"","eng":"с"},</v>
      </c>
    </row>
    <row r="6" spans="1:5" x14ac:dyDescent="0.25">
      <c r="A6" s="3" t="s">
        <v>210</v>
      </c>
      <c r="B6" s="3" t="s">
        <v>217</v>
      </c>
      <c r="C6" s="3"/>
      <c r="D6" s="2" t="s">
        <v>218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{"title":"P воды до регулятора МИН","tag":"\"Warning_SP\".P_water_min","val":":="Warning_SP".P_water_min:","type":"","eng":":="Engineering_units".pressure_17_EU:"},</v>
      </c>
    </row>
    <row r="7" spans="1:5" x14ac:dyDescent="0.25">
      <c r="A7" s="3" t="s">
        <v>164</v>
      </c>
      <c r="B7" s="3" t="s">
        <v>189</v>
      </c>
      <c r="C7" s="3"/>
      <c r="D7" s="2" t="s">
        <v>121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{"title":"L воды в барабане МИН","tag":"\"Warning_SP\".L_water_min","val":":="Warning_SP".L_water_min:","type":"","eng":"мм"},</v>
      </c>
    </row>
    <row r="8" spans="1:5" x14ac:dyDescent="0.25">
      <c r="A8" s="3" t="s">
        <v>165</v>
      </c>
      <c r="B8" s="3" t="s">
        <v>190</v>
      </c>
      <c r="C8" s="3"/>
      <c r="D8" s="2" t="s">
        <v>121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{"title":"L воды в барабане МАКС","tag":"\"Warning_SP\".L_water_max","val":":="Warning_SP".L_water_max:","type":"","eng":"мм"},</v>
      </c>
    </row>
    <row r="9" spans="1:5" x14ac:dyDescent="0.25">
      <c r="A9" s="3" t="s">
        <v>167</v>
      </c>
      <c r="B9" s="3" t="s">
        <v>193</v>
      </c>
      <c r="C9" s="3"/>
      <c r="D9" s="2" t="s">
        <v>183</v>
      </c>
      <c r="E9" t="str">
        <f xml:space="preserve"> "{""title"":""" &amp;B9&amp;""",""tag"":""\""" &amp; A2 &amp; "\""." &amp;A9&amp;""",""val"":"":="""&amp;A2&amp;"""."&amp;A9&amp;":"",""type"":"""&amp;C9&amp;""",""eng"":"""&amp;D9&amp;"""}"</f>
        <v>{"title":"P пара в барабане МАКС","tag":"\"Warning_SP\".P_steam_max","val":":="Warning_SP".P_steam_max:","type":"","eng":":="Engineering_units".pressure_01_EU:"}</v>
      </c>
    </row>
    <row r="10" spans="1:5" x14ac:dyDescent="0.25">
      <c r="E10" s="4" t="str">
        <f>E2&amp;E3&amp;E4&amp;E5&amp;E6&amp;E7&amp;E8&amp;E9&amp;"]},"</f>
        <v>"Warning_SP": {"title": "Предупредительные настройки","tags":[{"title":"Отсутствие пламени запальника. Задержка формирования","tag":"\"Warning_SP\".TIME_Not_flame_Igniter","val":":="Warning_SP".TIME_Not_flame_Igniter:","type":"","eng":"мс"},{"title":"ПЗК-2 не открылся. Задержка формирования","tag":"\"Warning_SP\".TIME_PZK2_not_open","val":":="Warning_SP".TIME_PZK2_not_open:","type":"","eng":"с"},{"title":"ЗДГ не закрылся","tag":"\"Warning_SP\".TIME_ZDG_not_close","val":":="Warning_SP".TIME_ZDG_not_close:","type":"","eng":"с"},{"title":"P воды до регулятора МИН","tag":"\"Warning_SP\".P_water_min","val":":="Warning_SP".P_water_min:","type":"","eng":":="Engineering_units".pressure_17_EU:"},{"title":"L воды в барабане МИН","tag":"\"Warning_SP\".L_water_min","val":":="Warning_SP".L_water_min:","type":"","eng":"мм"},{"title":"L воды в барабане МАКС","tag":"\"Warning_SP\".L_water_max","val":":="Warning_SP".L_water_max:","type":"","eng":"мм"},{"title":"P пара в барабане МАКС","tag":"\"Warning_SP\".P_steam_max","val":":="Warning_SP".P_steam_max:","type":"","eng":":="Engineering_units".pressure_01_EU:"}]},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A3F-6BC4-4FFE-9772-DC368FD77E68}">
  <dimension ref="A1:E22"/>
  <sheetViews>
    <sheetView tabSelected="1" workbookViewId="0">
      <selection activeCell="E11" sqref="E11"/>
    </sheetView>
  </sheetViews>
  <sheetFormatPr defaultRowHeight="15" x14ac:dyDescent="0.25"/>
  <cols>
    <col min="1" max="1" width="32.7109375" bestFit="1" customWidth="1"/>
    <col min="2" max="2" width="72" bestFit="1" customWidth="1"/>
    <col min="3" max="3" width="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219</v>
      </c>
      <c r="B2" s="2" t="s">
        <v>220</v>
      </c>
      <c r="C2" s="1"/>
      <c r="D2" s="1"/>
      <c r="E2" t="str">
        <f xml:space="preserve"> """" &amp; A2 &amp; """: {""title"": """ &amp;B2&amp;""",""tags"":["</f>
        <v>"Technology": {"title": "Режимные настройки","tags":[</v>
      </c>
    </row>
    <row r="3" spans="1:5" x14ac:dyDescent="0.25">
      <c r="A3" s="3" t="s">
        <v>221</v>
      </c>
      <c r="B3" s="3" t="s">
        <v>242</v>
      </c>
      <c r="C3" s="2"/>
      <c r="D3" s="2" t="s">
        <v>121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{"title":"РАБОТА - Уставка L воды в барабане","tag":"\"Technology\".SP_L_water","val":":="Technology".SP_L_water:","type":"","eng":"мм"},</v>
      </c>
    </row>
    <row r="4" spans="1:5" x14ac:dyDescent="0.25">
      <c r="A4" s="3" t="s">
        <v>222</v>
      </c>
      <c r="B4" s="3" t="s">
        <v>243</v>
      </c>
      <c r="C4" s="2"/>
      <c r="D4" s="2" t="s">
        <v>183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{"title":"РАБОТА - Уставка P пара в барабане","tag":"\"Technology\".SP_P_steam","val":":="Technology".SP_P_steam:","type":"","eng":":="Engineering_units".pressure_01_EU:"},</v>
      </c>
    </row>
    <row r="5" spans="1:5" x14ac:dyDescent="0.25">
      <c r="A5" s="3" t="s">
        <v>223</v>
      </c>
      <c r="B5" s="3" t="s">
        <v>244</v>
      </c>
      <c r="C5" s="2"/>
      <c r="D5" s="2" t="s">
        <v>182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{"title":"ВЕНТИЛЯЦИЯ - Уставка времени вентиляции топки","tag":"\"Technology\".SP_TIME_Ventilation","val":":="Technology".SP_TIME_Ventilation:","type":"","eng":"с"},</v>
      </c>
    </row>
    <row r="6" spans="1:5" x14ac:dyDescent="0.25">
      <c r="A6" s="3" t="s">
        <v>224</v>
      </c>
      <c r="B6" s="3" t="s">
        <v>245</v>
      </c>
      <c r="C6" s="2"/>
      <c r="D6" s="2" t="s">
        <v>182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{"title":"ВЕНТИЛЯЦИЯ - Уставка времени определения начала вентиляции","tag":"\"Technology\".SP_TIME_Ventilation_start","val":":="Technology".SP_TIME_Ventilation_start:","type":"","eng":"с"},</v>
      </c>
    </row>
    <row r="7" spans="1:5" x14ac:dyDescent="0.25">
      <c r="A7" s="3" t="s">
        <v>225</v>
      </c>
      <c r="B7" s="3" t="s">
        <v>246</v>
      </c>
      <c r="C7" s="2"/>
      <c r="D7" s="2" t="s">
        <v>241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{"title":"ВЕНТИЛЯЦИЯ - Допустимое отклонение P воздуха","tag":"\"Technology\".DB_P_air_ventilation","val":":="Technology".DB_P_air_ventilation:","type":"","eng":"%"},</v>
      </c>
    </row>
    <row r="8" spans="1:5" x14ac:dyDescent="0.25">
      <c r="A8" s="3" t="s">
        <v>226</v>
      </c>
      <c r="B8" s="3" t="s">
        <v>247</v>
      </c>
      <c r="C8" s="2"/>
      <c r="D8" s="2" t="s">
        <v>241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{"title":"ВЕНТИЛЯЦИЯ - Допустимое отклонение разрежения в топке","tag":"\"Technology\".DB_dP_furnace_ventilation","val":":="Technology".DB_dP_furnace_ventilation:","type":"","eng":"%"},</v>
      </c>
    </row>
    <row r="9" spans="1:5" x14ac:dyDescent="0.25">
      <c r="A9" s="3" t="s">
        <v>229</v>
      </c>
      <c r="B9" s="3" t="s">
        <v>248</v>
      </c>
      <c r="C9" s="2"/>
      <c r="D9" s="2" t="s">
        <v>182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{"title":"ОПРЕССОВКА - Уставка времени проверки Р газа между ПЗК-1 и ПЗК-2","tag":"\"Technology\".SP_TIME_check_P_between_PZK","val":":="Technology".SP_TIME_check_P_between_PZK:","type":"","eng":"с"},</v>
      </c>
    </row>
    <row r="10" spans="1:5" x14ac:dyDescent="0.25">
      <c r="A10" s="3" t="s">
        <v>228</v>
      </c>
      <c r="B10" s="3" t="s">
        <v>249</v>
      </c>
      <c r="C10" s="2"/>
      <c r="D10" s="2" t="s">
        <v>240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{"title":"ОПРЕССОВКА - Уставка МИН Р газа между ПЗК-1 и ПЗК-2","tag":"\"Technology\".SP_P_between_PZK_check_min","val":":="Technology".SP_P_between_PZK_check_min:","type":"","eng":":="Engineering_units".pressure_04_EU:"},</v>
      </c>
    </row>
    <row r="11" spans="1:5" x14ac:dyDescent="0.25">
      <c r="A11" s="3" t="s">
        <v>227</v>
      </c>
      <c r="B11" s="3" t="s">
        <v>250</v>
      </c>
      <c r="C11" s="2"/>
      <c r="D11" s="2" t="s">
        <v>240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{"title":"ОПРЕССОВКА - Уставка МАКС Р газа между ПЗК-1 и ПЗК-2","tag":"\"Technology\".SP_P_between_PZK_check_max","val":":="Technology".SP_P_between_PZK_check_max:","type":"","eng":":="Engineering_units".pressure_04_EU:"},</v>
      </c>
    </row>
    <row r="12" spans="1:5" x14ac:dyDescent="0.25">
      <c r="A12" s="3" t="s">
        <v>230</v>
      </c>
      <c r="B12" s="3" t="s">
        <v>251</v>
      </c>
      <c r="C12" s="2"/>
      <c r="D12" s="2" t="s">
        <v>241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{"title":"РОЗЖИГ - Допустимое отклонение P воздуха","tag":"\"Technology\".DB_P_air_ignition","val":":="Technology".DB_P_air_ignition:","type":"","eng":"%"},</v>
      </c>
    </row>
    <row r="13" spans="1:5" x14ac:dyDescent="0.25">
      <c r="A13" s="3" t="s">
        <v>231</v>
      </c>
      <c r="B13" s="3" t="s">
        <v>252</v>
      </c>
      <c r="C13" s="2"/>
      <c r="D13" s="2" t="s">
        <v>241</v>
      </c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{"title":"РОЗЖИГ - Допустимое отклонение разрежения в топке","tag":"\"Technology\".DB_dP_furnace_ignition","val":":="Technology".DB_dP_furnace_ignition:","type":"","eng":"%"},</v>
      </c>
    </row>
    <row r="14" spans="1:5" x14ac:dyDescent="0.25">
      <c r="A14" s="3" t="s">
        <v>232</v>
      </c>
      <c r="B14" s="3" t="s">
        <v>253</v>
      </c>
      <c r="C14" s="2" t="s">
        <v>22</v>
      </c>
      <c r="D14" s="2"/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{"title":"ПРОГРЕВ - Разрешение режима","tag":"\"Technology\".Heating_enable","val":":="Technology".Heating_enable:","type":"en","eng":""},</v>
      </c>
    </row>
    <row r="15" spans="1:5" x14ac:dyDescent="0.25">
      <c r="A15" s="3" t="s">
        <v>233</v>
      </c>
      <c r="B15" s="3" t="s">
        <v>256</v>
      </c>
      <c r="C15" s="2"/>
      <c r="D15" s="2" t="s">
        <v>182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{"title":"ПРОГРЕВ - Уставка времени прогрева","tag":"\"Technology\".SP_TIME_Heating","val":":="Technology".SP_TIME_Heating:","type":"","eng":"с"},</v>
      </c>
    </row>
    <row r="16" spans="1:5" x14ac:dyDescent="0.25">
      <c r="A16" s="3" t="s">
        <v>234</v>
      </c>
      <c r="B16" s="3" t="s">
        <v>257</v>
      </c>
      <c r="C16" s="2"/>
      <c r="D16" s="2" t="s">
        <v>53</v>
      </c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{"title":"ПРОГРЕВ - Уставка МАКС Р газа перед горелкой","tag":"\"Technology\".Max_P_gas_heating","val":":="Technology".Max_P_gas_heating:","type":"","eng":":="Engineering_units".pressure_05_EU:"},</v>
      </c>
    </row>
    <row r="17" spans="1:5" x14ac:dyDescent="0.25">
      <c r="A17" s="3" t="s">
        <v>235</v>
      </c>
      <c r="B17" s="3" t="s">
        <v>254</v>
      </c>
      <c r="C17" s="2" t="s">
        <v>22</v>
      </c>
      <c r="D17" s="2"/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{"title":"УКОР.ВЕНТИЛЯЦИЯ - Разрешение режима","tag":"\"Technology\".Short_ventilation_enable","val":":="Technology".Short_ventilation_enable:","type":"en","eng":""},</v>
      </c>
    </row>
    <row r="18" spans="1:5" x14ac:dyDescent="0.25">
      <c r="A18" s="3" t="s">
        <v>236</v>
      </c>
      <c r="B18" s="3" t="s">
        <v>258</v>
      </c>
      <c r="C18" s="2"/>
      <c r="D18" s="2" t="s">
        <v>182</v>
      </c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{"title":"УКОР.ВЕНТИЛЯЦИЯ - Уставка времени укороченной вентиляции","tag":"\"Technology\".SP_TIME_Short_ventilation","val":":="Technology".SP_TIME_Short_ventilation:","type":"","eng":"с"},</v>
      </c>
    </row>
    <row r="19" spans="1:5" x14ac:dyDescent="0.25">
      <c r="A19" s="3" t="s">
        <v>237</v>
      </c>
      <c r="B19" s="3" t="s">
        <v>255</v>
      </c>
      <c r="C19" s="2" t="s">
        <v>22</v>
      </c>
      <c r="D19" s="2"/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{"title":"ПОСТ.ОПРЕССОВКА - Разрешение режима","tag":"\"Technology\".Stop_press_enable","val":":="Technology".Stop_press_enable:","type":"en","eng":""},</v>
      </c>
    </row>
    <row r="20" spans="1:5" x14ac:dyDescent="0.25">
      <c r="A20" s="3" t="s">
        <v>238</v>
      </c>
      <c r="B20" s="3" t="s">
        <v>259</v>
      </c>
      <c r="C20" s="2"/>
      <c r="D20" s="2" t="s">
        <v>182</v>
      </c>
      <c r="E20" t="str">
        <f xml:space="preserve"> "{""title"":""" &amp;B20&amp;""",""tag"":""\""" &amp; A2 &amp; "\""." &amp;A20&amp;""",""val"":"":="""&amp;A2&amp;"""."&amp;A20&amp;":"",""type"":"""&amp;C20&amp;""",""eng"":"""&amp;D20&amp;"""},"</f>
        <v>{"title":"ПОСТ.ОПРЕССОВКА - Уставка времени проверки Р газа между ПЗК на МИН","tag":"\"Technology\".SP_TIME_check_P_stop_press_min","val":":="Technology".SP_TIME_check_P_stop_press_min:","type":"","eng":"с"},</v>
      </c>
    </row>
    <row r="21" spans="1:5" x14ac:dyDescent="0.25">
      <c r="A21" s="3" t="s">
        <v>239</v>
      </c>
      <c r="B21" s="3" t="s">
        <v>260</v>
      </c>
      <c r="C21" s="2"/>
      <c r="D21" s="2" t="s">
        <v>182</v>
      </c>
      <c r="E21" t="str">
        <f xml:space="preserve"> "{""title"":""" &amp;B21&amp;""",""tag"":""\""" &amp; A2 &amp; "\""." &amp;A21&amp;""",""val"":"":="""&amp;A2&amp;"""."&amp;A21&amp;":"",""type"":"""&amp;C21&amp;""",""eng"":"""&amp;D21&amp;"""}"</f>
        <v>{"title":"ПОСТ.ОПРЕССОВКА - Уставка времени проверки Р газа между ПЗК на МАКС","tag":"\"Technology\".SP_TIME_check_P_stop_press_max","val":":="Technology".SP_TIME_check_P_stop_press_max:","type":"","eng":"с"}</v>
      </c>
    </row>
    <row r="22" spans="1:5" x14ac:dyDescent="0.25">
      <c r="E22" s="4" t="str">
        <f>E2&amp;E3&amp;E4&amp;E5&amp;E6&amp;E7&amp;E8&amp;E9&amp;E10&amp;E11&amp;E12&amp;E13&amp;E14&amp;E15&amp;E16&amp;E17&amp;E18&amp;E19&amp;E20&amp;E21&amp;"]},"</f>
        <v>"Technology": {"title": "Режимные настройки","tags":[{"title":"РАБОТА - Уставка L воды в барабане","tag":"\"Technology\".SP_L_water","val":":="Technology".SP_L_water:","type":"","eng":"мм"},{"title":"РАБОТА - Уставка P пара в барабане","tag":"\"Technology\".SP_P_steam","val":":="Technology".SP_P_steam:","type":"","eng":":="Engineering_units".pressure_01_EU:"},{"title":"ВЕНТИЛЯЦИЯ - Уставка времени вентиляции топки","tag":"\"Technology\".SP_TIME_Ventilation","val":":="Technology".SP_TIME_Ventilation:","type":"","eng":"с"},{"title":"ВЕНТИЛЯЦИЯ - Уставка времени определения начала вентиляции","tag":"\"Technology\".SP_TIME_Ventilation_start","val":":="Technology".SP_TIME_Ventilation_start:","type":"","eng":"с"},{"title":"ВЕНТИЛЯЦИЯ - Допустимое отклонение P воздуха","tag":"\"Technology\".DB_P_air_ventilation","val":":="Technology".DB_P_air_ventilation:","type":"","eng":"%"},{"title":"ВЕНТИЛЯЦИЯ - Допустимое отклонение разрежения в топке","tag":"\"Technology\".DB_dP_furnace_ventilation","val":":="Technology".DB_dP_furnace_ventilation:","type":"","eng":"%"},{"title":"ОПРЕССОВКА - Уставка времени проверки Р газа между ПЗК-1 и ПЗК-2","tag":"\"Technology\".SP_TIME_check_P_between_PZK","val":":="Technology".SP_TIME_check_P_between_PZK:","type":"","eng":"с"},{"title":"ОПРЕССОВКА - Уставка МИН Р газа между ПЗК-1 и ПЗК-2","tag":"\"Technology\".SP_P_between_PZK_check_min","val":":="Technology".SP_P_between_PZK_check_min:","type":"","eng":":="Engineering_units".pressure_04_EU:"},{"title":"ОПРЕССОВКА - Уставка МАКС Р газа между ПЗК-1 и ПЗК-2","tag":"\"Technology\".SP_P_between_PZK_check_max","val":":="Technology".SP_P_between_PZK_check_max:","type":"","eng":":="Engineering_units".pressure_04_EU:"},{"title":"РОЗЖИГ - Допустимое отклонение P воздуха","tag":"\"Technology\".DB_P_air_ignition","val":":="Technology".DB_P_air_ignition:","type":"","eng":"%"},{"title":"РОЗЖИГ - Допустимое отклонение разрежения в топке","tag":"\"Technology\".DB_dP_furnace_ignition","val":":="Technology".DB_dP_furnace_ignition:","type":"","eng":"%"},{"title":"ПРОГРЕВ - Разрешение режима","tag":"\"Technology\".Heating_enable","val":":="Technology".Heating_enable:","type":"en","eng":""},{"title":"ПРОГРЕВ - Уставка времени прогрева","tag":"\"Technology\".SP_TIME_Heating","val":":="Technology".SP_TIME_Heating:","type":"","eng":"с"},{"title":"ПРОГРЕВ - Уставка МАКС Р газа перед горелкой","tag":"\"Technology\".Max_P_gas_heating","val":":="Technology".Max_P_gas_heating:","type":"","eng":":="Engineering_units".pressure_05_EU:"},{"title":"УКОР.ВЕНТИЛЯЦИЯ - Разрешение режима","tag":"\"Technology\".Short_ventilation_enable","val":":="Technology".Short_ventilation_enable:","type":"en","eng":""},{"title":"УКОР.ВЕНТИЛЯЦИЯ - Уставка времени укороченной вентиляции","tag":"\"Technology\".SP_TIME_Short_ventilation","val":":="Technology".SP_TIME_Short_ventilation:","type":"","eng":"с"},{"title":"ПОСТ.ОПРЕССОВКА - Разрешение режима","tag":"\"Technology\".Stop_press_enable","val":":="Technology".Stop_press_enable:","type":"en","eng":""},{"title":"ПОСТ.ОПРЕССОВКА - Уставка времени проверки Р газа между ПЗК на МИН","tag":"\"Technology\".SP_TIME_check_P_stop_press_min","val":":="Technology".SP_TIME_check_P_stop_press_min:","type":"","eng":"с"},{"title":"ПОСТ.ОПРЕССОВКА - Уставка времени проверки Р газа между ПЗК на МАКС","tag":"\"Technology\".SP_TIME_check_P_stop_press_max","val":":="Technology".SP_TIME_check_P_stop_press_max:","type":"","eng":"с"}]},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8386-7439-4D7D-9A96-07B601254C34}">
  <dimension ref="A1:E10"/>
  <sheetViews>
    <sheetView workbookViewId="0">
      <selection activeCell="C7" sqref="C7"/>
    </sheetView>
  </sheetViews>
  <sheetFormatPr defaultRowHeight="15" x14ac:dyDescent="0.25"/>
  <cols>
    <col min="1" max="1" width="18.7109375" bestFit="1" customWidth="1"/>
    <col min="2" max="2" width="45" bestFit="1" customWidth="1"/>
    <col min="3" max="3" width="9.85546875" bestFit="1" customWidth="1"/>
    <col min="4" max="4" width="8.570312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122</v>
      </c>
      <c r="B2" s="2" t="s">
        <v>123</v>
      </c>
      <c r="C2" s="1"/>
      <c r="D2" s="1"/>
      <c r="E2" t="str">
        <f xml:space="preserve"> """" &amp; A2 &amp; """: {""title"": """ &amp;B2&amp;""",""tags"":["</f>
        <v>"Q_gas": {"title": "Q газа на котел","tags":[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параметра","tag":"\"Q_gas\".Enable","val":":="Q_gas".Enable:","type":"en","eng":""},</v>
      </c>
    </row>
    <row r="4" spans="1:5" x14ac:dyDescent="0.25">
      <c r="A4" s="3" t="s">
        <v>124</v>
      </c>
      <c r="B4" s="3" t="s">
        <v>131</v>
      </c>
      <c r="C4" s="3" t="s">
        <v>9</v>
      </c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{"title":"№ модуля (импульс)","tag":"\"Q_gas\".impulse_N_module","val":":="Q_gas".impulse_N_module:","type":"module","eng":""},</v>
      </c>
    </row>
    <row r="5" spans="1:5" x14ac:dyDescent="0.25">
      <c r="A5" s="3" t="s">
        <v>125</v>
      </c>
      <c r="B5" s="3" t="s">
        <v>132</v>
      </c>
      <c r="C5" s="3" t="s">
        <v>28</v>
      </c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{"title":"№ канала (импульс)","tag":"\"Q_gas\".impulse_N_chanel","val":":="Q_gas".impulse_N_chanel:","type":"diChannel","eng":""},</v>
      </c>
    </row>
    <row r="6" spans="1:5" x14ac:dyDescent="0.25">
      <c r="A6" s="3" t="s">
        <v>126</v>
      </c>
      <c r="B6" s="3" t="s">
        <v>133</v>
      </c>
      <c r="C6" s="3"/>
      <c r="D6" s="3" t="s">
        <v>134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{"title":"Цена импульса","tag":"\"Q_gas\".scale_unit","val":":="Q_gas".scale_unit:","type":"","eng":"/1000 м³"},</v>
      </c>
    </row>
    <row r="7" spans="1:5" x14ac:dyDescent="0.25">
      <c r="A7" s="3" t="s">
        <v>127</v>
      </c>
      <c r="B7" s="3" t="s">
        <v>137</v>
      </c>
      <c r="C7" s="3"/>
      <c r="D7" s="3" t="s">
        <v>139</v>
      </c>
      <c r="E7" t="str">
        <f xml:space="preserve"> "{""title"":""" &amp;B7&amp;""",""tag"":""\""" &amp; A10 &amp; "\""." &amp;A7&amp;""",""val"":"":="""&amp;A10&amp;"""."&amp;A7&amp;":"",""type"":"""&amp;C7&amp;""",""eng"":"""&amp;D7&amp;"""},"</f>
        <v>{"title":"Плотность среды в рабочих условиях","tag":"\"Qs_gas\".ro_c","val":":="Qs_gas".ro_c:","type":"","eng":"кг/м³"},</v>
      </c>
    </row>
    <row r="8" spans="1:5" x14ac:dyDescent="0.25">
      <c r="A8" s="3" t="s">
        <v>128</v>
      </c>
      <c r="B8" s="3" t="s">
        <v>135</v>
      </c>
      <c r="C8" s="3"/>
      <c r="D8" s="3" t="s">
        <v>138</v>
      </c>
      <c r="E8" t="str">
        <f xml:space="preserve"> "{""title"":""" &amp;B8&amp;""",""tag"":""\""" &amp; A10 &amp; "\""." &amp;A8&amp;""",""val"":"":="""&amp;A10&amp;"""."&amp;A8&amp;":"",""type"":"""&amp;C8&amp;""",""eng"":"""&amp;D8&amp;"""},"</f>
        <v>{"title":"Молярная/объёмная доля азота","tag":"\"Qs_gas\".Xa","val":":="Qs_gas".Xa:","type":"","eng":"(до 1)"},</v>
      </c>
    </row>
    <row r="9" spans="1:5" x14ac:dyDescent="0.25">
      <c r="A9" s="3" t="s">
        <v>129</v>
      </c>
      <c r="B9" s="3" t="s">
        <v>136</v>
      </c>
      <c r="C9" s="3"/>
      <c r="D9" s="3" t="s">
        <v>138</v>
      </c>
      <c r="E9" t="str">
        <f xml:space="preserve"> "{""title"":""" &amp;B9&amp;""",""tag"":""\""" &amp; A10 &amp; "\""." &amp;A9&amp;""",""val"":"":="""&amp;A10&amp;"""."&amp;A9&amp;":"",""type"":"""&amp;C9&amp;""",""eng"":"""&amp;D9&amp;"""}"</f>
        <v>{"title":"Молярная/объёмная доля диоксида углерода","tag":"\"Qs_gas\".Xy","val":":="Qs_gas".Xy:","type":"","eng":"(до 1)"}</v>
      </c>
    </row>
    <row r="10" spans="1:5" x14ac:dyDescent="0.25">
      <c r="A10" s="2" t="s">
        <v>130</v>
      </c>
      <c r="E10" s="4" t="str">
        <f>E2&amp;E3&amp;E4&amp;E5&amp;E6&amp;E7&amp;E8&amp;E9&amp;"]},"</f>
        <v>"Q_gas": {"title": "Q газа на котел","tags":[{"title":"Наличие параметра","tag":"\"Q_gas\".Enable","val":":="Q_gas".Enable:","type":"en","eng":""},{"title":"№ модуля (импульс)","tag":"\"Q_gas\".impulse_N_module","val":":="Q_gas".impulse_N_module:","type":"module","eng":""},{"title":"№ канала (импульс)","tag":"\"Q_gas\".impulse_N_chanel","val":":="Q_gas".impulse_N_chanel:","type":"diChannel","eng":""},{"title":"Цена импульса","tag":"\"Q_gas\".scale_unit","val":":="Q_gas".scale_unit:","type":"","eng":"/1000 м³"},{"title":"Плотность среды в рабочих условиях","tag":"\"Qs_gas\".ro_c","val":":="Qs_gas".ro_c:","type":"","eng":"кг/м³"},{"title":"Молярная/объёмная доля азота","tag":"\"Qs_gas\".Xa","val":":="Qs_gas".Xa:","type":"","eng":"(до 1)"},{"title":"Молярная/объёмная доля диоксида углерода","tag":"\"Qs_gas\".Xy","val":":="Qs_gas".Xy:","type":"","eng":"(до 1)"}]},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D330-D1BD-48A6-99E5-CDC950D1904F}">
  <dimension ref="A1:E9"/>
  <sheetViews>
    <sheetView workbookViewId="0">
      <selection activeCell="B3" sqref="B3:D7"/>
    </sheetView>
  </sheetViews>
  <sheetFormatPr defaultRowHeight="15" x14ac:dyDescent="0.25"/>
  <cols>
    <col min="1" max="1" width="8.5703125" bestFit="1" customWidth="1"/>
    <col min="2" max="2" width="68" bestFit="1" customWidth="1"/>
    <col min="3" max="3" width="5" bestFit="1" customWidth="1"/>
    <col min="4" max="4" width="5.855468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140</v>
      </c>
      <c r="B2" s="2" t="s">
        <v>141</v>
      </c>
      <c r="C2" s="1"/>
      <c r="D2" s="1"/>
      <c r="E2" t="str">
        <f xml:space="preserve"> """" &amp; A2 &amp; """: {""title"": """ &amp;B2&amp;""",""tags"":["</f>
        <v>"Q_water": {"title": "Q воды на котел","tags":[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параметра","tag":"\"Q_water\".Enable","val":":="Q_water".Enable:","type":"en","eng":""},</v>
      </c>
    </row>
    <row r="4" spans="1:5" x14ac:dyDescent="0.25">
      <c r="A4" s="3" t="s">
        <v>142</v>
      </c>
      <c r="B4" s="3" t="s">
        <v>147</v>
      </c>
      <c r="C4" s="3"/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{"title":"Коэффициент расхода","tag":"\"Q_water\".a","val":":="Q_water".a:","type":"","eng":""},</v>
      </c>
    </row>
    <row r="5" spans="1:5" x14ac:dyDescent="0.25">
      <c r="A5" s="3" t="s">
        <v>143</v>
      </c>
      <c r="B5" s="6" t="s">
        <v>148</v>
      </c>
      <c r="C5" s="3"/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{"title":"Поправочный коэффициент на шероховатость трубопровода","tag":"\"Q_water\".Ksh","val":":="Q_water".Ksh:","type":"","eng":""},</v>
      </c>
    </row>
    <row r="6" spans="1:5" x14ac:dyDescent="0.25">
      <c r="A6" s="3" t="s">
        <v>144</v>
      </c>
      <c r="B6" s="3" t="s">
        <v>149</v>
      </c>
      <c r="C6" s="3"/>
      <c r="D6" s="3"/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{"title":"Поправочный коэффициент на неостроту входной кромки диафрагмы","tag":"\"Q_water\".Kp","val":":="Q_water".Kp:","type":"","eng":""},</v>
      </c>
    </row>
    <row r="7" spans="1:5" x14ac:dyDescent="0.25">
      <c r="A7" s="3" t="s">
        <v>145</v>
      </c>
      <c r="B7" s="3" t="s">
        <v>150</v>
      </c>
      <c r="C7" s="3"/>
      <c r="D7" s="3" t="s">
        <v>121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{"title":"Диаметр сужающего устройства в рабочих условиях","tag":"\"Q_water\".d","val":":="Q_water".d:","type":"","eng":"мм"},</v>
      </c>
    </row>
    <row r="8" spans="1:5" x14ac:dyDescent="0.25">
      <c r="A8" s="3" t="s">
        <v>146</v>
      </c>
      <c r="B8" s="3" t="s">
        <v>137</v>
      </c>
      <c r="C8" s="3"/>
      <c r="D8" s="3" t="s">
        <v>139</v>
      </c>
      <c r="E8" t="str">
        <f xml:space="preserve"> "{""title"":""" &amp;B8&amp;""",""tag"":""\""" &amp; A2 &amp; "\""." &amp;A8&amp;""",""val"":"":="""&amp;A2&amp;"""."&amp;A8&amp;":"",""type"":"""&amp;C8&amp;""",""eng"":"""&amp;D8&amp;"""}"</f>
        <v>{"title":"Плотность среды в рабочих условиях","tag":"\"Q_water\".ro","val":":="Q_water".ro:","type":"","eng":"кг/м³"}</v>
      </c>
    </row>
    <row r="9" spans="1:5" x14ac:dyDescent="0.25">
      <c r="E9" s="4" t="str">
        <f>E2&amp;E3&amp;E4&amp;E5&amp;E6&amp;E7&amp;E8&amp;"]},"</f>
        <v>"Q_water": {"title": "Q воды на котел","tags":[{"title":"Наличие параметра","tag":"\"Q_water\".Enable","val":":="Q_water".Enable:","type":"en","eng":""},{"title":"Коэффициент расхода","tag":"\"Q_water\".a","val":":="Q_water".a:","type":"","eng":""},{"title":"Поправочный коэффициент на шероховатость трубопровода","tag":"\"Q_water\".Ksh","val":":="Q_water".Ksh:","type":"","eng":""},{"title":"Поправочный коэффициент на неостроту входной кромки диафрагмы","tag":"\"Q_water\".Kp","val":":="Q_water".Kp:","type":"","eng":""},{"title":"Диаметр сужающего устройства в рабочих условиях","tag":"\"Q_water\".d","val":":="Q_water".d:","type":"","eng":"мм"},{"title":"Плотность среды в рабочих условиях","tag":"\"Q_water\".ro","val":":="Q_water".ro:","type":"","eng":"кг/м³"}]},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6A11-41CF-457F-A5F0-79F554D63656}">
  <dimension ref="A1:E10"/>
  <sheetViews>
    <sheetView workbookViewId="0">
      <selection activeCell="B8" sqref="B8"/>
    </sheetView>
  </sheetViews>
  <sheetFormatPr defaultRowHeight="15" x14ac:dyDescent="0.25"/>
  <cols>
    <col min="1" max="1" width="8.85546875" bestFit="1" customWidth="1"/>
    <col min="2" max="2" width="68" bestFit="1" customWidth="1"/>
    <col min="3" max="3" width="5" bestFit="1" customWidth="1"/>
    <col min="4" max="4" width="4.2851562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151</v>
      </c>
      <c r="B2" s="2" t="s">
        <v>152</v>
      </c>
      <c r="C2" s="1"/>
      <c r="D2" s="1"/>
      <c r="E2" t="str">
        <f xml:space="preserve"> """" &amp; A2 &amp; """: {""title"": """ &amp;B2&amp;""",""tags"":["</f>
        <v>"Q_steam": {"title": "Q пара в магистрали","tags":[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параметра","tag":"\"Q_steam\".Enable","val":":="Q_steam".Enable:","type":"en","eng":""},</v>
      </c>
    </row>
    <row r="4" spans="1:5" x14ac:dyDescent="0.25">
      <c r="A4" s="3" t="s">
        <v>142</v>
      </c>
      <c r="B4" s="3" t="s">
        <v>147</v>
      </c>
      <c r="C4" s="3"/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{"title":"Коэффициент расхода","tag":"\"Q_steam\".a","val":":="Q_steam".a:","type":"","eng":""},</v>
      </c>
    </row>
    <row r="5" spans="1:5" x14ac:dyDescent="0.25">
      <c r="A5" s="3" t="s">
        <v>143</v>
      </c>
      <c r="B5" s="6" t="s">
        <v>148</v>
      </c>
      <c r="C5" s="3"/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{"title":"Поправочный коэффициент на шероховатость трубопровода","tag":"\"Q_steam\".Ksh","val":":="Q_steam".Ksh:","type":"","eng":""},</v>
      </c>
    </row>
    <row r="6" spans="1:5" x14ac:dyDescent="0.25">
      <c r="A6" s="3" t="s">
        <v>144</v>
      </c>
      <c r="B6" s="3" t="s">
        <v>149</v>
      </c>
      <c r="C6" s="3"/>
      <c r="D6" s="3"/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{"title":"Поправочный коэффициент на неостроту входной кромки диафрагмы","tag":"\"Q_steam\".Kp","val":":="Q_steam".Kp:","type":"","eng":""},</v>
      </c>
    </row>
    <row r="7" spans="1:5" x14ac:dyDescent="0.25">
      <c r="A7" s="3" t="s">
        <v>145</v>
      </c>
      <c r="B7" s="3" t="s">
        <v>150</v>
      </c>
      <c r="C7" s="3"/>
      <c r="D7" s="3" t="s">
        <v>121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{"title":"Диаметр сужающего устройства в рабочих условиях","tag":"\"Q_steam\".d","val":":="Q_steam".d:","type":"","eng":"мм"},</v>
      </c>
    </row>
    <row r="8" spans="1:5" x14ac:dyDescent="0.25">
      <c r="A8" s="3" t="s">
        <v>153</v>
      </c>
      <c r="B8" s="3" t="s">
        <v>155</v>
      </c>
      <c r="C8" s="3"/>
      <c r="D8" s="3" t="s">
        <v>121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{"title":"Диаметр трубопровода","tag":"\"Q_steam\".Dtrub","val":":="Q_steam".Dtrub:","type":"","eng":"мм"},</v>
      </c>
    </row>
    <row r="9" spans="1:5" x14ac:dyDescent="0.25">
      <c r="A9" s="3" t="s">
        <v>154</v>
      </c>
      <c r="B9" s="3" t="s">
        <v>156</v>
      </c>
      <c r="C9" s="3"/>
      <c r="D9" s="3"/>
      <c r="E9" t="str">
        <f xml:space="preserve"> "{""title"":""" &amp;B9&amp;""",""tag"":""\""" &amp; A2 &amp; "\""." &amp;A9&amp;""",""val"":"":="""&amp;A2&amp;"""."&amp;A9&amp;":"",""type"":"""&amp;C9&amp;""",""eng"":"""&amp;D9&amp;"""}"</f>
        <v>{"title":"Показатель адиабаты","tag":"\"Q_steam\".k","val":":="Q_steam".k:","type":"","eng":""}</v>
      </c>
    </row>
    <row r="10" spans="1:5" x14ac:dyDescent="0.25">
      <c r="E10" s="4" t="str">
        <f>E2&amp;E3&amp;E4&amp;E5&amp;E6&amp;E7&amp;E8&amp;E9&amp;"]},"</f>
        <v>"Q_steam": {"title": "Q пара в магистрали","tags":[{"title":"Наличие параметра","tag":"\"Q_steam\".Enable","val":":="Q_steam".Enable:","type":"en","eng":""},{"title":"Коэффициент расхода","tag":"\"Q_steam\".a","val":":="Q_steam".a:","type":"","eng":""},{"title":"Поправочный коэффициент на шероховатость трубопровода","tag":"\"Q_steam\".Ksh","val":":="Q_steam".Ksh:","type":"","eng":""},{"title":"Поправочный коэффициент на неостроту входной кромки диафрагмы","tag":"\"Q_steam\".Kp","val":":="Q_steam".Kp:","type":"","eng":""},{"title":"Диаметр сужающего устройства в рабочих условиях","tag":"\"Q_steam\".d","val":":="Q_steam".d:","type":"","eng":"мм"},{"title":"Диаметр трубопровода","tag":"\"Q_steam\".Dtrub","val":":="Q_steam".Dtrub:","type":"","eng":"мм"},{"title":"Показатель адиабаты","tag":"\"Q_steam\".k","val":":="Q_steam".k:","type":"","eng":""}]},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D3E5-B9F6-42DB-8C14-5271525049B3}">
  <dimension ref="A1:E8"/>
  <sheetViews>
    <sheetView workbookViewId="0">
      <selection activeCell="B8" sqref="B8"/>
    </sheetView>
  </sheetViews>
  <sheetFormatPr defaultRowHeight="15" x14ac:dyDescent="0.25"/>
  <cols>
    <col min="1" max="1" width="32.5703125" bestFit="1" customWidth="1"/>
    <col min="2" max="2" width="45.140625" bestFit="1" customWidth="1"/>
    <col min="3" max="3" width="9.8554687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23</v>
      </c>
      <c r="B2" s="2" t="s">
        <v>34</v>
      </c>
      <c r="C2" s="1"/>
      <c r="D2" s="1"/>
      <c r="E2" t="str">
        <f xml:space="preserve"> """" &amp; A2 &amp; """: {""title"": """ &amp;B2&amp;""",""tags"":["</f>
        <v>"DS_control_frequency": {"title": "AO - Задание для ПЧ ДС","tags":[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параметра","tag":"\"DS_control_frequency\".Enable","val":":="DS_control_frequency".Enable:","type":"en","eng":""},</v>
      </c>
    </row>
    <row r="4" spans="1:5" x14ac:dyDescent="0.25">
      <c r="A4" s="3" t="s">
        <v>7</v>
      </c>
      <c r="B4" s="3" t="s">
        <v>8</v>
      </c>
      <c r="C4" s="3" t="s">
        <v>9</v>
      </c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{"title":"№ модуля","tag":"\"DS_control_frequency\".N_module","val":":="DS_control_frequency".N_module:","type":"module","eng":""},</v>
      </c>
    </row>
    <row r="5" spans="1:5" x14ac:dyDescent="0.25">
      <c r="A5" s="3" t="s">
        <v>10</v>
      </c>
      <c r="B5" s="3" t="s">
        <v>11</v>
      </c>
      <c r="C5" s="3" t="s">
        <v>27</v>
      </c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{"title":"№ канала","tag":"\"DS_control_frequency\".N_chanel","val":":="DS_control_frequency".N_chanel:","type":"aoChannel","eng":""},</v>
      </c>
    </row>
    <row r="6" spans="1:5" x14ac:dyDescent="0.25">
      <c r="A6" s="3" t="s">
        <v>24</v>
      </c>
      <c r="B6" s="3" t="s">
        <v>16</v>
      </c>
      <c r="C6" s="3"/>
      <c r="D6" s="3" t="s">
        <v>26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{"title":"Нижняя граница (физ.)","tag":"\"DS_control_frequency\".LL_control_signal","val":":="DS_control_frequency".LL_control_signal:","type":"","eng":"Гц"},</v>
      </c>
    </row>
    <row r="7" spans="1:5" x14ac:dyDescent="0.25">
      <c r="A7" s="3" t="s">
        <v>25</v>
      </c>
      <c r="B7" s="3" t="s">
        <v>20</v>
      </c>
      <c r="C7" s="3"/>
      <c r="D7" s="3" t="s">
        <v>26</v>
      </c>
      <c r="E7" t="str">
        <f xml:space="preserve"> "{""title"":""" &amp;B7&amp;""",""tag"":""\""" &amp; A2 &amp; "\""." &amp;A7&amp;""",""val"":"":="""&amp;A2&amp;"""."&amp;A7&amp;":"",""type"":"""&amp;C7&amp;""",""eng"":"""&amp;D7&amp;"""}"</f>
        <v>{"title":"Верхняя граница (физ.)","tag":"\"DS_control_frequency\".HL_control_signal","val":":="DS_control_frequency".HL_control_signal:","type":"","eng":"Гц"}</v>
      </c>
    </row>
    <row r="8" spans="1:5" x14ac:dyDescent="0.25">
      <c r="E8" s="4" t="str">
        <f>E2&amp;E3&amp;E4&amp;E5&amp;E6&amp;E7&amp;"]},"</f>
        <v>"DS_control_frequency": {"title": "AO - Задание для ПЧ ДС","tags":[{"title":"Наличие параметра","tag":"\"DS_control_frequency\".Enable","val":":="DS_control_frequency".Enable:","type":"en","eng":""},{"title":"№ модуля","tag":"\"DS_control_frequency\".N_module","val":":="DS_control_frequency".N_module:","type":"module","eng":""},{"title":"№ канала","tag":"\"DS_control_frequency\".N_chanel","val":":="DS_control_frequency".N_chanel:","type":"aoChannel","eng":""},{"title":"Нижняя граница (физ.)","tag":"\"DS_control_frequency\".LL_control_signal","val":":="DS_control_frequency".LL_control_signal:","type":"","eng":"Гц"},{"title":"Верхняя граница (физ.)","tag":"\"DS_control_frequency\".HL_control_signal","val":":="DS_control_frequency".HL_control_signal:","type":"","eng":"Гц"}]},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F891-5218-4243-8BDA-ABFC589F6539}">
  <dimension ref="A1:E7"/>
  <sheetViews>
    <sheetView workbookViewId="0">
      <selection sqref="A1:XFD7"/>
    </sheetView>
  </sheetViews>
  <sheetFormatPr defaultRowHeight="15" x14ac:dyDescent="0.25"/>
  <cols>
    <col min="1" max="1" width="11.85546875" bestFit="1" customWidth="1"/>
    <col min="2" max="2" width="48.140625" bestFit="1" customWidth="1"/>
    <col min="3" max="3" width="10" bestFit="1" customWidth="1"/>
    <col min="4" max="4" width="4.2851562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29</v>
      </c>
      <c r="B2" s="2" t="s">
        <v>36</v>
      </c>
      <c r="C2" s="1"/>
      <c r="D2" s="1"/>
      <c r="E2" t="str">
        <f xml:space="preserve"> """" &amp; A2 &amp; """: {""title"": """ &amp;B2&amp;""",""tags"":["</f>
        <v>"Btn_Ignition": {"title": "DI - Кнопка \"Розжиг\" (внутренний монтаж шкафа)","tags":[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параметра","tag":"\"Btn_Ignition\".Enable","val":":="Btn_Ignition".Enable:","type":"en","eng":""},</v>
      </c>
    </row>
    <row r="4" spans="1:5" x14ac:dyDescent="0.25">
      <c r="A4" s="3" t="s">
        <v>7</v>
      </c>
      <c r="B4" s="3" t="s">
        <v>8</v>
      </c>
      <c r="C4" s="3" t="s">
        <v>9</v>
      </c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{"title":"№ модуля","tag":"\"Btn_Ignition\".N_module","val":":="Btn_Ignition".N_module:","type":"module","eng":""},</v>
      </c>
    </row>
    <row r="5" spans="1:5" x14ac:dyDescent="0.25">
      <c r="A5" s="3" t="s">
        <v>10</v>
      </c>
      <c r="B5" s="3" t="s">
        <v>11</v>
      </c>
      <c r="C5" s="3" t="s">
        <v>28</v>
      </c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{"title":"№ канала","tag":"\"Btn_Ignition\".N_chanel","val":":="Btn_Ignition".N_chanel:","type":"diChannel","eng":""},</v>
      </c>
    </row>
    <row r="6" spans="1:5" x14ac:dyDescent="0.25">
      <c r="A6" s="3" t="s">
        <v>30</v>
      </c>
      <c r="B6" s="3" t="s">
        <v>31</v>
      </c>
      <c r="C6" s="3" t="s">
        <v>22</v>
      </c>
      <c r="D6" s="3"/>
      <c r="E6" t="str">
        <f xml:space="preserve"> "{""title"":""" &amp;B6&amp;""",""tag"":""\""" &amp; A2 &amp; "\""." &amp;A6&amp;""",""val"":"":="""&amp;A2&amp;"""."&amp;A6&amp;":"",""type"":"""&amp;C6&amp;""",""eng"":"""&amp;D6&amp;"""}"</f>
        <v>{"title":"Инверсия","tag":"\"Btn_Ignition\".Invert","val":":="Btn_Ignition".Invert:","type":"en","eng":""}</v>
      </c>
    </row>
    <row r="7" spans="1:5" x14ac:dyDescent="0.25">
      <c r="E7" s="4" t="str">
        <f>E2&amp;E3&amp;E4&amp;E5&amp;E6&amp;"]},"</f>
        <v>"Btn_Ignition": {"title": "DI - Кнопка \"Розжиг\" (внутренний монтаж шкафа)","tags":[{"title":"Наличие параметра","tag":"\"Btn_Ignition\".Enable","val":":="Btn_Ignition".Enable:","type":"en","eng":""},{"title":"№ модуля","tag":"\"Btn_Ignition\".N_module","val":":="Btn_Ignition".N_module:","type":"module","eng":""},{"title":"№ канала","tag":"\"Btn_Ignition\".N_chanel","val":":="Btn_Ignition".N_chanel:","type":"diChannel","eng":""},{"title":"Инверсия","tag":"\"Btn_Ignition\".Invert","val":":="Btn_Ignition".Invert:","type":"en","eng":""}]},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D4B2-CEA5-4EDF-892D-909C7AAF3821}">
  <dimension ref="A1:E7"/>
  <sheetViews>
    <sheetView workbookViewId="0">
      <selection activeCell="C17" sqref="C17"/>
    </sheetView>
  </sheetViews>
  <sheetFormatPr defaultColWidth="64.5703125" defaultRowHeight="15" x14ac:dyDescent="0.25"/>
  <cols>
    <col min="1" max="1" width="19.7109375" bestFit="1" customWidth="1"/>
    <col min="2" max="2" width="71.28515625" bestFit="1" customWidth="1"/>
    <col min="3" max="3" width="10.5703125" bestFit="1" customWidth="1"/>
    <col min="4" max="4" width="4.2851562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32</v>
      </c>
      <c r="B2" s="5" t="s">
        <v>98</v>
      </c>
      <c r="C2" s="1"/>
      <c r="D2" s="1"/>
      <c r="E2" t="str">
        <f xml:space="preserve"> """" &amp; A2 &amp; """: {""title"": """ &amp;B2&amp;""",""tags"":["</f>
        <v>"control_alarm_signal": {"title": "DO - Индикация \"Аварийная сигнализация\" (внутренний монтаж шкафа)","tags":[</v>
      </c>
    </row>
    <row r="3" spans="1:5" x14ac:dyDescent="0.25">
      <c r="A3" s="3" t="s">
        <v>3</v>
      </c>
      <c r="B3" s="3" t="s">
        <v>4</v>
      </c>
      <c r="C3" s="3" t="s">
        <v>22</v>
      </c>
      <c r="D3" s="3"/>
      <c r="E3" t="str">
        <f xml:space="preserve"> "{""title"":""" &amp;B3&amp;""",""tag"":""\""" &amp; A2 &amp; "\""." &amp;A3&amp;""",""val"":"":="""&amp;A2&amp;"""."&amp;A3&amp;":"",""type"":"""&amp;C3&amp;""",""eng"":"""&amp;D3&amp;"""},"</f>
        <v>{"title":"Наличие параметра","tag":"\"control_alarm_signal\".Enable","val":":="control_alarm_signal".Enable:","type":"en","eng":""},</v>
      </c>
    </row>
    <row r="4" spans="1:5" x14ac:dyDescent="0.25">
      <c r="A4" s="3" t="s">
        <v>7</v>
      </c>
      <c r="B4" s="3" t="s">
        <v>8</v>
      </c>
      <c r="C4" s="3" t="s">
        <v>9</v>
      </c>
      <c r="D4" s="3"/>
      <c r="E4" t="str">
        <f xml:space="preserve"> "{""title"":""" &amp;B4&amp;""",""tag"":""\""" &amp; A2 &amp; "\""." &amp;A4&amp;""",""val"":"":="""&amp;A2&amp;"""."&amp;A4&amp;":"",""type"":"""&amp;C4&amp;""",""eng"":"""&amp;D4&amp;"""},"</f>
        <v>{"title":"№ модуля","tag":"\"control_alarm_signal\".N_module","val":":="control_alarm_signal".N_module:","type":"module","eng":""},</v>
      </c>
    </row>
    <row r="5" spans="1:5" x14ac:dyDescent="0.25">
      <c r="A5" s="3" t="s">
        <v>10</v>
      </c>
      <c r="B5" s="3" t="s">
        <v>11</v>
      </c>
      <c r="C5" s="3" t="s">
        <v>33</v>
      </c>
      <c r="D5" s="3"/>
      <c r="E5" t="str">
        <f xml:space="preserve"> "{""title"":""" &amp;B5&amp;""",""tag"":""\""" &amp; A2 &amp; "\""." &amp;A5&amp;""",""val"":"":="""&amp;A2&amp;"""."&amp;A5&amp;":"",""type"":"""&amp;C5&amp;""",""eng"":"""&amp;D5&amp;"""},"</f>
        <v>{"title":"№ канала","tag":"\"control_alarm_signal\".N_chanel","val":":="control_alarm_signal".N_chanel:","type":"doChannel","eng":""},</v>
      </c>
    </row>
    <row r="6" spans="1:5" x14ac:dyDescent="0.25">
      <c r="A6" s="3" t="s">
        <v>30</v>
      </c>
      <c r="B6" s="3" t="s">
        <v>31</v>
      </c>
      <c r="C6" s="3" t="s">
        <v>22</v>
      </c>
      <c r="D6" s="3"/>
      <c r="E6" t="str">
        <f xml:space="preserve"> "{""title"":""" &amp;B6&amp;""",""tag"":""\""" &amp; A2 &amp; "\""." &amp;A6&amp;""",""val"":"":="""&amp;A2&amp;"""."&amp;A6&amp;":"",""type"":"""&amp;C6&amp;""",""eng"":"""&amp;D6&amp;"""}"</f>
        <v>{"title":"Инверсия","tag":"\"control_alarm_signal\".Invert","val":":="control_alarm_signal".Invert:","type":"en","eng":""}</v>
      </c>
    </row>
    <row r="7" spans="1:5" x14ac:dyDescent="0.25">
      <c r="E7" s="4" t="str">
        <f>E2&amp;E3&amp;E4&amp;E5&amp;E6&amp;"]},"</f>
        <v>"control_alarm_signal": {"title": "DO - Индикация \"Аварийная сигнализация\" (внутренний монтаж шкафа)","tags":[{"title":"Наличие параметра","tag":"\"control_alarm_signal\".Enable","val":":="control_alarm_signal".Enable:","type":"en","eng":""},{"title":"№ модуля","tag":"\"control_alarm_signal\".N_module","val":":="control_alarm_signal".N_module:","type":"module","eng":""},{"title":"№ канала","tag":"\"control_alarm_signal\".N_chanel","val":":="control_alarm_signal".N_chanel:","type":"doChannel","eng":""},{"title":"Инверсия","tag":"\"control_alarm_signal\".Invert","val":":="control_alarm_signal".Invert:","type":"en","eng":""}]},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6708-A902-4773-8713-5E098591A276}">
  <dimension ref="A1:E31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44.42578125" customWidth="1"/>
    <col min="3" max="3" width="9.85546875" bestFit="1" customWidth="1"/>
    <col min="4" max="4" width="36.7109375" bestFit="1" customWidth="1"/>
    <col min="5" max="5" width="190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37</v>
      </c>
      <c r="B2" s="2" t="s">
        <v>38</v>
      </c>
      <c r="C2" s="1"/>
      <c r="D2" s="1"/>
      <c r="E2" t="str">
        <f xml:space="preserve"> """" &amp; A2 &amp; """: {""title"": """ &amp;B2&amp;""",""tags"":["</f>
        <v>"RegMap": {"title": "Режимная карта","tags":[</v>
      </c>
    </row>
    <row r="3" spans="1:5" x14ac:dyDescent="0.25">
      <c r="A3" s="3" t="s">
        <v>39</v>
      </c>
      <c r="B3" s="3" t="s">
        <v>40</v>
      </c>
      <c r="C3" s="3"/>
      <c r="D3" s="2" t="s">
        <v>41</v>
      </c>
      <c r="E3" t="str">
        <f xml:space="preserve"> "{""title"":""" &amp;B3&amp;""",""tag"":""\""" &amp; A2 &amp; "\""." &amp;A3&amp;""",""val"":"":="""&amp;A2&amp;"""."&amp;A3&amp;":"",""type"":"""&amp;C3&amp;""",""eng"":"""&amp;D3&amp;"""},"</f>
        <v>{"title":"P воздуха (Вентиляция)","tag":"\"RegMap\".P_air_ventilation","val":":="RegMap".P_air_ventilation:","type":"","eng":":="Engineering_units".pressure_06_EU:"},</v>
      </c>
    </row>
    <row r="4" spans="1:5" x14ac:dyDescent="0.25">
      <c r="A4" s="3" t="s">
        <v>42</v>
      </c>
      <c r="B4" s="3" t="s">
        <v>43</v>
      </c>
      <c r="C4" s="3"/>
      <c r="D4" s="2" t="s">
        <v>44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{"title":"Разрежение в топке котла (Вентиляция)","tag":"\"RegMap\".dP_furnace_ventilation","val":":="RegMap".dP_furnace_ventilation:","type":"","eng":":="Engineering_units".pressure_07_EU:"},</v>
      </c>
    </row>
    <row r="5" spans="1:5" x14ac:dyDescent="0.25">
      <c r="A5" s="3" t="s">
        <v>45</v>
      </c>
      <c r="B5" s="3" t="s">
        <v>46</v>
      </c>
      <c r="C5" s="3"/>
      <c r="D5" s="2" t="s">
        <v>41</v>
      </c>
      <c r="E5" t="str">
        <f xml:space="preserve"> "{""title"":""" &amp;B5&amp;""",""tag"":""\""" &amp; A2 &amp; "\""." &amp;A5&amp;""",""val"":"":="""&amp;A2&amp;"""."&amp;A5&amp;":"",""type"":"""&amp;C5&amp;""",""eng"":"""&amp;D5&amp;"""},"</f>
        <v>{"title":"P воздуха (Розжиг)","tag":"\"RegMap\".P_air_ignition","val":":="RegMap".P_air_ignition:","type":"","eng":":="Engineering_units".pressure_06_EU:"},</v>
      </c>
    </row>
    <row r="6" spans="1:5" x14ac:dyDescent="0.25">
      <c r="A6" s="3" t="s">
        <v>47</v>
      </c>
      <c r="B6" s="3" t="s">
        <v>48</v>
      </c>
      <c r="C6" s="3"/>
      <c r="D6" s="2" t="s">
        <v>44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{"title":"Разрежение в топке котла (Розжиг)","tag":"\"RegMap\".dP_furnace_ignition","val":":="RegMap".dP_furnace_ignition:","type":"","eng":":="Engineering_units".pressure_07_EU:"},</v>
      </c>
    </row>
    <row r="7" spans="1:5" x14ac:dyDescent="0.25">
      <c r="A7" s="3" t="s">
        <v>49</v>
      </c>
      <c r="B7" s="3" t="s">
        <v>50</v>
      </c>
      <c r="C7" s="3"/>
      <c r="D7" s="2" t="s">
        <v>53</v>
      </c>
      <c r="E7" t="str">
        <f xml:space="preserve"> "{""title"":""" &amp;B7&amp;""",""tag"":""\""" &amp; A2 &amp; "\""." &amp;A7&amp;""",""val"":"":="""&amp;A2&amp;"""."&amp;A7&amp;":"",""type"":"""&amp;C7&amp;""",""eng"":"""&amp;D7&amp;"""},"</f>
        <v>{"title":"P газа (точка 1)","tag":"\"RegMap\".P_gaz_1","val":":="RegMap".P_gaz_1:","type":"","eng":":="Engineering_units".pressure_05_EU:"},</v>
      </c>
    </row>
    <row r="8" spans="1:5" x14ac:dyDescent="0.25">
      <c r="A8" s="3" t="s">
        <v>51</v>
      </c>
      <c r="B8" s="3" t="s">
        <v>54</v>
      </c>
      <c r="C8" s="3"/>
      <c r="D8" s="2" t="s">
        <v>41</v>
      </c>
      <c r="E8" t="str">
        <f xml:space="preserve"> "{""title"":""" &amp;B8&amp;""",""tag"":""\""" &amp; A2 &amp; "\""." &amp;A8&amp;""",""val"":"":="""&amp;A2&amp;"""."&amp;A8&amp;":"",""type"":"""&amp;C8&amp;""",""eng"":"""&amp;D8&amp;"""},"</f>
        <v>{"title":"P воздуха (точка 1)","tag":"\"RegMap\".P_air_1","val":":="RegMap".P_air_1:","type":"","eng":":="Engineering_units".pressure_06_EU:"},</v>
      </c>
    </row>
    <row r="9" spans="1:5" x14ac:dyDescent="0.25">
      <c r="A9" s="3" t="s">
        <v>52</v>
      </c>
      <c r="B9" s="3" t="s">
        <v>55</v>
      </c>
      <c r="C9" s="3"/>
      <c r="D9" s="2" t="s">
        <v>44</v>
      </c>
      <c r="E9" t="str">
        <f xml:space="preserve"> "{""title"":""" &amp;B9&amp;""",""tag"":""\""" &amp; A2 &amp; "\""." &amp;A9&amp;""",""val"":"":="""&amp;A2&amp;"""."&amp;A9&amp;":"",""type"":"""&amp;C9&amp;""",""eng"":"""&amp;D9&amp;"""},"</f>
        <v>{"title":"Разрежение в топке котла (точка 1)","tag":"\"RegMap\".dP_furnace_1","val":":="RegMap".dP_furnace_1:","type":"","eng":":="Engineering_units".pressure_07_EU:"},</v>
      </c>
    </row>
    <row r="10" spans="1:5" x14ac:dyDescent="0.25">
      <c r="A10" s="3" t="s">
        <v>56</v>
      </c>
      <c r="B10" s="3" t="s">
        <v>77</v>
      </c>
      <c r="C10" s="3"/>
      <c r="D10" s="2" t="s">
        <v>53</v>
      </c>
      <c r="E10" t="str">
        <f xml:space="preserve"> "{""title"":""" &amp;B10&amp;""",""tag"":""\""" &amp; A2 &amp; "\""." &amp;A10&amp;""",""val"":"":="""&amp;A2&amp;"""."&amp;A10&amp;":"",""type"":"""&amp;C10&amp;""",""eng"":"""&amp;D10&amp;"""},"</f>
        <v>{"title":"P газа (точка 2)","tag":"\"RegMap\".P_gaz_2","val":":="RegMap".P_gaz_2:","type":"","eng":":="Engineering_units".pressure_05_EU:"},</v>
      </c>
    </row>
    <row r="11" spans="1:5" x14ac:dyDescent="0.25">
      <c r="A11" s="3" t="s">
        <v>57</v>
      </c>
      <c r="B11" s="3" t="s">
        <v>78</v>
      </c>
      <c r="C11" s="3"/>
      <c r="D11" s="2" t="s">
        <v>41</v>
      </c>
      <c r="E11" t="str">
        <f xml:space="preserve"> "{""title"":""" &amp;B11&amp;""",""tag"":""\""" &amp; A2 &amp; "\""." &amp;A11&amp;""",""val"":"":="""&amp;A2&amp;"""."&amp;A11&amp;":"",""type"":"""&amp;C11&amp;""",""eng"":"""&amp;D11&amp;"""},"</f>
        <v>{"title":"P воздуха (точка 2)","tag":"\"RegMap\".P_air_2","val":":="RegMap".P_air_2:","type":"","eng":":="Engineering_units".pressure_06_EU:"},</v>
      </c>
    </row>
    <row r="12" spans="1:5" x14ac:dyDescent="0.25">
      <c r="A12" s="3" t="s">
        <v>58</v>
      </c>
      <c r="B12" s="3" t="s">
        <v>79</v>
      </c>
      <c r="C12" s="3"/>
      <c r="D12" s="2" t="s">
        <v>44</v>
      </c>
      <c r="E12" t="str">
        <f xml:space="preserve"> "{""title"":""" &amp;B12&amp;""",""tag"":""\""" &amp; A2 &amp; "\""." &amp;A12&amp;""",""val"":"":="""&amp;A2&amp;"""."&amp;A12&amp;":"",""type"":"""&amp;C12&amp;""",""eng"":"""&amp;D12&amp;"""},"</f>
        <v>{"title":"Разрежение в топке котла (точка 2)","tag":"\"RegMap\".dP_furnace_2","val":":="RegMap".dP_furnace_2:","type":"","eng":":="Engineering_units".pressure_07_EU:"},</v>
      </c>
    </row>
    <row r="13" spans="1:5" x14ac:dyDescent="0.25">
      <c r="A13" s="3" t="s">
        <v>59</v>
      </c>
      <c r="B13" s="3" t="s">
        <v>80</v>
      </c>
      <c r="C13" s="3"/>
      <c r="D13" s="2" t="s">
        <v>53</v>
      </c>
      <c r="E13" t="str">
        <f xml:space="preserve"> "{""title"":""" &amp;B13&amp;""",""tag"":""\""" &amp; A2 &amp; "\""." &amp;A13&amp;""",""val"":"":="""&amp;A2&amp;"""."&amp;A13&amp;":"",""type"":"""&amp;C13&amp;""",""eng"":"""&amp;D13&amp;"""},"</f>
        <v>{"title":"P газа (точка 3)","tag":"\"RegMap\".P_gaz_3","val":":="RegMap".P_gaz_3:","type":"","eng":":="Engineering_units".pressure_05_EU:"},</v>
      </c>
    </row>
    <row r="14" spans="1:5" x14ac:dyDescent="0.25">
      <c r="A14" s="3" t="s">
        <v>60</v>
      </c>
      <c r="B14" s="3" t="s">
        <v>81</v>
      </c>
      <c r="C14" s="3"/>
      <c r="D14" s="2" t="s">
        <v>41</v>
      </c>
      <c r="E14" t="str">
        <f xml:space="preserve"> "{""title"":""" &amp;B14&amp;""",""tag"":""\""" &amp; A2 &amp; "\""." &amp;A14&amp;""",""val"":"":="""&amp;A2&amp;"""."&amp;A14&amp;":"",""type"":"""&amp;C14&amp;""",""eng"":"""&amp;D14&amp;"""},"</f>
        <v>{"title":"P воздуха (точка 3)","tag":"\"RegMap\".P_air_3","val":":="RegMap".P_air_3:","type":"","eng":":="Engineering_units".pressure_06_EU:"},</v>
      </c>
    </row>
    <row r="15" spans="1:5" x14ac:dyDescent="0.25">
      <c r="A15" s="3" t="s">
        <v>61</v>
      </c>
      <c r="B15" s="3" t="s">
        <v>82</v>
      </c>
      <c r="C15" s="3"/>
      <c r="D15" s="2" t="s">
        <v>44</v>
      </c>
      <c r="E15" t="str">
        <f xml:space="preserve"> "{""title"":""" &amp;B15&amp;""",""tag"":""\""" &amp; A2 &amp; "\""." &amp;A15&amp;""",""val"":"":="""&amp;A2&amp;"""."&amp;A15&amp;":"",""type"":"""&amp;C15&amp;""",""eng"":"""&amp;D15&amp;"""},"</f>
        <v>{"title":"Разрежение в топке котла (точка 3)","tag":"\"RegMap\".dP_furnace_3","val":":="RegMap".dP_furnace_3:","type":"","eng":":="Engineering_units".pressure_07_EU:"},</v>
      </c>
    </row>
    <row r="16" spans="1:5" x14ac:dyDescent="0.25">
      <c r="A16" s="3" t="s">
        <v>62</v>
      </c>
      <c r="B16" s="3" t="s">
        <v>83</v>
      </c>
      <c r="C16" s="3"/>
      <c r="D16" s="2" t="s">
        <v>53</v>
      </c>
      <c r="E16" t="str">
        <f xml:space="preserve"> "{""title"":""" &amp;B16&amp;""",""tag"":""\""" &amp; A2 &amp; "\""." &amp;A16&amp;""",""val"":"":="""&amp;A2&amp;"""."&amp;A16&amp;":"",""type"":"""&amp;C16&amp;""",""eng"":"""&amp;D16&amp;"""},"</f>
        <v>{"title":"P газа (точка 4)","tag":"\"RegMap\".P_gaz_4","val":":="RegMap".P_gaz_4:","type":"","eng":":="Engineering_units".pressure_05_EU:"},</v>
      </c>
    </row>
    <row r="17" spans="1:5" x14ac:dyDescent="0.25">
      <c r="A17" s="3" t="s">
        <v>63</v>
      </c>
      <c r="B17" s="3" t="s">
        <v>84</v>
      </c>
      <c r="C17" s="3"/>
      <c r="D17" s="2" t="s">
        <v>41</v>
      </c>
      <c r="E17" t="str">
        <f xml:space="preserve"> "{""title"":""" &amp;B17&amp;""",""tag"":""\""" &amp; A2 &amp; "\""." &amp;A17&amp;""",""val"":"":="""&amp;A2&amp;"""."&amp;A17&amp;":"",""type"":"""&amp;C17&amp;""",""eng"":"""&amp;D17&amp;"""},"</f>
        <v>{"title":"P воздуха (точка 4)","tag":"\"RegMap\".P_air_4","val":":="RegMap".P_air_4:","type":"","eng":":="Engineering_units".pressure_06_EU:"},</v>
      </c>
    </row>
    <row r="18" spans="1:5" x14ac:dyDescent="0.25">
      <c r="A18" s="3" t="s">
        <v>64</v>
      </c>
      <c r="B18" s="3" t="s">
        <v>85</v>
      </c>
      <c r="C18" s="3"/>
      <c r="D18" s="2" t="s">
        <v>44</v>
      </c>
      <c r="E18" t="str">
        <f xml:space="preserve"> "{""title"":""" &amp;B18&amp;""",""tag"":""\""" &amp; A2 &amp; "\""." &amp;A18&amp;""",""val"":"":="""&amp;A2&amp;"""."&amp;A18&amp;":"",""type"":"""&amp;C18&amp;""",""eng"":"""&amp;D18&amp;"""},"</f>
        <v>{"title":"Разрежение в топке котла (точка 4)","tag":"\"RegMap\".dP_furnace_4","val":":="RegMap".dP_furnace_4:","type":"","eng":":="Engineering_units".pressure_07_EU:"},</v>
      </c>
    </row>
    <row r="19" spans="1:5" x14ac:dyDescent="0.25">
      <c r="A19" s="3" t="s">
        <v>65</v>
      </c>
      <c r="B19" s="3" t="s">
        <v>86</v>
      </c>
      <c r="C19" s="3"/>
      <c r="D19" s="2" t="s">
        <v>53</v>
      </c>
      <c r="E19" t="str">
        <f xml:space="preserve"> "{""title"":""" &amp;B19&amp;""",""tag"":""\""" &amp; A2 &amp; "\""." &amp;A19&amp;""",""val"":"":="""&amp;A2&amp;"""."&amp;A19&amp;":"",""type"":"""&amp;C19&amp;""",""eng"":"""&amp;D19&amp;"""},"</f>
        <v>{"title":"P газа (точка 5)","tag":"\"RegMap\".P_gaz_5","val":":="RegMap".P_gaz_5:","type":"","eng":":="Engineering_units".pressure_05_EU:"},</v>
      </c>
    </row>
    <row r="20" spans="1:5" x14ac:dyDescent="0.25">
      <c r="A20" s="3" t="s">
        <v>66</v>
      </c>
      <c r="B20" s="3" t="s">
        <v>87</v>
      </c>
      <c r="C20" s="3"/>
      <c r="D20" s="2" t="s">
        <v>41</v>
      </c>
      <c r="E20" t="str">
        <f xml:space="preserve"> "{""title"":""" &amp;B20&amp;""",""tag"":""\""" &amp; A2 &amp; "\""." &amp;A20&amp;""",""val"":"":="""&amp;A2&amp;"""."&amp;A20&amp;":"",""type"":"""&amp;C20&amp;""",""eng"":"""&amp;D20&amp;"""},"</f>
        <v>{"title":"P воздуха (точка 5)","tag":"\"RegMap\".P_air_5","val":":="RegMap".P_air_5:","type":"","eng":":="Engineering_units".pressure_06_EU:"},</v>
      </c>
    </row>
    <row r="21" spans="1:5" x14ac:dyDescent="0.25">
      <c r="A21" s="3" t="s">
        <v>67</v>
      </c>
      <c r="B21" s="3" t="s">
        <v>88</v>
      </c>
      <c r="C21" s="3"/>
      <c r="D21" s="2" t="s">
        <v>44</v>
      </c>
      <c r="E21" t="str">
        <f xml:space="preserve"> "{""title"":""" &amp;B21&amp;""",""tag"":""\""" &amp; A2 &amp; "\""." &amp;A21&amp;""",""val"":"":="""&amp;A2&amp;"""."&amp;A21&amp;":"",""type"":"""&amp;C21&amp;""",""eng"":"""&amp;D21&amp;"""},"</f>
        <v>{"title":"Разрежение в топке котла (точка 5)","tag":"\"RegMap\".dP_furnace_5","val":":="RegMap".dP_furnace_5:","type":"","eng":":="Engineering_units".pressure_07_EU:"},</v>
      </c>
    </row>
    <row r="22" spans="1:5" x14ac:dyDescent="0.25">
      <c r="A22" s="3" t="s">
        <v>68</v>
      </c>
      <c r="B22" s="3" t="s">
        <v>89</v>
      </c>
      <c r="C22" s="3"/>
      <c r="D22" s="2" t="s">
        <v>53</v>
      </c>
      <c r="E22" t="str">
        <f xml:space="preserve"> "{""title"":""" &amp;B22&amp;""",""tag"":""\""" &amp; A2 &amp; "\""." &amp;A22&amp;""",""val"":"":="""&amp;A2&amp;"""."&amp;A22&amp;":"",""type"":"""&amp;C22&amp;""",""eng"":"""&amp;D22&amp;"""},"</f>
        <v>{"title":"P газа (точка 6)","tag":"\"RegMap\".P_gaz_6","val":":="RegMap".P_gaz_6:","type":"","eng":":="Engineering_units".pressure_05_EU:"},</v>
      </c>
    </row>
    <row r="23" spans="1:5" x14ac:dyDescent="0.25">
      <c r="A23" s="3" t="s">
        <v>69</v>
      </c>
      <c r="B23" s="3" t="s">
        <v>90</v>
      </c>
      <c r="C23" s="3"/>
      <c r="D23" s="2" t="s">
        <v>41</v>
      </c>
      <c r="E23" t="str">
        <f xml:space="preserve"> "{""title"":""" &amp;B23&amp;""",""tag"":""\""" &amp; A2 &amp; "\""." &amp;A23&amp;""",""val"":"":="""&amp;A2&amp;"""."&amp;A23&amp;":"",""type"":"""&amp;C23&amp;""",""eng"":"""&amp;D23&amp;"""},"</f>
        <v>{"title":"P воздуха (точка 6)","tag":"\"RegMap\".P_air_6","val":":="RegMap".P_air_6:","type":"","eng":":="Engineering_units".pressure_06_EU:"},</v>
      </c>
    </row>
    <row r="24" spans="1:5" x14ac:dyDescent="0.25">
      <c r="A24" s="3" t="s">
        <v>70</v>
      </c>
      <c r="B24" s="3" t="s">
        <v>91</v>
      </c>
      <c r="C24" s="3"/>
      <c r="D24" s="2" t="s">
        <v>44</v>
      </c>
      <c r="E24" t="str">
        <f xml:space="preserve"> "{""title"":""" &amp;B24&amp;""",""tag"":""\""" &amp; A2 &amp; "\""." &amp;A24&amp;""",""val"":"":="""&amp;A2&amp;"""."&amp;A24&amp;":"",""type"":"""&amp;C24&amp;""",""eng"":"""&amp;D24&amp;"""},"</f>
        <v>{"title":"Разрежение в топке котла (точка 6)","tag":"\"RegMap\".dP_furnace_6","val":":="RegMap".dP_furnace_6:","type":"","eng":":="Engineering_units".pressure_07_EU:"},</v>
      </c>
    </row>
    <row r="25" spans="1:5" x14ac:dyDescent="0.25">
      <c r="A25" s="3" t="s">
        <v>71</v>
      </c>
      <c r="B25" s="3" t="s">
        <v>92</v>
      </c>
      <c r="C25" s="3"/>
      <c r="D25" s="2" t="s">
        <v>53</v>
      </c>
      <c r="E25" t="str">
        <f xml:space="preserve"> "{""title"":""" &amp;B25&amp;""",""tag"":""\""" &amp; A2 &amp; "\""." &amp;A25&amp;""",""val"":"":="""&amp;A2&amp;"""."&amp;A25&amp;":"",""type"":"""&amp;C25&amp;""",""eng"":"""&amp;D25&amp;"""},"</f>
        <v>{"title":"P газа (точка 7)","tag":"\"RegMap\".P_gaz_7","val":":="RegMap".P_gaz_7:","type":"","eng":":="Engineering_units".pressure_05_EU:"},</v>
      </c>
    </row>
    <row r="26" spans="1:5" x14ac:dyDescent="0.25">
      <c r="A26" s="3" t="s">
        <v>72</v>
      </c>
      <c r="B26" s="3" t="s">
        <v>93</v>
      </c>
      <c r="C26" s="3"/>
      <c r="D26" s="2" t="s">
        <v>41</v>
      </c>
      <c r="E26" t="str">
        <f xml:space="preserve"> "{""title"":""" &amp;B26&amp;""",""tag"":""\""" &amp; A2 &amp; "\""." &amp;A26&amp;""",""val"":"":="""&amp;A2&amp;"""."&amp;A26&amp;":"",""type"":"""&amp;C26&amp;""",""eng"":"""&amp;D26&amp;"""},"</f>
        <v>{"title":"P воздуха (точка 7)","tag":"\"RegMap\".P_air_7","val":":="RegMap".P_air_7:","type":"","eng":":="Engineering_units".pressure_06_EU:"},</v>
      </c>
    </row>
    <row r="27" spans="1:5" x14ac:dyDescent="0.25">
      <c r="A27" s="3" t="s">
        <v>73</v>
      </c>
      <c r="B27" s="3" t="s">
        <v>94</v>
      </c>
      <c r="C27" s="3"/>
      <c r="D27" s="2" t="s">
        <v>44</v>
      </c>
      <c r="E27" t="str">
        <f xml:space="preserve"> "{""title"":""" &amp;B27&amp;""",""tag"":""\""" &amp; A2 &amp; "\""." &amp;A27&amp;""",""val"":"":="""&amp;A2&amp;"""."&amp;A27&amp;":"",""type"":"""&amp;C27&amp;""",""eng"":"""&amp;D27&amp;"""},"</f>
        <v>{"title":"Разрежение в топке котла (точка 7)","tag":"\"RegMap\".dP_furnace_7","val":":="RegMap".dP_furnace_7:","type":"","eng":":="Engineering_units".pressure_07_EU:"},</v>
      </c>
    </row>
    <row r="28" spans="1:5" x14ac:dyDescent="0.25">
      <c r="A28" s="3" t="s">
        <v>74</v>
      </c>
      <c r="B28" s="3" t="s">
        <v>95</v>
      </c>
      <c r="C28" s="3"/>
      <c r="D28" s="2" t="s">
        <v>53</v>
      </c>
      <c r="E28" t="str">
        <f xml:space="preserve"> "{""title"":""" &amp;B28&amp;""",""tag"":""\""" &amp; A2 &amp; "\""." &amp;A28&amp;""",""val"":"":="""&amp;A2&amp;"""."&amp;A28&amp;":"",""type"":"""&amp;C28&amp;""",""eng"":"""&amp;D28&amp;"""},"</f>
        <v>{"title":"P газа (точка 8)","tag":"\"RegMap\".P_gaz_8","val":":="RegMap".P_gaz_8:","type":"","eng":":="Engineering_units".pressure_05_EU:"},</v>
      </c>
    </row>
    <row r="29" spans="1:5" x14ac:dyDescent="0.25">
      <c r="A29" s="3" t="s">
        <v>75</v>
      </c>
      <c r="B29" s="3" t="s">
        <v>96</v>
      </c>
      <c r="C29" s="3"/>
      <c r="D29" s="2" t="s">
        <v>41</v>
      </c>
      <c r="E29" t="str">
        <f xml:space="preserve"> "{""title"":""" &amp;B29&amp;""",""tag"":""\""" &amp; A2 &amp; "\""." &amp;A29&amp;""",""val"":"":="""&amp;A2&amp;"""."&amp;A29&amp;":"",""type"":"""&amp;C29&amp;""",""eng"":"""&amp;D29&amp;"""},"</f>
        <v>{"title":"P воздуха (точка 8)","tag":"\"RegMap\".P_air_8","val":":="RegMap".P_air_8:","type":"","eng":":="Engineering_units".pressure_06_EU:"},</v>
      </c>
    </row>
    <row r="30" spans="1:5" x14ac:dyDescent="0.25">
      <c r="A30" s="3" t="s">
        <v>76</v>
      </c>
      <c r="B30" s="3" t="s">
        <v>97</v>
      </c>
      <c r="C30" s="3"/>
      <c r="D30" s="2" t="s">
        <v>44</v>
      </c>
      <c r="E30" t="str">
        <f xml:space="preserve"> "{""title"":""" &amp;B30&amp;""",""tag"":""\""" &amp; A2 &amp; "\""." &amp;A30&amp;""",""val"":"":="""&amp;A2&amp;"""."&amp;A30&amp;":"",""type"":"""&amp;C30&amp;""",""eng"":"""&amp;D30&amp;"""}"</f>
        <v>{"title":"Разрежение в топке котла (точка 8)","tag":"\"RegMap\".dP_furnace_8","val":":="RegMap".dP_furnace_8:","type":"","eng":":="Engineering_units".pressure_07_EU:"}</v>
      </c>
    </row>
    <row r="31" spans="1:5" x14ac:dyDescent="0.25">
      <c r="E31" s="4" t="str">
        <f>E2&amp;E3&amp;E4&amp;E5&amp;E6&amp;E7&amp;E8&amp;E9&amp;E10&amp;E11&amp;E12&amp;E13&amp;E14&amp;E15&amp;E16&amp;E17&amp;E18&amp;E19&amp;E20&amp;E21&amp;E22&amp;E23&amp;E24&amp;E25&amp;E26&amp;E27&amp;E28&amp;E29&amp;E30&amp;"]},"</f>
        <v>"RegMap": {"title": "Режимная карта","tags":[{"title":"P воздуха (Вентиляция)","tag":"\"RegMap\".P_air_ventilation","val":":="RegMap".P_air_ventilation:","type":"","eng":":="Engineering_units".pressure_06_EU:"},{"title":"Разрежение в топке котла (Вентиляция)","tag":"\"RegMap\".dP_furnace_ventilation","val":":="RegMap".dP_furnace_ventilation:","type":"","eng":":="Engineering_units".pressure_07_EU:"},{"title":"P воздуха (Розжиг)","tag":"\"RegMap\".P_air_ignition","val":":="RegMap".P_air_ignition:","type":"","eng":":="Engineering_units".pressure_06_EU:"},{"title":"Разрежение в топке котла (Розжиг)","tag":"\"RegMap\".dP_furnace_ignition","val":":="RegMap".dP_furnace_ignition:","type":"","eng":":="Engineering_units".pressure_07_EU:"},{"title":"P газа (точка 1)","tag":"\"RegMap\".P_gaz_1","val":":="RegMap".P_gaz_1:","type":"","eng":":="Engineering_units".pressure_05_EU:"},{"title":"P воздуха (точка 1)","tag":"\"RegMap\".P_air_1","val":":="RegMap".P_air_1:","type":"","eng":":="Engineering_units".pressure_06_EU:"},{"title":"Разрежение в топке котла (точка 1)","tag":"\"RegMap\".dP_furnace_1","val":":="RegMap".dP_furnace_1:","type":"","eng":":="Engineering_units".pressure_07_EU:"},{"title":"P газа (точка 2)","tag":"\"RegMap\".P_gaz_2","val":":="RegMap".P_gaz_2:","type":"","eng":":="Engineering_units".pressure_05_EU:"},{"title":"P воздуха (точка 2)","tag":"\"RegMap\".P_air_2","val":":="RegMap".P_air_2:","type":"","eng":":="Engineering_units".pressure_06_EU:"},{"title":"Разрежение в топке котла (точка 2)","tag":"\"RegMap\".dP_furnace_2","val":":="RegMap".dP_furnace_2:","type":"","eng":":="Engineering_units".pressure_07_EU:"},{"title":"P газа (точка 3)","tag":"\"RegMap\".P_gaz_3","val":":="RegMap".P_gaz_3:","type":"","eng":":="Engineering_units".pressure_05_EU:"},{"title":"P воздуха (точка 3)","tag":"\"RegMap\".P_air_3","val":":="RegMap".P_air_3:","type":"","eng":":="Engineering_units".pressure_06_EU:"},{"title":"Разрежение в топке котла (точка 3)","tag":"\"RegMap\".dP_furnace_3","val":":="RegMap".dP_furnace_3:","type":"","eng":":="Engineering_units".pressure_07_EU:"},{"title":"P газа (точка 4)","tag":"\"RegMap\".P_gaz_4","val":":="RegMap".P_gaz_4:","type":"","eng":":="Engineering_units".pressure_05_EU:"},{"title":"P воздуха (точка 4)","tag":"\"RegMap\".P_air_4","val":":="RegMap".P_air_4:","type":"","eng":":="Engineering_units".pressure_06_EU:"},{"title":"Разрежение в топке котла (точка 4)","tag":"\"RegMap\".dP_furnace_4","val":":="RegMap".dP_furnace_4:","type":"","eng":":="Engineering_units".pressure_07_EU:"},{"title":"P газа (точка 5)","tag":"\"RegMap\".P_gaz_5","val":":="RegMap".P_gaz_5:","type":"","eng":":="Engineering_units".pressure_05_EU:"},{"title":"P воздуха (точка 5)","tag":"\"RegMap\".P_air_5","val":":="RegMap".P_air_5:","type":"","eng":":="Engineering_units".pressure_06_EU:"},{"title":"Разрежение в топке котла (точка 5)","tag":"\"RegMap\".dP_furnace_5","val":":="RegMap".dP_furnace_5:","type":"","eng":":="Engineering_units".pressure_07_EU:"},{"title":"P газа (точка 6)","tag":"\"RegMap\".P_gaz_6","val":":="RegMap".P_gaz_6:","type":"","eng":":="Engineering_units".pressure_05_EU:"},{"title":"P воздуха (точка 6)","tag":"\"RegMap\".P_air_6","val":":="RegMap".P_air_6:","type":"","eng":":="Engineering_units".pressure_06_EU:"},{"title":"Разрежение в топке котла (точка 6)","tag":"\"RegMap\".dP_furnace_6","val":":="RegMap".dP_furnace_6:","type":"","eng":":="Engineering_units".pressure_07_EU:"},{"title":"P газа (точка 7)","tag":"\"RegMap\".P_gaz_7","val":":="RegMap".P_gaz_7:","type":"","eng":":="Engineering_units".pressure_05_EU:"},{"title":"P воздуха (точка 7)","tag":"\"RegMap\".P_air_7","val":":="RegMap".P_air_7:","type":"","eng":":="Engineering_units".pressure_06_EU:"},{"title":"Разрежение в топке котла (точка 7)","tag":"\"RegMap\".dP_furnace_7","val":":="RegMap".dP_furnace_7:","type":"","eng":":="Engineering_units".pressure_07_EU:"},{"title":"P газа (точка 8)","tag":"\"RegMap\".P_gaz_8","val":":="RegMap".P_gaz_8:","type":"","eng":":="Engineering_units".pressure_05_EU:"},{"title":"P воздуха (точка 8)","tag":"\"RegMap\".P_air_8","val":":="RegMap".P_air_8:","type":"","eng":":="Engineering_units".pressure_06_EU:"},{"title":"Разрежение в топке котла (точка 8)","tag":"\"RegMap\".dP_furnace_8","val":":="RegMap".dP_furnace_8:","type":"","eng":":="Engineering_units".pressure_07_EU:"}]},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38CB-F3E7-42E9-AE7B-AB6F1DF15085}">
  <dimension ref="A1:E8"/>
  <sheetViews>
    <sheetView topLeftCell="E1" workbookViewId="0">
      <selection activeCell="E14" sqref="E14"/>
    </sheetView>
  </sheetViews>
  <sheetFormatPr defaultRowHeight="15" x14ac:dyDescent="0.25"/>
  <cols>
    <col min="1" max="1" width="10.85546875" bestFit="1" customWidth="1"/>
    <col min="2" max="2" width="41.42578125" bestFit="1" customWidth="1"/>
    <col min="3" max="3" width="6.140625" bestFit="1" customWidth="1"/>
    <col min="4" max="4" width="36.7109375" bestFit="1" customWidth="1"/>
    <col min="5" max="5" width="255.7109375" bestFit="1" customWidth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1</v>
      </c>
    </row>
    <row r="2" spans="1:5" x14ac:dyDescent="0.25">
      <c r="A2" s="2" t="s">
        <v>117</v>
      </c>
      <c r="B2" s="2" t="s">
        <v>118</v>
      </c>
      <c r="C2" s="1"/>
      <c r="D2" s="1"/>
      <c r="E2" t="str">
        <f xml:space="preserve"> """" &amp; A2 &amp; """: {""title"": """ &amp;B2&amp;""",""tags"":["</f>
        <v>"Control_DV": {"title": "Регулятор воздуха (аналоговый)","tags":[</v>
      </c>
    </row>
    <row r="3" spans="1:5" x14ac:dyDescent="0.25">
      <c r="A3" s="3" t="s">
        <v>99</v>
      </c>
      <c r="B3" s="3" t="s">
        <v>100</v>
      </c>
      <c r="C3" s="3" t="s">
        <v>101</v>
      </c>
      <c r="D3" s="2"/>
      <c r="E3" t="str">
        <f xml:space="preserve"> "{""title"":""" &amp;B3&amp;""",""tag"":""\""" &amp; A2 &amp; "\""." &amp;A3&amp;""",""val"":"":="""&amp;A2&amp;"""."&amp;A3&amp;":"",""type"":"""&amp;C3&amp;""",""eng"":"""&amp;D3&amp;"""},"</f>
        <v>{"title":"Режим работы","tag":"\"Control_DV\".Mode","val":":="Control_DV".Mode:","type":"mode","eng":""},</v>
      </c>
    </row>
    <row r="4" spans="1:5" x14ac:dyDescent="0.25">
      <c r="A4" s="3" t="s">
        <v>102</v>
      </c>
      <c r="B4" s="3" t="s">
        <v>103</v>
      </c>
      <c r="C4" s="3"/>
      <c r="D4" s="2" t="s">
        <v>41</v>
      </c>
      <c r="E4" t="str">
        <f xml:space="preserve"> "{""title"":""" &amp;B4&amp;""",""tag"":""\""" &amp; A2 &amp; "\""." &amp;A4&amp;""",""val"":"":="""&amp;A2&amp;"""."&amp;A4&amp;":"",""type"":"""&amp;C4&amp;""",""eng"":"""&amp;D4&amp;"""},"</f>
        <v>{"title":"Зона нечувствительности","tag":"\"Control_DV\".DB_PID","val":":="Control_DV".DB_PID:","type":"","eng":":="Engineering_units".pressure_06_EU:"},</v>
      </c>
    </row>
    <row r="5" spans="1:5" x14ac:dyDescent="0.25">
      <c r="A5" s="3" t="s">
        <v>104</v>
      </c>
      <c r="B5" s="3" t="s">
        <v>105</v>
      </c>
      <c r="C5" s="3"/>
      <c r="D5" s="2"/>
      <c r="E5" t="str">
        <f xml:space="preserve"> "{""title"":""" &amp;B5&amp;""",""tag"":""\""" &amp; A2 &amp; "\""." &amp;A5&amp;""",""val"":"":="""&amp;A2&amp;"""."&amp;A5&amp;":"",""type"":"""&amp;C5&amp;""",""eng"":"""&amp;D5&amp;"""},"</f>
        <v>{"title":"Коэффициент пропорциональности","tag":"\"Control_DV\".KP_PID","val":":="Control_DV".KP_PID:","type":"","eng":""},</v>
      </c>
    </row>
    <row r="6" spans="1:5" x14ac:dyDescent="0.25">
      <c r="A6" s="3" t="s">
        <v>106</v>
      </c>
      <c r="B6" s="3" t="s">
        <v>107</v>
      </c>
      <c r="C6" s="3"/>
      <c r="D6" s="2" t="s">
        <v>110</v>
      </c>
      <c r="E6" t="str">
        <f xml:space="preserve"> "{""title"":""" &amp;B6&amp;""",""tag"":""\""" &amp; A2 &amp; "\""." &amp;A6&amp;""",""val"":"":="""&amp;A2&amp;"""."&amp;A6&amp;":"",""type"":"""&amp;C6&amp;""",""eng"":"""&amp;D6&amp;"""},"</f>
        <v>{"title":"Постоянная времени интегрирования","tag":"\"Control_DV\".TI_PID","val":":="Control_DV".TI_PID:","type":"","eng":"мс"},</v>
      </c>
    </row>
    <row r="7" spans="1:5" x14ac:dyDescent="0.25">
      <c r="A7" s="3" t="s">
        <v>108</v>
      </c>
      <c r="B7" s="3" t="s">
        <v>109</v>
      </c>
      <c r="C7" s="3"/>
      <c r="D7" s="2" t="s">
        <v>110</v>
      </c>
      <c r="E7" t="str">
        <f xml:space="preserve"> "{""title"":""" &amp;B7&amp;""",""tag"":""\""" &amp; A2 &amp; "\""." &amp;A7&amp;""",""val"":"":="""&amp;A2&amp;"""."&amp;A7&amp;":"",""type"":"""&amp;C7&amp;""",""eng"":"""&amp;D7&amp;"""}"</f>
        <v>{"title":"Постоянная времени дифференцирования","tag":"\"Control_DV\".TD_PID","val":":="Control_DV".TD_PID:","type":"","eng":"мс"}</v>
      </c>
    </row>
    <row r="8" spans="1:5" x14ac:dyDescent="0.25">
      <c r="E8" s="4" t="str">
        <f>E2&amp;E3&amp;E4&amp;E5&amp;E6&amp;E7&amp;"]},"</f>
        <v>"Control_DV": {"title": "Регулятор воздуха (аналоговый)","tags":[{"title":"Режим работы","tag":"\"Control_DV\".Mode","val":":="Control_DV".Mode:","type":"mode","eng":""},{"title":"Зона нечувствительности","tag":"\"Control_DV\".DB_PID","val":":="Control_DV".DB_PID:","type":"","eng":":="Engineering_units".pressure_06_EU:"},{"title":"Коэффициент пропорциональности","tag":"\"Control_DV\".KP_PID","val":":="Control_DV".KP_PID:","type":"","eng":""},{"title":"Постоянная времени интегрирования","tag":"\"Control_DV\".TI_PID","val":":="Control_DV".TI_PID:","type":"","eng":"мс"},{"title":"Постоянная времени дифференцирования","tag":"\"Control_DV\".TD_PID","val":":="Control_DV".TD_PID:","type":"","eng":"мс"}]},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AI</vt:lpstr>
      <vt:lpstr>Qgas</vt:lpstr>
      <vt:lpstr>Qwater</vt:lpstr>
      <vt:lpstr>Qsteam</vt:lpstr>
      <vt:lpstr>AO</vt:lpstr>
      <vt:lpstr>DI</vt:lpstr>
      <vt:lpstr>DO</vt:lpstr>
      <vt:lpstr>RegMap</vt:lpstr>
      <vt:lpstr>ControlAnal</vt:lpstr>
      <vt:lpstr>ControlImp</vt:lpstr>
      <vt:lpstr>AlarmSP</vt:lpstr>
      <vt:lpstr>WarningSP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Семёнов Михаил</dc:creator>
  <cp:lastModifiedBy>Семёнов Михаил</cp:lastModifiedBy>
  <dcterms:created xsi:type="dcterms:W3CDTF">2020-06-25T06:44:40Z</dcterms:created>
  <dcterms:modified xsi:type="dcterms:W3CDTF">2020-06-30T07:09:20Z</dcterms:modified>
</cp:coreProperties>
</file>