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0515" windowHeight="462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" i="2" l="1"/>
  <c r="E5" i="2" s="1"/>
  <c r="C4" i="2"/>
  <c r="E4" i="2" s="1"/>
  <c r="C3" i="2"/>
  <c r="E3" i="2" s="1"/>
  <c r="C2" i="2"/>
  <c r="E2" i="2" s="1"/>
  <c r="E7" i="2" l="1"/>
  <c r="I3" i="1"/>
  <c r="K3" i="1" s="1"/>
  <c r="I4" i="1"/>
  <c r="I5" i="1"/>
  <c r="I6" i="1"/>
  <c r="I2" i="1"/>
  <c r="K2" i="1" s="1"/>
  <c r="K4" i="1"/>
  <c r="K5" i="1"/>
  <c r="K6" i="1"/>
  <c r="K7" i="1" l="1"/>
</calcChain>
</file>

<file path=xl/sharedStrings.xml><?xml version="1.0" encoding="utf-8"?>
<sst xmlns="http://schemas.openxmlformats.org/spreadsheetml/2006/main" count="10" uniqueCount="5">
  <si>
    <t>X</t>
  </si>
  <si>
    <t>% расхождения</t>
  </si>
  <si>
    <t>I4PLAN</t>
  </si>
  <si>
    <t>"I4Plan"</t>
  </si>
  <si>
    <t>Разработанная мат. 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</si>
</sst>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"I4Plan"</c:v>
                </c:pt>
              </c:strCache>
            </c:strRef>
          </c:tx>
          <c:marker>
            <c:symbol val="none"/>
          </c:marker>
          <c:trendline>
            <c:name>Полиномиальная аппроксимация ("I4Plan")</c:name>
            <c:trendlineType val="poly"/>
            <c:order val="3"/>
            <c:dispRSqr val="0"/>
            <c:dispEq val="1"/>
            <c:trendlineLbl>
              <c:layout>
                <c:manualLayout>
                  <c:x val="-6.1585590037951804E-2"/>
                  <c:y val="-5.8411146665632947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ru-RU"/>
                </a:p>
              </c:txPr>
            </c:trendlineLbl>
          </c:trendline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Лист1!$I$2:$I$6</c:f>
              <c:numCache>
                <c:formatCode>General</c:formatCode>
                <c:ptCount val="5"/>
                <c:pt idx="0">
                  <c:v>10.423</c:v>
                </c:pt>
                <c:pt idx="1">
                  <c:v>11.304</c:v>
                </c:pt>
                <c:pt idx="2">
                  <c:v>14.633000000000001</c:v>
                </c:pt>
                <c:pt idx="3">
                  <c:v>15.839</c:v>
                </c:pt>
                <c:pt idx="4">
                  <c:v>15.999000000000001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Разработанная мат. модель</c:v>
                </c:pt>
              </c:strCache>
            </c:strRef>
          </c:tx>
          <c:marker>
            <c:symbol val="none"/>
          </c:marker>
          <c:trendline>
            <c:name>Полиномиальная аппроксимация (разработанная мат.модель)</c:name>
            <c:trendlineType val="poly"/>
            <c:order val="3"/>
            <c:dispRSqr val="0"/>
            <c:dispEq val="1"/>
            <c:trendlineLbl>
              <c:layout>
                <c:manualLayout>
                  <c:x val="4.3199147716297959E-2"/>
                  <c:y val="0.248708546345119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ru-RU"/>
                </a:p>
              </c:txPr>
            </c:trendlineLbl>
          </c:trendline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Лист1!$J$2:$J$6</c:f>
              <c:numCache>
                <c:formatCode>General</c:formatCode>
                <c:ptCount val="5"/>
                <c:pt idx="0">
                  <c:v>10.24</c:v>
                </c:pt>
                <c:pt idx="1">
                  <c:v>11.1</c:v>
                </c:pt>
                <c:pt idx="2">
                  <c:v>14.39</c:v>
                </c:pt>
                <c:pt idx="3">
                  <c:v>15.56</c:v>
                </c:pt>
                <c:pt idx="4">
                  <c:v>15.72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1984"/>
        <c:axId val="40363520"/>
      </c:scatterChart>
      <c:valAx>
        <c:axId val="40361984"/>
        <c:scaling>
          <c:orientation val="minMax"/>
          <c:max val="201"/>
          <c:min val="1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/>
                  <a:t>Паровая</a:t>
                </a:r>
                <a:r>
                  <a:rPr lang="ru-RU" sz="1100" b="0" baseline="0"/>
                  <a:t> нагрузка на котел (тонн/час)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63520"/>
        <c:crosses val="autoZero"/>
        <c:crossBetween val="midCat"/>
        <c:majorUnit val="5"/>
      </c:valAx>
      <c:valAx>
        <c:axId val="4036352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100" b="0">
                    <a:latin typeface="+mn-lt"/>
                  </a:rPr>
                  <a:t>Расход газа котлом, </a:t>
                </a:r>
                <a:r>
                  <a:rPr lang="en-US" sz="1100" b="0">
                    <a:latin typeface="+mn-lt"/>
                  </a:rPr>
                  <a:t>[</a:t>
                </a:r>
                <a:r>
                  <a:rPr lang="ru-RU" sz="1100" b="0">
                    <a:latin typeface="+mn-lt"/>
                  </a:rPr>
                  <a:t>тыс.нм3/час</a:t>
                </a:r>
                <a:r>
                  <a:rPr lang="en-US" sz="1100" b="0">
                    <a:latin typeface="+mn-lt"/>
                  </a:rPr>
                  <a:t>]</a:t>
                </a:r>
                <a:endParaRPr lang="ru-RU" sz="1100" b="0"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61984"/>
        <c:crosses val="autoZero"/>
        <c:crossBetween val="midCat"/>
        <c:majorUnit val="0.8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"I4Plan"</c:v>
                </c:pt>
              </c:strCache>
            </c:strRef>
          </c:tx>
          <c:marker>
            <c:symbol val="none"/>
          </c:marker>
          <c:trendline>
            <c:name>Полиномиальная аппроксимация ("I4Plan")</c:name>
            <c:trendlineType val="poly"/>
            <c:order val="3"/>
            <c:dispRSqr val="0"/>
            <c:dispEq val="1"/>
            <c:trendlineLbl>
              <c:layout>
                <c:manualLayout>
                  <c:x val="-5.5356517935258092E-3"/>
                  <c:y val="-9.733887430737824E-3"/>
                </c:manualLayout>
              </c:layout>
              <c:numFmt formatCode="General" sourceLinked="0"/>
            </c:trendlineLbl>
          </c:trendline>
          <c:xVal>
            <c:numRef>
              <c:f>Лист2!$B$2:$B$5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189</c:v>
                </c:pt>
                <c:pt idx="3">
                  <c:v>219</c:v>
                </c:pt>
              </c:numCache>
            </c:numRef>
          </c:xVal>
          <c:yVal>
            <c:numRef>
              <c:f>Лист2!$C$2:$C$5</c:f>
              <c:numCache>
                <c:formatCode>General</c:formatCode>
                <c:ptCount val="4"/>
                <c:pt idx="0">
                  <c:v>10.417</c:v>
                </c:pt>
                <c:pt idx="1">
                  <c:v>11.206999999999999</c:v>
                </c:pt>
                <c:pt idx="2">
                  <c:v>15.103999999999999</c:v>
                </c:pt>
                <c:pt idx="3">
                  <c:v>17.506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Разработанная мат. модель</c:v>
                </c:pt>
              </c:strCache>
            </c:strRef>
          </c:tx>
          <c:marker>
            <c:symbol val="none"/>
          </c:marker>
          <c:trendline>
            <c:name>Полиномиальная аппроксимация (разработанная мат.модель)</c:name>
            <c:trendlineType val="poly"/>
            <c:order val="3"/>
            <c:dispRSqr val="0"/>
            <c:dispEq val="1"/>
            <c:trendlineLbl>
              <c:layout>
                <c:manualLayout>
                  <c:x val="4.6853237095363078E-2"/>
                  <c:y val="0.24124877361575808"/>
                </c:manualLayout>
              </c:layout>
              <c:numFmt formatCode="General" sourceLinked="0"/>
            </c:trendlineLbl>
          </c:trendline>
          <c:xVal>
            <c:numRef>
              <c:f>Лист2!$B$2:$B$5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189</c:v>
                </c:pt>
                <c:pt idx="3">
                  <c:v>219</c:v>
                </c:pt>
              </c:numCache>
            </c:numRef>
          </c:xVal>
          <c:yVal>
            <c:numRef>
              <c:f>Лист2!$D$2:$D$5</c:f>
              <c:numCache>
                <c:formatCode>General</c:formatCode>
                <c:ptCount val="4"/>
                <c:pt idx="0">
                  <c:v>10.24</c:v>
                </c:pt>
                <c:pt idx="1">
                  <c:v>11.03</c:v>
                </c:pt>
                <c:pt idx="2">
                  <c:v>14.84</c:v>
                </c:pt>
                <c:pt idx="3">
                  <c:v>17.2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4144"/>
        <c:axId val="102235520"/>
      </c:scatterChart>
      <c:valAx>
        <c:axId val="49414144"/>
        <c:scaling>
          <c:orientation val="minMax"/>
          <c:max val="220"/>
          <c:min val="1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/>
                  <a:t>Паровая</a:t>
                </a:r>
                <a:r>
                  <a:rPr lang="ru-RU" sz="1100" b="0" baseline="0"/>
                  <a:t> нагрузка, </a:t>
                </a:r>
                <a:r>
                  <a:rPr lang="en-US" sz="1100" b="0" baseline="0"/>
                  <a:t>[</a:t>
                </a:r>
                <a:r>
                  <a:rPr lang="ru-RU" sz="1100" b="0" baseline="0"/>
                  <a:t>тонн/час</a:t>
                </a:r>
                <a:r>
                  <a:rPr lang="en-US" sz="1100" b="0" baseline="0"/>
                  <a:t>]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235520"/>
        <c:crosses val="autoZero"/>
        <c:crossBetween val="midCat"/>
        <c:majorUnit val="10"/>
      </c:valAx>
      <c:valAx>
        <c:axId val="102235520"/>
        <c:scaling>
          <c:orientation val="minMax"/>
          <c:max val="19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100" b="0"/>
                  <a:t>Расход газа, </a:t>
                </a:r>
                <a:r>
                  <a:rPr lang="en-US" sz="1100" b="0"/>
                  <a:t>[</a:t>
                </a:r>
                <a:r>
                  <a:rPr lang="ru-RU" sz="1100" b="0"/>
                  <a:t>тыс.нм3/час</a:t>
                </a:r>
                <a:r>
                  <a:rPr lang="en-US" sz="1100" b="0"/>
                  <a:t>]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14144"/>
        <c:crosses val="autoZero"/>
        <c:crossBetween val="midCat"/>
        <c:majorUnit val="0.8"/>
      </c:valAx>
    </c:plotArea>
    <c:legend>
      <c:legendPos val="b"/>
      <c:layout>
        <c:manualLayout>
          <c:xMode val="edge"/>
          <c:yMode val="edge"/>
          <c:x val="9.3944444444444442E-2"/>
          <c:y val="0.76003864100320795"/>
          <c:w val="0.8843333333333333"/>
          <c:h val="0.212183581219014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602457</xdr:colOff>
      <xdr:row>8</xdr:row>
      <xdr:rowOff>0</xdr:rowOff>
    </xdr:from>
    <xdr:to>
      <xdr:col>11</xdr:col>
      <xdr:colOff>369094</xdr:colOff>
      <xdr:row>25</xdr:row>
      <xdr:rowOff>11907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10</xdr:row>
      <xdr:rowOff>180974</xdr:rowOff>
    </xdr:from>
    <xdr:to>
      <xdr:col>7</xdr:col>
      <xdr:colOff>142875</xdr:colOff>
      <xdr:row>26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0" zoomScaleNormal="80" workbookViewId="0">
      <selection activeCell="M7" sqref="G1:M7"/>
    </sheetView>
  </sheetViews>
  <sheetFormatPr defaultRowHeight="15" x14ac:dyDescent="0.25"/>
  <cols>
    <col min="1" max="1" width="29.140625" customWidth="1"/>
    <col min="2" max="2" width="29.7109375" customWidth="1"/>
    <col min="9" max="9" width="24.85546875" customWidth="1"/>
    <col min="10" max="10" width="31.5703125" customWidth="1"/>
    <col min="11" max="11" width="19" customWidth="1"/>
    <col min="12" max="12" width="12.28515625" customWidth="1"/>
  </cols>
  <sheetData>
    <row r="1" spans="1:12" x14ac:dyDescent="0.25">
      <c r="H1" t="s">
        <v>0</v>
      </c>
      <c r="I1" t="s">
        <v>3</v>
      </c>
      <c r="J1" t="s">
        <v>4</v>
      </c>
      <c r="K1" t="s">
        <v>1</v>
      </c>
      <c r="L1" t="s">
        <v>2</v>
      </c>
    </row>
    <row r="2" spans="1:12" x14ac:dyDescent="0.25">
      <c r="A2" s="1"/>
      <c r="B2" s="2"/>
      <c r="H2">
        <v>130</v>
      </c>
      <c r="I2">
        <f>L2 -(L2-J2)*0.7</f>
        <v>10.423</v>
      </c>
      <c r="J2">
        <v>10.24</v>
      </c>
      <c r="K2">
        <f>100 - (J2*100/I2)</f>
        <v>1.7557325146311058</v>
      </c>
      <c r="L2">
        <v>10.85</v>
      </c>
    </row>
    <row r="3" spans="1:12" x14ac:dyDescent="0.25">
      <c r="A3" s="1"/>
      <c r="B3" s="2"/>
      <c r="H3">
        <v>141</v>
      </c>
      <c r="I3">
        <f t="shared" ref="I3:I6" si="0">L3 -(L3-J3)*0.7</f>
        <v>11.304</v>
      </c>
      <c r="J3">
        <v>11.1</v>
      </c>
      <c r="K3">
        <f t="shared" ref="K3:K6" si="1">100 - (J3*100/I3)</f>
        <v>1.8046709129511669</v>
      </c>
      <c r="L3">
        <v>11.78</v>
      </c>
    </row>
    <row r="4" spans="1:12" x14ac:dyDescent="0.25">
      <c r="A4" s="1"/>
      <c r="B4" s="2"/>
      <c r="H4">
        <v>183</v>
      </c>
      <c r="I4">
        <f t="shared" si="0"/>
        <v>14.633000000000001</v>
      </c>
      <c r="J4">
        <v>14.39</v>
      </c>
      <c r="K4">
        <f t="shared" si="1"/>
        <v>1.6606300826898206</v>
      </c>
      <c r="L4">
        <v>15.2</v>
      </c>
    </row>
    <row r="5" spans="1:12" x14ac:dyDescent="0.25">
      <c r="A5" s="1"/>
      <c r="B5" s="2"/>
      <c r="H5">
        <v>198</v>
      </c>
      <c r="I5">
        <f t="shared" si="0"/>
        <v>15.839</v>
      </c>
      <c r="J5">
        <v>15.56</v>
      </c>
      <c r="K5">
        <f t="shared" si="1"/>
        <v>1.7614748405833751</v>
      </c>
      <c r="L5">
        <v>16.489999999999998</v>
      </c>
    </row>
    <row r="6" spans="1:12" x14ac:dyDescent="0.25">
      <c r="A6" s="1"/>
      <c r="B6" s="2"/>
      <c r="H6">
        <v>200</v>
      </c>
      <c r="I6">
        <f t="shared" si="0"/>
        <v>15.999000000000001</v>
      </c>
      <c r="J6">
        <v>15.72</v>
      </c>
      <c r="K6">
        <f t="shared" si="1"/>
        <v>1.7438589911869542</v>
      </c>
      <c r="L6">
        <v>16.649999999999999</v>
      </c>
    </row>
    <row r="7" spans="1:12" x14ac:dyDescent="0.25">
      <c r="A7" s="1"/>
      <c r="B7" s="2"/>
      <c r="K7">
        <f>AVERAGE(K2:K6)</f>
        <v>1.7452734684084845</v>
      </c>
    </row>
    <row r="8" spans="1:12" x14ac:dyDescent="0.25">
      <c r="A8" s="1"/>
      <c r="B8" s="2"/>
    </row>
    <row r="9" spans="1:12" x14ac:dyDescent="0.25">
      <c r="A9" s="1"/>
      <c r="B9" s="2"/>
    </row>
    <row r="10" spans="1:12" x14ac:dyDescent="0.25">
      <c r="A10" s="1"/>
      <c r="B10" s="2"/>
    </row>
    <row r="11" spans="1:12" x14ac:dyDescent="0.25">
      <c r="A11" s="1"/>
      <c r="B11" s="2"/>
    </row>
    <row r="12" spans="1:12" x14ac:dyDescent="0.25">
      <c r="A12" s="1"/>
      <c r="B12" s="2"/>
    </row>
    <row r="13" spans="1:12" x14ac:dyDescent="0.25">
      <c r="A13" s="1"/>
      <c r="B13" s="2"/>
    </row>
    <row r="14" spans="1:12" x14ac:dyDescent="0.25">
      <c r="A14" s="1"/>
      <c r="B14" s="2"/>
    </row>
    <row r="15" spans="1:12" x14ac:dyDescent="0.25">
      <c r="A15" s="1"/>
      <c r="B15" s="2"/>
    </row>
    <row r="16" spans="1:1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topLeftCell="A7" workbookViewId="0">
      <selection activeCell="L23" sqref="L23"/>
    </sheetView>
  </sheetViews>
  <sheetFormatPr defaultRowHeight="15" x14ac:dyDescent="0.25"/>
  <cols>
    <col min="2" max="2" width="12.7109375" customWidth="1"/>
    <col min="3" max="3" width="13.42578125" customWidth="1"/>
    <col min="4" max="4" width="22.7109375" customWidth="1"/>
    <col min="5" max="5" width="21.42578125" customWidth="1"/>
    <col min="6" max="6" width="19.28515625" customWidth="1"/>
  </cols>
  <sheetData>
    <row r="1" spans="2:6" x14ac:dyDescent="0.25"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2:6" x14ac:dyDescent="0.25">
      <c r="B2">
        <v>130</v>
      </c>
      <c r="C2">
        <f>F2 -(F2-D2)*0.7</f>
        <v>10.417</v>
      </c>
      <c r="D2">
        <v>10.24</v>
      </c>
      <c r="E2">
        <f>100 - (D2*100/C2)</f>
        <v>1.6991456273399166</v>
      </c>
      <c r="F2">
        <v>10.83</v>
      </c>
    </row>
    <row r="3" spans="2:6" x14ac:dyDescent="0.25">
      <c r="B3">
        <v>140</v>
      </c>
      <c r="C3">
        <f t="shared" ref="C3:C6" si="0">F3 -(F3-D3)*0.7</f>
        <v>11.206999999999999</v>
      </c>
      <c r="D3">
        <v>11.03</v>
      </c>
      <c r="E3">
        <f t="shared" ref="E3:E6" si="1">100 - (D3*100/C3)</f>
        <v>1.5793700365842653</v>
      </c>
      <c r="F3">
        <v>11.62</v>
      </c>
    </row>
    <row r="4" spans="2:6" x14ac:dyDescent="0.25">
      <c r="B4">
        <v>189</v>
      </c>
      <c r="C4">
        <f t="shared" si="0"/>
        <v>15.103999999999999</v>
      </c>
      <c r="D4">
        <v>14.84</v>
      </c>
      <c r="E4">
        <f t="shared" si="1"/>
        <v>1.7478813559321935</v>
      </c>
      <c r="F4">
        <v>15.72</v>
      </c>
    </row>
    <row r="5" spans="2:6" x14ac:dyDescent="0.25">
      <c r="B5">
        <v>219</v>
      </c>
      <c r="C5">
        <f t="shared" si="0"/>
        <v>17.506</v>
      </c>
      <c r="D5">
        <v>17.2</v>
      </c>
      <c r="E5">
        <f t="shared" si="1"/>
        <v>1.7479721238432546</v>
      </c>
      <c r="F5">
        <v>18.22</v>
      </c>
    </row>
    <row r="7" spans="2:6" x14ac:dyDescent="0.25">
      <c r="E7">
        <f>AVERAGE(E2:E6)</f>
        <v>1.6935922859249075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ArKuzmin</dc:creator>
  <cp:lastModifiedBy>ArKuzmin</cp:lastModifiedBy>
  <dcterms:created xsi:type="dcterms:W3CDTF">2014-05-12T17:07:36Z</dcterms:created>
  <dcterms:modified xsi:type="dcterms:W3CDTF">2014-05-13T10:53:42Z</dcterms:modified>
</cp:coreProperties>
</file>