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rlese.rodriguezp\Google Drive\Konrad Lorenz\Asignaturas\2020-I\Estructuras de Datos\"/>
    </mc:Choice>
  </mc:AlternateContent>
  <bookViews>
    <workbookView xWindow="0" yWindow="0" windowWidth="28800" windowHeight="12330"/>
  </bookViews>
  <sheets>
    <sheet name="Gr 1" sheetId="1" r:id="rId1"/>
    <sheet name="Gr 5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Q15" i="2" l="1"/>
  <c r="S15" i="2" s="1"/>
  <c r="Q3" i="2" l="1"/>
  <c r="Q4" i="2"/>
  <c r="Q5" i="2"/>
  <c r="Q7" i="2"/>
  <c r="Q9" i="2"/>
  <c r="Q10" i="2"/>
  <c r="Q12" i="2"/>
  <c r="Q13" i="2"/>
  <c r="Q14" i="2"/>
  <c r="Q2" i="2"/>
  <c r="S27" i="1"/>
  <c r="T27" i="1" s="1"/>
  <c r="S2" i="1"/>
  <c r="R14" i="2" l="1"/>
  <c r="S14" i="2"/>
  <c r="U14" i="2" s="1"/>
  <c r="R13" i="2"/>
  <c r="S13" i="2"/>
  <c r="U13" i="2" s="1"/>
  <c r="R12" i="2"/>
  <c r="S12" i="2"/>
  <c r="U12" i="2" s="1"/>
  <c r="S10" i="2"/>
  <c r="U10" i="2" s="1"/>
  <c r="R10" i="2"/>
  <c r="R9" i="2"/>
  <c r="S9" i="2"/>
  <c r="U9" i="2" s="1"/>
  <c r="R7" i="2"/>
  <c r="S7" i="2"/>
  <c r="U7" i="2" s="1"/>
  <c r="R5" i="2"/>
  <c r="S5" i="2"/>
  <c r="U5" i="2" s="1"/>
  <c r="R4" i="2"/>
  <c r="S4" i="2"/>
  <c r="U4" i="2" s="1"/>
  <c r="S2" i="2"/>
  <c r="U2" i="2" s="1"/>
  <c r="R2" i="2"/>
  <c r="R3" i="2"/>
  <c r="S3" i="2"/>
  <c r="U3" i="2" s="1"/>
  <c r="U26" i="1"/>
  <c r="T26" i="1"/>
  <c r="W26" i="1" s="1"/>
  <c r="U25" i="1"/>
  <c r="T25" i="1"/>
  <c r="W25" i="1" s="1"/>
  <c r="U24" i="1"/>
  <c r="T24" i="1"/>
  <c r="W24" i="1" s="1"/>
  <c r="U23" i="1"/>
  <c r="T23" i="1"/>
  <c r="W23" i="1" s="1"/>
  <c r="U19" i="1"/>
  <c r="T19" i="1"/>
  <c r="W19" i="1" s="1"/>
  <c r="U18" i="1"/>
  <c r="T18" i="1"/>
  <c r="W18" i="1" s="1"/>
  <c r="U17" i="1"/>
  <c r="T17" i="1"/>
  <c r="W17" i="1" s="1"/>
  <c r="U15" i="1"/>
  <c r="T15" i="1"/>
  <c r="W15" i="1" s="1"/>
  <c r="T13" i="1"/>
  <c r="W13" i="1" s="1"/>
  <c r="U13" i="1"/>
  <c r="U11" i="1"/>
  <c r="T11" i="1"/>
  <c r="W11" i="1" s="1"/>
  <c r="U10" i="1"/>
  <c r="T10" i="1"/>
  <c r="W10" i="1" s="1"/>
  <c r="U9" i="1"/>
  <c r="T9" i="1"/>
  <c r="W9" i="1" s="1"/>
  <c r="U8" i="1"/>
  <c r="T8" i="1"/>
  <c r="W8" i="1" s="1"/>
  <c r="U7" i="1"/>
  <c r="T7" i="1"/>
  <c r="W7" i="1" s="1"/>
  <c r="U4" i="1"/>
  <c r="T4" i="1"/>
  <c r="W4" i="1" s="1"/>
  <c r="U3" i="1"/>
  <c r="T3" i="1"/>
  <c r="W3" i="1" s="1"/>
  <c r="U2" i="1"/>
  <c r="T2" i="1"/>
  <c r="W2" i="1" s="1"/>
  <c r="U16" i="1"/>
  <c r="T16" i="1"/>
  <c r="W16" i="1" s="1"/>
  <c r="U22" i="1"/>
  <c r="T22" i="1"/>
  <c r="W22" i="1" s="1"/>
  <c r="U21" i="1"/>
  <c r="T21" i="1"/>
  <c r="W21" i="1" s="1"/>
  <c r="U6" i="1"/>
  <c r="T6" i="1"/>
  <c r="W6" i="1" s="1"/>
  <c r="U14" i="1"/>
  <c r="T14" i="1"/>
  <c r="W14" i="1" s="1"/>
  <c r="W14" i="2" l="1"/>
  <c r="V14" i="2"/>
  <c r="Y14" i="2" s="1"/>
  <c r="W13" i="2"/>
  <c r="V13" i="2"/>
  <c r="Y13" i="2" s="1"/>
  <c r="V12" i="2"/>
  <c r="Y12" i="2" s="1"/>
  <c r="W12" i="2"/>
  <c r="W10" i="2"/>
  <c r="V10" i="2"/>
  <c r="Y10" i="2" s="1"/>
  <c r="V9" i="2"/>
  <c r="Y9" i="2" s="1"/>
  <c r="W9" i="2"/>
  <c r="W7" i="2"/>
  <c r="V7" i="2"/>
  <c r="Y7" i="2" s="1"/>
  <c r="V5" i="2"/>
  <c r="Y5" i="2" s="1"/>
  <c r="W5" i="2"/>
  <c r="W4" i="2"/>
  <c r="V4" i="2"/>
  <c r="Y4" i="2" s="1"/>
  <c r="W2" i="2"/>
  <c r="V2" i="2"/>
  <c r="Y2" i="2" s="1"/>
  <c r="W3" i="2"/>
  <c r="V3" i="2"/>
  <c r="Y3" i="2" s="1"/>
  <c r="Y26" i="1"/>
  <c r="X26" i="1"/>
  <c r="AA26" i="1" s="1"/>
  <c r="X25" i="1"/>
  <c r="AA25" i="1" s="1"/>
  <c r="Y25" i="1"/>
  <c r="X24" i="1"/>
  <c r="AA24" i="1" s="1"/>
  <c r="Y24" i="1"/>
  <c r="Y23" i="1"/>
  <c r="X23" i="1"/>
  <c r="AA23" i="1"/>
  <c r="X19" i="1"/>
  <c r="Y19" i="1"/>
  <c r="AA19" i="1"/>
  <c r="X18" i="1"/>
  <c r="AA18" i="1" s="1"/>
  <c r="Y18" i="1"/>
  <c r="AA17" i="1"/>
  <c r="Y17" i="1"/>
  <c r="X17" i="1"/>
  <c r="Y15" i="1"/>
  <c r="X15" i="1"/>
  <c r="AA15" i="1" s="1"/>
  <c r="X13" i="1"/>
  <c r="AA13" i="1" s="1"/>
  <c r="Y13" i="1"/>
  <c r="Y11" i="1"/>
  <c r="X11" i="1"/>
  <c r="AA11" i="1" s="1"/>
  <c r="Y10" i="1"/>
  <c r="X10" i="1"/>
  <c r="AA10" i="1" s="1"/>
  <c r="Y9" i="1"/>
  <c r="X9" i="1"/>
  <c r="AA9" i="1"/>
  <c r="X8" i="1"/>
  <c r="AA8" i="1" s="1"/>
  <c r="Y8" i="1"/>
  <c r="X7" i="1"/>
  <c r="AA7" i="1" s="1"/>
  <c r="Y7" i="1"/>
  <c r="Y4" i="1"/>
  <c r="X4" i="1"/>
  <c r="AA4" i="1" s="1"/>
  <c r="X3" i="1"/>
  <c r="Y3" i="1"/>
  <c r="AA3" i="1"/>
  <c r="X2" i="1"/>
  <c r="AA2" i="1" s="1"/>
  <c r="Y2" i="1"/>
  <c r="Y16" i="1"/>
  <c r="X16" i="1"/>
  <c r="AA16" i="1" s="1"/>
  <c r="X22" i="1"/>
  <c r="AA22" i="1" s="1"/>
  <c r="Y22" i="1"/>
  <c r="Y21" i="1"/>
  <c r="X21" i="1"/>
  <c r="AA21" i="1" s="1"/>
  <c r="X6" i="1"/>
  <c r="Y6" i="1"/>
  <c r="AA6" i="1"/>
  <c r="Y14" i="1"/>
  <c r="X14" i="1"/>
  <c r="AA14" i="1" s="1"/>
  <c r="B8" i="2"/>
  <c r="Q8" i="2" s="1"/>
  <c r="B11" i="2"/>
  <c r="Q11" i="2" s="1"/>
  <c r="B6" i="2"/>
  <c r="Q6" i="2" s="1"/>
  <c r="R11" i="2" l="1"/>
  <c r="S11" i="2"/>
  <c r="U11" i="2" s="1"/>
  <c r="R8" i="2"/>
  <c r="S8" i="2"/>
  <c r="U8" i="2" s="1"/>
  <c r="R6" i="2"/>
  <c r="S6" i="2"/>
  <c r="U6" i="2" s="1"/>
  <c r="B5" i="1"/>
  <c r="S5" i="1" s="1"/>
  <c r="B20" i="1"/>
  <c r="S20" i="1" s="1"/>
  <c r="B12" i="1"/>
  <c r="S12" i="1" s="1"/>
  <c r="U20" i="1" l="1"/>
  <c r="T20" i="1"/>
  <c r="W20" i="1" s="1"/>
  <c r="T5" i="1"/>
  <c r="W5" i="1" s="1"/>
  <c r="U5" i="1"/>
  <c r="U12" i="1"/>
  <c r="T12" i="1"/>
  <c r="W12" i="1" s="1"/>
  <c r="W11" i="2"/>
  <c r="V11" i="2"/>
  <c r="Y11" i="2"/>
  <c r="V8" i="2"/>
  <c r="Y8" i="2" s="1"/>
  <c r="W8" i="2"/>
  <c r="W6" i="2"/>
  <c r="V6" i="2"/>
  <c r="Y6" i="2" s="1"/>
  <c r="X5" i="1" l="1"/>
  <c r="AA5" i="1" s="1"/>
  <c r="Y5" i="1"/>
  <c r="X12" i="1"/>
  <c r="AA12" i="1" s="1"/>
  <c r="Y12" i="1"/>
  <c r="Y20" i="1"/>
  <c r="X20" i="1"/>
  <c r="AA20" i="1" s="1"/>
</calcChain>
</file>

<file path=xl/sharedStrings.xml><?xml version="1.0" encoding="utf-8"?>
<sst xmlns="http://schemas.openxmlformats.org/spreadsheetml/2006/main" count="50" uniqueCount="31">
  <si>
    <t>Kahoot 1</t>
  </si>
  <si>
    <t>Tarea Suma</t>
  </si>
  <si>
    <t xml:space="preserve">Suma </t>
  </si>
  <si>
    <t>Kahoot 2</t>
  </si>
  <si>
    <t>Matilda</t>
  </si>
  <si>
    <t>Sumatoria</t>
  </si>
  <si>
    <t>Sumatoria Rec</t>
  </si>
  <si>
    <t>Cifras</t>
  </si>
  <si>
    <t>Maratonista</t>
  </si>
  <si>
    <t>N1</t>
  </si>
  <si>
    <t>Simplificador</t>
  </si>
  <si>
    <t>Simplificar</t>
  </si>
  <si>
    <t>Perritos</t>
  </si>
  <si>
    <t>Adivinanza</t>
  </si>
  <si>
    <t>Doeneris</t>
  </si>
  <si>
    <t>Mayor sin &gt;</t>
  </si>
  <si>
    <t>Foro ED</t>
  </si>
  <si>
    <t>FORO ED</t>
  </si>
  <si>
    <t>Foro preguntas</t>
  </si>
  <si>
    <t>Sobrantes</t>
  </si>
  <si>
    <t>P1</t>
  </si>
  <si>
    <t>T.Bases de Datos</t>
  </si>
  <si>
    <t>Bases de Datos</t>
  </si>
  <si>
    <t>Bronson y Compresion</t>
  </si>
  <si>
    <t>Kahoot Big O</t>
  </si>
  <si>
    <t>Bennedetti</t>
  </si>
  <si>
    <t>P1 + sob</t>
  </si>
  <si>
    <t>P1 def</t>
  </si>
  <si>
    <t>Def 40</t>
  </si>
  <si>
    <t>N1 def</t>
  </si>
  <si>
    <t>P1+sobrantes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</si>
</sst>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theme="1"/>
      <name val="Arial"/>
      <family val="2"/>
    </font>
    <font>
      <sz val="7.5"/>
      <color rgb="FF000000"/>
      <name val="Arial"/>
      <family val="2"/>
    </font>
    <font>
      <b/>
      <sz val="7.5"/>
      <color theme="1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1E5E1E"/>
      </left>
      <right style="thin">
        <color rgb="FF1E5E1E"/>
      </right>
      <top style="thin">
        <color rgb="FF1E5E1E"/>
      </top>
      <bottom style="thin">
        <color rgb="FF1E5E1E"/>
      </bottom>
      <diagonal/>
    </border>
    <border>
      <left style="thin">
        <color rgb="FF1E5E1E"/>
      </left>
      <right style="thin">
        <color rgb="FF1E5E1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E5E1E"/>
      </left>
      <right style="thin">
        <color rgb="FF1E5E1E"/>
      </right>
      <top/>
      <bottom style="thin">
        <color rgb="FF1E5E1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1E5E1E"/>
      </left>
      <right style="thin">
        <color rgb="FF1E5E1E"/>
      </right>
      <top style="thin">
        <color rgb="FF1E5E1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3" xfId="0" applyBorder="1" applyAlignment="1">
      <alignment horizontal="center"/>
    </xf>
    <xf numFmtId="0" fontId="1" fillId="0" borderId="5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/>
    <xf numFmtId="1" fontId="0" fillId="0" borderId="3" xfId="0" applyNumberFormat="1" applyBorder="1"/>
    <xf numFmtId="0" fontId="4" fillId="0" borderId="2" xfId="0" applyFont="1" applyBorder="1" applyAlignment="1">
      <alignment horizontal="center" vertical="center" wrapText="1"/>
    </xf>
    <xf numFmtId="1" fontId="1" fillId="0" borderId="3" xfId="0" applyNumberFormat="1" applyFont="1" applyBorder="1"/>
    <xf numFmtId="1" fontId="0" fillId="0" borderId="3" xfId="0" applyNumberFormat="1" applyBorder="1" applyAlignment="1">
      <alignment horizontal="center"/>
    </xf>
    <xf numFmtId="0" fontId="5" fillId="0" borderId="0" xfId="0" applyFont="1"/>
    <xf numFmtId="1" fontId="1" fillId="0" borderId="5" xfId="0" applyNumberFormat="1" applyFont="1" applyFill="1" applyBorder="1"/>
    <xf numFmtId="0" fontId="4" fillId="0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27"/>
  <sheetViews>
    <sheetView tabSelected="1" zoomScale="70" zoomScaleNormal="70" workbookViewId="0">
      <selection activeCell="A22" sqref="A22"/>
    </sheetView>
  </sheetViews>
  <sheetFormatPr baseColWidth="10" defaultRowHeight="15" x14ac:dyDescent="0.25"/>
  <cols>
    <col min="1" max="1" width="8.42578125" bestFit="1" customWidth="1"/>
    <col min="2" max="6" width="11.42578125" customWidth="1"/>
    <col min="9" max="9" width="12.7109375" bestFit="1" customWidth="1"/>
    <col min="10" max="14" width="12.7109375" customWidth="1"/>
    <col min="15" max="15" width="14.42578125" bestFit="1" customWidth="1"/>
    <col min="16" max="16" width="27.28515625" bestFit="1" customWidth="1"/>
    <col min="17" max="18" width="27.28515625" customWidth="1"/>
    <col min="20" max="20" width="13.42578125" bestFit="1" customWidth="1"/>
    <col min="21" max="21" width="13.42578125" customWidth="1"/>
    <col min="26" max="26" width="21.7109375" bestFit="1" customWidth="1"/>
  </cols>
  <sheetData>
    <row r="1" spans="1:27" x14ac:dyDescent="0.25"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</v>
      </c>
      <c r="H1" s="6" t="s">
        <v>8</v>
      </c>
      <c r="I1" s="6" t="s">
        <v>10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18</v>
      </c>
      <c r="P1" s="6" t="s">
        <v>23</v>
      </c>
      <c r="Q1" s="6" t="s">
        <v>24</v>
      </c>
      <c r="R1" s="6" t="s">
        <v>25</v>
      </c>
      <c r="S1" s="12" t="s">
        <v>9</v>
      </c>
      <c r="T1" s="15" t="s">
        <v>19</v>
      </c>
      <c r="U1" s="15" t="s">
        <v>29</v>
      </c>
      <c r="V1" s="15" t="s">
        <v>20</v>
      </c>
      <c r="W1" s="15" t="s">
        <v>26</v>
      </c>
      <c r="X1" s="15" t="s">
        <v>27</v>
      </c>
      <c r="Y1" s="15" t="s">
        <v>19</v>
      </c>
      <c r="Z1" s="15" t="s">
        <v>21</v>
      </c>
      <c r="AA1" s="18" t="s">
        <v>28</v>
      </c>
    </row>
    <row r="2" spans="1:27" x14ac:dyDescent="0.25">
      <c r="A2" s="2">
        <v>506182046</v>
      </c>
      <c r="B2" s="3">
        <v>2</v>
      </c>
      <c r="C2" s="3">
        <v>5</v>
      </c>
      <c r="D2" s="3">
        <v>3</v>
      </c>
      <c r="E2" s="3">
        <v>2</v>
      </c>
      <c r="F2" s="5">
        <v>2</v>
      </c>
      <c r="G2" s="5">
        <v>0</v>
      </c>
      <c r="H2" s="5">
        <v>2</v>
      </c>
      <c r="I2" s="5">
        <v>3</v>
      </c>
      <c r="J2" s="5">
        <v>2</v>
      </c>
      <c r="K2" s="5">
        <v>0</v>
      </c>
      <c r="L2" s="5">
        <v>3</v>
      </c>
      <c r="M2" s="5">
        <v>5</v>
      </c>
      <c r="N2" s="5">
        <v>0</v>
      </c>
      <c r="O2" s="5">
        <v>0</v>
      </c>
      <c r="P2" s="5">
        <v>14.9</v>
      </c>
      <c r="Q2" s="5">
        <v>0</v>
      </c>
      <c r="R2" s="5">
        <v>0</v>
      </c>
      <c r="S2" s="16">
        <f>SUM(B2:R2)</f>
        <v>43.9</v>
      </c>
      <c r="T2" s="16">
        <f>IF(S2&gt;50,S2-50,0)</f>
        <v>0</v>
      </c>
      <c r="U2" s="16">
        <f>IF(S2&gt;50,50,S2)</f>
        <v>43.9</v>
      </c>
      <c r="V2" s="16">
        <v>45</v>
      </c>
      <c r="W2" s="16">
        <f>T2+V2</f>
        <v>45</v>
      </c>
      <c r="X2" s="16">
        <f>IF(W2&gt;50,50,W2)</f>
        <v>45</v>
      </c>
      <c r="Y2" s="16">
        <f>IF(W2&gt;50,W2-50,0)</f>
        <v>0</v>
      </c>
      <c r="Z2" s="16">
        <v>35</v>
      </c>
      <c r="AA2" s="16">
        <f>(U2*16)/40+(X2*20)/40+(Z2*4)/40</f>
        <v>43.56</v>
      </c>
    </row>
    <row r="3" spans="1:27" x14ac:dyDescent="0.25">
      <c r="A3" s="2">
        <v>506182004</v>
      </c>
      <c r="B3" s="1">
        <v>2</v>
      </c>
      <c r="C3" s="1">
        <v>5</v>
      </c>
      <c r="D3" s="1">
        <v>2</v>
      </c>
      <c r="E3" s="1">
        <v>2</v>
      </c>
      <c r="F3" s="5">
        <v>2</v>
      </c>
      <c r="G3" s="5">
        <v>2</v>
      </c>
      <c r="H3" s="5">
        <v>2</v>
      </c>
      <c r="I3" s="5">
        <v>3</v>
      </c>
      <c r="J3" s="5">
        <v>2</v>
      </c>
      <c r="K3" s="5">
        <v>3</v>
      </c>
      <c r="L3" s="5">
        <v>3</v>
      </c>
      <c r="M3" s="5">
        <v>5</v>
      </c>
      <c r="N3" s="5">
        <v>1</v>
      </c>
      <c r="O3" s="5">
        <v>2</v>
      </c>
      <c r="P3" s="5">
        <v>15</v>
      </c>
      <c r="Q3" s="5">
        <v>11</v>
      </c>
      <c r="R3" s="5">
        <v>17.5</v>
      </c>
      <c r="S3" s="16">
        <f t="shared" ref="S3:S26" si="0">SUM(B3:R3)</f>
        <v>79.5</v>
      </c>
      <c r="T3" s="16">
        <f t="shared" ref="T3:T27" si="1">IF(S3&gt;50,S3-50,0)</f>
        <v>29.5</v>
      </c>
      <c r="U3" s="16">
        <f t="shared" ref="U3:U26" si="2">IF(S3&gt;50,50,S3)</f>
        <v>50</v>
      </c>
      <c r="V3" s="16">
        <v>18</v>
      </c>
      <c r="W3" s="16">
        <f t="shared" ref="W3:W26" si="3">T3+V3</f>
        <v>47.5</v>
      </c>
      <c r="X3" s="16">
        <f t="shared" ref="X3:X26" si="4">IF(W3&gt;50,50,W3)</f>
        <v>47.5</v>
      </c>
      <c r="Y3" s="16">
        <f t="shared" ref="Y3:Y26" si="5">IF(W3&gt;50,W3-50,0)</f>
        <v>0</v>
      </c>
      <c r="Z3" s="16">
        <v>30</v>
      </c>
      <c r="AA3" s="16">
        <f t="shared" ref="AA3:AA26" si="6">(U3*16)/40+(X3*20)/40+(Z3*4)/40</f>
        <v>46.75</v>
      </c>
    </row>
    <row r="4" spans="1:27" x14ac:dyDescent="0.25">
      <c r="A4" s="2">
        <v>506191032</v>
      </c>
      <c r="B4" s="1">
        <v>2</v>
      </c>
      <c r="C4" s="1">
        <v>5</v>
      </c>
      <c r="D4" s="1">
        <v>4</v>
      </c>
      <c r="E4" s="1">
        <v>2</v>
      </c>
      <c r="F4" s="5">
        <v>2</v>
      </c>
      <c r="G4" s="5">
        <v>2</v>
      </c>
      <c r="H4" s="5">
        <v>2</v>
      </c>
      <c r="I4" s="5">
        <v>3</v>
      </c>
      <c r="J4" s="5">
        <v>2</v>
      </c>
      <c r="K4" s="5">
        <v>3</v>
      </c>
      <c r="L4" s="5">
        <v>3</v>
      </c>
      <c r="M4" s="5">
        <v>5</v>
      </c>
      <c r="N4" s="5">
        <v>0</v>
      </c>
      <c r="O4" s="5">
        <v>0</v>
      </c>
      <c r="P4" s="5">
        <v>15</v>
      </c>
      <c r="Q4" s="5">
        <v>5</v>
      </c>
      <c r="R4" s="5">
        <v>17.600000000000001</v>
      </c>
      <c r="S4" s="16">
        <f t="shared" si="0"/>
        <v>72.599999999999994</v>
      </c>
      <c r="T4" s="16">
        <f t="shared" si="1"/>
        <v>22.599999999999994</v>
      </c>
      <c r="U4" s="16">
        <f t="shared" si="2"/>
        <v>50</v>
      </c>
      <c r="V4" s="16">
        <v>32</v>
      </c>
      <c r="W4" s="16">
        <f t="shared" si="3"/>
        <v>54.599999999999994</v>
      </c>
      <c r="X4" s="16">
        <f t="shared" si="4"/>
        <v>50</v>
      </c>
      <c r="Y4" s="16">
        <f t="shared" si="5"/>
        <v>4.5999999999999943</v>
      </c>
      <c r="Z4" s="16">
        <v>0</v>
      </c>
      <c r="AA4" s="16">
        <f t="shared" si="6"/>
        <v>45</v>
      </c>
    </row>
    <row r="5" spans="1:27" x14ac:dyDescent="0.25">
      <c r="A5" s="2">
        <v>506171030</v>
      </c>
      <c r="B5" s="1">
        <f>3+1</f>
        <v>4</v>
      </c>
      <c r="C5" s="1">
        <v>5</v>
      </c>
      <c r="D5" s="1">
        <v>2</v>
      </c>
      <c r="E5" s="1">
        <v>2</v>
      </c>
      <c r="F5" s="5">
        <v>2</v>
      </c>
      <c r="G5" s="5">
        <v>2</v>
      </c>
      <c r="H5" s="5">
        <v>2</v>
      </c>
      <c r="I5" s="5">
        <v>3</v>
      </c>
      <c r="J5" s="5">
        <v>2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14.2</v>
      </c>
      <c r="Q5" s="5">
        <v>7</v>
      </c>
      <c r="R5" s="5">
        <v>3</v>
      </c>
      <c r="S5" s="16">
        <f t="shared" si="0"/>
        <v>48.2</v>
      </c>
      <c r="T5" s="16">
        <f t="shared" si="1"/>
        <v>0</v>
      </c>
      <c r="U5" s="16">
        <f t="shared" si="2"/>
        <v>48.2</v>
      </c>
      <c r="V5" s="16">
        <v>45</v>
      </c>
      <c r="W5" s="16">
        <f t="shared" si="3"/>
        <v>45</v>
      </c>
      <c r="X5" s="16">
        <f t="shared" si="4"/>
        <v>45</v>
      </c>
      <c r="Y5" s="16">
        <f t="shared" si="5"/>
        <v>0</v>
      </c>
      <c r="Z5" s="16">
        <v>35</v>
      </c>
      <c r="AA5" s="16">
        <f t="shared" si="6"/>
        <v>45.28</v>
      </c>
    </row>
    <row r="6" spans="1:27" x14ac:dyDescent="0.25">
      <c r="A6" s="2">
        <v>506191019</v>
      </c>
      <c r="B6" s="1">
        <v>1</v>
      </c>
      <c r="C6" s="1">
        <v>5</v>
      </c>
      <c r="D6" s="1">
        <v>2</v>
      </c>
      <c r="E6" s="1">
        <v>2</v>
      </c>
      <c r="F6" s="5">
        <v>2</v>
      </c>
      <c r="G6" s="5">
        <v>2</v>
      </c>
      <c r="H6" s="5">
        <v>2</v>
      </c>
      <c r="I6" s="5">
        <v>3</v>
      </c>
      <c r="J6" s="5">
        <v>2</v>
      </c>
      <c r="K6" s="5">
        <v>3</v>
      </c>
      <c r="L6" s="5">
        <v>3</v>
      </c>
      <c r="M6" s="5">
        <v>5</v>
      </c>
      <c r="N6" s="5">
        <v>0</v>
      </c>
      <c r="O6" s="5">
        <v>0</v>
      </c>
      <c r="P6" s="5">
        <v>14.2</v>
      </c>
      <c r="Q6" s="5">
        <v>5</v>
      </c>
      <c r="R6" s="5">
        <v>16</v>
      </c>
      <c r="S6" s="16">
        <f t="shared" si="0"/>
        <v>67.2</v>
      </c>
      <c r="T6" s="16">
        <f t="shared" si="1"/>
        <v>17.200000000000003</v>
      </c>
      <c r="U6" s="16">
        <f t="shared" si="2"/>
        <v>50</v>
      </c>
      <c r="V6" s="16">
        <v>16</v>
      </c>
      <c r="W6" s="16">
        <f t="shared" si="3"/>
        <v>33.200000000000003</v>
      </c>
      <c r="X6" s="16">
        <f t="shared" si="4"/>
        <v>33.200000000000003</v>
      </c>
      <c r="Y6" s="16">
        <f t="shared" si="5"/>
        <v>0</v>
      </c>
      <c r="Z6" s="16">
        <v>45</v>
      </c>
      <c r="AA6" s="16">
        <f>(U6*16)/40+(X6*20)/40+(Z6*4)/40</f>
        <v>41.1</v>
      </c>
    </row>
    <row r="7" spans="1:27" x14ac:dyDescent="0.25">
      <c r="A7" s="2">
        <v>506182003</v>
      </c>
      <c r="B7" s="1">
        <v>2</v>
      </c>
      <c r="C7" s="1">
        <v>5</v>
      </c>
      <c r="D7" s="1">
        <v>0</v>
      </c>
      <c r="E7" s="1">
        <v>2</v>
      </c>
      <c r="F7" s="5">
        <v>2</v>
      </c>
      <c r="G7" s="5">
        <v>2</v>
      </c>
      <c r="H7" s="5">
        <v>2</v>
      </c>
      <c r="I7" s="5">
        <v>3</v>
      </c>
      <c r="J7" s="5">
        <v>2</v>
      </c>
      <c r="K7" s="5">
        <v>3</v>
      </c>
      <c r="L7" s="5">
        <v>3</v>
      </c>
      <c r="M7" s="5">
        <v>5</v>
      </c>
      <c r="N7" s="5">
        <v>1</v>
      </c>
      <c r="O7" s="5">
        <v>2</v>
      </c>
      <c r="P7" s="5">
        <v>15</v>
      </c>
      <c r="Q7" s="5">
        <v>12</v>
      </c>
      <c r="R7" s="5">
        <v>15.5</v>
      </c>
      <c r="S7" s="16">
        <f t="shared" si="0"/>
        <v>76.5</v>
      </c>
      <c r="T7" s="16">
        <f t="shared" si="1"/>
        <v>26.5</v>
      </c>
      <c r="U7" s="16">
        <f t="shared" si="2"/>
        <v>50</v>
      </c>
      <c r="V7" s="16">
        <v>19</v>
      </c>
      <c r="W7" s="16">
        <f t="shared" si="3"/>
        <v>45.5</v>
      </c>
      <c r="X7" s="16">
        <f t="shared" si="4"/>
        <v>45.5</v>
      </c>
      <c r="Y7" s="16">
        <f t="shared" si="5"/>
        <v>0</v>
      </c>
      <c r="Z7" s="16">
        <v>40</v>
      </c>
      <c r="AA7" s="16">
        <f t="shared" si="6"/>
        <v>46.75</v>
      </c>
    </row>
    <row r="8" spans="1:27" x14ac:dyDescent="0.25">
      <c r="A8" s="2">
        <v>614191006</v>
      </c>
      <c r="B8" s="1">
        <v>2</v>
      </c>
      <c r="C8" s="1">
        <v>5</v>
      </c>
      <c r="D8" s="1">
        <v>0</v>
      </c>
      <c r="E8" s="1">
        <v>2</v>
      </c>
      <c r="F8" s="5">
        <v>2</v>
      </c>
      <c r="G8" s="5">
        <v>2</v>
      </c>
      <c r="H8" s="5">
        <v>2</v>
      </c>
      <c r="I8" s="5">
        <v>3</v>
      </c>
      <c r="J8" s="5">
        <v>2</v>
      </c>
      <c r="K8" s="5">
        <v>3</v>
      </c>
      <c r="L8" s="5">
        <v>3</v>
      </c>
      <c r="M8" s="5">
        <v>5</v>
      </c>
      <c r="N8" s="5">
        <v>1</v>
      </c>
      <c r="O8" s="5">
        <v>2</v>
      </c>
      <c r="P8" s="5">
        <v>13.9</v>
      </c>
      <c r="Q8" s="5">
        <v>10</v>
      </c>
      <c r="R8" s="5">
        <v>16</v>
      </c>
      <c r="S8" s="16">
        <f t="shared" si="0"/>
        <v>73.900000000000006</v>
      </c>
      <c r="T8" s="16">
        <f t="shared" si="1"/>
        <v>23.900000000000006</v>
      </c>
      <c r="U8" s="16">
        <f t="shared" si="2"/>
        <v>50</v>
      </c>
      <c r="V8" s="16">
        <v>10</v>
      </c>
      <c r="W8" s="16">
        <f t="shared" si="3"/>
        <v>33.900000000000006</v>
      </c>
      <c r="X8" s="16">
        <f t="shared" si="4"/>
        <v>33.900000000000006</v>
      </c>
      <c r="Y8" s="16">
        <f t="shared" si="5"/>
        <v>0</v>
      </c>
      <c r="Z8" s="16">
        <v>30</v>
      </c>
      <c r="AA8" s="16">
        <f t="shared" si="6"/>
        <v>39.950000000000003</v>
      </c>
    </row>
    <row r="9" spans="1:27" x14ac:dyDescent="0.25">
      <c r="A9" s="2">
        <v>506191037</v>
      </c>
      <c r="B9" s="1">
        <v>1</v>
      </c>
      <c r="C9" s="1">
        <v>0</v>
      </c>
      <c r="D9" s="1">
        <v>0</v>
      </c>
      <c r="E9" s="1">
        <v>2</v>
      </c>
      <c r="F9" s="5">
        <v>2</v>
      </c>
      <c r="G9" s="5">
        <v>2</v>
      </c>
      <c r="H9" s="5">
        <v>2</v>
      </c>
      <c r="I9" s="5">
        <v>3</v>
      </c>
      <c r="J9" s="5">
        <v>2</v>
      </c>
      <c r="K9" s="5">
        <v>3</v>
      </c>
      <c r="L9" s="5">
        <v>3</v>
      </c>
      <c r="M9" s="5">
        <v>5</v>
      </c>
      <c r="N9" s="5">
        <v>1</v>
      </c>
      <c r="O9" s="5">
        <v>2</v>
      </c>
      <c r="P9" s="5">
        <v>15</v>
      </c>
      <c r="Q9" s="5">
        <v>6</v>
      </c>
      <c r="R9" s="5">
        <v>17</v>
      </c>
      <c r="S9" s="16">
        <f t="shared" si="0"/>
        <v>66</v>
      </c>
      <c r="T9" s="16">
        <f t="shared" si="1"/>
        <v>16</v>
      </c>
      <c r="U9" s="16">
        <f t="shared" si="2"/>
        <v>50</v>
      </c>
      <c r="V9" s="16">
        <v>21</v>
      </c>
      <c r="W9" s="16">
        <f t="shared" si="3"/>
        <v>37</v>
      </c>
      <c r="X9" s="16">
        <f t="shared" si="4"/>
        <v>37</v>
      </c>
      <c r="Y9" s="16">
        <f t="shared" si="5"/>
        <v>0</v>
      </c>
      <c r="Z9" s="16">
        <v>45</v>
      </c>
      <c r="AA9" s="16">
        <f t="shared" si="6"/>
        <v>43</v>
      </c>
    </row>
    <row r="10" spans="1:27" x14ac:dyDescent="0.25">
      <c r="A10" s="2">
        <v>506182010</v>
      </c>
      <c r="B10" s="1">
        <v>1</v>
      </c>
      <c r="C10" s="1">
        <v>5</v>
      </c>
      <c r="D10" s="1">
        <v>2</v>
      </c>
      <c r="E10" s="1">
        <v>2</v>
      </c>
      <c r="F10" s="5">
        <v>2</v>
      </c>
      <c r="G10" s="5">
        <v>2</v>
      </c>
      <c r="H10" s="5">
        <v>0</v>
      </c>
      <c r="I10" s="5">
        <v>3</v>
      </c>
      <c r="J10" s="5">
        <v>2</v>
      </c>
      <c r="K10" s="5">
        <v>1</v>
      </c>
      <c r="L10" s="5">
        <v>3</v>
      </c>
      <c r="M10" s="5">
        <v>5</v>
      </c>
      <c r="N10" s="5">
        <v>0</v>
      </c>
      <c r="O10" s="5">
        <v>4</v>
      </c>
      <c r="P10" s="5">
        <v>15</v>
      </c>
      <c r="Q10" s="5">
        <v>5</v>
      </c>
      <c r="R10" s="5">
        <v>12</v>
      </c>
      <c r="S10" s="16">
        <f t="shared" si="0"/>
        <v>64</v>
      </c>
      <c r="T10" s="16">
        <f t="shared" si="1"/>
        <v>14</v>
      </c>
      <c r="U10" s="16">
        <f t="shared" si="2"/>
        <v>50</v>
      </c>
      <c r="V10" s="16">
        <v>34</v>
      </c>
      <c r="W10" s="16">
        <f t="shared" si="3"/>
        <v>48</v>
      </c>
      <c r="X10" s="16">
        <f t="shared" si="4"/>
        <v>48</v>
      </c>
      <c r="Y10" s="16">
        <f t="shared" si="5"/>
        <v>0</v>
      </c>
      <c r="Z10" s="16">
        <v>45</v>
      </c>
      <c r="AA10" s="16">
        <f t="shared" si="6"/>
        <v>48.5</v>
      </c>
    </row>
    <row r="11" spans="1:27" x14ac:dyDescent="0.25">
      <c r="A11" s="2">
        <v>506191041</v>
      </c>
      <c r="B11" s="1">
        <v>0</v>
      </c>
      <c r="C11" s="1">
        <v>5</v>
      </c>
      <c r="D11" s="1">
        <v>1</v>
      </c>
      <c r="E11" s="1">
        <v>2</v>
      </c>
      <c r="F11" s="5">
        <v>2</v>
      </c>
      <c r="G11" s="5">
        <v>2</v>
      </c>
      <c r="H11" s="5">
        <v>2</v>
      </c>
      <c r="I11" s="5">
        <v>3</v>
      </c>
      <c r="J11" s="5">
        <v>2</v>
      </c>
      <c r="K11" s="5">
        <v>3</v>
      </c>
      <c r="L11" s="5">
        <v>3</v>
      </c>
      <c r="M11" s="5">
        <v>5</v>
      </c>
      <c r="N11" s="5">
        <v>0</v>
      </c>
      <c r="O11" s="5">
        <v>0</v>
      </c>
      <c r="P11" s="5">
        <v>15</v>
      </c>
      <c r="Q11" s="5">
        <v>3</v>
      </c>
      <c r="R11" s="5">
        <v>17.5</v>
      </c>
      <c r="S11" s="16">
        <f t="shared" si="0"/>
        <v>65.5</v>
      </c>
      <c r="T11" s="16">
        <f t="shared" si="1"/>
        <v>15.5</v>
      </c>
      <c r="U11" s="16">
        <f t="shared" si="2"/>
        <v>50</v>
      </c>
      <c r="V11" s="16">
        <v>15</v>
      </c>
      <c r="W11" s="16">
        <f t="shared" si="3"/>
        <v>30.5</v>
      </c>
      <c r="X11" s="16">
        <f t="shared" si="4"/>
        <v>30.5</v>
      </c>
      <c r="Y11" s="16">
        <f t="shared" si="5"/>
        <v>0</v>
      </c>
      <c r="Z11" s="16">
        <v>40</v>
      </c>
      <c r="AA11" s="16">
        <f t="shared" si="6"/>
        <v>39.25</v>
      </c>
    </row>
    <row r="12" spans="1:27" x14ac:dyDescent="0.25">
      <c r="A12" s="2">
        <v>506191014</v>
      </c>
      <c r="B12" s="1">
        <f>4+3</f>
        <v>7</v>
      </c>
      <c r="C12" s="1">
        <v>5</v>
      </c>
      <c r="D12" s="1">
        <v>1</v>
      </c>
      <c r="E12" s="1">
        <v>2</v>
      </c>
      <c r="F12" s="5">
        <v>2</v>
      </c>
      <c r="G12" s="5">
        <v>2</v>
      </c>
      <c r="H12" s="5">
        <v>2</v>
      </c>
      <c r="I12" s="5">
        <v>3</v>
      </c>
      <c r="J12" s="5">
        <v>2</v>
      </c>
      <c r="K12" s="5">
        <v>3</v>
      </c>
      <c r="L12" s="5">
        <v>3</v>
      </c>
      <c r="M12" s="5">
        <v>5</v>
      </c>
      <c r="N12" s="5">
        <v>1</v>
      </c>
      <c r="O12" s="5">
        <v>2</v>
      </c>
      <c r="P12" s="5">
        <v>15</v>
      </c>
      <c r="Q12" s="5">
        <v>5</v>
      </c>
      <c r="R12" s="5">
        <v>17.600000000000001</v>
      </c>
      <c r="S12" s="16">
        <f t="shared" si="0"/>
        <v>77.599999999999994</v>
      </c>
      <c r="T12" s="16">
        <f t="shared" si="1"/>
        <v>27.599999999999994</v>
      </c>
      <c r="U12" s="16">
        <f t="shared" si="2"/>
        <v>50</v>
      </c>
      <c r="V12" s="16">
        <v>13</v>
      </c>
      <c r="W12" s="16">
        <f t="shared" si="3"/>
        <v>40.599999999999994</v>
      </c>
      <c r="X12" s="16">
        <f t="shared" si="4"/>
        <v>40.599999999999994</v>
      </c>
      <c r="Y12" s="16">
        <f t="shared" si="5"/>
        <v>0</v>
      </c>
      <c r="Z12" s="16">
        <v>50</v>
      </c>
      <c r="AA12" s="16">
        <f t="shared" si="6"/>
        <v>45.3</v>
      </c>
    </row>
    <row r="13" spans="1:27" x14ac:dyDescent="0.25">
      <c r="A13" s="2">
        <v>506182049</v>
      </c>
      <c r="B13" s="1">
        <v>0</v>
      </c>
      <c r="C13" s="1">
        <v>5</v>
      </c>
      <c r="D13" s="1">
        <v>2</v>
      </c>
      <c r="E13" s="1">
        <v>2</v>
      </c>
      <c r="F13" s="5">
        <v>2</v>
      </c>
      <c r="G13" s="5">
        <v>2</v>
      </c>
      <c r="H13" s="5">
        <v>2</v>
      </c>
      <c r="I13" s="5">
        <v>3</v>
      </c>
      <c r="J13" s="5">
        <v>2</v>
      </c>
      <c r="K13" s="5">
        <v>3</v>
      </c>
      <c r="L13" s="5">
        <v>3</v>
      </c>
      <c r="M13" s="5">
        <v>5</v>
      </c>
      <c r="N13" s="5">
        <v>1</v>
      </c>
      <c r="O13" s="5">
        <v>3</v>
      </c>
      <c r="P13" s="5">
        <v>15</v>
      </c>
      <c r="Q13" s="5">
        <v>3</v>
      </c>
      <c r="R13" s="5">
        <v>18.7</v>
      </c>
      <c r="S13" s="16">
        <f t="shared" si="0"/>
        <v>71.7</v>
      </c>
      <c r="T13" s="16">
        <f t="shared" si="1"/>
        <v>21.700000000000003</v>
      </c>
      <c r="U13" s="16">
        <f t="shared" si="2"/>
        <v>50</v>
      </c>
      <c r="V13" s="16">
        <v>23</v>
      </c>
      <c r="W13" s="16">
        <f t="shared" si="3"/>
        <v>44.7</v>
      </c>
      <c r="X13" s="16">
        <f t="shared" si="4"/>
        <v>44.7</v>
      </c>
      <c r="Y13" s="16">
        <f t="shared" si="5"/>
        <v>0</v>
      </c>
      <c r="Z13" s="16">
        <v>35</v>
      </c>
      <c r="AA13" s="16">
        <f t="shared" si="6"/>
        <v>45.85</v>
      </c>
    </row>
    <row r="14" spans="1:27" x14ac:dyDescent="0.25">
      <c r="A14" s="2">
        <v>614191020</v>
      </c>
      <c r="B14" s="1">
        <v>2</v>
      </c>
      <c r="C14" s="1">
        <v>5</v>
      </c>
      <c r="D14" s="1">
        <v>2</v>
      </c>
      <c r="E14" s="1">
        <v>2</v>
      </c>
      <c r="F14" s="5">
        <v>2</v>
      </c>
      <c r="G14" s="5">
        <v>1.6</v>
      </c>
      <c r="H14" s="5">
        <v>0</v>
      </c>
      <c r="I14" s="5">
        <v>3</v>
      </c>
      <c r="J14" s="5">
        <v>2</v>
      </c>
      <c r="K14" s="5">
        <v>0</v>
      </c>
      <c r="L14" s="5">
        <v>3</v>
      </c>
      <c r="M14" s="5">
        <v>5</v>
      </c>
      <c r="N14" s="5">
        <v>0</v>
      </c>
      <c r="O14" s="5">
        <v>0</v>
      </c>
      <c r="P14" s="5">
        <v>15</v>
      </c>
      <c r="Q14" s="5">
        <v>4</v>
      </c>
      <c r="R14" s="5">
        <v>16</v>
      </c>
      <c r="S14" s="16">
        <f t="shared" si="0"/>
        <v>62.6</v>
      </c>
      <c r="T14" s="16">
        <f t="shared" si="1"/>
        <v>12.600000000000001</v>
      </c>
      <c r="U14" s="16">
        <f t="shared" si="2"/>
        <v>50</v>
      </c>
      <c r="V14" s="16">
        <v>20</v>
      </c>
      <c r="W14" s="16">
        <f t="shared" si="3"/>
        <v>32.6</v>
      </c>
      <c r="X14" s="16">
        <f t="shared" si="4"/>
        <v>32.6</v>
      </c>
      <c r="Y14" s="16">
        <f t="shared" si="5"/>
        <v>0</v>
      </c>
      <c r="Z14" s="16">
        <v>30</v>
      </c>
      <c r="AA14" s="16">
        <f t="shared" si="6"/>
        <v>39.299999999999997</v>
      </c>
    </row>
    <row r="15" spans="1:27" x14ac:dyDescent="0.25">
      <c r="A15" s="2">
        <v>614191022</v>
      </c>
      <c r="B15" s="1">
        <v>1</v>
      </c>
      <c r="C15" s="1">
        <v>5</v>
      </c>
      <c r="D15" s="1">
        <v>1</v>
      </c>
      <c r="E15" s="1">
        <v>2</v>
      </c>
      <c r="F15" s="5">
        <v>2</v>
      </c>
      <c r="G15" s="5">
        <v>2</v>
      </c>
      <c r="H15" s="5">
        <v>2</v>
      </c>
      <c r="I15" s="5">
        <v>3</v>
      </c>
      <c r="J15" s="5">
        <v>2</v>
      </c>
      <c r="K15" s="5">
        <v>3</v>
      </c>
      <c r="L15" s="5">
        <v>3</v>
      </c>
      <c r="M15" s="5">
        <v>5</v>
      </c>
      <c r="N15" s="5">
        <v>1</v>
      </c>
      <c r="O15" s="5">
        <v>4</v>
      </c>
      <c r="P15" s="5">
        <v>15</v>
      </c>
      <c r="Q15" s="5">
        <v>6</v>
      </c>
      <c r="R15" s="5">
        <v>17.600000000000001</v>
      </c>
      <c r="S15" s="16">
        <f t="shared" si="0"/>
        <v>74.599999999999994</v>
      </c>
      <c r="T15" s="16">
        <f t="shared" si="1"/>
        <v>24.599999999999994</v>
      </c>
      <c r="U15" s="16">
        <f t="shared" si="2"/>
        <v>50</v>
      </c>
      <c r="V15" s="16">
        <v>38</v>
      </c>
      <c r="W15" s="16">
        <f t="shared" si="3"/>
        <v>62.599999999999994</v>
      </c>
      <c r="X15" s="16">
        <f t="shared" si="4"/>
        <v>50</v>
      </c>
      <c r="Y15" s="16">
        <f t="shared" si="5"/>
        <v>12.599999999999994</v>
      </c>
      <c r="Z15" s="16">
        <v>45</v>
      </c>
      <c r="AA15" s="16">
        <f t="shared" si="6"/>
        <v>49.5</v>
      </c>
    </row>
    <row r="16" spans="1:27" x14ac:dyDescent="0.25">
      <c r="A16" s="2">
        <v>506191039</v>
      </c>
      <c r="B16" s="1">
        <v>0</v>
      </c>
      <c r="C16" s="1">
        <v>5</v>
      </c>
      <c r="D16" s="1">
        <v>2</v>
      </c>
      <c r="E16" s="1">
        <v>2</v>
      </c>
      <c r="F16" s="5">
        <v>2</v>
      </c>
      <c r="G16" s="5">
        <v>2</v>
      </c>
      <c r="H16" s="5">
        <v>2</v>
      </c>
      <c r="I16" s="5">
        <v>3</v>
      </c>
      <c r="J16" s="5">
        <v>2</v>
      </c>
      <c r="K16" s="5">
        <v>3</v>
      </c>
      <c r="L16" s="5">
        <v>3</v>
      </c>
      <c r="M16" s="5">
        <v>3.33</v>
      </c>
      <c r="N16" s="5">
        <v>1</v>
      </c>
      <c r="O16" s="5">
        <v>2</v>
      </c>
      <c r="P16" s="5">
        <v>15</v>
      </c>
      <c r="Q16" s="5">
        <v>5</v>
      </c>
      <c r="R16" s="5">
        <v>17.2</v>
      </c>
      <c r="S16" s="16">
        <f t="shared" si="0"/>
        <v>69.53</v>
      </c>
      <c r="T16" s="16">
        <f t="shared" si="1"/>
        <v>19.53</v>
      </c>
      <c r="U16" s="16">
        <f t="shared" si="2"/>
        <v>50</v>
      </c>
      <c r="V16" s="16">
        <v>32</v>
      </c>
      <c r="W16" s="16">
        <f t="shared" si="3"/>
        <v>51.53</v>
      </c>
      <c r="X16" s="16">
        <f t="shared" si="4"/>
        <v>50</v>
      </c>
      <c r="Y16" s="16">
        <f t="shared" si="5"/>
        <v>1.5300000000000011</v>
      </c>
      <c r="Z16" s="16">
        <v>50</v>
      </c>
      <c r="AA16" s="16">
        <f t="shared" si="6"/>
        <v>50</v>
      </c>
    </row>
    <row r="17" spans="1:27" x14ac:dyDescent="0.25">
      <c r="A17" s="2">
        <v>506191030</v>
      </c>
      <c r="B17" s="1">
        <v>2</v>
      </c>
      <c r="C17" s="1">
        <v>5</v>
      </c>
      <c r="D17" s="1">
        <v>3</v>
      </c>
      <c r="E17" s="1">
        <v>2</v>
      </c>
      <c r="F17" s="5">
        <v>1.2</v>
      </c>
      <c r="G17" s="5">
        <v>2</v>
      </c>
      <c r="H17" s="5">
        <v>2</v>
      </c>
      <c r="I17" s="5">
        <v>3</v>
      </c>
      <c r="J17" s="5">
        <v>2</v>
      </c>
      <c r="K17" s="5">
        <v>3</v>
      </c>
      <c r="L17" s="5">
        <v>3</v>
      </c>
      <c r="M17" s="5">
        <v>5</v>
      </c>
      <c r="N17" s="5">
        <v>1</v>
      </c>
      <c r="O17" s="5">
        <v>2</v>
      </c>
      <c r="P17" s="5">
        <v>15</v>
      </c>
      <c r="Q17" s="5">
        <v>4</v>
      </c>
      <c r="R17" s="5">
        <v>16</v>
      </c>
      <c r="S17" s="16">
        <f t="shared" si="0"/>
        <v>71.2</v>
      </c>
      <c r="T17" s="16">
        <f t="shared" si="1"/>
        <v>21.200000000000003</v>
      </c>
      <c r="U17" s="16">
        <f t="shared" si="2"/>
        <v>50</v>
      </c>
      <c r="V17" s="16">
        <v>13</v>
      </c>
      <c r="W17" s="16">
        <f t="shared" si="3"/>
        <v>34.200000000000003</v>
      </c>
      <c r="X17" s="16">
        <f t="shared" si="4"/>
        <v>34.200000000000003</v>
      </c>
      <c r="Y17" s="16">
        <f t="shared" si="5"/>
        <v>0</v>
      </c>
      <c r="Z17" s="16">
        <v>40</v>
      </c>
      <c r="AA17" s="16">
        <f t="shared" si="6"/>
        <v>41.1</v>
      </c>
    </row>
    <row r="18" spans="1:27" x14ac:dyDescent="0.25">
      <c r="A18" s="2">
        <v>506182032</v>
      </c>
      <c r="B18" s="1">
        <v>0</v>
      </c>
      <c r="C18" s="1">
        <v>5</v>
      </c>
      <c r="D18" s="1">
        <v>0</v>
      </c>
      <c r="E18" s="1">
        <v>2</v>
      </c>
      <c r="F18" s="5">
        <v>2</v>
      </c>
      <c r="G18" s="5">
        <v>2</v>
      </c>
      <c r="H18" s="5">
        <v>2</v>
      </c>
      <c r="I18" s="5">
        <v>3</v>
      </c>
      <c r="J18" s="5">
        <v>2</v>
      </c>
      <c r="K18" s="5">
        <v>3</v>
      </c>
      <c r="L18" s="5">
        <v>3</v>
      </c>
      <c r="M18" s="5">
        <v>5</v>
      </c>
      <c r="N18" s="5">
        <v>2</v>
      </c>
      <c r="O18" s="5">
        <v>3</v>
      </c>
      <c r="P18" s="5">
        <v>14.8</v>
      </c>
      <c r="Q18" s="5">
        <v>4</v>
      </c>
      <c r="R18" s="5">
        <v>17</v>
      </c>
      <c r="S18" s="16">
        <f t="shared" si="0"/>
        <v>69.8</v>
      </c>
      <c r="T18" s="16">
        <f t="shared" si="1"/>
        <v>19.799999999999997</v>
      </c>
      <c r="U18" s="16">
        <f t="shared" si="2"/>
        <v>50</v>
      </c>
      <c r="V18" s="16">
        <v>10</v>
      </c>
      <c r="W18" s="16">
        <f t="shared" si="3"/>
        <v>29.799999999999997</v>
      </c>
      <c r="X18" s="16">
        <f t="shared" si="4"/>
        <v>29.799999999999997</v>
      </c>
      <c r="Y18" s="16">
        <f t="shared" si="5"/>
        <v>0</v>
      </c>
      <c r="Z18" s="16">
        <v>35</v>
      </c>
      <c r="AA18" s="16">
        <f t="shared" si="6"/>
        <v>38.4</v>
      </c>
    </row>
    <row r="19" spans="1:27" x14ac:dyDescent="0.25">
      <c r="A19" s="2">
        <v>506191015</v>
      </c>
      <c r="B19" s="1">
        <v>2</v>
      </c>
      <c r="C19" s="1">
        <v>5</v>
      </c>
      <c r="D19" s="1">
        <v>1</v>
      </c>
      <c r="E19" s="1">
        <v>2</v>
      </c>
      <c r="F19" s="5">
        <v>2</v>
      </c>
      <c r="G19" s="5">
        <v>2</v>
      </c>
      <c r="H19" s="5">
        <v>2</v>
      </c>
      <c r="I19" s="5">
        <v>3</v>
      </c>
      <c r="J19" s="5">
        <v>2</v>
      </c>
      <c r="K19" s="5">
        <v>3</v>
      </c>
      <c r="L19" s="5">
        <v>3</v>
      </c>
      <c r="M19" s="5">
        <v>5</v>
      </c>
      <c r="N19" s="5">
        <v>0</v>
      </c>
      <c r="O19" s="5">
        <v>0</v>
      </c>
      <c r="P19" s="5">
        <v>15</v>
      </c>
      <c r="Q19" s="5">
        <v>4</v>
      </c>
      <c r="R19" s="5">
        <v>17</v>
      </c>
      <c r="S19" s="16">
        <f t="shared" si="0"/>
        <v>68</v>
      </c>
      <c r="T19" s="16">
        <f t="shared" si="1"/>
        <v>18</v>
      </c>
      <c r="U19" s="16">
        <f t="shared" si="2"/>
        <v>50</v>
      </c>
      <c r="V19" s="16">
        <v>31</v>
      </c>
      <c r="W19" s="16">
        <f t="shared" si="3"/>
        <v>49</v>
      </c>
      <c r="X19" s="16">
        <f t="shared" si="4"/>
        <v>49</v>
      </c>
      <c r="Y19" s="16">
        <f t="shared" si="5"/>
        <v>0</v>
      </c>
      <c r="Z19" s="16">
        <v>35</v>
      </c>
      <c r="AA19" s="16">
        <f t="shared" si="6"/>
        <v>48</v>
      </c>
    </row>
    <row r="20" spans="1:27" x14ac:dyDescent="0.25">
      <c r="A20" s="2">
        <v>506191017</v>
      </c>
      <c r="B20" s="1">
        <f>3+2</f>
        <v>5</v>
      </c>
      <c r="C20" s="1">
        <v>5</v>
      </c>
      <c r="D20" s="1">
        <v>4</v>
      </c>
      <c r="E20" s="1">
        <v>2</v>
      </c>
      <c r="F20" s="5">
        <v>2</v>
      </c>
      <c r="G20" s="5">
        <v>2</v>
      </c>
      <c r="H20" s="5">
        <v>1</v>
      </c>
      <c r="I20" s="5">
        <v>3</v>
      </c>
      <c r="J20" s="5">
        <v>2</v>
      </c>
      <c r="K20" s="5">
        <v>3</v>
      </c>
      <c r="L20" s="5">
        <v>3</v>
      </c>
      <c r="M20" s="5">
        <v>5</v>
      </c>
      <c r="N20" s="5">
        <v>0</v>
      </c>
      <c r="O20" s="5">
        <v>0</v>
      </c>
      <c r="P20" s="5">
        <v>14.1</v>
      </c>
      <c r="Q20" s="5">
        <v>5</v>
      </c>
      <c r="R20" s="5">
        <v>10</v>
      </c>
      <c r="S20" s="16">
        <f t="shared" si="0"/>
        <v>66.099999999999994</v>
      </c>
      <c r="T20" s="16">
        <f t="shared" si="1"/>
        <v>16.099999999999994</v>
      </c>
      <c r="U20" s="16">
        <f t="shared" si="2"/>
        <v>50</v>
      </c>
      <c r="V20" s="16">
        <v>21</v>
      </c>
      <c r="W20" s="16">
        <f t="shared" si="3"/>
        <v>37.099999999999994</v>
      </c>
      <c r="X20" s="16">
        <f t="shared" si="4"/>
        <v>37.099999999999994</v>
      </c>
      <c r="Y20" s="16">
        <f t="shared" si="5"/>
        <v>0</v>
      </c>
      <c r="Z20" s="16">
        <v>40</v>
      </c>
      <c r="AA20" s="16">
        <f t="shared" si="6"/>
        <v>42.55</v>
      </c>
    </row>
    <row r="21" spans="1:27" x14ac:dyDescent="0.25">
      <c r="A21" s="2">
        <v>506191013</v>
      </c>
      <c r="B21" s="1">
        <v>2</v>
      </c>
      <c r="C21" s="1">
        <v>5</v>
      </c>
      <c r="D21" s="1">
        <v>2</v>
      </c>
      <c r="E21" s="1">
        <v>2</v>
      </c>
      <c r="F21" s="5">
        <v>2</v>
      </c>
      <c r="G21" s="5">
        <v>2</v>
      </c>
      <c r="H21" s="5">
        <v>2</v>
      </c>
      <c r="I21" s="5">
        <v>3</v>
      </c>
      <c r="J21" s="5">
        <v>2</v>
      </c>
      <c r="K21" s="5">
        <v>3</v>
      </c>
      <c r="L21" s="5">
        <v>3</v>
      </c>
      <c r="M21" s="5">
        <v>5</v>
      </c>
      <c r="N21" s="5">
        <v>0</v>
      </c>
      <c r="O21" s="5">
        <v>0</v>
      </c>
      <c r="P21" s="5">
        <v>12.9</v>
      </c>
      <c r="Q21" s="5">
        <v>3</v>
      </c>
      <c r="R21" s="5">
        <v>16</v>
      </c>
      <c r="S21" s="16">
        <f t="shared" si="0"/>
        <v>64.900000000000006</v>
      </c>
      <c r="T21" s="16">
        <f t="shared" si="1"/>
        <v>14.900000000000006</v>
      </c>
      <c r="U21" s="16">
        <f t="shared" si="2"/>
        <v>50</v>
      </c>
      <c r="V21" s="16">
        <v>19</v>
      </c>
      <c r="W21" s="16">
        <f t="shared" si="3"/>
        <v>33.900000000000006</v>
      </c>
      <c r="X21" s="16">
        <f t="shared" si="4"/>
        <v>33.900000000000006</v>
      </c>
      <c r="Y21" s="16">
        <f t="shared" si="5"/>
        <v>0</v>
      </c>
      <c r="Z21" s="16">
        <v>40</v>
      </c>
      <c r="AA21" s="16">
        <f t="shared" si="6"/>
        <v>40.950000000000003</v>
      </c>
    </row>
    <row r="22" spans="1:27" x14ac:dyDescent="0.25">
      <c r="A22" s="2">
        <v>506191009</v>
      </c>
      <c r="B22" s="1">
        <v>1</v>
      </c>
      <c r="C22" s="1">
        <v>5</v>
      </c>
      <c r="D22" s="1">
        <v>3</v>
      </c>
      <c r="E22" s="1">
        <v>2</v>
      </c>
      <c r="F22" s="5">
        <v>2</v>
      </c>
      <c r="G22" s="5">
        <v>2</v>
      </c>
      <c r="H22" s="5">
        <v>2</v>
      </c>
      <c r="I22" s="5">
        <v>3</v>
      </c>
      <c r="J22" s="5">
        <v>2</v>
      </c>
      <c r="K22" s="5">
        <v>3</v>
      </c>
      <c r="L22" s="5">
        <v>3</v>
      </c>
      <c r="M22" s="5">
        <v>5</v>
      </c>
      <c r="N22" s="5">
        <v>1</v>
      </c>
      <c r="O22" s="5">
        <v>0</v>
      </c>
      <c r="P22" s="5">
        <v>15</v>
      </c>
      <c r="Q22" s="5">
        <v>7</v>
      </c>
      <c r="R22" s="5">
        <v>16</v>
      </c>
      <c r="S22" s="16">
        <f t="shared" si="0"/>
        <v>72</v>
      </c>
      <c r="T22" s="16">
        <f t="shared" si="1"/>
        <v>22</v>
      </c>
      <c r="U22" s="16">
        <f t="shared" si="2"/>
        <v>50</v>
      </c>
      <c r="V22" s="16">
        <v>46</v>
      </c>
      <c r="W22" s="16">
        <f t="shared" si="3"/>
        <v>68</v>
      </c>
      <c r="X22" s="16">
        <f t="shared" si="4"/>
        <v>50</v>
      </c>
      <c r="Y22" s="16">
        <f t="shared" si="5"/>
        <v>18</v>
      </c>
      <c r="Z22" s="16">
        <v>50</v>
      </c>
      <c r="AA22" s="16">
        <f t="shared" si="6"/>
        <v>50</v>
      </c>
    </row>
    <row r="23" spans="1:27" x14ac:dyDescent="0.25">
      <c r="A23" s="2">
        <v>506191021</v>
      </c>
      <c r="B23" s="1">
        <v>2</v>
      </c>
      <c r="C23" s="1">
        <v>5</v>
      </c>
      <c r="D23" s="1">
        <v>3</v>
      </c>
      <c r="E23" s="1">
        <v>2</v>
      </c>
      <c r="F23" s="5">
        <v>2</v>
      </c>
      <c r="G23" s="5">
        <v>2</v>
      </c>
      <c r="H23" s="5">
        <v>2</v>
      </c>
      <c r="I23" s="5">
        <v>3</v>
      </c>
      <c r="J23" s="5">
        <v>2</v>
      </c>
      <c r="K23" s="5">
        <v>3</v>
      </c>
      <c r="L23" s="5">
        <v>3</v>
      </c>
      <c r="M23" s="5">
        <v>5</v>
      </c>
      <c r="N23" s="5">
        <v>1</v>
      </c>
      <c r="O23" s="5">
        <v>2</v>
      </c>
      <c r="P23" s="5">
        <v>15</v>
      </c>
      <c r="Q23" s="5">
        <v>6</v>
      </c>
      <c r="R23" s="5">
        <v>12</v>
      </c>
      <c r="S23" s="16">
        <f t="shared" si="0"/>
        <v>70</v>
      </c>
      <c r="T23" s="16">
        <f t="shared" si="1"/>
        <v>20</v>
      </c>
      <c r="U23" s="16">
        <f t="shared" si="2"/>
        <v>50</v>
      </c>
      <c r="V23" s="16">
        <v>44</v>
      </c>
      <c r="W23" s="16">
        <f t="shared" si="3"/>
        <v>64</v>
      </c>
      <c r="X23" s="16">
        <f t="shared" si="4"/>
        <v>50</v>
      </c>
      <c r="Y23" s="16">
        <f t="shared" si="5"/>
        <v>14</v>
      </c>
      <c r="Z23" s="16">
        <v>45</v>
      </c>
      <c r="AA23" s="16">
        <f>(U23*16)/40+(X23*20)/40+(Z23*4)/40</f>
        <v>49.5</v>
      </c>
    </row>
    <row r="24" spans="1:27" x14ac:dyDescent="0.25">
      <c r="A24" s="2">
        <v>506191001</v>
      </c>
      <c r="B24" s="1">
        <v>2</v>
      </c>
      <c r="C24" s="1">
        <v>5</v>
      </c>
      <c r="D24" s="1">
        <v>1</v>
      </c>
      <c r="E24" s="1">
        <v>2</v>
      </c>
      <c r="F24" s="5">
        <v>2</v>
      </c>
      <c r="G24" s="5">
        <v>2</v>
      </c>
      <c r="H24" s="5">
        <v>2</v>
      </c>
      <c r="I24" s="5">
        <v>3</v>
      </c>
      <c r="J24" s="5">
        <v>2</v>
      </c>
      <c r="K24" s="5">
        <v>3</v>
      </c>
      <c r="L24" s="5">
        <v>3</v>
      </c>
      <c r="M24" s="5">
        <v>5</v>
      </c>
      <c r="N24" s="5">
        <v>1</v>
      </c>
      <c r="O24" s="5">
        <v>2</v>
      </c>
      <c r="P24" s="5">
        <v>15</v>
      </c>
      <c r="Q24" s="5">
        <v>5</v>
      </c>
      <c r="R24" s="5">
        <v>16</v>
      </c>
      <c r="S24" s="16">
        <f t="shared" si="0"/>
        <v>71</v>
      </c>
      <c r="T24" s="16">
        <f t="shared" si="1"/>
        <v>21</v>
      </c>
      <c r="U24" s="16">
        <f t="shared" si="2"/>
        <v>50</v>
      </c>
      <c r="V24" s="16">
        <v>10</v>
      </c>
      <c r="W24" s="16">
        <f t="shared" si="3"/>
        <v>31</v>
      </c>
      <c r="X24" s="16">
        <f t="shared" si="4"/>
        <v>31</v>
      </c>
      <c r="Y24" s="16">
        <f t="shared" si="5"/>
        <v>0</v>
      </c>
      <c r="Z24" s="16">
        <v>40</v>
      </c>
      <c r="AA24" s="16">
        <f t="shared" si="6"/>
        <v>39.5</v>
      </c>
    </row>
    <row r="25" spans="1:27" x14ac:dyDescent="0.25">
      <c r="A25" s="2">
        <v>506191043</v>
      </c>
      <c r="B25" s="1">
        <v>1</v>
      </c>
      <c r="C25" s="1">
        <v>5</v>
      </c>
      <c r="D25" s="1">
        <v>0</v>
      </c>
      <c r="E25" s="1">
        <v>2</v>
      </c>
      <c r="F25" s="5">
        <v>1.6</v>
      </c>
      <c r="G25" s="5">
        <v>1.2</v>
      </c>
      <c r="H25" s="5">
        <v>0</v>
      </c>
      <c r="I25" s="5">
        <v>0</v>
      </c>
      <c r="J25" s="5">
        <v>2</v>
      </c>
      <c r="K25" s="5">
        <v>1.5</v>
      </c>
      <c r="L25" s="5">
        <v>3</v>
      </c>
      <c r="M25" s="5">
        <v>5</v>
      </c>
      <c r="N25" s="5">
        <v>0</v>
      </c>
      <c r="O25" s="5">
        <v>0</v>
      </c>
      <c r="P25" s="5">
        <v>14.2</v>
      </c>
      <c r="Q25" s="5">
        <v>3</v>
      </c>
      <c r="R25" s="5">
        <v>12</v>
      </c>
      <c r="S25" s="16">
        <f t="shared" si="0"/>
        <v>51.5</v>
      </c>
      <c r="T25" s="16">
        <f t="shared" si="1"/>
        <v>1.5</v>
      </c>
      <c r="U25" s="16">
        <f t="shared" si="2"/>
        <v>50</v>
      </c>
      <c r="V25" s="16">
        <v>18</v>
      </c>
      <c r="W25" s="16">
        <f t="shared" si="3"/>
        <v>19.5</v>
      </c>
      <c r="X25" s="16">
        <f t="shared" si="4"/>
        <v>19.5</v>
      </c>
      <c r="Y25" s="16">
        <f t="shared" si="5"/>
        <v>0</v>
      </c>
      <c r="Z25" s="16">
        <v>45</v>
      </c>
      <c r="AA25" s="16">
        <f t="shared" si="6"/>
        <v>34.25</v>
      </c>
    </row>
    <row r="26" spans="1:27" x14ac:dyDescent="0.25">
      <c r="A26" s="2">
        <v>506191020</v>
      </c>
      <c r="B26" s="9">
        <v>2</v>
      </c>
      <c r="C26" s="9">
        <v>5</v>
      </c>
      <c r="D26" s="9">
        <v>1</v>
      </c>
      <c r="E26" s="9">
        <v>2</v>
      </c>
      <c r="F26" s="10">
        <v>2</v>
      </c>
      <c r="G26" s="10">
        <v>2</v>
      </c>
      <c r="H26" s="10">
        <v>2</v>
      </c>
      <c r="I26" s="10">
        <v>3</v>
      </c>
      <c r="J26" s="10">
        <v>2</v>
      </c>
      <c r="K26" s="10">
        <v>3</v>
      </c>
      <c r="L26" s="10">
        <v>3</v>
      </c>
      <c r="M26" s="10">
        <v>5</v>
      </c>
      <c r="N26" s="10">
        <v>1</v>
      </c>
      <c r="O26" s="10">
        <v>2</v>
      </c>
      <c r="P26" s="10">
        <v>15</v>
      </c>
      <c r="Q26" s="10">
        <v>7</v>
      </c>
      <c r="R26" s="10">
        <v>16</v>
      </c>
      <c r="S26" s="16">
        <f t="shared" si="0"/>
        <v>73</v>
      </c>
      <c r="T26" s="16">
        <f t="shared" si="1"/>
        <v>23</v>
      </c>
      <c r="U26" s="16">
        <f t="shared" si="2"/>
        <v>50</v>
      </c>
      <c r="V26" s="16">
        <v>10</v>
      </c>
      <c r="W26" s="16">
        <f t="shared" si="3"/>
        <v>33</v>
      </c>
      <c r="X26" s="16">
        <f t="shared" si="4"/>
        <v>33</v>
      </c>
      <c r="Y26" s="16">
        <f t="shared" si="5"/>
        <v>0</v>
      </c>
      <c r="Z26" s="16">
        <v>35</v>
      </c>
      <c r="AA26" s="16">
        <f t="shared" si="6"/>
        <v>40</v>
      </c>
    </row>
    <row r="27" spans="1:27" x14ac:dyDescent="0.25">
      <c r="B27" s="7">
        <v>5</v>
      </c>
      <c r="C27" s="7">
        <v>5</v>
      </c>
      <c r="D27" s="7">
        <v>0</v>
      </c>
      <c r="E27" s="7">
        <v>2</v>
      </c>
      <c r="F27" s="7">
        <v>2</v>
      </c>
      <c r="G27" s="7">
        <v>2</v>
      </c>
      <c r="H27" s="7">
        <v>2</v>
      </c>
      <c r="I27" s="7">
        <v>3</v>
      </c>
      <c r="J27" s="7">
        <v>2</v>
      </c>
      <c r="K27" s="7">
        <v>3</v>
      </c>
      <c r="L27" s="7">
        <v>3</v>
      </c>
      <c r="M27" s="7">
        <v>5</v>
      </c>
      <c r="N27" s="7">
        <v>2</v>
      </c>
      <c r="O27" s="7">
        <v>4</v>
      </c>
      <c r="P27" s="7">
        <v>15</v>
      </c>
      <c r="Q27" s="7">
        <v>10</v>
      </c>
      <c r="R27" s="7">
        <v>20</v>
      </c>
      <c r="S27" s="16">
        <f t="shared" ref="S27" si="7">SUM(B27:R27)</f>
        <v>85</v>
      </c>
      <c r="T27" s="16">
        <f t="shared" si="1"/>
        <v>35</v>
      </c>
      <c r="U27" s="16"/>
      <c r="V27" s="13"/>
      <c r="W27" s="13"/>
      <c r="X27" s="13"/>
      <c r="Y27" s="13"/>
      <c r="Z27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Y22"/>
  <sheetViews>
    <sheetView workbookViewId="0">
      <selection activeCell="B1" sqref="B1:C1048576"/>
    </sheetView>
  </sheetViews>
  <sheetFormatPr baseColWidth="10" defaultRowHeight="15" x14ac:dyDescent="0.25"/>
  <cols>
    <col min="5" max="5" width="13.5703125" bestFit="1" customWidth="1"/>
    <col min="14" max="14" width="27.28515625" bestFit="1" customWidth="1"/>
    <col min="15" max="16" width="27.28515625" customWidth="1"/>
  </cols>
  <sheetData>
    <row r="1" spans="1:25" ht="19.5" x14ac:dyDescent="0.25">
      <c r="B1" s="7" t="s">
        <v>0</v>
      </c>
      <c r="C1" s="7" t="s">
        <v>1</v>
      </c>
      <c r="D1" s="7" t="s">
        <v>4</v>
      </c>
      <c r="E1" s="7" t="s">
        <v>6</v>
      </c>
      <c r="F1" s="7" t="s">
        <v>7</v>
      </c>
      <c r="G1" s="7" t="s">
        <v>8</v>
      </c>
      <c r="H1" s="14" t="s">
        <v>11</v>
      </c>
      <c r="I1" s="14" t="s">
        <v>12</v>
      </c>
      <c r="J1" s="14" t="s">
        <v>13</v>
      </c>
      <c r="K1" s="14" t="s">
        <v>14</v>
      </c>
      <c r="L1" s="14" t="s">
        <v>15</v>
      </c>
      <c r="M1" s="14" t="s">
        <v>17</v>
      </c>
      <c r="N1" s="14" t="s">
        <v>23</v>
      </c>
      <c r="O1" s="14" t="s">
        <v>24</v>
      </c>
      <c r="P1" s="14" t="s">
        <v>25</v>
      </c>
      <c r="Q1" s="8" t="s">
        <v>9</v>
      </c>
      <c r="R1" s="8" t="s">
        <v>29</v>
      </c>
      <c r="S1" s="8" t="s">
        <v>19</v>
      </c>
      <c r="T1" s="8" t="s">
        <v>20</v>
      </c>
      <c r="U1" s="8" t="s">
        <v>30</v>
      </c>
      <c r="V1" s="8" t="s">
        <v>27</v>
      </c>
      <c r="W1" s="8" t="s">
        <v>19</v>
      </c>
      <c r="X1" s="8" t="s">
        <v>22</v>
      </c>
      <c r="Y1" s="8" t="s">
        <v>28</v>
      </c>
    </row>
    <row r="2" spans="1:25" x14ac:dyDescent="0.25">
      <c r="A2" s="2">
        <v>614191018</v>
      </c>
      <c r="B2" s="1">
        <v>2</v>
      </c>
      <c r="C2" s="1">
        <v>5</v>
      </c>
      <c r="D2" s="1">
        <v>2</v>
      </c>
      <c r="E2" s="1">
        <v>1.6</v>
      </c>
      <c r="F2" s="1">
        <v>2</v>
      </c>
      <c r="G2" s="1">
        <v>0</v>
      </c>
      <c r="H2" s="1">
        <v>3</v>
      </c>
      <c r="I2" s="1">
        <v>2</v>
      </c>
      <c r="J2" s="1">
        <v>3</v>
      </c>
      <c r="K2" s="1">
        <v>3</v>
      </c>
      <c r="L2" s="1">
        <v>0</v>
      </c>
      <c r="M2" s="1">
        <v>0</v>
      </c>
      <c r="N2" s="1">
        <v>9.6</v>
      </c>
      <c r="O2" s="1">
        <v>3</v>
      </c>
      <c r="P2" s="1">
        <v>0</v>
      </c>
      <c r="Q2" s="1">
        <f>SUM(B2:P2)</f>
        <v>36.200000000000003</v>
      </c>
      <c r="R2" s="1">
        <f>IF(Q2&gt;50,50,Q2)</f>
        <v>36.200000000000003</v>
      </c>
      <c r="S2" s="1">
        <f>IF(Q2&gt;50,Q2-50,0)</f>
        <v>0</v>
      </c>
      <c r="T2" s="1">
        <v>25</v>
      </c>
      <c r="U2" s="1">
        <f>T2+S2</f>
        <v>25</v>
      </c>
      <c r="V2" s="1">
        <f>IF(U2&gt;50,50,U2)</f>
        <v>25</v>
      </c>
      <c r="W2" s="1">
        <f>IF(U2&gt;50,U2-50,0)</f>
        <v>0</v>
      </c>
      <c r="X2" s="1">
        <v>0</v>
      </c>
      <c r="Y2" s="20">
        <f>(R2*16)/40+(V2*20)/40+(X2*4)/40</f>
        <v>26.98</v>
      </c>
    </row>
    <row r="3" spans="1:25" x14ac:dyDescent="0.25">
      <c r="A3" s="2">
        <v>614182008</v>
      </c>
      <c r="B3" s="1">
        <v>2</v>
      </c>
      <c r="C3" s="1">
        <v>0</v>
      </c>
      <c r="D3" s="1">
        <v>2</v>
      </c>
      <c r="E3" s="1">
        <v>0</v>
      </c>
      <c r="F3" s="1">
        <v>0</v>
      </c>
      <c r="G3" s="1">
        <v>0</v>
      </c>
      <c r="H3" s="1">
        <v>3</v>
      </c>
      <c r="I3" s="1">
        <v>2</v>
      </c>
      <c r="J3" s="1">
        <v>3</v>
      </c>
      <c r="K3" s="1">
        <v>3</v>
      </c>
      <c r="L3" s="1">
        <v>0</v>
      </c>
      <c r="M3" s="1">
        <v>1</v>
      </c>
      <c r="N3" s="1">
        <v>14.8</v>
      </c>
      <c r="O3" s="1">
        <v>5</v>
      </c>
      <c r="P3" s="1">
        <v>11</v>
      </c>
      <c r="Q3" s="1">
        <f t="shared" ref="Q3:Q14" si="0">SUM(B3:P3)</f>
        <v>46.8</v>
      </c>
      <c r="R3" s="1">
        <f t="shared" ref="R3:R14" si="1">IF(Q3&gt;50,50,Q3)</f>
        <v>46.8</v>
      </c>
      <c r="S3" s="1">
        <f t="shared" ref="S3:S15" si="2">IF(Q3&gt;50,Q3-50,0)</f>
        <v>0</v>
      </c>
      <c r="T3" s="1">
        <v>18</v>
      </c>
      <c r="U3" s="1">
        <f t="shared" ref="U3:U14" si="3">T3+S3</f>
        <v>18</v>
      </c>
      <c r="V3" s="1">
        <f t="shared" ref="V3:V14" si="4">IF(U3&gt;50,50,U3)</f>
        <v>18</v>
      </c>
      <c r="W3" s="1">
        <f t="shared" ref="W3:W14" si="5">IF(U3&gt;50,U3-50,0)</f>
        <v>0</v>
      </c>
      <c r="X3" s="1">
        <v>30</v>
      </c>
      <c r="Y3" s="20">
        <f t="shared" ref="Y3:Y14" si="6">(R3*16)/40+(V3*20)/40+(X3*4)/40</f>
        <v>30.72</v>
      </c>
    </row>
    <row r="4" spans="1:25" x14ac:dyDescent="0.25">
      <c r="A4" s="2">
        <v>506182053</v>
      </c>
      <c r="B4" s="1">
        <v>0</v>
      </c>
      <c r="C4" s="1">
        <v>0</v>
      </c>
      <c r="D4" s="1">
        <v>2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3</v>
      </c>
      <c r="K4" s="1">
        <v>1.5</v>
      </c>
      <c r="L4" s="1">
        <v>5</v>
      </c>
      <c r="M4" s="1">
        <v>0</v>
      </c>
      <c r="N4" s="1">
        <v>14.2</v>
      </c>
      <c r="O4" s="1">
        <v>6</v>
      </c>
      <c r="P4" s="1">
        <v>11</v>
      </c>
      <c r="Q4" s="1">
        <f t="shared" si="0"/>
        <v>43.7</v>
      </c>
      <c r="R4" s="1">
        <f t="shared" si="1"/>
        <v>43.7</v>
      </c>
      <c r="S4" s="1">
        <f t="shared" si="2"/>
        <v>0</v>
      </c>
      <c r="T4" s="1">
        <v>15</v>
      </c>
      <c r="U4" s="1">
        <f t="shared" si="3"/>
        <v>15</v>
      </c>
      <c r="V4" s="1">
        <f t="shared" si="4"/>
        <v>15</v>
      </c>
      <c r="W4" s="1">
        <f t="shared" si="5"/>
        <v>0</v>
      </c>
      <c r="X4" s="1">
        <v>30</v>
      </c>
      <c r="Y4" s="20">
        <f t="shared" si="6"/>
        <v>27.98</v>
      </c>
    </row>
    <row r="5" spans="1:25" x14ac:dyDescent="0.25">
      <c r="A5" s="2">
        <v>506182017</v>
      </c>
      <c r="B5" s="1">
        <v>0</v>
      </c>
      <c r="C5" s="1">
        <v>5</v>
      </c>
      <c r="D5" s="1">
        <v>2</v>
      </c>
      <c r="E5" s="1">
        <v>2</v>
      </c>
      <c r="F5" s="1">
        <v>2</v>
      </c>
      <c r="G5" s="1">
        <v>2</v>
      </c>
      <c r="H5" s="1">
        <v>2.7</v>
      </c>
      <c r="I5" s="1">
        <v>2</v>
      </c>
      <c r="J5" s="1">
        <v>3</v>
      </c>
      <c r="K5" s="1">
        <v>3</v>
      </c>
      <c r="L5" s="1">
        <v>5</v>
      </c>
      <c r="M5" s="1">
        <v>1</v>
      </c>
      <c r="N5" s="1">
        <v>15</v>
      </c>
      <c r="O5" s="1">
        <v>6</v>
      </c>
      <c r="P5" s="1">
        <v>17</v>
      </c>
      <c r="Q5" s="1">
        <f t="shared" si="0"/>
        <v>67.7</v>
      </c>
      <c r="R5" s="1">
        <f t="shared" si="1"/>
        <v>50</v>
      </c>
      <c r="S5" s="1">
        <f t="shared" si="2"/>
        <v>17.700000000000003</v>
      </c>
      <c r="T5" s="1">
        <v>50</v>
      </c>
      <c r="U5" s="1">
        <f t="shared" si="3"/>
        <v>67.7</v>
      </c>
      <c r="V5" s="1">
        <f t="shared" si="4"/>
        <v>50</v>
      </c>
      <c r="W5" s="1">
        <f t="shared" si="5"/>
        <v>17.700000000000003</v>
      </c>
      <c r="X5" s="1">
        <v>45</v>
      </c>
      <c r="Y5" s="20">
        <f t="shared" si="6"/>
        <v>49.5</v>
      </c>
    </row>
    <row r="6" spans="1:25" x14ac:dyDescent="0.25">
      <c r="A6" s="2">
        <v>506182034</v>
      </c>
      <c r="B6" s="1">
        <f>4+3</f>
        <v>7</v>
      </c>
      <c r="C6" s="1">
        <v>5</v>
      </c>
      <c r="D6" s="1">
        <v>2</v>
      </c>
      <c r="E6" s="1">
        <v>2</v>
      </c>
      <c r="F6" s="1">
        <v>2</v>
      </c>
      <c r="G6" s="1">
        <v>2</v>
      </c>
      <c r="H6" s="1">
        <v>3</v>
      </c>
      <c r="I6" s="1">
        <v>2</v>
      </c>
      <c r="J6" s="1">
        <v>3</v>
      </c>
      <c r="K6" s="1">
        <v>3</v>
      </c>
      <c r="L6" s="1">
        <v>5</v>
      </c>
      <c r="M6" s="1">
        <v>2</v>
      </c>
      <c r="N6" s="1">
        <v>15</v>
      </c>
      <c r="O6" s="1">
        <v>7</v>
      </c>
      <c r="P6" s="1">
        <v>17</v>
      </c>
      <c r="Q6" s="1">
        <f t="shared" si="0"/>
        <v>77</v>
      </c>
      <c r="R6" s="1">
        <f t="shared" si="1"/>
        <v>50</v>
      </c>
      <c r="S6" s="1">
        <f t="shared" si="2"/>
        <v>27</v>
      </c>
      <c r="T6" s="1">
        <v>50</v>
      </c>
      <c r="U6" s="1">
        <f t="shared" si="3"/>
        <v>77</v>
      </c>
      <c r="V6" s="1">
        <f t="shared" si="4"/>
        <v>50</v>
      </c>
      <c r="W6" s="1">
        <f t="shared" si="5"/>
        <v>27</v>
      </c>
      <c r="X6" s="1">
        <v>40</v>
      </c>
      <c r="Y6" s="20">
        <f t="shared" si="6"/>
        <v>49</v>
      </c>
    </row>
    <row r="7" spans="1:25" x14ac:dyDescent="0.25">
      <c r="A7" s="2">
        <v>506172017</v>
      </c>
      <c r="B7" s="1">
        <v>2</v>
      </c>
      <c r="C7" s="1">
        <v>5</v>
      </c>
      <c r="D7" s="1">
        <v>2</v>
      </c>
      <c r="E7" s="1">
        <v>2</v>
      </c>
      <c r="F7" s="1">
        <v>2</v>
      </c>
      <c r="G7" s="1">
        <v>1</v>
      </c>
      <c r="H7" s="1">
        <v>3</v>
      </c>
      <c r="I7" s="1">
        <v>0</v>
      </c>
      <c r="J7" s="1">
        <v>0</v>
      </c>
      <c r="K7" s="1">
        <v>3</v>
      </c>
      <c r="L7" s="1">
        <v>5</v>
      </c>
      <c r="M7" s="1">
        <v>1</v>
      </c>
      <c r="N7" s="1">
        <v>14.6</v>
      </c>
      <c r="O7" s="1">
        <v>8</v>
      </c>
      <c r="P7" s="1">
        <v>15.5</v>
      </c>
      <c r="Q7" s="1">
        <f t="shared" si="0"/>
        <v>64.099999999999994</v>
      </c>
      <c r="R7" s="1">
        <f t="shared" si="1"/>
        <v>50</v>
      </c>
      <c r="S7" s="1">
        <f t="shared" si="2"/>
        <v>14.099999999999994</v>
      </c>
      <c r="T7" s="1">
        <v>25</v>
      </c>
      <c r="U7" s="1">
        <f t="shared" si="3"/>
        <v>39.099999999999994</v>
      </c>
      <c r="V7" s="1">
        <f t="shared" si="4"/>
        <v>39.099999999999994</v>
      </c>
      <c r="W7" s="1">
        <f t="shared" si="5"/>
        <v>0</v>
      </c>
      <c r="X7" s="1">
        <v>30</v>
      </c>
      <c r="Y7" s="20">
        <f t="shared" si="6"/>
        <v>42.55</v>
      </c>
    </row>
    <row r="8" spans="1:25" x14ac:dyDescent="0.25">
      <c r="A8" s="2">
        <v>506191042</v>
      </c>
      <c r="B8" s="1">
        <f>3+1</f>
        <v>4</v>
      </c>
      <c r="C8" s="1">
        <v>5</v>
      </c>
      <c r="D8" s="1">
        <v>2</v>
      </c>
      <c r="E8" s="1">
        <v>2</v>
      </c>
      <c r="F8" s="1">
        <v>0</v>
      </c>
      <c r="G8" s="1">
        <v>0</v>
      </c>
      <c r="H8" s="1">
        <v>3</v>
      </c>
      <c r="I8" s="1">
        <v>2</v>
      </c>
      <c r="J8" s="1">
        <v>3</v>
      </c>
      <c r="K8" s="1">
        <v>3</v>
      </c>
      <c r="L8" s="1">
        <v>5</v>
      </c>
      <c r="M8" s="1">
        <v>1</v>
      </c>
      <c r="N8" s="1">
        <v>7</v>
      </c>
      <c r="O8" s="1">
        <v>4</v>
      </c>
      <c r="P8" s="1">
        <v>0</v>
      </c>
      <c r="Q8" s="1">
        <f t="shared" si="0"/>
        <v>41</v>
      </c>
      <c r="R8" s="1">
        <f t="shared" si="1"/>
        <v>41</v>
      </c>
      <c r="S8" s="1">
        <f t="shared" si="2"/>
        <v>0</v>
      </c>
      <c r="T8" s="1">
        <v>15</v>
      </c>
      <c r="U8" s="1">
        <f t="shared" si="3"/>
        <v>15</v>
      </c>
      <c r="V8" s="1">
        <f t="shared" si="4"/>
        <v>15</v>
      </c>
      <c r="W8" s="1">
        <f t="shared" si="5"/>
        <v>0</v>
      </c>
      <c r="X8" s="1">
        <v>45</v>
      </c>
      <c r="Y8" s="20">
        <f t="shared" si="6"/>
        <v>28.4</v>
      </c>
    </row>
    <row r="9" spans="1:25" x14ac:dyDescent="0.25">
      <c r="A9" s="2">
        <v>506182043</v>
      </c>
      <c r="B9" s="1">
        <v>2</v>
      </c>
      <c r="C9" s="1">
        <v>5</v>
      </c>
      <c r="D9" s="1">
        <v>2</v>
      </c>
      <c r="E9" s="1">
        <v>2</v>
      </c>
      <c r="F9" s="1">
        <v>2</v>
      </c>
      <c r="G9" s="1">
        <v>2</v>
      </c>
      <c r="H9" s="1">
        <v>3</v>
      </c>
      <c r="I9" s="1">
        <v>2</v>
      </c>
      <c r="J9" s="1">
        <v>3</v>
      </c>
      <c r="K9" s="1">
        <v>0</v>
      </c>
      <c r="L9" s="1">
        <v>0</v>
      </c>
      <c r="M9" s="1">
        <v>1</v>
      </c>
      <c r="N9" s="1">
        <v>15</v>
      </c>
      <c r="O9" s="1">
        <v>7</v>
      </c>
      <c r="P9" s="1">
        <v>0</v>
      </c>
      <c r="Q9" s="1">
        <f t="shared" si="0"/>
        <v>46</v>
      </c>
      <c r="R9" s="1">
        <f t="shared" si="1"/>
        <v>46</v>
      </c>
      <c r="S9" s="1">
        <f t="shared" si="2"/>
        <v>0</v>
      </c>
      <c r="T9" s="1">
        <v>39</v>
      </c>
      <c r="U9" s="1">
        <f t="shared" si="3"/>
        <v>39</v>
      </c>
      <c r="V9" s="1">
        <f t="shared" si="4"/>
        <v>39</v>
      </c>
      <c r="W9" s="1">
        <f t="shared" si="5"/>
        <v>0</v>
      </c>
      <c r="X9" s="1">
        <v>0</v>
      </c>
      <c r="Y9" s="20">
        <f t="shared" si="6"/>
        <v>37.9</v>
      </c>
    </row>
    <row r="10" spans="1:25" x14ac:dyDescent="0.25">
      <c r="A10" s="2">
        <v>506181046</v>
      </c>
      <c r="B10" s="1">
        <v>0</v>
      </c>
      <c r="C10" s="1">
        <v>5</v>
      </c>
      <c r="D10" s="1">
        <v>2</v>
      </c>
      <c r="E10" s="1">
        <v>2</v>
      </c>
      <c r="F10" s="1">
        <v>2</v>
      </c>
      <c r="G10" s="1">
        <v>1</v>
      </c>
      <c r="H10" s="1">
        <v>3</v>
      </c>
      <c r="I10" s="1">
        <v>0</v>
      </c>
      <c r="J10" s="1">
        <v>3</v>
      </c>
      <c r="K10" s="1">
        <v>0</v>
      </c>
      <c r="L10" s="1">
        <v>0</v>
      </c>
      <c r="M10" s="1">
        <v>0</v>
      </c>
      <c r="N10" s="1">
        <v>14.8</v>
      </c>
      <c r="O10" s="1">
        <v>0</v>
      </c>
      <c r="P10" s="1">
        <v>19.2</v>
      </c>
      <c r="Q10" s="1">
        <f t="shared" si="0"/>
        <v>52</v>
      </c>
      <c r="R10" s="1">
        <f t="shared" si="1"/>
        <v>50</v>
      </c>
      <c r="S10" s="1">
        <f t="shared" si="2"/>
        <v>2</v>
      </c>
      <c r="T10" s="1">
        <v>42</v>
      </c>
      <c r="U10" s="1">
        <f t="shared" si="3"/>
        <v>44</v>
      </c>
      <c r="V10" s="1">
        <f t="shared" si="4"/>
        <v>44</v>
      </c>
      <c r="W10" s="1">
        <f t="shared" si="5"/>
        <v>0</v>
      </c>
      <c r="X10" s="1">
        <v>0</v>
      </c>
      <c r="Y10" s="20">
        <f t="shared" si="6"/>
        <v>42</v>
      </c>
    </row>
    <row r="11" spans="1:25" x14ac:dyDescent="0.25">
      <c r="A11" s="2">
        <v>506191029</v>
      </c>
      <c r="B11" s="1">
        <f>3+2</f>
        <v>5</v>
      </c>
      <c r="C11" s="1">
        <v>5</v>
      </c>
      <c r="D11" s="1">
        <v>2</v>
      </c>
      <c r="E11" s="1">
        <v>2</v>
      </c>
      <c r="F11" s="1">
        <v>2</v>
      </c>
      <c r="G11" s="1">
        <v>2</v>
      </c>
      <c r="H11" s="1">
        <v>3</v>
      </c>
      <c r="I11" s="1">
        <v>2</v>
      </c>
      <c r="J11" s="1">
        <v>3</v>
      </c>
      <c r="K11" s="1">
        <v>0</v>
      </c>
      <c r="L11" s="1">
        <v>0</v>
      </c>
      <c r="M11" s="1">
        <v>1</v>
      </c>
      <c r="N11" s="1">
        <v>14.2</v>
      </c>
      <c r="O11" s="1">
        <v>12</v>
      </c>
      <c r="P11" s="1">
        <v>15</v>
      </c>
      <c r="Q11" s="1">
        <f t="shared" si="0"/>
        <v>68.2</v>
      </c>
      <c r="R11" s="1">
        <f t="shared" si="1"/>
        <v>50</v>
      </c>
      <c r="S11" s="1">
        <f t="shared" si="2"/>
        <v>18.200000000000003</v>
      </c>
      <c r="T11" s="1">
        <v>13</v>
      </c>
      <c r="U11" s="1">
        <f t="shared" si="3"/>
        <v>31.200000000000003</v>
      </c>
      <c r="V11" s="1">
        <f t="shared" si="4"/>
        <v>31.200000000000003</v>
      </c>
      <c r="W11" s="1">
        <f t="shared" si="5"/>
        <v>0</v>
      </c>
      <c r="X11" s="1">
        <v>0</v>
      </c>
      <c r="Y11" s="20">
        <f t="shared" si="6"/>
        <v>35.6</v>
      </c>
    </row>
    <row r="12" spans="1:25" x14ac:dyDescent="0.25">
      <c r="A12" s="2">
        <v>506191022</v>
      </c>
      <c r="B12" s="1">
        <v>0</v>
      </c>
      <c r="C12" s="1">
        <v>5</v>
      </c>
      <c r="D12" s="1">
        <v>2</v>
      </c>
      <c r="E12" s="1">
        <v>2</v>
      </c>
      <c r="F12" s="1">
        <v>1</v>
      </c>
      <c r="G12" s="1">
        <v>1</v>
      </c>
      <c r="H12" s="1">
        <v>3</v>
      </c>
      <c r="I12" s="1">
        <v>2</v>
      </c>
      <c r="J12" s="1">
        <v>3</v>
      </c>
      <c r="K12" s="1">
        <v>3</v>
      </c>
      <c r="L12" s="1">
        <v>5</v>
      </c>
      <c r="M12" s="1">
        <v>0</v>
      </c>
      <c r="N12" s="1">
        <v>15</v>
      </c>
      <c r="O12" s="1">
        <v>4</v>
      </c>
      <c r="P12" s="1">
        <v>13</v>
      </c>
      <c r="Q12" s="1">
        <f t="shared" si="0"/>
        <v>59</v>
      </c>
      <c r="R12" s="1">
        <f t="shared" si="1"/>
        <v>50</v>
      </c>
      <c r="S12" s="1">
        <f t="shared" si="2"/>
        <v>9</v>
      </c>
      <c r="T12" s="1">
        <v>25</v>
      </c>
      <c r="U12" s="1">
        <f t="shared" si="3"/>
        <v>34</v>
      </c>
      <c r="V12" s="1">
        <f t="shared" si="4"/>
        <v>34</v>
      </c>
      <c r="W12" s="1">
        <f t="shared" si="5"/>
        <v>0</v>
      </c>
      <c r="X12" s="1">
        <v>40</v>
      </c>
      <c r="Y12" s="20">
        <f t="shared" si="6"/>
        <v>41</v>
      </c>
    </row>
    <row r="13" spans="1:25" x14ac:dyDescent="0.25">
      <c r="A13" s="2">
        <v>506182007</v>
      </c>
      <c r="B13" s="1">
        <v>2</v>
      </c>
      <c r="C13" s="1">
        <v>5</v>
      </c>
      <c r="D13" s="1">
        <v>2</v>
      </c>
      <c r="E13" s="1">
        <v>2</v>
      </c>
      <c r="F13" s="1">
        <v>2</v>
      </c>
      <c r="G13" s="1">
        <v>2</v>
      </c>
      <c r="H13" s="1">
        <v>3</v>
      </c>
      <c r="I13" s="1">
        <v>2</v>
      </c>
      <c r="J13" s="1">
        <v>3</v>
      </c>
      <c r="K13" s="1">
        <v>3</v>
      </c>
      <c r="L13" s="1">
        <v>5</v>
      </c>
      <c r="M13" s="1">
        <v>1</v>
      </c>
      <c r="N13" s="1">
        <v>14.8</v>
      </c>
      <c r="O13" s="1">
        <v>10</v>
      </c>
      <c r="P13" s="1">
        <v>14</v>
      </c>
      <c r="Q13" s="1">
        <f t="shared" si="0"/>
        <v>70.8</v>
      </c>
      <c r="R13" s="1">
        <f t="shared" si="1"/>
        <v>50</v>
      </c>
      <c r="S13" s="1">
        <f t="shared" si="2"/>
        <v>20.799999999999997</v>
      </c>
      <c r="T13" s="1">
        <v>40</v>
      </c>
      <c r="U13" s="1">
        <f t="shared" si="3"/>
        <v>60.8</v>
      </c>
      <c r="V13" s="1">
        <f t="shared" si="4"/>
        <v>50</v>
      </c>
      <c r="W13" s="1">
        <f t="shared" si="5"/>
        <v>10.799999999999997</v>
      </c>
      <c r="X13" s="1">
        <v>0</v>
      </c>
      <c r="Y13" s="20">
        <f t="shared" si="6"/>
        <v>45</v>
      </c>
    </row>
    <row r="14" spans="1:25" x14ac:dyDescent="0.25">
      <c r="A14" s="2">
        <v>506181024</v>
      </c>
      <c r="B14" s="9">
        <v>2</v>
      </c>
      <c r="C14" s="9">
        <v>5</v>
      </c>
      <c r="D14" s="9">
        <v>2</v>
      </c>
      <c r="E14" s="9">
        <v>2</v>
      </c>
      <c r="F14" s="9">
        <v>1</v>
      </c>
      <c r="G14" s="9">
        <v>1</v>
      </c>
      <c r="H14" s="9">
        <v>3</v>
      </c>
      <c r="I14" s="9">
        <v>0</v>
      </c>
      <c r="J14" s="9">
        <v>3</v>
      </c>
      <c r="K14" s="9">
        <v>0</v>
      </c>
      <c r="L14" s="9">
        <v>0</v>
      </c>
      <c r="M14" s="9">
        <v>0</v>
      </c>
      <c r="N14" s="1">
        <v>13.8</v>
      </c>
      <c r="O14" s="1">
        <v>0</v>
      </c>
      <c r="P14" s="1">
        <v>10</v>
      </c>
      <c r="Q14" s="1">
        <f t="shared" si="0"/>
        <v>42.8</v>
      </c>
      <c r="R14" s="1">
        <f t="shared" si="1"/>
        <v>42.8</v>
      </c>
      <c r="S14" s="1">
        <f t="shared" si="2"/>
        <v>0</v>
      </c>
      <c r="T14" s="1">
        <v>20</v>
      </c>
      <c r="U14" s="1">
        <f t="shared" si="3"/>
        <v>20</v>
      </c>
      <c r="V14" s="1">
        <f t="shared" si="4"/>
        <v>20</v>
      </c>
      <c r="W14" s="1">
        <f t="shared" si="5"/>
        <v>0</v>
      </c>
      <c r="X14" s="1">
        <v>40</v>
      </c>
      <c r="Y14" s="20">
        <f t="shared" si="6"/>
        <v>31.119999999999997</v>
      </c>
    </row>
    <row r="15" spans="1:25" x14ac:dyDescent="0.25">
      <c r="B15" s="11">
        <v>5</v>
      </c>
      <c r="C15" s="11">
        <v>5</v>
      </c>
      <c r="D15" s="11">
        <v>2</v>
      </c>
      <c r="E15" s="11">
        <v>2</v>
      </c>
      <c r="F15" s="11">
        <v>2</v>
      </c>
      <c r="G15" s="11">
        <v>2</v>
      </c>
      <c r="H15" s="11">
        <v>3</v>
      </c>
      <c r="I15" s="11">
        <v>2</v>
      </c>
      <c r="J15" s="11">
        <v>3</v>
      </c>
      <c r="K15" s="11">
        <v>3</v>
      </c>
      <c r="L15" s="11">
        <v>5</v>
      </c>
      <c r="M15" s="11">
        <v>2</v>
      </c>
      <c r="N15" s="1">
        <v>15</v>
      </c>
      <c r="O15" s="1">
        <v>12</v>
      </c>
      <c r="P15" s="1">
        <v>20</v>
      </c>
      <c r="Q15" s="11">
        <f>SUM(B15:P15)</f>
        <v>83</v>
      </c>
      <c r="R15" s="19"/>
      <c r="S15" s="1">
        <f t="shared" si="2"/>
        <v>33</v>
      </c>
      <c r="T15" s="1"/>
      <c r="U15" s="1"/>
      <c r="V15" s="1"/>
      <c r="W15" s="1"/>
      <c r="X15" s="1"/>
    </row>
    <row r="22" spans="7:7" x14ac:dyDescent="0.25">
      <c r="G22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 1</vt:lpstr>
      <vt:lpstr>Gr 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Arles Ernesto Rodriguez Portela</dc:creator>
  <cp:lastModifiedBy>Arles Ernesto Rodriguez Portela</cp:lastModifiedBy>
  <dcterms:created xsi:type="dcterms:W3CDTF">2020-01-27T17:30:05Z</dcterms:created>
  <dcterms:modified xsi:type="dcterms:W3CDTF">2020-03-16T21:23:42Z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d63c71d0-5a01-4cd7-84f1-31e87e632eda</vt:lpwstr>
  </property>
</Properties>
</file>