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Drive\Konrad Lorenz\Asignaturas\2020-I\Estructuras de Datos\"/>
    </mc:Choice>
  </mc:AlternateContent>
  <xr:revisionPtr revIDLastSave="0" documentId="13_ncr:1_{C831712E-CA27-4A96-87CD-35FBE801AD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ificaciones Grupo 1" sheetId="1" r:id="rId1"/>
    <sheet name="Calificaciones Gr 5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" i="2" l="1"/>
  <c r="S14" i="2"/>
  <c r="T14" i="2" s="1"/>
  <c r="S13" i="2"/>
  <c r="U13" i="2" s="1"/>
  <c r="S12" i="2"/>
  <c r="U12" i="2" s="1"/>
  <c r="S7" i="1"/>
  <c r="T7" i="1" s="1"/>
  <c r="S14" i="1"/>
  <c r="S16" i="1"/>
  <c r="T16" i="1" s="1"/>
  <c r="S25" i="1"/>
  <c r="S26" i="1"/>
  <c r="T26" i="1" s="1"/>
  <c r="AD26" i="1" s="1"/>
  <c r="S3" i="1"/>
  <c r="S12" i="1"/>
  <c r="T12" i="1" s="1"/>
  <c r="S6" i="1"/>
  <c r="U6" i="1" s="1"/>
  <c r="S9" i="1"/>
  <c r="U9" i="1" s="1"/>
  <c r="S11" i="1"/>
  <c r="T11" i="1" s="1"/>
  <c r="S17" i="1"/>
  <c r="U17" i="1" s="1"/>
  <c r="S13" i="1"/>
  <c r="U13" i="1" s="1"/>
  <c r="S24" i="1"/>
  <c r="T24" i="1" s="1"/>
  <c r="S22" i="1"/>
  <c r="T22" i="1" s="1"/>
  <c r="T3" i="1"/>
  <c r="T14" i="1"/>
  <c r="T17" i="1"/>
  <c r="T25" i="1"/>
  <c r="AA26" i="1"/>
  <c r="U3" i="1"/>
  <c r="U7" i="1"/>
  <c r="U14" i="1"/>
  <c r="U24" i="1"/>
  <c r="U25" i="1"/>
  <c r="T12" i="2" l="1"/>
  <c r="Y3" i="1"/>
  <c r="Z3" i="1" s="1"/>
  <c r="AD3" i="1" s="1"/>
  <c r="AD14" i="1"/>
  <c r="T6" i="1"/>
  <c r="T13" i="2"/>
  <c r="U16" i="1"/>
  <c r="U12" i="1"/>
  <c r="T9" i="1"/>
  <c r="U11" i="1"/>
  <c r="Y11" i="1" s="1"/>
  <c r="AA11" i="1" s="1"/>
  <c r="T13" i="1"/>
  <c r="U22" i="1"/>
  <c r="Z14" i="1"/>
  <c r="X3" i="2"/>
  <c r="X4" i="2"/>
  <c r="X5" i="2"/>
  <c r="X6" i="2"/>
  <c r="X7" i="2"/>
  <c r="X8" i="2"/>
  <c r="X9" i="2"/>
  <c r="X10" i="2"/>
  <c r="X11" i="2"/>
  <c r="X12" i="2"/>
  <c r="Y12" i="2" s="1"/>
  <c r="X13" i="2"/>
  <c r="Y13" i="2" s="1"/>
  <c r="X2" i="2"/>
  <c r="X3" i="1"/>
  <c r="X4" i="1"/>
  <c r="X5" i="1"/>
  <c r="X6" i="1"/>
  <c r="Y6" i="1" s="1"/>
  <c r="X7" i="1"/>
  <c r="Y7" i="1" s="1"/>
  <c r="X8" i="1"/>
  <c r="X9" i="1"/>
  <c r="Y9" i="1" s="1"/>
  <c r="X10" i="1"/>
  <c r="X11" i="1"/>
  <c r="X12" i="1"/>
  <c r="X13" i="1"/>
  <c r="Y13" i="1" s="1"/>
  <c r="X14" i="1"/>
  <c r="Y14" i="1" s="1"/>
  <c r="AA14" i="1" s="1"/>
  <c r="X15" i="1"/>
  <c r="X16" i="1"/>
  <c r="X17" i="1"/>
  <c r="Y17" i="1" s="1"/>
  <c r="X18" i="1"/>
  <c r="X19" i="1"/>
  <c r="X20" i="1"/>
  <c r="X21" i="1"/>
  <c r="X22" i="1"/>
  <c r="X23" i="1"/>
  <c r="X24" i="1"/>
  <c r="Y24" i="1" s="1"/>
  <c r="X25" i="1"/>
  <c r="Y25" i="1" s="1"/>
  <c r="X2" i="1"/>
  <c r="AA9" i="1" l="1"/>
  <c r="Z9" i="1"/>
  <c r="AA17" i="1"/>
  <c r="Z17" i="1"/>
  <c r="AD17" i="1" s="1"/>
  <c r="Z24" i="1"/>
  <c r="AD24" i="1" s="1"/>
  <c r="AA24" i="1"/>
  <c r="AA25" i="1"/>
  <c r="Z25" i="1"/>
  <c r="AD25" i="1" s="1"/>
  <c r="AA7" i="1"/>
  <c r="Z7" i="1"/>
  <c r="AD7" i="1" s="1"/>
  <c r="Z6" i="1"/>
  <c r="AA6" i="1"/>
  <c r="AA13" i="1"/>
  <c r="Z13" i="1"/>
  <c r="AD9" i="1"/>
  <c r="Y12" i="1"/>
  <c r="Z12" i="1" s="1"/>
  <c r="AD12" i="1" s="1"/>
  <c r="Y16" i="1"/>
  <c r="Z16" i="1" s="1"/>
  <c r="AD16" i="1" s="1"/>
  <c r="Y22" i="1"/>
  <c r="Z22" i="1" s="1"/>
  <c r="AD22" i="1" s="1"/>
  <c r="AD6" i="1"/>
  <c r="AA3" i="1"/>
  <c r="AD13" i="1"/>
  <c r="AA12" i="2"/>
  <c r="Z12" i="2"/>
  <c r="AD12" i="2" s="1"/>
  <c r="Z13" i="2"/>
  <c r="AD13" i="2" s="1"/>
  <c r="AA13" i="2"/>
  <c r="AA12" i="1"/>
  <c r="Z11" i="1"/>
  <c r="AD11" i="1" s="1"/>
  <c r="AA22" i="1"/>
  <c r="S3" i="2"/>
  <c r="S10" i="2"/>
  <c r="S4" i="2"/>
  <c r="S5" i="2"/>
  <c r="S6" i="2"/>
  <c r="S7" i="2"/>
  <c r="S8" i="2"/>
  <c r="S9" i="2"/>
  <c r="S11" i="2"/>
  <c r="S2" i="2"/>
  <c r="S4" i="1"/>
  <c r="S5" i="1"/>
  <c r="S8" i="1"/>
  <c r="S10" i="1"/>
  <c r="S15" i="1"/>
  <c r="S18" i="1"/>
  <c r="S19" i="1"/>
  <c r="S20" i="1"/>
  <c r="S21" i="1"/>
  <c r="S23" i="1"/>
  <c r="U26" i="1"/>
  <c r="S2" i="1"/>
  <c r="U18" i="1" l="1"/>
  <c r="Y18" i="1" s="1"/>
  <c r="T18" i="1"/>
  <c r="T2" i="1"/>
  <c r="U2" i="1"/>
  <c r="Y2" i="1" s="1"/>
  <c r="T15" i="1"/>
  <c r="U15" i="1"/>
  <c r="Y15" i="1" s="1"/>
  <c r="U23" i="1"/>
  <c r="Y23" i="1" s="1"/>
  <c r="T23" i="1"/>
  <c r="U21" i="1"/>
  <c r="Y21" i="1" s="1"/>
  <c r="T21" i="1"/>
  <c r="T4" i="1"/>
  <c r="U4" i="1"/>
  <c r="Y4" i="1" s="1"/>
  <c r="U10" i="1"/>
  <c r="Y10" i="1" s="1"/>
  <c r="T10" i="1"/>
  <c r="AA16" i="1"/>
  <c r="T20" i="1"/>
  <c r="U20" i="1"/>
  <c r="Y20" i="1" s="1"/>
  <c r="T8" i="1"/>
  <c r="U8" i="1"/>
  <c r="Y8" i="1" s="1"/>
  <c r="T5" i="1"/>
  <c r="U5" i="1"/>
  <c r="Y5" i="1" s="1"/>
  <c r="U19" i="1"/>
  <c r="Y19" i="1" s="1"/>
  <c r="T19" i="1"/>
  <c r="U2" i="2"/>
  <c r="Y2" i="2" s="1"/>
  <c r="T2" i="2"/>
  <c r="U3" i="2"/>
  <c r="Y3" i="2" s="1"/>
  <c r="T3" i="2"/>
  <c r="U6" i="2"/>
  <c r="Y6" i="2" s="1"/>
  <c r="T6" i="2"/>
  <c r="T7" i="2"/>
  <c r="U7" i="2"/>
  <c r="Y7" i="2" s="1"/>
  <c r="T9" i="2"/>
  <c r="U9" i="2"/>
  <c r="Y9" i="2" s="1"/>
  <c r="U11" i="2"/>
  <c r="Y11" i="2" s="1"/>
  <c r="T11" i="2"/>
  <c r="U10" i="2"/>
  <c r="Y10" i="2" s="1"/>
  <c r="T10" i="2"/>
  <c r="T8" i="2"/>
  <c r="U8" i="2"/>
  <c r="Y8" i="2" s="1"/>
  <c r="T5" i="2"/>
  <c r="U5" i="2"/>
  <c r="Y5" i="2" s="1"/>
  <c r="T4" i="2"/>
  <c r="U4" i="2"/>
  <c r="Y4" i="2" s="1"/>
  <c r="AD20" i="1" l="1"/>
  <c r="AA15" i="1"/>
  <c r="Z15" i="1"/>
  <c r="AA23" i="1"/>
  <c r="Z23" i="1"/>
  <c r="AD23" i="1" s="1"/>
  <c r="AD15" i="1"/>
  <c r="AD10" i="1"/>
  <c r="Z2" i="1"/>
  <c r="AD2" i="1" s="1"/>
  <c r="AA2" i="1"/>
  <c r="AA10" i="1"/>
  <c r="Z10" i="1"/>
  <c r="Z8" i="1"/>
  <c r="AD8" i="1" s="1"/>
  <c r="AA8" i="1"/>
  <c r="AA5" i="1"/>
  <c r="Z5" i="1"/>
  <c r="Z4" i="1"/>
  <c r="AA4" i="1"/>
  <c r="AD4" i="1"/>
  <c r="Z19" i="1"/>
  <c r="AD19" i="1" s="1"/>
  <c r="AA19" i="1"/>
  <c r="AD5" i="1"/>
  <c r="Z20" i="1"/>
  <c r="AA20" i="1"/>
  <c r="AA21" i="1"/>
  <c r="Z21" i="1"/>
  <c r="AD21" i="1" s="1"/>
  <c r="AA18" i="1"/>
  <c r="Z18" i="1"/>
  <c r="AD18" i="1" s="1"/>
  <c r="AA2" i="2"/>
  <c r="Z2" i="2"/>
  <c r="AD2" i="2" s="1"/>
  <c r="AA3" i="2"/>
  <c r="Z3" i="2"/>
  <c r="AD3" i="2" s="1"/>
  <c r="AA6" i="2"/>
  <c r="Z6" i="2"/>
  <c r="AD6" i="2" s="1"/>
  <c r="Z7" i="2"/>
  <c r="AD7" i="2" s="1"/>
  <c r="AA7" i="2"/>
  <c r="Z9" i="2"/>
  <c r="AD9" i="2" s="1"/>
  <c r="AA9" i="2"/>
  <c r="AA11" i="2"/>
  <c r="Z11" i="2"/>
  <c r="AD11" i="2" s="1"/>
  <c r="AA10" i="2"/>
  <c r="Z10" i="2"/>
  <c r="AD10" i="2" s="1"/>
  <c r="AA8" i="2"/>
  <c r="Z8" i="2"/>
  <c r="AD8" i="2" s="1"/>
  <c r="AA5" i="2"/>
  <c r="Z5" i="2"/>
  <c r="AD5" i="2" s="1"/>
  <c r="AA4" i="2"/>
  <c r="Z4" i="2"/>
  <c r="AD4" i="2" s="1"/>
</calcChain>
</file>

<file path=xl/sharedStrings.xml><?xml version="1.0" encoding="utf-8"?>
<sst xmlns="http://schemas.openxmlformats.org/spreadsheetml/2006/main" count="229" uniqueCount="41">
  <si>
    <t>-</t>
  </si>
  <si>
    <t>Total Puntos</t>
  </si>
  <si>
    <t>Taller Listas enlazadas</t>
  </si>
  <si>
    <t>Coloreando imágenes</t>
  </si>
  <si>
    <t>Josefo</t>
  </si>
  <si>
    <t>Tirando Cartas</t>
  </si>
  <si>
    <t>BikerStack</t>
  </si>
  <si>
    <t>Infijo a Postfijo</t>
  </si>
  <si>
    <t>Pilaburgo</t>
  </si>
  <si>
    <t>Revers Grupal</t>
  </si>
  <si>
    <t>Arena y Diamantes</t>
  </si>
  <si>
    <t>Stack</t>
  </si>
  <si>
    <t>Puntos posibles</t>
  </si>
  <si>
    <t>Foro Pilas</t>
  </si>
  <si>
    <t>Foro Colas</t>
  </si>
  <si>
    <t>Part Listas Enlazadas</t>
  </si>
  <si>
    <t>Kahoot Pilas</t>
  </si>
  <si>
    <t>Puntos</t>
  </si>
  <si>
    <t>Parcial</t>
  </si>
  <si>
    <t>Parcial T</t>
  </si>
  <si>
    <t>Parcial Practica</t>
  </si>
  <si>
    <t>Parcial Teórico</t>
  </si>
  <si>
    <t>Parcial Práctico</t>
  </si>
  <si>
    <t>Nota Parcial</t>
  </si>
  <si>
    <t>Animal Extinto</t>
  </si>
  <si>
    <t>Selección Actividades</t>
  </si>
  <si>
    <t>Sobrantes</t>
  </si>
  <si>
    <t>Parcial + Sobrantes</t>
  </si>
  <si>
    <t>Def Parcial</t>
  </si>
  <si>
    <t>Sobrantes Desp Parcial</t>
  </si>
  <si>
    <t>BD</t>
  </si>
  <si>
    <t>Proy Final</t>
  </si>
  <si>
    <t>60%</t>
  </si>
  <si>
    <t>Puntos Def</t>
  </si>
  <si>
    <t>Foro Ordenamiento</t>
  </si>
  <si>
    <t>Foro ordenamiento</t>
  </si>
  <si>
    <t>Def puntos</t>
  </si>
  <si>
    <t>Proyecto</t>
  </si>
  <si>
    <t>Def 60%</t>
  </si>
  <si>
    <t>Selecc Actividades</t>
  </si>
  <si>
    <t>Puntos Posibles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</si>
</sst>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7.5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topLeftCell="O1" workbookViewId="0">
      <selection activeCell="W27" sqref="W27"/>
    </sheetView>
  </sheetViews>
  <sheetFormatPr defaultRowHeight="14.4" x14ac:dyDescent="0.3"/>
  <cols>
    <col min="1" max="1" width="13.6640625" bestFit="1" customWidth="1"/>
    <col min="2" max="2" width="9.33203125" customWidth="1"/>
    <col min="3" max="3" width="16.6640625" bestFit="1" customWidth="1"/>
    <col min="4" max="4" width="13.6640625" bestFit="1" customWidth="1"/>
    <col min="5" max="5" width="8.6640625" bestFit="1" customWidth="1"/>
    <col min="6" max="6" width="12.88671875" bestFit="1" customWidth="1"/>
    <col min="7" max="7" width="9.77734375" bestFit="1" customWidth="1"/>
    <col min="8" max="8" width="12" bestFit="1" customWidth="1"/>
    <col min="9" max="9" width="13.109375" bestFit="1" customWidth="1"/>
    <col min="10" max="10" width="6.44140625" bestFit="1" customWidth="1"/>
    <col min="11" max="11" width="20.109375" bestFit="1" customWidth="1"/>
    <col min="12" max="13" width="20.109375" customWidth="1"/>
    <col min="14" max="14" width="21" bestFit="1" customWidth="1"/>
    <col min="15" max="15" width="21" customWidth="1"/>
    <col min="16" max="16" width="9.77734375" bestFit="1" customWidth="1"/>
    <col min="17" max="17" width="9.77734375" customWidth="1"/>
    <col min="18" max="18" width="13.44140625" bestFit="1" customWidth="1"/>
    <col min="20" max="20" width="10.6640625" bestFit="1" customWidth="1"/>
    <col min="23" max="23" width="14.6640625" bestFit="1" customWidth="1"/>
    <col min="25" max="25" width="18.33203125" bestFit="1" customWidth="1"/>
    <col min="26" max="26" width="10.33203125" bestFit="1" customWidth="1"/>
    <col min="27" max="27" width="21.77734375" bestFit="1" customWidth="1"/>
    <col min="29" max="29" width="9.77734375" bestFit="1" customWidth="1"/>
    <col min="30" max="30" width="15.109375" customWidth="1"/>
  </cols>
  <sheetData>
    <row r="1" spans="1:30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24</v>
      </c>
      <c r="M1" s="1" t="s">
        <v>25</v>
      </c>
      <c r="N1" s="1" t="s">
        <v>2</v>
      </c>
      <c r="O1" s="1" t="s">
        <v>15</v>
      </c>
      <c r="P1" s="1" t="s">
        <v>13</v>
      </c>
      <c r="Q1" s="1" t="s">
        <v>14</v>
      </c>
      <c r="R1" s="1" t="s">
        <v>34</v>
      </c>
      <c r="S1" s="9" t="s">
        <v>17</v>
      </c>
      <c r="T1" s="9" t="s">
        <v>33</v>
      </c>
      <c r="U1" s="9" t="s">
        <v>26</v>
      </c>
      <c r="V1" s="13" t="s">
        <v>19</v>
      </c>
      <c r="W1" s="13" t="s">
        <v>20</v>
      </c>
      <c r="X1" s="13" t="s">
        <v>18</v>
      </c>
      <c r="Y1" s="13" t="s">
        <v>27</v>
      </c>
      <c r="Z1" s="13" t="s">
        <v>28</v>
      </c>
      <c r="AA1" s="13" t="s">
        <v>29</v>
      </c>
      <c r="AB1" s="13" t="s">
        <v>30</v>
      </c>
      <c r="AC1" s="13" t="s">
        <v>31</v>
      </c>
      <c r="AD1" s="13" t="s">
        <v>32</v>
      </c>
    </row>
    <row r="2" spans="1:30" x14ac:dyDescent="0.3">
      <c r="A2" s="11">
        <v>506182046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8">
        <v>1</v>
      </c>
      <c r="I2" s="2" t="s">
        <v>0</v>
      </c>
      <c r="J2" s="2" t="s">
        <v>0</v>
      </c>
      <c r="K2" s="2" t="s">
        <v>0</v>
      </c>
      <c r="L2" s="7">
        <v>0</v>
      </c>
      <c r="M2" s="7">
        <v>0</v>
      </c>
      <c r="N2" s="2" t="s">
        <v>0</v>
      </c>
      <c r="O2" s="8">
        <v>2</v>
      </c>
      <c r="P2" s="7"/>
      <c r="Q2" s="7"/>
      <c r="R2" s="10"/>
      <c r="S2" s="10">
        <f t="shared" ref="S2:S23" si="0">SUM(B2:Q2)</f>
        <v>3</v>
      </c>
      <c r="T2" s="10">
        <f>IF(S2&gt;50,50,S2)</f>
        <v>3</v>
      </c>
      <c r="U2" s="10">
        <f>IF(S2&gt;50,S2-50,0)</f>
        <v>0</v>
      </c>
      <c r="V2" s="14">
        <v>20</v>
      </c>
      <c r="W2" s="14">
        <v>9</v>
      </c>
      <c r="X2" s="14">
        <f>V2+W2</f>
        <v>29</v>
      </c>
      <c r="Y2" s="18">
        <f>X2+U2</f>
        <v>29</v>
      </c>
      <c r="Z2" s="18">
        <f>IF(Y2&gt;50,50,Y2)</f>
        <v>29</v>
      </c>
      <c r="AA2" s="19">
        <f>IF(Y2&gt;50,Y2-50,0)</f>
        <v>0</v>
      </c>
      <c r="AB2" s="19"/>
      <c r="AC2" s="19"/>
      <c r="AD2" s="18">
        <f>(T2*18)/60+(Z2*20/60)+(AB2*6)/60+(AC2*16)/60</f>
        <v>10.566666666666666</v>
      </c>
    </row>
    <row r="3" spans="1:30" x14ac:dyDescent="0.3">
      <c r="A3" s="11">
        <v>506182004</v>
      </c>
      <c r="B3" s="3">
        <v>5</v>
      </c>
      <c r="C3" s="3">
        <v>5</v>
      </c>
      <c r="D3" s="2" t="s">
        <v>0</v>
      </c>
      <c r="E3" s="2" t="s">
        <v>0</v>
      </c>
      <c r="F3" s="2" t="s">
        <v>0</v>
      </c>
      <c r="G3" s="2" t="s">
        <v>0</v>
      </c>
      <c r="H3" s="8">
        <v>1</v>
      </c>
      <c r="I3" s="3">
        <v>5</v>
      </c>
      <c r="J3" s="3">
        <v>0</v>
      </c>
      <c r="K3" s="2" t="s">
        <v>0</v>
      </c>
      <c r="L3" s="7">
        <v>3</v>
      </c>
      <c r="M3" s="7">
        <v>0</v>
      </c>
      <c r="N3" s="3">
        <v>15</v>
      </c>
      <c r="O3" s="4">
        <v>4</v>
      </c>
      <c r="P3" s="7">
        <v>3</v>
      </c>
      <c r="Q3" s="7">
        <v>3</v>
      </c>
      <c r="R3" s="10">
        <v>3</v>
      </c>
      <c r="S3" s="10">
        <f>SUM(B3:R3)</f>
        <v>47</v>
      </c>
      <c r="T3" s="10">
        <f t="shared" ref="T3:T26" si="1">IF(S3&gt;50,50,S3)</f>
        <v>47</v>
      </c>
      <c r="U3" s="10">
        <f t="shared" ref="U3:U26" si="2">IF(S3&gt;50,S3-50,0)</f>
        <v>0</v>
      </c>
      <c r="V3" s="14">
        <v>20</v>
      </c>
      <c r="W3" s="14">
        <v>6</v>
      </c>
      <c r="X3" s="14">
        <f t="shared" ref="X3:X25" si="3">V3+W3</f>
        <v>26</v>
      </c>
      <c r="Y3" s="18">
        <f t="shared" ref="Y3:Y25" si="4">X3+U3</f>
        <v>26</v>
      </c>
      <c r="Z3" s="18">
        <f t="shared" ref="Z3:Z25" si="5">IF(Y3&gt;50,50,Y3)</f>
        <v>26</v>
      </c>
      <c r="AA3" s="19">
        <f t="shared" ref="AA3:AA26" si="6">IF(Y3&gt;50,Y3-50,0)</f>
        <v>0</v>
      </c>
      <c r="AB3" s="19"/>
      <c r="AC3" s="19"/>
      <c r="AD3" s="18">
        <f t="shared" ref="AD3:AD26" si="7">(T3*18)/60+(Z3*20/60)+(AB3*6)/60+(AC3*16)/60</f>
        <v>22.766666666666666</v>
      </c>
    </row>
    <row r="4" spans="1:30" x14ac:dyDescent="0.3">
      <c r="A4" s="11">
        <v>506171030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8">
        <v>0</v>
      </c>
      <c r="I4" s="2" t="s">
        <v>0</v>
      </c>
      <c r="J4" s="2" t="s">
        <v>0</v>
      </c>
      <c r="K4" s="2" t="s">
        <v>0</v>
      </c>
      <c r="L4" s="7">
        <v>0</v>
      </c>
      <c r="M4" s="7">
        <v>0</v>
      </c>
      <c r="N4" s="2" t="s">
        <v>0</v>
      </c>
      <c r="O4" s="8">
        <v>2</v>
      </c>
      <c r="P4" s="7"/>
      <c r="Q4" s="7"/>
      <c r="R4" s="10"/>
      <c r="S4" s="10">
        <f t="shared" si="0"/>
        <v>2</v>
      </c>
      <c r="T4" s="10">
        <f t="shared" si="1"/>
        <v>2</v>
      </c>
      <c r="U4" s="10">
        <f t="shared" si="2"/>
        <v>0</v>
      </c>
      <c r="V4" s="14">
        <v>15</v>
      </c>
      <c r="W4" s="14">
        <v>0</v>
      </c>
      <c r="X4" s="14">
        <f t="shared" si="3"/>
        <v>15</v>
      </c>
      <c r="Y4" s="18">
        <f t="shared" si="4"/>
        <v>15</v>
      </c>
      <c r="Z4" s="18">
        <f t="shared" si="5"/>
        <v>15</v>
      </c>
      <c r="AA4" s="19">
        <f t="shared" si="6"/>
        <v>0</v>
      </c>
      <c r="AB4" s="19"/>
      <c r="AC4" s="19"/>
      <c r="AD4" s="18">
        <f t="shared" si="7"/>
        <v>5.6</v>
      </c>
    </row>
    <row r="5" spans="1:30" x14ac:dyDescent="0.3">
      <c r="A5" s="11">
        <v>506191019</v>
      </c>
      <c r="B5" s="3">
        <v>5</v>
      </c>
      <c r="C5" s="3">
        <v>5</v>
      </c>
      <c r="D5" s="3">
        <v>5</v>
      </c>
      <c r="E5" s="3">
        <v>0</v>
      </c>
      <c r="F5" s="2" t="s">
        <v>0</v>
      </c>
      <c r="G5" s="2" t="s">
        <v>0</v>
      </c>
      <c r="H5" s="8">
        <v>1</v>
      </c>
      <c r="I5" s="3">
        <v>5</v>
      </c>
      <c r="J5" s="3">
        <v>5</v>
      </c>
      <c r="K5" s="2" t="s">
        <v>0</v>
      </c>
      <c r="L5" s="7">
        <v>3</v>
      </c>
      <c r="M5" s="7">
        <v>1.3</v>
      </c>
      <c r="N5" s="3">
        <v>15</v>
      </c>
      <c r="O5" s="3">
        <v>4</v>
      </c>
      <c r="P5" s="7">
        <v>3</v>
      </c>
      <c r="Q5" s="7">
        <v>3</v>
      </c>
      <c r="R5" s="10"/>
      <c r="S5" s="10">
        <f t="shared" si="0"/>
        <v>55.3</v>
      </c>
      <c r="T5" s="10">
        <f t="shared" si="1"/>
        <v>50</v>
      </c>
      <c r="U5" s="10">
        <f t="shared" si="2"/>
        <v>5.2999999999999972</v>
      </c>
      <c r="V5" s="15">
        <v>15</v>
      </c>
      <c r="W5" s="15">
        <v>20</v>
      </c>
      <c r="X5" s="14">
        <f t="shared" si="3"/>
        <v>35</v>
      </c>
      <c r="Y5" s="18">
        <f t="shared" si="4"/>
        <v>40.299999999999997</v>
      </c>
      <c r="Z5" s="18">
        <f t="shared" si="5"/>
        <v>40.299999999999997</v>
      </c>
      <c r="AA5" s="19">
        <f t="shared" si="6"/>
        <v>0</v>
      </c>
      <c r="AB5" s="19"/>
      <c r="AC5" s="19"/>
      <c r="AD5" s="18">
        <f t="shared" si="7"/>
        <v>28.433333333333334</v>
      </c>
    </row>
    <row r="6" spans="1:30" x14ac:dyDescent="0.3">
      <c r="A6" s="11">
        <v>506182003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8">
        <v>0</v>
      </c>
      <c r="I6" s="3">
        <v>5</v>
      </c>
      <c r="J6" s="3">
        <v>5</v>
      </c>
      <c r="K6" s="2" t="s">
        <v>0</v>
      </c>
      <c r="L6" s="7">
        <v>3</v>
      </c>
      <c r="M6" s="7">
        <v>0</v>
      </c>
      <c r="N6" s="3">
        <v>14.5</v>
      </c>
      <c r="O6" s="3"/>
      <c r="P6" s="7">
        <v>3</v>
      </c>
      <c r="Q6" s="7">
        <v>3</v>
      </c>
      <c r="R6" s="10">
        <v>3</v>
      </c>
      <c r="S6" s="10">
        <f>SUM(B6:R6)</f>
        <v>46.5</v>
      </c>
      <c r="T6" s="10">
        <f t="shared" si="1"/>
        <v>46.5</v>
      </c>
      <c r="U6" s="10">
        <f t="shared" si="2"/>
        <v>0</v>
      </c>
      <c r="V6" s="15">
        <v>15</v>
      </c>
      <c r="W6" s="15">
        <v>0</v>
      </c>
      <c r="X6" s="14">
        <f t="shared" si="3"/>
        <v>15</v>
      </c>
      <c r="Y6" s="18">
        <f t="shared" si="4"/>
        <v>15</v>
      </c>
      <c r="Z6" s="18">
        <f t="shared" si="5"/>
        <v>15</v>
      </c>
      <c r="AA6" s="19">
        <f t="shared" si="6"/>
        <v>0</v>
      </c>
      <c r="AB6" s="19"/>
      <c r="AC6" s="19"/>
      <c r="AD6" s="18">
        <f t="shared" si="7"/>
        <v>18.95</v>
      </c>
    </row>
    <row r="7" spans="1:30" x14ac:dyDescent="0.3">
      <c r="A7" s="11">
        <v>614191006</v>
      </c>
      <c r="B7" s="3">
        <v>5</v>
      </c>
      <c r="C7" s="3">
        <v>5</v>
      </c>
      <c r="D7" s="3">
        <v>5</v>
      </c>
      <c r="E7" s="2" t="s">
        <v>0</v>
      </c>
      <c r="F7" s="2" t="s">
        <v>0</v>
      </c>
      <c r="G7" s="2" t="s">
        <v>0</v>
      </c>
      <c r="H7" s="8">
        <v>4</v>
      </c>
      <c r="I7" s="3">
        <v>5</v>
      </c>
      <c r="J7" s="3">
        <v>5</v>
      </c>
      <c r="K7" s="2" t="s">
        <v>0</v>
      </c>
      <c r="L7" s="7">
        <v>3</v>
      </c>
      <c r="M7" s="7">
        <v>0</v>
      </c>
      <c r="N7" s="3">
        <v>13.9</v>
      </c>
      <c r="O7" s="3">
        <v>2</v>
      </c>
      <c r="P7" s="7">
        <v>3</v>
      </c>
      <c r="Q7" s="7">
        <v>3</v>
      </c>
      <c r="R7" s="10">
        <v>3</v>
      </c>
      <c r="S7" s="10">
        <f>SUM(B7:R7)</f>
        <v>56.9</v>
      </c>
      <c r="T7" s="10">
        <f t="shared" si="1"/>
        <v>50</v>
      </c>
      <c r="U7" s="10">
        <f t="shared" si="2"/>
        <v>6.8999999999999986</v>
      </c>
      <c r="V7" s="14">
        <v>10</v>
      </c>
      <c r="W7" s="14">
        <v>30</v>
      </c>
      <c r="X7" s="14">
        <f t="shared" si="3"/>
        <v>40</v>
      </c>
      <c r="Y7" s="18">
        <f t="shared" si="4"/>
        <v>46.9</v>
      </c>
      <c r="Z7" s="18">
        <f t="shared" si="5"/>
        <v>46.9</v>
      </c>
      <c r="AA7" s="19">
        <f t="shared" si="6"/>
        <v>0</v>
      </c>
      <c r="AB7" s="19"/>
      <c r="AC7" s="19"/>
      <c r="AD7" s="18">
        <f t="shared" si="7"/>
        <v>30.633333333333333</v>
      </c>
    </row>
    <row r="8" spans="1:30" x14ac:dyDescent="0.3">
      <c r="A8" s="11">
        <v>506191037</v>
      </c>
      <c r="B8" s="3">
        <v>5</v>
      </c>
      <c r="C8" s="3">
        <v>5</v>
      </c>
      <c r="D8" s="2" t="s">
        <v>0</v>
      </c>
      <c r="E8" s="2" t="s">
        <v>0</v>
      </c>
      <c r="F8" s="2" t="s">
        <v>0</v>
      </c>
      <c r="G8" s="2" t="s">
        <v>0</v>
      </c>
      <c r="H8" s="8">
        <v>0</v>
      </c>
      <c r="I8" s="3">
        <v>5</v>
      </c>
      <c r="J8" s="2" t="s">
        <v>0</v>
      </c>
      <c r="K8" s="2" t="s">
        <v>0</v>
      </c>
      <c r="L8" s="7">
        <v>3</v>
      </c>
      <c r="M8" s="7">
        <v>0</v>
      </c>
      <c r="N8" s="3">
        <v>13.4</v>
      </c>
      <c r="O8" s="3"/>
      <c r="P8" s="7"/>
      <c r="Q8" s="7"/>
      <c r="R8" s="10"/>
      <c r="S8" s="10">
        <f t="shared" si="0"/>
        <v>31.4</v>
      </c>
      <c r="T8" s="10">
        <f t="shared" si="1"/>
        <v>31.4</v>
      </c>
      <c r="U8" s="10">
        <f t="shared" si="2"/>
        <v>0</v>
      </c>
      <c r="V8" s="14">
        <v>15</v>
      </c>
      <c r="W8" s="14">
        <v>30</v>
      </c>
      <c r="X8" s="14">
        <f t="shared" si="3"/>
        <v>45</v>
      </c>
      <c r="Y8" s="18">
        <f t="shared" si="4"/>
        <v>45</v>
      </c>
      <c r="Z8" s="18">
        <f t="shared" si="5"/>
        <v>45</v>
      </c>
      <c r="AA8" s="19">
        <f t="shared" si="6"/>
        <v>0</v>
      </c>
      <c r="AB8" s="19"/>
      <c r="AC8" s="19"/>
      <c r="AD8" s="18">
        <f t="shared" si="7"/>
        <v>24.419999999999998</v>
      </c>
    </row>
    <row r="9" spans="1:30" x14ac:dyDescent="0.3">
      <c r="A9" s="11">
        <v>506182010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>
        <v>1</v>
      </c>
      <c r="I9" s="2" t="s">
        <v>0</v>
      </c>
      <c r="J9" s="2" t="s">
        <v>0</v>
      </c>
      <c r="K9" s="2" t="s">
        <v>0</v>
      </c>
      <c r="L9" s="7">
        <v>3</v>
      </c>
      <c r="M9" s="7">
        <v>5</v>
      </c>
      <c r="N9" s="3">
        <v>12.3</v>
      </c>
      <c r="O9" s="3"/>
      <c r="P9" s="7">
        <v>3</v>
      </c>
      <c r="Q9" s="7">
        <v>3</v>
      </c>
      <c r="R9" s="10">
        <v>3</v>
      </c>
      <c r="S9" s="10">
        <f>SUM(B9:R9)</f>
        <v>35.299999999999997</v>
      </c>
      <c r="T9" s="10">
        <f t="shared" si="1"/>
        <v>35.299999999999997</v>
      </c>
      <c r="U9" s="10">
        <f t="shared" si="2"/>
        <v>0</v>
      </c>
      <c r="V9" s="14">
        <v>15</v>
      </c>
      <c r="W9" s="14">
        <v>0</v>
      </c>
      <c r="X9" s="14">
        <f t="shared" si="3"/>
        <v>15</v>
      </c>
      <c r="Y9" s="18">
        <f t="shared" si="4"/>
        <v>15</v>
      </c>
      <c r="Z9" s="18">
        <f t="shared" si="5"/>
        <v>15</v>
      </c>
      <c r="AA9" s="19">
        <f t="shared" si="6"/>
        <v>0</v>
      </c>
      <c r="AB9" s="19"/>
      <c r="AC9" s="19"/>
      <c r="AD9" s="18">
        <f t="shared" si="7"/>
        <v>15.59</v>
      </c>
    </row>
    <row r="10" spans="1:30" x14ac:dyDescent="0.3">
      <c r="A10" s="11">
        <v>506191041</v>
      </c>
      <c r="B10" s="3">
        <v>5</v>
      </c>
      <c r="C10" s="3">
        <v>5</v>
      </c>
      <c r="D10" s="3">
        <v>5</v>
      </c>
      <c r="E10" s="2" t="s">
        <v>0</v>
      </c>
      <c r="F10" s="2" t="s">
        <v>0</v>
      </c>
      <c r="G10" s="2" t="s">
        <v>0</v>
      </c>
      <c r="H10" s="8">
        <v>1</v>
      </c>
      <c r="I10" s="3">
        <v>5</v>
      </c>
      <c r="J10" s="3">
        <v>5</v>
      </c>
      <c r="K10" s="2" t="s">
        <v>0</v>
      </c>
      <c r="L10" s="7">
        <v>3</v>
      </c>
      <c r="M10" s="7">
        <v>0</v>
      </c>
      <c r="N10" s="3">
        <v>15</v>
      </c>
      <c r="O10" s="3">
        <v>2</v>
      </c>
      <c r="P10" s="7"/>
      <c r="Q10" s="7"/>
      <c r="R10" s="10"/>
      <c r="S10" s="10">
        <f t="shared" si="0"/>
        <v>46</v>
      </c>
      <c r="T10" s="10">
        <f t="shared" si="1"/>
        <v>46</v>
      </c>
      <c r="U10" s="10">
        <f t="shared" si="2"/>
        <v>0</v>
      </c>
      <c r="V10" s="14">
        <v>15</v>
      </c>
      <c r="W10" s="14">
        <v>30</v>
      </c>
      <c r="X10" s="14">
        <f t="shared" si="3"/>
        <v>45</v>
      </c>
      <c r="Y10" s="18">
        <f t="shared" si="4"/>
        <v>45</v>
      </c>
      <c r="Z10" s="18">
        <f t="shared" si="5"/>
        <v>45</v>
      </c>
      <c r="AA10" s="19">
        <f t="shared" si="6"/>
        <v>0</v>
      </c>
      <c r="AB10" s="19"/>
      <c r="AC10" s="19"/>
      <c r="AD10" s="18">
        <f t="shared" si="7"/>
        <v>28.8</v>
      </c>
    </row>
    <row r="11" spans="1:30" x14ac:dyDescent="0.3">
      <c r="A11" s="11">
        <v>506191014</v>
      </c>
      <c r="B11" s="3">
        <v>5</v>
      </c>
      <c r="C11" s="3">
        <v>5</v>
      </c>
      <c r="D11" s="3">
        <v>5</v>
      </c>
      <c r="E11" s="3">
        <v>0</v>
      </c>
      <c r="F11" s="2" t="s">
        <v>0</v>
      </c>
      <c r="G11" s="3">
        <v>5</v>
      </c>
      <c r="H11" s="8">
        <v>0</v>
      </c>
      <c r="I11" s="3">
        <v>5</v>
      </c>
      <c r="J11" s="3">
        <v>5</v>
      </c>
      <c r="K11" s="2" t="s">
        <v>0</v>
      </c>
      <c r="L11" s="7">
        <v>3</v>
      </c>
      <c r="M11" s="7">
        <v>5</v>
      </c>
      <c r="N11" s="3">
        <v>15</v>
      </c>
      <c r="O11" s="3">
        <v>2</v>
      </c>
      <c r="P11" s="7">
        <v>3</v>
      </c>
      <c r="Q11" s="7"/>
      <c r="R11" s="10">
        <v>3</v>
      </c>
      <c r="S11" s="10">
        <f>SUM(B11:R11)</f>
        <v>61</v>
      </c>
      <c r="T11" s="10">
        <f t="shared" si="1"/>
        <v>50</v>
      </c>
      <c r="U11" s="10">
        <f t="shared" si="2"/>
        <v>11</v>
      </c>
      <c r="V11" s="14">
        <v>15</v>
      </c>
      <c r="W11" s="14">
        <v>30</v>
      </c>
      <c r="X11" s="14">
        <f t="shared" si="3"/>
        <v>45</v>
      </c>
      <c r="Y11" s="18">
        <f t="shared" si="4"/>
        <v>56</v>
      </c>
      <c r="Z11" s="18">
        <f t="shared" si="5"/>
        <v>50</v>
      </c>
      <c r="AA11" s="19">
        <f t="shared" si="6"/>
        <v>6</v>
      </c>
      <c r="AB11" s="19"/>
      <c r="AC11" s="19"/>
      <c r="AD11" s="18">
        <f t="shared" si="7"/>
        <v>31.666666666666668</v>
      </c>
    </row>
    <row r="12" spans="1:30" x14ac:dyDescent="0.3">
      <c r="A12" s="11">
        <v>506182049</v>
      </c>
      <c r="B12" s="3">
        <v>5</v>
      </c>
      <c r="C12" s="3">
        <v>5</v>
      </c>
      <c r="D12" s="3">
        <v>5</v>
      </c>
      <c r="E12" s="2" t="s">
        <v>0</v>
      </c>
      <c r="F12" s="3">
        <v>4</v>
      </c>
      <c r="G12" s="3" t="s">
        <v>0</v>
      </c>
      <c r="H12" s="8">
        <v>3</v>
      </c>
      <c r="I12" s="3">
        <v>5</v>
      </c>
      <c r="J12" s="3" t="s">
        <v>0</v>
      </c>
      <c r="K12" s="2" t="s">
        <v>0</v>
      </c>
      <c r="L12" s="7">
        <v>3</v>
      </c>
      <c r="M12" s="7">
        <v>0</v>
      </c>
      <c r="N12" s="3">
        <v>13.4</v>
      </c>
      <c r="O12" s="3"/>
      <c r="P12" s="7">
        <v>3</v>
      </c>
      <c r="Q12" s="7">
        <v>3</v>
      </c>
      <c r="R12" s="10">
        <v>3</v>
      </c>
      <c r="S12" s="10">
        <f>SUM(B12:R12)</f>
        <v>52.4</v>
      </c>
      <c r="T12" s="10">
        <f t="shared" si="1"/>
        <v>50</v>
      </c>
      <c r="U12" s="10">
        <f t="shared" si="2"/>
        <v>2.3999999999999986</v>
      </c>
      <c r="V12" s="15">
        <v>15</v>
      </c>
      <c r="W12" s="15">
        <v>30</v>
      </c>
      <c r="X12" s="14">
        <f t="shared" si="3"/>
        <v>45</v>
      </c>
      <c r="Y12" s="18">
        <f t="shared" si="4"/>
        <v>47.4</v>
      </c>
      <c r="Z12" s="18">
        <f t="shared" si="5"/>
        <v>47.4</v>
      </c>
      <c r="AA12" s="19">
        <f t="shared" si="6"/>
        <v>0</v>
      </c>
      <c r="AB12" s="19"/>
      <c r="AC12" s="19"/>
      <c r="AD12" s="18">
        <f t="shared" si="7"/>
        <v>30.8</v>
      </c>
    </row>
    <row r="13" spans="1:30" x14ac:dyDescent="0.3">
      <c r="A13" s="11">
        <v>614191020</v>
      </c>
      <c r="B13" s="3">
        <v>5</v>
      </c>
      <c r="C13" s="3">
        <v>5</v>
      </c>
      <c r="D13" s="2" t="s">
        <v>0</v>
      </c>
      <c r="E13" s="2" t="s">
        <v>0</v>
      </c>
      <c r="F13" s="2" t="s">
        <v>0</v>
      </c>
      <c r="G13" s="2" t="s">
        <v>0</v>
      </c>
      <c r="H13" s="8">
        <v>1</v>
      </c>
      <c r="I13" s="3">
        <v>5</v>
      </c>
      <c r="J13" s="7">
        <v>5</v>
      </c>
      <c r="K13" s="2" t="s">
        <v>0</v>
      </c>
      <c r="L13" s="7">
        <v>3</v>
      </c>
      <c r="M13" s="7">
        <v>5</v>
      </c>
      <c r="N13" s="3">
        <v>6.4</v>
      </c>
      <c r="O13" s="3"/>
      <c r="P13" s="7">
        <v>3</v>
      </c>
      <c r="Q13" s="7">
        <v>3</v>
      </c>
      <c r="R13" s="10">
        <v>3</v>
      </c>
      <c r="S13" s="10">
        <f>SUM(B13:R13)</f>
        <v>44.4</v>
      </c>
      <c r="T13" s="10">
        <f t="shared" si="1"/>
        <v>44.4</v>
      </c>
      <c r="U13" s="10">
        <f t="shared" si="2"/>
        <v>0</v>
      </c>
      <c r="V13" s="14">
        <v>5</v>
      </c>
      <c r="W13" s="14">
        <v>27</v>
      </c>
      <c r="X13" s="14">
        <f t="shared" si="3"/>
        <v>32</v>
      </c>
      <c r="Y13" s="18">
        <f t="shared" si="4"/>
        <v>32</v>
      </c>
      <c r="Z13" s="18">
        <f t="shared" si="5"/>
        <v>32</v>
      </c>
      <c r="AA13" s="19">
        <f t="shared" si="6"/>
        <v>0</v>
      </c>
      <c r="AB13" s="19"/>
      <c r="AC13" s="19"/>
      <c r="AD13" s="18">
        <f t="shared" si="7"/>
        <v>23.986666666666665</v>
      </c>
    </row>
    <row r="14" spans="1:30" x14ac:dyDescent="0.3">
      <c r="A14" s="11">
        <v>614191022</v>
      </c>
      <c r="B14" s="3">
        <v>5</v>
      </c>
      <c r="C14" s="3">
        <v>5</v>
      </c>
      <c r="D14" s="3">
        <v>5</v>
      </c>
      <c r="E14" s="3">
        <v>0</v>
      </c>
      <c r="F14" s="3">
        <v>2</v>
      </c>
      <c r="G14" s="2" t="s">
        <v>0</v>
      </c>
      <c r="H14" s="8">
        <v>1</v>
      </c>
      <c r="I14" s="3">
        <v>5</v>
      </c>
      <c r="J14" s="3">
        <v>5</v>
      </c>
      <c r="K14" s="2" t="s">
        <v>0</v>
      </c>
      <c r="L14" s="7">
        <v>3</v>
      </c>
      <c r="M14" s="7">
        <v>5</v>
      </c>
      <c r="N14" s="3">
        <v>12.9</v>
      </c>
      <c r="O14" s="3">
        <v>2</v>
      </c>
      <c r="P14" s="7">
        <v>3</v>
      </c>
      <c r="Q14" s="7">
        <v>3</v>
      </c>
      <c r="R14" s="10">
        <v>3</v>
      </c>
      <c r="S14" s="10">
        <f>SUM(B14:R14)</f>
        <v>59.9</v>
      </c>
      <c r="T14" s="10">
        <f t="shared" si="1"/>
        <v>50</v>
      </c>
      <c r="U14" s="10">
        <f t="shared" si="2"/>
        <v>9.8999999999999986</v>
      </c>
      <c r="V14" s="14">
        <v>10</v>
      </c>
      <c r="W14" s="14">
        <v>30</v>
      </c>
      <c r="X14" s="14">
        <f t="shared" si="3"/>
        <v>40</v>
      </c>
      <c r="Y14" s="18">
        <f t="shared" si="4"/>
        <v>49.9</v>
      </c>
      <c r="Z14" s="18">
        <f t="shared" si="5"/>
        <v>49.9</v>
      </c>
      <c r="AA14" s="19">
        <f t="shared" si="6"/>
        <v>0</v>
      </c>
      <c r="AB14" s="19"/>
      <c r="AC14" s="19"/>
      <c r="AD14" s="18">
        <f t="shared" si="7"/>
        <v>31.633333333333333</v>
      </c>
    </row>
    <row r="15" spans="1:30" x14ac:dyDescent="0.3">
      <c r="A15" s="11">
        <v>506191039</v>
      </c>
      <c r="B15" s="3">
        <v>5</v>
      </c>
      <c r="C15" s="3">
        <v>5</v>
      </c>
      <c r="D15" s="3">
        <v>5</v>
      </c>
      <c r="E15" s="2" t="s">
        <v>0</v>
      </c>
      <c r="F15" s="2" t="s">
        <v>0</v>
      </c>
      <c r="G15" s="2" t="s">
        <v>0</v>
      </c>
      <c r="H15" s="8">
        <v>1</v>
      </c>
      <c r="I15" s="3">
        <v>5</v>
      </c>
      <c r="J15" s="3">
        <v>5</v>
      </c>
      <c r="K15" s="2" t="s">
        <v>0</v>
      </c>
      <c r="L15" s="7">
        <v>3</v>
      </c>
      <c r="M15" s="7">
        <v>2.5</v>
      </c>
      <c r="N15" s="3">
        <v>14.5</v>
      </c>
      <c r="O15" s="3"/>
      <c r="P15" s="7"/>
      <c r="Q15" s="7"/>
      <c r="R15" s="10"/>
      <c r="S15" s="10">
        <f t="shared" si="0"/>
        <v>46</v>
      </c>
      <c r="T15" s="10">
        <f t="shared" si="1"/>
        <v>46</v>
      </c>
      <c r="U15" s="10">
        <f t="shared" si="2"/>
        <v>0</v>
      </c>
      <c r="V15" s="14">
        <v>15</v>
      </c>
      <c r="W15" s="14">
        <v>30</v>
      </c>
      <c r="X15" s="14">
        <f t="shared" si="3"/>
        <v>45</v>
      </c>
      <c r="Y15" s="18">
        <f t="shared" si="4"/>
        <v>45</v>
      </c>
      <c r="Z15" s="18">
        <f t="shared" si="5"/>
        <v>45</v>
      </c>
      <c r="AA15" s="19">
        <f t="shared" si="6"/>
        <v>0</v>
      </c>
      <c r="AB15" s="19"/>
      <c r="AC15" s="19"/>
      <c r="AD15" s="18">
        <f t="shared" si="7"/>
        <v>28.8</v>
      </c>
    </row>
    <row r="16" spans="1:30" x14ac:dyDescent="0.3">
      <c r="A16" s="11">
        <v>506191030</v>
      </c>
      <c r="B16" s="3">
        <v>5</v>
      </c>
      <c r="C16" s="3">
        <v>5</v>
      </c>
      <c r="D16" s="2" t="s">
        <v>0</v>
      </c>
      <c r="E16" s="2" t="s">
        <v>0</v>
      </c>
      <c r="F16" s="2" t="s">
        <v>0</v>
      </c>
      <c r="G16" s="2" t="s">
        <v>0</v>
      </c>
      <c r="H16" s="8">
        <v>3</v>
      </c>
      <c r="I16" s="3">
        <v>5</v>
      </c>
      <c r="J16" s="3">
        <v>5</v>
      </c>
      <c r="K16" s="2" t="s">
        <v>0</v>
      </c>
      <c r="L16" s="7">
        <v>3</v>
      </c>
      <c r="M16" s="7">
        <v>5</v>
      </c>
      <c r="N16" s="3">
        <v>15</v>
      </c>
      <c r="O16" s="3">
        <v>2</v>
      </c>
      <c r="P16" s="7">
        <v>3</v>
      </c>
      <c r="Q16" s="7">
        <v>3</v>
      </c>
      <c r="R16" s="10">
        <v>2</v>
      </c>
      <c r="S16" s="10">
        <f>SUM(B16:R16)</f>
        <v>56</v>
      </c>
      <c r="T16" s="10">
        <f t="shared" si="1"/>
        <v>50</v>
      </c>
      <c r="U16" s="10">
        <f t="shared" si="2"/>
        <v>6</v>
      </c>
      <c r="V16" s="14">
        <v>5</v>
      </c>
      <c r="W16" s="14">
        <v>9</v>
      </c>
      <c r="X16" s="14">
        <f t="shared" si="3"/>
        <v>14</v>
      </c>
      <c r="Y16" s="18">
        <f t="shared" si="4"/>
        <v>20</v>
      </c>
      <c r="Z16" s="18">
        <f t="shared" si="5"/>
        <v>20</v>
      </c>
      <c r="AA16" s="19">
        <f t="shared" si="6"/>
        <v>0</v>
      </c>
      <c r="AB16" s="19"/>
      <c r="AC16" s="19"/>
      <c r="AD16" s="18">
        <f t="shared" si="7"/>
        <v>21.666666666666668</v>
      </c>
    </row>
    <row r="17" spans="1:30" x14ac:dyDescent="0.3">
      <c r="A17" s="11">
        <v>506182032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 t="s">
        <v>0</v>
      </c>
      <c r="H17" s="8">
        <v>0</v>
      </c>
      <c r="I17" s="3">
        <v>5</v>
      </c>
      <c r="J17" s="3">
        <v>5</v>
      </c>
      <c r="K17" s="2" t="s">
        <v>0</v>
      </c>
      <c r="L17" s="7">
        <v>3</v>
      </c>
      <c r="M17" s="7">
        <v>5</v>
      </c>
      <c r="N17" s="3">
        <v>9.6</v>
      </c>
      <c r="O17" s="3"/>
      <c r="P17" s="7">
        <v>3</v>
      </c>
      <c r="Q17" s="7">
        <v>3</v>
      </c>
      <c r="R17" s="10">
        <v>3</v>
      </c>
      <c r="S17" s="10">
        <f>SUM(B17:R17)</f>
        <v>61.6</v>
      </c>
      <c r="T17" s="10">
        <f t="shared" si="1"/>
        <v>50</v>
      </c>
      <c r="U17" s="10">
        <f t="shared" si="2"/>
        <v>11.600000000000001</v>
      </c>
      <c r="V17" s="14">
        <v>10</v>
      </c>
      <c r="W17" s="14">
        <v>3</v>
      </c>
      <c r="X17" s="14">
        <f t="shared" si="3"/>
        <v>13</v>
      </c>
      <c r="Y17" s="18">
        <f t="shared" si="4"/>
        <v>24.6</v>
      </c>
      <c r="Z17" s="18">
        <f t="shared" si="5"/>
        <v>24.6</v>
      </c>
      <c r="AA17" s="19">
        <f t="shared" si="6"/>
        <v>0</v>
      </c>
      <c r="AB17" s="19"/>
      <c r="AC17" s="19"/>
      <c r="AD17" s="18">
        <f t="shared" si="7"/>
        <v>23.2</v>
      </c>
    </row>
    <row r="18" spans="1:30" x14ac:dyDescent="0.3">
      <c r="A18" s="11">
        <v>506191015</v>
      </c>
      <c r="B18" s="3">
        <v>5</v>
      </c>
      <c r="C18" s="3">
        <v>5</v>
      </c>
      <c r="D18" s="3">
        <v>5</v>
      </c>
      <c r="E18" s="3">
        <v>0</v>
      </c>
      <c r="F18" s="2" t="s">
        <v>0</v>
      </c>
      <c r="G18" s="2" t="s">
        <v>0</v>
      </c>
      <c r="H18" s="8">
        <v>0</v>
      </c>
      <c r="I18" s="3">
        <v>5</v>
      </c>
      <c r="J18" s="3">
        <v>5</v>
      </c>
      <c r="K18" s="2" t="s">
        <v>0</v>
      </c>
      <c r="L18" s="7">
        <v>3</v>
      </c>
      <c r="M18" s="7">
        <v>0</v>
      </c>
      <c r="N18" s="3">
        <v>15</v>
      </c>
      <c r="O18" s="3">
        <v>2</v>
      </c>
      <c r="P18" s="7"/>
      <c r="Q18" s="7"/>
      <c r="R18" s="10"/>
      <c r="S18" s="10">
        <f t="shared" si="0"/>
        <v>45</v>
      </c>
      <c r="T18" s="10">
        <f t="shared" si="1"/>
        <v>45</v>
      </c>
      <c r="U18" s="10">
        <f t="shared" si="2"/>
        <v>0</v>
      </c>
      <c r="V18" s="14">
        <v>15</v>
      </c>
      <c r="W18" s="14">
        <v>30</v>
      </c>
      <c r="X18" s="14">
        <f t="shared" si="3"/>
        <v>45</v>
      </c>
      <c r="Y18" s="18">
        <f t="shared" si="4"/>
        <v>45</v>
      </c>
      <c r="Z18" s="18">
        <f t="shared" si="5"/>
        <v>45</v>
      </c>
      <c r="AA18" s="19">
        <f t="shared" si="6"/>
        <v>0</v>
      </c>
      <c r="AB18" s="19"/>
      <c r="AC18" s="19"/>
      <c r="AD18" s="18">
        <f t="shared" si="7"/>
        <v>28.5</v>
      </c>
    </row>
    <row r="19" spans="1:30" x14ac:dyDescent="0.3">
      <c r="A19" s="11">
        <v>506191017</v>
      </c>
      <c r="B19" s="3">
        <v>5</v>
      </c>
      <c r="C19" s="3">
        <v>5</v>
      </c>
      <c r="D19" s="2" t="s">
        <v>0</v>
      </c>
      <c r="E19" s="2" t="s">
        <v>0</v>
      </c>
      <c r="F19" s="2" t="s">
        <v>0</v>
      </c>
      <c r="G19" s="2" t="s">
        <v>0</v>
      </c>
      <c r="H19" s="8">
        <v>1</v>
      </c>
      <c r="I19" s="2" t="s">
        <v>0</v>
      </c>
      <c r="J19" s="3">
        <v>5</v>
      </c>
      <c r="K19" s="2" t="s">
        <v>0</v>
      </c>
      <c r="L19" s="7">
        <v>3</v>
      </c>
      <c r="M19" s="7">
        <v>0</v>
      </c>
      <c r="N19" s="3">
        <v>13.4</v>
      </c>
      <c r="O19" s="3">
        <v>2</v>
      </c>
      <c r="P19" s="7"/>
      <c r="Q19" s="7"/>
      <c r="R19" s="10"/>
      <c r="S19" s="10">
        <f t="shared" si="0"/>
        <v>34.4</v>
      </c>
      <c r="T19" s="10">
        <f t="shared" si="1"/>
        <v>34.4</v>
      </c>
      <c r="U19" s="10">
        <f t="shared" si="2"/>
        <v>0</v>
      </c>
      <c r="V19" s="14">
        <v>15</v>
      </c>
      <c r="W19" s="14">
        <v>25</v>
      </c>
      <c r="X19" s="14">
        <f t="shared" si="3"/>
        <v>40</v>
      </c>
      <c r="Y19" s="18">
        <f t="shared" si="4"/>
        <v>40</v>
      </c>
      <c r="Z19" s="18">
        <f t="shared" si="5"/>
        <v>40</v>
      </c>
      <c r="AA19" s="19">
        <f t="shared" si="6"/>
        <v>0</v>
      </c>
      <c r="AB19" s="19"/>
      <c r="AC19" s="19"/>
      <c r="AD19" s="18">
        <f t="shared" si="7"/>
        <v>23.653333333333332</v>
      </c>
    </row>
    <row r="20" spans="1:30" x14ac:dyDescent="0.3">
      <c r="A20" s="11">
        <v>506191013</v>
      </c>
      <c r="B20" s="3">
        <v>5</v>
      </c>
      <c r="C20" s="3">
        <v>5</v>
      </c>
      <c r="D20" s="3">
        <v>5</v>
      </c>
      <c r="E20" s="2" t="s">
        <v>0</v>
      </c>
      <c r="F20" s="2" t="s">
        <v>0</v>
      </c>
      <c r="G20" s="2" t="s">
        <v>0</v>
      </c>
      <c r="H20" s="8">
        <v>1</v>
      </c>
      <c r="I20" s="3">
        <v>5</v>
      </c>
      <c r="J20" s="2" t="s">
        <v>0</v>
      </c>
      <c r="K20" s="2" t="s">
        <v>0</v>
      </c>
      <c r="L20" s="7">
        <v>3</v>
      </c>
      <c r="M20" s="7">
        <v>5</v>
      </c>
      <c r="N20" s="3">
        <v>15</v>
      </c>
      <c r="O20" s="3"/>
      <c r="P20" s="7"/>
      <c r="Q20" s="7"/>
      <c r="R20" s="10">
        <v>2</v>
      </c>
      <c r="S20" s="10">
        <f t="shared" si="0"/>
        <v>44</v>
      </c>
      <c r="T20" s="10">
        <f t="shared" si="1"/>
        <v>44</v>
      </c>
      <c r="U20" s="10">
        <f t="shared" si="2"/>
        <v>0</v>
      </c>
      <c r="V20" s="14">
        <v>15</v>
      </c>
      <c r="W20" s="14">
        <v>0</v>
      </c>
      <c r="X20" s="14">
        <f t="shared" si="3"/>
        <v>15</v>
      </c>
      <c r="Y20" s="18">
        <f t="shared" si="4"/>
        <v>15</v>
      </c>
      <c r="Z20" s="18">
        <f t="shared" si="5"/>
        <v>15</v>
      </c>
      <c r="AA20" s="19">
        <f t="shared" si="6"/>
        <v>0</v>
      </c>
      <c r="AB20" s="19"/>
      <c r="AC20" s="19"/>
      <c r="AD20" s="18">
        <f t="shared" si="7"/>
        <v>18.2</v>
      </c>
    </row>
    <row r="21" spans="1:30" x14ac:dyDescent="0.3">
      <c r="A21" s="11">
        <v>506191009</v>
      </c>
      <c r="B21" s="3">
        <v>5</v>
      </c>
      <c r="C21" s="3">
        <v>5</v>
      </c>
      <c r="D21" s="3">
        <v>5</v>
      </c>
      <c r="E21" s="2" t="s">
        <v>0</v>
      </c>
      <c r="F21" s="2" t="s">
        <v>0</v>
      </c>
      <c r="G21" s="2" t="s">
        <v>0</v>
      </c>
      <c r="H21" s="8">
        <v>1</v>
      </c>
      <c r="I21" s="3">
        <v>5</v>
      </c>
      <c r="J21" s="3">
        <v>5</v>
      </c>
      <c r="K21" s="3">
        <v>5</v>
      </c>
      <c r="L21" s="7">
        <v>3</v>
      </c>
      <c r="M21" s="7">
        <v>5</v>
      </c>
      <c r="N21" s="3">
        <v>15</v>
      </c>
      <c r="O21" s="3"/>
      <c r="P21" s="7"/>
      <c r="Q21" s="7"/>
      <c r="R21" s="10"/>
      <c r="S21" s="10">
        <f t="shared" si="0"/>
        <v>54</v>
      </c>
      <c r="T21" s="10">
        <f t="shared" si="1"/>
        <v>50</v>
      </c>
      <c r="U21" s="10">
        <f t="shared" si="2"/>
        <v>4</v>
      </c>
      <c r="V21" s="14">
        <v>20</v>
      </c>
      <c r="W21" s="14">
        <v>30</v>
      </c>
      <c r="X21" s="14">
        <f t="shared" si="3"/>
        <v>50</v>
      </c>
      <c r="Y21" s="18">
        <f t="shared" si="4"/>
        <v>54</v>
      </c>
      <c r="Z21" s="18">
        <f t="shared" si="5"/>
        <v>50</v>
      </c>
      <c r="AA21" s="19">
        <f t="shared" si="6"/>
        <v>4</v>
      </c>
      <c r="AB21" s="19"/>
      <c r="AC21" s="19"/>
      <c r="AD21" s="18">
        <f t="shared" si="7"/>
        <v>31.666666666666668</v>
      </c>
    </row>
    <row r="22" spans="1:30" x14ac:dyDescent="0.3">
      <c r="A22" s="11">
        <v>506191021</v>
      </c>
      <c r="B22" s="3">
        <v>5</v>
      </c>
      <c r="C22" s="3">
        <v>5</v>
      </c>
      <c r="D22" s="3">
        <v>5</v>
      </c>
      <c r="E22" s="2" t="s">
        <v>0</v>
      </c>
      <c r="F22" s="2" t="s">
        <v>0</v>
      </c>
      <c r="G22" s="2" t="s">
        <v>0</v>
      </c>
      <c r="H22" s="8">
        <v>1</v>
      </c>
      <c r="I22" s="3">
        <v>5</v>
      </c>
      <c r="J22" s="3">
        <v>5</v>
      </c>
      <c r="K22" s="2" t="s">
        <v>0</v>
      </c>
      <c r="L22" s="7">
        <v>3</v>
      </c>
      <c r="M22" s="7">
        <v>5</v>
      </c>
      <c r="N22" s="3">
        <v>15</v>
      </c>
      <c r="O22" s="3"/>
      <c r="P22" s="7">
        <v>3</v>
      </c>
      <c r="Q22" s="7">
        <v>3</v>
      </c>
      <c r="R22" s="10">
        <v>3</v>
      </c>
      <c r="S22" s="10">
        <f>SUM(B22:R22)</f>
        <v>58</v>
      </c>
      <c r="T22" s="10">
        <f t="shared" si="1"/>
        <v>50</v>
      </c>
      <c r="U22" s="10">
        <f t="shared" si="2"/>
        <v>8</v>
      </c>
      <c r="V22" s="15">
        <v>15</v>
      </c>
      <c r="W22" s="15">
        <v>5</v>
      </c>
      <c r="X22" s="14">
        <f t="shared" si="3"/>
        <v>20</v>
      </c>
      <c r="Y22" s="18">
        <f t="shared" si="4"/>
        <v>28</v>
      </c>
      <c r="Z22" s="18">
        <f t="shared" si="5"/>
        <v>28</v>
      </c>
      <c r="AA22" s="19">
        <f t="shared" si="6"/>
        <v>0</v>
      </c>
      <c r="AB22" s="19"/>
      <c r="AC22" s="19"/>
      <c r="AD22" s="18">
        <f t="shared" si="7"/>
        <v>24.333333333333336</v>
      </c>
    </row>
    <row r="23" spans="1:30" x14ac:dyDescent="0.3">
      <c r="A23" s="11">
        <v>506191001</v>
      </c>
      <c r="B23" s="3">
        <v>5</v>
      </c>
      <c r="C23" s="3">
        <v>5</v>
      </c>
      <c r="D23" s="2" t="s">
        <v>0</v>
      </c>
      <c r="E23" s="2" t="s">
        <v>0</v>
      </c>
      <c r="F23" s="2" t="s">
        <v>0</v>
      </c>
      <c r="G23" s="2" t="s">
        <v>0</v>
      </c>
      <c r="H23" s="8">
        <v>1</v>
      </c>
      <c r="I23" s="3">
        <v>5</v>
      </c>
      <c r="J23" s="2" t="s">
        <v>0</v>
      </c>
      <c r="K23" s="2" t="s">
        <v>0</v>
      </c>
      <c r="L23" s="7">
        <v>3</v>
      </c>
      <c r="M23" s="7">
        <v>5</v>
      </c>
      <c r="N23" s="3">
        <v>9.6</v>
      </c>
      <c r="O23" s="3"/>
      <c r="P23" s="7">
        <v>3</v>
      </c>
      <c r="Q23" s="7">
        <v>3</v>
      </c>
      <c r="R23" s="10"/>
      <c r="S23" s="10">
        <f t="shared" si="0"/>
        <v>39.6</v>
      </c>
      <c r="T23" s="10">
        <f t="shared" si="1"/>
        <v>39.6</v>
      </c>
      <c r="U23" s="10">
        <f t="shared" si="2"/>
        <v>0</v>
      </c>
      <c r="V23" s="15">
        <v>5</v>
      </c>
      <c r="W23" s="15">
        <v>20</v>
      </c>
      <c r="X23" s="14">
        <f t="shared" si="3"/>
        <v>25</v>
      </c>
      <c r="Y23" s="18">
        <f t="shared" si="4"/>
        <v>25</v>
      </c>
      <c r="Z23" s="18">
        <f t="shared" si="5"/>
        <v>25</v>
      </c>
      <c r="AA23" s="19">
        <f t="shared" si="6"/>
        <v>0</v>
      </c>
      <c r="AB23" s="19"/>
      <c r="AC23" s="19"/>
      <c r="AD23" s="18">
        <f t="shared" si="7"/>
        <v>20.213333333333335</v>
      </c>
    </row>
    <row r="24" spans="1:30" x14ac:dyDescent="0.3">
      <c r="A24" s="11">
        <v>506191043</v>
      </c>
      <c r="B24" s="3">
        <v>5</v>
      </c>
      <c r="C24" s="3">
        <v>5</v>
      </c>
      <c r="D24" s="3">
        <v>5</v>
      </c>
      <c r="E24" s="3">
        <v>0</v>
      </c>
      <c r="F24" s="3">
        <v>0</v>
      </c>
      <c r="G24" s="2" t="s">
        <v>0</v>
      </c>
      <c r="H24" s="8">
        <v>1</v>
      </c>
      <c r="I24" s="3">
        <v>5</v>
      </c>
      <c r="J24" s="3">
        <v>5</v>
      </c>
      <c r="K24" s="2" t="s">
        <v>0</v>
      </c>
      <c r="L24" s="7">
        <v>3</v>
      </c>
      <c r="M24" s="7">
        <v>5</v>
      </c>
      <c r="N24" s="3">
        <v>15</v>
      </c>
      <c r="O24" s="3"/>
      <c r="P24" s="7">
        <v>3</v>
      </c>
      <c r="Q24" s="7">
        <v>3</v>
      </c>
      <c r="R24" s="10">
        <v>3</v>
      </c>
      <c r="S24" s="10">
        <f>SUM(B24:R24)</f>
        <v>58</v>
      </c>
      <c r="T24" s="10">
        <f t="shared" si="1"/>
        <v>50</v>
      </c>
      <c r="U24" s="10">
        <f t="shared" si="2"/>
        <v>8</v>
      </c>
      <c r="V24" s="15">
        <v>5</v>
      </c>
      <c r="W24" s="15">
        <v>20</v>
      </c>
      <c r="X24" s="14">
        <f t="shared" si="3"/>
        <v>25</v>
      </c>
      <c r="Y24" s="18">
        <f t="shared" si="4"/>
        <v>33</v>
      </c>
      <c r="Z24" s="18">
        <f t="shared" si="5"/>
        <v>33</v>
      </c>
      <c r="AA24" s="19">
        <f t="shared" si="6"/>
        <v>0</v>
      </c>
      <c r="AB24" s="19"/>
      <c r="AC24" s="19"/>
      <c r="AD24" s="18">
        <f t="shared" si="7"/>
        <v>26</v>
      </c>
    </row>
    <row r="25" spans="1:30" x14ac:dyDescent="0.3">
      <c r="A25" s="11">
        <v>506191020</v>
      </c>
      <c r="B25" s="3">
        <v>5</v>
      </c>
      <c r="C25" s="3">
        <v>5</v>
      </c>
      <c r="D25" s="3">
        <v>5</v>
      </c>
      <c r="E25" s="2" t="s">
        <v>0</v>
      </c>
      <c r="F25" s="2" t="s">
        <v>0</v>
      </c>
      <c r="G25" s="2" t="s">
        <v>0</v>
      </c>
      <c r="H25" s="8">
        <v>0</v>
      </c>
      <c r="I25" s="3">
        <v>5</v>
      </c>
      <c r="J25" s="3">
        <v>5</v>
      </c>
      <c r="K25" s="2" t="s">
        <v>0</v>
      </c>
      <c r="L25" s="7">
        <v>3</v>
      </c>
      <c r="M25" s="7">
        <v>5</v>
      </c>
      <c r="N25" s="3">
        <v>15</v>
      </c>
      <c r="O25" s="3"/>
      <c r="P25" s="7">
        <v>3</v>
      </c>
      <c r="Q25" s="7">
        <v>3</v>
      </c>
      <c r="R25" s="10">
        <v>3</v>
      </c>
      <c r="S25" s="10">
        <f>SUM(B25:R25)</f>
        <v>57</v>
      </c>
      <c r="T25" s="10">
        <f t="shared" si="1"/>
        <v>50</v>
      </c>
      <c r="U25" s="10">
        <f t="shared" si="2"/>
        <v>7</v>
      </c>
      <c r="V25" s="14">
        <v>10</v>
      </c>
      <c r="W25" s="14">
        <v>30</v>
      </c>
      <c r="X25" s="14">
        <f t="shared" si="3"/>
        <v>40</v>
      </c>
      <c r="Y25" s="18">
        <f t="shared" si="4"/>
        <v>47</v>
      </c>
      <c r="Z25" s="18">
        <f t="shared" si="5"/>
        <v>47</v>
      </c>
      <c r="AA25" s="19">
        <f t="shared" si="6"/>
        <v>0</v>
      </c>
      <c r="AB25" s="19"/>
      <c r="AC25" s="19"/>
      <c r="AD25" s="18">
        <f t="shared" si="7"/>
        <v>30.666666666666664</v>
      </c>
    </row>
    <row r="26" spans="1:30" x14ac:dyDescent="0.3">
      <c r="A26" s="22" t="s">
        <v>40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8">
        <v>2</v>
      </c>
      <c r="I26" s="4">
        <v>5</v>
      </c>
      <c r="J26" s="4">
        <v>5</v>
      </c>
      <c r="K26" s="4">
        <v>5</v>
      </c>
      <c r="L26" s="7">
        <v>3</v>
      </c>
      <c r="M26" s="7">
        <v>5</v>
      </c>
      <c r="N26" s="4">
        <v>15</v>
      </c>
      <c r="O26" s="4"/>
      <c r="P26" s="8">
        <v>3</v>
      </c>
      <c r="Q26" s="8">
        <v>3</v>
      </c>
      <c r="R26" s="6">
        <v>3</v>
      </c>
      <c r="S26" s="23">
        <f>SUM(B26:R26)</f>
        <v>79</v>
      </c>
      <c r="T26" s="10">
        <f t="shared" si="1"/>
        <v>50</v>
      </c>
      <c r="U26" s="10">
        <f t="shared" si="2"/>
        <v>29</v>
      </c>
      <c r="X26" s="12"/>
      <c r="Y26" s="17"/>
      <c r="AA26">
        <f t="shared" si="6"/>
        <v>0</v>
      </c>
      <c r="AB26" s="19"/>
      <c r="AC26" s="19"/>
      <c r="AD26" s="18">
        <f t="shared" si="7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D78-914C-4768-B352-F7C1A3B9BD7F}">
  <dimension ref="A1:AD14"/>
  <sheetViews>
    <sheetView topLeftCell="P1" workbookViewId="0">
      <selection activeCell="S14" sqref="S14"/>
    </sheetView>
  </sheetViews>
  <sheetFormatPr defaultRowHeight="14.4" x14ac:dyDescent="0.3"/>
  <cols>
    <col min="1" max="1" width="13.6640625" bestFit="1" customWidth="1"/>
    <col min="2" max="2" width="5.88671875" bestFit="1" customWidth="1"/>
    <col min="3" max="3" width="17.5546875" bestFit="1" customWidth="1"/>
    <col min="4" max="4" width="13.6640625" bestFit="1" customWidth="1"/>
    <col min="5" max="5" width="9.33203125" bestFit="1" customWidth="1"/>
    <col min="6" max="6" width="13.88671875" bestFit="1" customWidth="1"/>
    <col min="7" max="7" width="10.44140625" bestFit="1" customWidth="1"/>
    <col min="8" max="8" width="12" bestFit="1" customWidth="1"/>
    <col min="9" max="9" width="14.109375" bestFit="1" customWidth="1"/>
    <col min="10" max="10" width="6.77734375" bestFit="1" customWidth="1"/>
    <col min="11" max="11" width="20.109375" bestFit="1" customWidth="1"/>
    <col min="12" max="12" width="21" bestFit="1" customWidth="1"/>
    <col min="13" max="18" width="21" customWidth="1"/>
    <col min="19" max="19" width="12.109375" bestFit="1" customWidth="1"/>
    <col min="20" max="21" width="12.109375" customWidth="1"/>
    <col min="22" max="22" width="14.109375" bestFit="1" customWidth="1"/>
    <col min="23" max="23" width="14.77734375" bestFit="1" customWidth="1"/>
    <col min="24" max="24" width="11.5546875" bestFit="1" customWidth="1"/>
    <col min="25" max="25" width="17" bestFit="1" customWidth="1"/>
    <col min="26" max="26" width="9.44140625" bestFit="1" customWidth="1"/>
  </cols>
  <sheetData>
    <row r="1" spans="1:30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24</v>
      </c>
      <c r="N1" s="1" t="s">
        <v>39</v>
      </c>
      <c r="O1" s="1" t="s">
        <v>15</v>
      </c>
      <c r="P1" s="1" t="s">
        <v>13</v>
      </c>
      <c r="Q1" s="1" t="s">
        <v>14</v>
      </c>
      <c r="R1" s="1" t="s">
        <v>35</v>
      </c>
      <c r="S1" s="1" t="s">
        <v>1</v>
      </c>
      <c r="T1" s="1" t="s">
        <v>36</v>
      </c>
      <c r="U1" s="1" t="s">
        <v>26</v>
      </c>
      <c r="V1" s="16" t="s">
        <v>21</v>
      </c>
      <c r="W1" s="16" t="s">
        <v>22</v>
      </c>
      <c r="X1" s="16" t="s">
        <v>23</v>
      </c>
      <c r="Y1" s="20" t="s">
        <v>27</v>
      </c>
      <c r="Z1" s="20" t="s">
        <v>28</v>
      </c>
      <c r="AA1" s="20" t="s">
        <v>26</v>
      </c>
      <c r="AB1" s="21" t="s">
        <v>30</v>
      </c>
      <c r="AC1" s="21" t="s">
        <v>37</v>
      </c>
      <c r="AD1" s="21" t="s">
        <v>38</v>
      </c>
    </row>
    <row r="2" spans="1:30" x14ac:dyDescent="0.3">
      <c r="A2" s="11">
        <v>614182008</v>
      </c>
      <c r="B2" s="3">
        <v>5</v>
      </c>
      <c r="C2" s="3">
        <v>5</v>
      </c>
      <c r="D2" s="2" t="s">
        <v>0</v>
      </c>
      <c r="E2" s="2" t="s">
        <v>0</v>
      </c>
      <c r="F2" s="2" t="s">
        <v>0</v>
      </c>
      <c r="G2" s="2" t="s">
        <v>0</v>
      </c>
      <c r="H2" s="10">
        <v>0</v>
      </c>
      <c r="I2" s="3">
        <v>5</v>
      </c>
      <c r="J2" s="2" t="s">
        <v>0</v>
      </c>
      <c r="K2" s="2" t="s">
        <v>0</v>
      </c>
      <c r="L2" s="2">
        <v>10.7</v>
      </c>
      <c r="M2" s="7">
        <v>3</v>
      </c>
      <c r="N2" s="7">
        <v>0</v>
      </c>
      <c r="O2" s="10">
        <v>0</v>
      </c>
      <c r="P2" s="8">
        <v>0</v>
      </c>
      <c r="Q2" s="8">
        <v>0</v>
      </c>
      <c r="R2" s="8">
        <v>0</v>
      </c>
      <c r="S2" s="5">
        <f t="shared" ref="S2:S11" si="0">SUM(B2:Q2)</f>
        <v>28.7</v>
      </c>
      <c r="T2" s="5">
        <f>IF(S2&gt;50,50,S2)</f>
        <v>28.7</v>
      </c>
      <c r="U2" s="5">
        <f>IF(S2&gt;50,S2-50,0)</f>
        <v>0</v>
      </c>
      <c r="V2" s="5">
        <v>5</v>
      </c>
      <c r="W2" s="5">
        <v>0</v>
      </c>
      <c r="X2" s="5">
        <f>V2+W2</f>
        <v>5</v>
      </c>
      <c r="Y2" s="18">
        <f>X2+U2</f>
        <v>5</v>
      </c>
      <c r="Z2" s="19">
        <f>IF(Y2&gt;50,50,Y2)</f>
        <v>5</v>
      </c>
      <c r="AA2" s="19">
        <f>IF(Y2&gt;50,Y2-50,0)</f>
        <v>0</v>
      </c>
      <c r="AB2" s="19"/>
      <c r="AC2" s="19"/>
      <c r="AD2" s="18">
        <f>(Z2*20)/60+(T2*18)/60+(AB2*6)/60+(AC2*16)/60</f>
        <v>10.276666666666667</v>
      </c>
    </row>
    <row r="3" spans="1:30" x14ac:dyDescent="0.3">
      <c r="A3" s="11">
        <v>506182053</v>
      </c>
      <c r="B3" s="3">
        <v>5</v>
      </c>
      <c r="C3" s="3">
        <v>5</v>
      </c>
      <c r="D3" s="3" t="s">
        <v>0</v>
      </c>
      <c r="E3" s="3">
        <v>0</v>
      </c>
      <c r="F3" s="3" t="s">
        <v>0</v>
      </c>
      <c r="G3" s="2" t="s">
        <v>0</v>
      </c>
      <c r="H3" s="10">
        <v>1</v>
      </c>
      <c r="I3" s="3">
        <v>5</v>
      </c>
      <c r="J3" s="3">
        <v>5</v>
      </c>
      <c r="K3" s="2" t="s">
        <v>0</v>
      </c>
      <c r="L3" s="2">
        <v>10.7</v>
      </c>
      <c r="M3" s="7">
        <v>3</v>
      </c>
      <c r="N3" s="7">
        <v>0</v>
      </c>
      <c r="O3" s="10">
        <v>2</v>
      </c>
      <c r="P3" s="8">
        <v>0</v>
      </c>
      <c r="Q3" s="8">
        <v>0</v>
      </c>
      <c r="R3" s="8">
        <v>0</v>
      </c>
      <c r="S3" s="5">
        <f t="shared" si="0"/>
        <v>36.700000000000003</v>
      </c>
      <c r="T3" s="5">
        <f t="shared" ref="T3:T14" si="1">IF(S3&gt;50,50,S3)</f>
        <v>36.700000000000003</v>
      </c>
      <c r="U3" s="5">
        <f t="shared" ref="U3:U14" si="2">IF(S3&gt;50,S3-50,0)</f>
        <v>0</v>
      </c>
      <c r="V3" s="5">
        <v>0</v>
      </c>
      <c r="W3" s="5">
        <v>0</v>
      </c>
      <c r="X3" s="5">
        <f t="shared" ref="X3:X13" si="3">V3+W3</f>
        <v>0</v>
      </c>
      <c r="Y3" s="18">
        <f t="shared" ref="Y3:Y13" si="4">X3+U3</f>
        <v>0</v>
      </c>
      <c r="Z3" s="19">
        <f t="shared" ref="Z3:Z13" si="5">IF(Y3&gt;50,50,Y3)</f>
        <v>0</v>
      </c>
      <c r="AA3" s="19">
        <f t="shared" ref="AA3:AA13" si="6">IF(Y3&gt;50,Y3-50,0)</f>
        <v>0</v>
      </c>
      <c r="AB3" s="19"/>
      <c r="AC3" s="19"/>
      <c r="AD3" s="18">
        <f t="shared" ref="AD3:AD13" si="7">(Z3*20)/60+(T3*18)/60+(AB3*6)/60+(AC3*16)/60</f>
        <v>11.01</v>
      </c>
    </row>
    <row r="4" spans="1:30" x14ac:dyDescent="0.3">
      <c r="A4" s="11">
        <v>506182017</v>
      </c>
      <c r="B4" s="3">
        <v>5</v>
      </c>
      <c r="C4" s="3">
        <v>5</v>
      </c>
      <c r="D4" s="3">
        <v>5</v>
      </c>
      <c r="E4" s="2" t="s">
        <v>0</v>
      </c>
      <c r="F4" s="2" t="s">
        <v>0</v>
      </c>
      <c r="G4" s="2" t="s">
        <v>0</v>
      </c>
      <c r="H4" s="10">
        <v>3</v>
      </c>
      <c r="I4" s="3">
        <v>5</v>
      </c>
      <c r="J4" s="3" t="s">
        <v>0</v>
      </c>
      <c r="K4" s="2" t="s">
        <v>0</v>
      </c>
      <c r="L4" s="2">
        <v>15</v>
      </c>
      <c r="M4" s="7">
        <v>3</v>
      </c>
      <c r="N4" s="7">
        <v>5</v>
      </c>
      <c r="O4" s="10">
        <v>0</v>
      </c>
      <c r="P4" s="8">
        <v>0</v>
      </c>
      <c r="Q4" s="8">
        <v>0</v>
      </c>
      <c r="R4" s="8">
        <v>0</v>
      </c>
      <c r="S4" s="5">
        <f t="shared" si="0"/>
        <v>46</v>
      </c>
      <c r="T4" s="5">
        <f t="shared" si="1"/>
        <v>46</v>
      </c>
      <c r="U4" s="5">
        <f t="shared" si="2"/>
        <v>0</v>
      </c>
      <c r="V4" s="5">
        <v>20</v>
      </c>
      <c r="W4" s="5">
        <v>30</v>
      </c>
      <c r="X4" s="5">
        <f t="shared" si="3"/>
        <v>50</v>
      </c>
      <c r="Y4" s="18">
        <f t="shared" si="4"/>
        <v>50</v>
      </c>
      <c r="Z4" s="19">
        <f t="shared" si="5"/>
        <v>50</v>
      </c>
      <c r="AA4" s="19">
        <f t="shared" si="6"/>
        <v>0</v>
      </c>
      <c r="AB4" s="19"/>
      <c r="AC4" s="19"/>
      <c r="AD4" s="18">
        <f>(Z4*20)/60+(T4*18)/60+(AB4*6)/60+(AC4*16)/60</f>
        <v>30.466666666666669</v>
      </c>
    </row>
    <row r="5" spans="1:30" x14ac:dyDescent="0.3">
      <c r="A5" s="11">
        <v>506182034</v>
      </c>
      <c r="B5" s="3">
        <v>5</v>
      </c>
      <c r="C5" s="3">
        <v>5</v>
      </c>
      <c r="D5" s="3">
        <v>5</v>
      </c>
      <c r="E5" s="3">
        <v>0</v>
      </c>
      <c r="F5" s="7">
        <v>5</v>
      </c>
      <c r="G5" s="2" t="s">
        <v>0</v>
      </c>
      <c r="H5" s="10">
        <v>2</v>
      </c>
      <c r="I5" s="3">
        <v>5</v>
      </c>
      <c r="J5" s="2" t="s">
        <v>0</v>
      </c>
      <c r="K5" s="2" t="s">
        <v>0</v>
      </c>
      <c r="L5" s="2">
        <v>15</v>
      </c>
      <c r="M5" s="7">
        <v>3</v>
      </c>
      <c r="N5" s="7">
        <v>5</v>
      </c>
      <c r="O5" s="10">
        <v>0</v>
      </c>
      <c r="P5" s="8">
        <v>0</v>
      </c>
      <c r="Q5" s="8">
        <v>0</v>
      </c>
      <c r="R5" s="8">
        <v>0</v>
      </c>
      <c r="S5" s="5">
        <f t="shared" si="0"/>
        <v>50</v>
      </c>
      <c r="T5" s="5">
        <f t="shared" si="1"/>
        <v>50</v>
      </c>
      <c r="U5" s="5">
        <f t="shared" si="2"/>
        <v>0</v>
      </c>
      <c r="V5" s="5">
        <v>20</v>
      </c>
      <c r="W5" s="5">
        <v>30</v>
      </c>
      <c r="X5" s="5">
        <f t="shared" si="3"/>
        <v>50</v>
      </c>
      <c r="Y5" s="18">
        <f t="shared" si="4"/>
        <v>50</v>
      </c>
      <c r="Z5" s="19">
        <f t="shared" si="5"/>
        <v>50</v>
      </c>
      <c r="AA5" s="19">
        <f t="shared" si="6"/>
        <v>0</v>
      </c>
      <c r="AB5" s="19"/>
      <c r="AC5" s="19"/>
      <c r="AD5" s="18">
        <f t="shared" si="7"/>
        <v>31.666666666666668</v>
      </c>
    </row>
    <row r="6" spans="1:30" x14ac:dyDescent="0.3">
      <c r="A6" s="11">
        <v>506172017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10">
        <v>1</v>
      </c>
      <c r="I6" s="3" t="s">
        <v>0</v>
      </c>
      <c r="J6" s="2" t="s">
        <v>0</v>
      </c>
      <c r="K6" s="2" t="s">
        <v>0</v>
      </c>
      <c r="L6" s="2">
        <v>13.4</v>
      </c>
      <c r="M6" s="7">
        <v>0</v>
      </c>
      <c r="N6" s="7">
        <v>0</v>
      </c>
      <c r="O6" s="10">
        <v>2</v>
      </c>
      <c r="P6" s="8">
        <v>0</v>
      </c>
      <c r="Q6" s="8">
        <v>0</v>
      </c>
      <c r="R6" s="8">
        <v>0</v>
      </c>
      <c r="S6" s="5">
        <f t="shared" si="0"/>
        <v>26.4</v>
      </c>
      <c r="T6" s="5">
        <f t="shared" si="1"/>
        <v>26.4</v>
      </c>
      <c r="U6" s="5">
        <f t="shared" si="2"/>
        <v>0</v>
      </c>
      <c r="V6" s="5">
        <v>5</v>
      </c>
      <c r="W6" s="5">
        <v>0</v>
      </c>
      <c r="X6" s="5">
        <f t="shared" si="3"/>
        <v>5</v>
      </c>
      <c r="Y6" s="18">
        <f t="shared" si="4"/>
        <v>5</v>
      </c>
      <c r="Z6" s="19">
        <f t="shared" si="5"/>
        <v>5</v>
      </c>
      <c r="AA6" s="19">
        <f t="shared" si="6"/>
        <v>0</v>
      </c>
      <c r="AB6" s="19"/>
      <c r="AC6" s="19"/>
      <c r="AD6" s="18">
        <f t="shared" si="7"/>
        <v>9.586666666666666</v>
      </c>
    </row>
    <row r="7" spans="1:30" x14ac:dyDescent="0.3">
      <c r="A7" s="11">
        <v>506191042</v>
      </c>
      <c r="B7" s="3">
        <v>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10">
        <v>1</v>
      </c>
      <c r="I7" s="2" t="s">
        <v>0</v>
      </c>
      <c r="J7" s="2" t="s">
        <v>0</v>
      </c>
      <c r="K7" s="2" t="s">
        <v>0</v>
      </c>
      <c r="L7" s="2">
        <v>0</v>
      </c>
      <c r="M7" s="7">
        <v>0</v>
      </c>
      <c r="N7" s="7">
        <v>0</v>
      </c>
      <c r="O7" s="10">
        <v>0</v>
      </c>
      <c r="P7" s="8">
        <v>0</v>
      </c>
      <c r="Q7" s="8">
        <v>0</v>
      </c>
      <c r="R7" s="8">
        <v>0</v>
      </c>
      <c r="S7" s="5">
        <f t="shared" si="0"/>
        <v>6</v>
      </c>
      <c r="T7" s="5">
        <f t="shared" si="1"/>
        <v>6</v>
      </c>
      <c r="U7" s="5">
        <f t="shared" si="2"/>
        <v>0</v>
      </c>
      <c r="V7" s="5">
        <v>10</v>
      </c>
      <c r="W7" s="5">
        <v>0</v>
      </c>
      <c r="X7" s="5">
        <f t="shared" si="3"/>
        <v>10</v>
      </c>
      <c r="Y7" s="18">
        <f t="shared" si="4"/>
        <v>10</v>
      </c>
      <c r="Z7" s="19">
        <f t="shared" si="5"/>
        <v>10</v>
      </c>
      <c r="AA7" s="19">
        <f t="shared" si="6"/>
        <v>0</v>
      </c>
      <c r="AB7" s="19"/>
      <c r="AC7" s="19"/>
      <c r="AD7" s="18">
        <f t="shared" si="7"/>
        <v>5.1333333333333337</v>
      </c>
    </row>
    <row r="8" spans="1:30" x14ac:dyDescent="0.3">
      <c r="A8" s="11">
        <v>506182043</v>
      </c>
      <c r="B8" s="3">
        <v>5</v>
      </c>
      <c r="C8" s="3">
        <v>5</v>
      </c>
      <c r="D8" s="2" t="s">
        <v>0</v>
      </c>
      <c r="E8" s="2" t="s">
        <v>0</v>
      </c>
      <c r="F8" s="7">
        <v>5</v>
      </c>
      <c r="G8" s="2" t="s">
        <v>0</v>
      </c>
      <c r="H8" s="10">
        <v>1</v>
      </c>
      <c r="I8" s="3">
        <v>5</v>
      </c>
      <c r="J8" s="2" t="s">
        <v>0</v>
      </c>
      <c r="K8" s="2" t="s">
        <v>0</v>
      </c>
      <c r="L8" s="2">
        <v>13.9</v>
      </c>
      <c r="M8" s="7">
        <v>3</v>
      </c>
      <c r="N8" s="7">
        <v>5</v>
      </c>
      <c r="O8" s="10">
        <v>0</v>
      </c>
      <c r="P8" s="8">
        <v>0</v>
      </c>
      <c r="Q8" s="8">
        <v>0</v>
      </c>
      <c r="R8" s="8">
        <v>0</v>
      </c>
      <c r="S8" s="5">
        <f t="shared" si="0"/>
        <v>42.9</v>
      </c>
      <c r="T8" s="5">
        <f t="shared" si="1"/>
        <v>42.9</v>
      </c>
      <c r="U8" s="5">
        <f t="shared" si="2"/>
        <v>0</v>
      </c>
      <c r="V8" s="5">
        <v>20</v>
      </c>
      <c r="W8" s="5">
        <v>30</v>
      </c>
      <c r="X8" s="5">
        <f t="shared" si="3"/>
        <v>50</v>
      </c>
      <c r="Y8" s="18">
        <f t="shared" si="4"/>
        <v>50</v>
      </c>
      <c r="Z8" s="19">
        <f t="shared" si="5"/>
        <v>50</v>
      </c>
      <c r="AA8" s="19">
        <f t="shared" si="6"/>
        <v>0</v>
      </c>
      <c r="AB8" s="19"/>
      <c r="AC8" s="19"/>
      <c r="AD8" s="18">
        <f t="shared" si="7"/>
        <v>29.536666666666669</v>
      </c>
    </row>
    <row r="9" spans="1:30" x14ac:dyDescent="0.3">
      <c r="A9" s="11">
        <v>506181046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3" t="s">
        <v>0</v>
      </c>
      <c r="H9" s="10">
        <v>0</v>
      </c>
      <c r="I9" s="3">
        <v>5</v>
      </c>
      <c r="J9" s="3" t="s">
        <v>0</v>
      </c>
      <c r="K9" s="2" t="s">
        <v>0</v>
      </c>
      <c r="L9" s="2">
        <v>13.9</v>
      </c>
      <c r="M9" s="7">
        <v>0</v>
      </c>
      <c r="N9" s="7">
        <v>0</v>
      </c>
      <c r="O9" s="10">
        <v>0</v>
      </c>
      <c r="P9" s="8">
        <v>0</v>
      </c>
      <c r="Q9" s="8">
        <v>0</v>
      </c>
      <c r="R9" s="8">
        <v>0</v>
      </c>
      <c r="S9" s="5">
        <f t="shared" si="0"/>
        <v>23.9</v>
      </c>
      <c r="T9" s="5">
        <f t="shared" si="1"/>
        <v>23.9</v>
      </c>
      <c r="U9" s="5">
        <f t="shared" si="2"/>
        <v>0</v>
      </c>
      <c r="V9" s="5">
        <v>20</v>
      </c>
      <c r="W9" s="5">
        <v>0</v>
      </c>
      <c r="X9" s="5">
        <f t="shared" si="3"/>
        <v>20</v>
      </c>
      <c r="Y9" s="18">
        <f t="shared" si="4"/>
        <v>20</v>
      </c>
      <c r="Z9" s="19">
        <f t="shared" si="5"/>
        <v>20</v>
      </c>
      <c r="AA9" s="19">
        <f t="shared" si="6"/>
        <v>0</v>
      </c>
      <c r="AB9" s="19"/>
      <c r="AC9" s="19"/>
      <c r="AD9" s="18">
        <f t="shared" si="7"/>
        <v>13.836666666666666</v>
      </c>
    </row>
    <row r="10" spans="1:30" x14ac:dyDescent="0.3">
      <c r="A10" s="11">
        <v>506191029</v>
      </c>
      <c r="B10" s="3">
        <v>0</v>
      </c>
      <c r="C10" s="2" t="s">
        <v>0</v>
      </c>
      <c r="D10" s="3" t="s">
        <v>0</v>
      </c>
      <c r="E10" s="2" t="s">
        <v>0</v>
      </c>
      <c r="F10" s="3">
        <v>0</v>
      </c>
      <c r="G10" s="3">
        <v>0</v>
      </c>
      <c r="H10" s="10">
        <v>0</v>
      </c>
      <c r="I10" s="3">
        <v>5</v>
      </c>
      <c r="J10" s="3">
        <v>5</v>
      </c>
      <c r="K10" s="2" t="s">
        <v>0</v>
      </c>
      <c r="L10" s="2">
        <v>0</v>
      </c>
      <c r="M10" s="7">
        <v>3</v>
      </c>
      <c r="N10" s="7">
        <v>5</v>
      </c>
      <c r="O10" s="6">
        <v>2</v>
      </c>
      <c r="P10" s="8">
        <v>0</v>
      </c>
      <c r="Q10" s="8">
        <v>0</v>
      </c>
      <c r="R10" s="8">
        <v>0</v>
      </c>
      <c r="S10" s="5">
        <f t="shared" si="0"/>
        <v>20</v>
      </c>
      <c r="T10" s="5">
        <f t="shared" si="1"/>
        <v>20</v>
      </c>
      <c r="U10" s="5">
        <f t="shared" si="2"/>
        <v>0</v>
      </c>
      <c r="V10" s="5">
        <v>0</v>
      </c>
      <c r="W10" s="5">
        <v>0</v>
      </c>
      <c r="X10" s="5">
        <f t="shared" si="3"/>
        <v>0</v>
      </c>
      <c r="Y10" s="18">
        <f t="shared" si="4"/>
        <v>0</v>
      </c>
      <c r="Z10" s="19">
        <f t="shared" si="5"/>
        <v>0</v>
      </c>
      <c r="AA10" s="19">
        <f t="shared" si="6"/>
        <v>0</v>
      </c>
      <c r="AB10" s="19"/>
      <c r="AC10" s="19"/>
      <c r="AD10" s="18">
        <f t="shared" si="7"/>
        <v>6</v>
      </c>
    </row>
    <row r="11" spans="1:30" x14ac:dyDescent="0.3">
      <c r="A11" s="11">
        <v>506191022</v>
      </c>
      <c r="B11" s="3">
        <v>5</v>
      </c>
      <c r="C11" s="3">
        <v>5</v>
      </c>
      <c r="D11" s="3">
        <v>5</v>
      </c>
      <c r="E11" s="2" t="s">
        <v>0</v>
      </c>
      <c r="F11" s="2" t="s">
        <v>0</v>
      </c>
      <c r="G11" s="3">
        <v>5</v>
      </c>
      <c r="H11" s="10">
        <v>1</v>
      </c>
      <c r="I11" s="3">
        <v>5</v>
      </c>
      <c r="J11" s="3">
        <v>5</v>
      </c>
      <c r="K11" s="2" t="s">
        <v>0</v>
      </c>
      <c r="L11" s="2" t="s">
        <v>0</v>
      </c>
      <c r="M11" s="7">
        <v>0</v>
      </c>
      <c r="N11" s="7">
        <v>0</v>
      </c>
      <c r="O11" s="10">
        <v>2</v>
      </c>
      <c r="P11" s="8">
        <v>0</v>
      </c>
      <c r="Q11" s="8">
        <v>0</v>
      </c>
      <c r="R11" s="8">
        <v>0</v>
      </c>
      <c r="S11" s="5">
        <f t="shared" si="0"/>
        <v>33</v>
      </c>
      <c r="T11" s="5">
        <f t="shared" si="1"/>
        <v>33</v>
      </c>
      <c r="U11" s="5">
        <f t="shared" si="2"/>
        <v>0</v>
      </c>
      <c r="V11" s="5">
        <v>20</v>
      </c>
      <c r="W11" s="5">
        <v>0</v>
      </c>
      <c r="X11" s="5">
        <f t="shared" si="3"/>
        <v>20</v>
      </c>
      <c r="Y11" s="18">
        <f t="shared" si="4"/>
        <v>20</v>
      </c>
      <c r="Z11" s="19">
        <f t="shared" si="5"/>
        <v>20</v>
      </c>
      <c r="AA11" s="19">
        <f t="shared" si="6"/>
        <v>0</v>
      </c>
      <c r="AB11" s="19"/>
      <c r="AC11" s="19"/>
      <c r="AD11" s="18">
        <f t="shared" si="7"/>
        <v>16.566666666666666</v>
      </c>
    </row>
    <row r="12" spans="1:30" x14ac:dyDescent="0.3">
      <c r="A12" s="11">
        <v>506182007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2" t="s">
        <v>0</v>
      </c>
      <c r="H12" s="10">
        <v>4</v>
      </c>
      <c r="I12" s="3">
        <v>5</v>
      </c>
      <c r="J12" s="3">
        <v>5</v>
      </c>
      <c r="K12" s="3">
        <v>0</v>
      </c>
      <c r="L12" s="2">
        <v>15</v>
      </c>
      <c r="M12" s="7">
        <v>3</v>
      </c>
      <c r="N12" s="7">
        <v>0</v>
      </c>
      <c r="O12" s="10">
        <v>0</v>
      </c>
      <c r="P12" s="8">
        <v>0</v>
      </c>
      <c r="Q12" s="8">
        <v>0</v>
      </c>
      <c r="R12" s="8">
        <v>0</v>
      </c>
      <c r="S12" s="5">
        <f>SUM(B12:R12)</f>
        <v>56</v>
      </c>
      <c r="T12" s="5">
        <f t="shared" si="1"/>
        <v>50</v>
      </c>
      <c r="U12" s="5">
        <f t="shared" si="2"/>
        <v>6</v>
      </c>
      <c r="V12" s="5">
        <v>20</v>
      </c>
      <c r="W12" s="5">
        <v>30</v>
      </c>
      <c r="X12" s="5">
        <f t="shared" si="3"/>
        <v>50</v>
      </c>
      <c r="Y12" s="18">
        <f t="shared" si="4"/>
        <v>56</v>
      </c>
      <c r="Z12" s="19">
        <f t="shared" si="5"/>
        <v>50</v>
      </c>
      <c r="AA12" s="19">
        <f t="shared" si="6"/>
        <v>6</v>
      </c>
      <c r="AB12" s="19"/>
      <c r="AC12" s="19"/>
      <c r="AD12" s="18">
        <f t="shared" si="7"/>
        <v>31.666666666666668</v>
      </c>
    </row>
    <row r="13" spans="1:30" x14ac:dyDescent="0.3">
      <c r="A13" s="11">
        <v>506181024</v>
      </c>
      <c r="B13" s="3">
        <v>5</v>
      </c>
      <c r="C13" s="2" t="s">
        <v>0</v>
      </c>
      <c r="D13" s="3">
        <v>5</v>
      </c>
      <c r="E13" s="3">
        <v>0</v>
      </c>
      <c r="F13" s="2" t="s">
        <v>0</v>
      </c>
      <c r="G13" s="3">
        <v>5</v>
      </c>
      <c r="H13" s="10">
        <v>0</v>
      </c>
      <c r="I13" s="3">
        <v>5</v>
      </c>
      <c r="J13" s="3">
        <v>5</v>
      </c>
      <c r="K13" s="3">
        <v>0</v>
      </c>
      <c r="L13" s="2" t="s">
        <v>0</v>
      </c>
      <c r="M13" s="7">
        <v>0</v>
      </c>
      <c r="N13" s="7">
        <v>0</v>
      </c>
      <c r="O13" s="10">
        <v>12.32</v>
      </c>
      <c r="P13" s="8">
        <v>0</v>
      </c>
      <c r="Q13" s="8">
        <v>0</v>
      </c>
      <c r="R13" s="8">
        <v>0</v>
      </c>
      <c r="S13" s="5">
        <f>SUM(B13:R13)</f>
        <v>37.32</v>
      </c>
      <c r="T13" s="5">
        <f t="shared" si="1"/>
        <v>37.32</v>
      </c>
      <c r="U13" s="5">
        <f t="shared" si="2"/>
        <v>0</v>
      </c>
      <c r="V13" s="5">
        <v>20</v>
      </c>
      <c r="W13" s="5">
        <v>0</v>
      </c>
      <c r="X13" s="5">
        <f t="shared" si="3"/>
        <v>20</v>
      </c>
      <c r="Y13" s="18">
        <f t="shared" si="4"/>
        <v>20</v>
      </c>
      <c r="Z13" s="19">
        <f t="shared" si="5"/>
        <v>20</v>
      </c>
      <c r="AA13" s="19">
        <f t="shared" si="6"/>
        <v>0</v>
      </c>
      <c r="AB13" s="19"/>
      <c r="AC13" s="19"/>
      <c r="AD13" s="18">
        <f t="shared" si="7"/>
        <v>17.862666666666666</v>
      </c>
    </row>
    <row r="14" spans="1:30" x14ac:dyDescent="0.3">
      <c r="A14" s="22" t="s">
        <v>12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2</v>
      </c>
      <c r="I14" s="4">
        <v>5</v>
      </c>
      <c r="J14" s="4">
        <v>5</v>
      </c>
      <c r="K14" s="4">
        <v>5</v>
      </c>
      <c r="L14" s="4">
        <v>15</v>
      </c>
      <c r="M14" s="4"/>
      <c r="N14" s="4"/>
      <c r="O14" s="6">
        <v>2</v>
      </c>
      <c r="P14" s="6">
        <v>3</v>
      </c>
      <c r="Q14" s="6">
        <v>3</v>
      </c>
      <c r="R14" s="6">
        <v>3</v>
      </c>
      <c r="S14" s="16">
        <f>SUM(B14:R14)</f>
        <v>73</v>
      </c>
      <c r="T14" s="5">
        <f t="shared" si="1"/>
        <v>50</v>
      </c>
      <c r="U14" s="5">
        <f t="shared" si="2"/>
        <v>23</v>
      </c>
      <c r="V14" s="5"/>
      <c r="W14" s="5"/>
      <c r="X14" s="17"/>
      <c r="Y14" s="17"/>
      <c r="AD14" s="18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 Grupo 1</vt:lpstr>
      <vt:lpstr>Calificaciones Gr 51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Arles</cp:lastModifiedBy>
  <dcterms:created xsi:type="dcterms:W3CDTF">2020-05-02T15:34:14Z</dcterms:created>
  <dcterms:modified xsi:type="dcterms:W3CDTF">2020-05-07T18:49:20Z</dcterms:modified>
  <cp:category/>
</cp:coreProperties>
</file>