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tor\Desktop\Proyectos\Notas_Usuales\"/>
    </mc:Choice>
  </mc:AlternateContent>
  <xr:revisionPtr revIDLastSave="0" documentId="13_ncr:1_{CF7773BB-A531-4948-8F1A-1AB9CC91A150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Precálculo" sheetId="1" r:id="rId1"/>
    <sheet name="Programación 2" sheetId="2" r:id="rId2"/>
    <sheet name="Estructura de datos" sheetId="3" r:id="rId3"/>
    <sheet name="Notas_defi_Programación_2" sheetId="4" r:id="rId4"/>
    <sheet name="Apreciaciones_P3" sheetId="5" r:id="rId5"/>
  </sheets>
  <definedNames>
    <definedName name="_xlnm._FilterDatabase" localSheetId="2" hidden="1">'Estructura de datos'!$A$1:$P$29</definedName>
    <definedName name="_xlnm._FilterDatabase" localSheetId="3" hidden="1">Notas_defi_Programación_2!$A$1:$T$22</definedName>
    <definedName name="_xlnm._FilterDatabase" localSheetId="0" hidden="1">Precálculo!$A$1:$U$24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3" l="1"/>
  <c r="O19" i="3"/>
  <c r="P19" i="3" s="1"/>
  <c r="O2" i="3"/>
  <c r="P2" i="3" s="1"/>
  <c r="O3" i="3"/>
  <c r="P3" i="3" s="1"/>
  <c r="O4" i="3"/>
  <c r="P4" i="3" s="1"/>
  <c r="O5" i="3"/>
  <c r="P5" i="3" s="1"/>
  <c r="O6" i="3"/>
  <c r="P6" i="3" s="1"/>
  <c r="O7" i="3"/>
  <c r="P7" i="3" s="1"/>
  <c r="O8" i="3"/>
  <c r="P8" i="3" s="1"/>
  <c r="O9" i="3"/>
  <c r="P9" i="3" s="1"/>
  <c r="O10" i="3"/>
  <c r="P10" i="3" s="1"/>
  <c r="O11" i="3"/>
  <c r="P11" i="3" s="1"/>
  <c r="O12" i="3"/>
  <c r="P12" i="3" s="1"/>
  <c r="O13" i="3"/>
  <c r="P13" i="3" s="1"/>
  <c r="O14" i="3"/>
  <c r="P14" i="3" s="1"/>
  <c r="O15" i="3"/>
  <c r="P15" i="3" s="1"/>
  <c r="O16" i="3"/>
  <c r="P16" i="3" s="1"/>
  <c r="O17" i="3"/>
  <c r="P17" i="3" s="1"/>
  <c r="O18" i="3"/>
  <c r="P18" i="3" s="1"/>
  <c r="O20" i="3"/>
  <c r="P20" i="3" s="1"/>
  <c r="O21" i="3"/>
  <c r="P21" i="3" s="1"/>
  <c r="O22" i="3"/>
  <c r="P22" i="3" s="1"/>
  <c r="O23" i="3"/>
  <c r="P23" i="3" s="1"/>
  <c r="O24" i="3"/>
  <c r="P24" i="3" s="1"/>
  <c r="O25" i="3"/>
  <c r="P25" i="3" s="1"/>
  <c r="O26" i="3"/>
  <c r="P26" i="3" s="1"/>
  <c r="O27" i="3"/>
  <c r="P27" i="3" s="1"/>
  <c r="O28" i="3"/>
  <c r="P28" i="3" s="1"/>
  <c r="O29" i="3"/>
  <c r="P29" i="3" s="1"/>
  <c r="U5" i="1"/>
  <c r="S17" i="1"/>
  <c r="U17" i="1" s="1"/>
  <c r="T17" i="1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7" i="5"/>
  <c r="U18" i="5"/>
  <c r="U19" i="5"/>
  <c r="U20" i="5"/>
  <c r="U21" i="5"/>
  <c r="U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U16" i="5" s="1"/>
  <c r="I17" i="5"/>
  <c r="I18" i="5"/>
  <c r="I19" i="5"/>
  <c r="I20" i="5"/>
  <c r="I21" i="5"/>
  <c r="I2" i="5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8" i="1"/>
  <c r="T19" i="1"/>
  <c r="T20" i="1"/>
  <c r="T21" i="1"/>
  <c r="T22" i="1"/>
  <c r="T23" i="1"/>
  <c r="T24" i="1"/>
  <c r="T2" i="1"/>
  <c r="S3" i="1"/>
  <c r="S4" i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S15" i="1"/>
  <c r="U15" i="1" s="1"/>
  <c r="S16" i="1"/>
  <c r="U16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" i="1"/>
  <c r="U2" i="1" s="1"/>
  <c r="S2" i="4"/>
  <c r="T2" i="4" s="1"/>
  <c r="S3" i="4"/>
  <c r="T3" i="4" s="1"/>
  <c r="S4" i="4"/>
  <c r="T4" i="4" s="1"/>
  <c r="S5" i="4"/>
  <c r="T5" i="4" s="1"/>
  <c r="S6" i="4"/>
  <c r="T6" i="4" s="1"/>
  <c r="S7" i="4"/>
  <c r="T7" i="4" s="1"/>
  <c r="S8" i="4"/>
  <c r="T8" i="4" s="1"/>
  <c r="S9" i="4"/>
  <c r="T9" i="4" s="1"/>
  <c r="S10" i="4"/>
  <c r="T10" i="4" s="1"/>
  <c r="S11" i="4"/>
  <c r="T11" i="4" s="1"/>
  <c r="S12" i="4"/>
  <c r="T12" i="4" s="1"/>
  <c r="S13" i="4"/>
  <c r="T13" i="4" s="1"/>
  <c r="S14" i="4"/>
  <c r="T14" i="4" s="1"/>
  <c r="S15" i="4"/>
  <c r="T15" i="4" s="1"/>
  <c r="S16" i="4"/>
  <c r="T16" i="4" s="1"/>
  <c r="S17" i="4"/>
  <c r="T17" i="4" s="1"/>
  <c r="S18" i="4"/>
  <c r="T18" i="4" s="1"/>
  <c r="S19" i="4"/>
  <c r="T19" i="4" s="1"/>
  <c r="S20" i="4"/>
  <c r="T20" i="4" s="1"/>
  <c r="S21" i="4"/>
  <c r="T21" i="4" s="1"/>
  <c r="S22" i="4"/>
  <c r="T22" i="4" s="1"/>
  <c r="U14" i="1" l="1"/>
  <c r="U4" i="1"/>
  <c r="U3" i="1"/>
</calcChain>
</file>

<file path=xl/sharedStrings.xml><?xml version="1.0" encoding="utf-8"?>
<sst xmlns="http://schemas.openxmlformats.org/spreadsheetml/2006/main" count="265" uniqueCount="109">
  <si>
    <t>Nro.Documento</t>
  </si>
  <si>
    <t>Q1</t>
  </si>
  <si>
    <t>Q2</t>
  </si>
  <si>
    <t>Q3</t>
  </si>
  <si>
    <t>Q4</t>
  </si>
  <si>
    <t>Kahoot</t>
  </si>
  <si>
    <t>P1</t>
  </si>
  <si>
    <t>Taller 1</t>
  </si>
  <si>
    <t>Taller en clase 1</t>
  </si>
  <si>
    <t>Q6</t>
  </si>
  <si>
    <t>Q7</t>
  </si>
  <si>
    <t>Q8</t>
  </si>
  <si>
    <t>P2</t>
  </si>
  <si>
    <t>Q9</t>
  </si>
  <si>
    <t>Q10</t>
  </si>
  <si>
    <t>Diagnostico</t>
  </si>
  <si>
    <t>Corre Diag</t>
  </si>
  <si>
    <t>Def Diag</t>
  </si>
  <si>
    <t>Filter_y_Map</t>
  </si>
  <si>
    <t>Preparcial1</t>
  </si>
  <si>
    <t>Resultados_PP1</t>
  </si>
  <si>
    <t>CorreccionP1</t>
  </si>
  <si>
    <t>Resultados_CP1</t>
  </si>
  <si>
    <t>Def P1</t>
  </si>
  <si>
    <t>Decoradores</t>
  </si>
  <si>
    <t>25 de abril</t>
  </si>
  <si>
    <t>30 de abril</t>
  </si>
  <si>
    <t>No entregado</t>
  </si>
  <si>
    <t>[['Aprobadas', 'ok'], ['Completar', 'ok'], ['CálculoI', KeyError('CálculoI')], ['FunMate', 'ok'], ['SumaCuadrados', 'bad'], 3.0]</t>
  </si>
  <si>
    <t>[['Aprobadas', KeyError('porcentaje_fallas')], ['Completar', 'ok'], ['CálculoI', 'ok'], ['FunMate', 'ok'], ['SumaCuadrados', 'ok'], 4.0]</t>
  </si>
  <si>
    <t>[['Aprobadas', KeyError('Aprobadas')], ['Completar', KeyError('Completar')], ['CálculoI', KeyError('CálculoI')], ['FunMate', IndexError('string index out of range')], ['SumaCuadrados', 'ok'], 1.0]</t>
  </si>
  <si>
    <t>[['Aprobadas', 'ok'], ['Completar', 'ok'], ['CálculoI', KeyError('CálculoI')], ['FunMate', 'ok'], ['SumaCuadrados', 'ok'], 4.0]</t>
  </si>
  <si>
    <t>[['Aprobadas', KeyError('Aprobadas')], ['Completar', 'ok'], ['CálculoI', KeyError('CálculoI')], ['FunMate', KeyError('FunMate')], ['SumaCuadrados', 'ok'], 2.0]</t>
  </si>
  <si>
    <t>[['Aprobadas', 'bad'], ['Completar', KeyError('Completar')], ['CálculoI', KeyError('CálculoI')], ['FunMate', 'ok'], ['SumaCuadrados', 'ok'], 2.0]</t>
  </si>
  <si>
    <t>[['Aprobadas', 'bad'], ['Completar', 'ok'], ['CálculoI', 'ok'], ['FunMate', 'ok'], ['SumaCuadrados', 'ok'], 4.0]</t>
  </si>
  <si>
    <t>[['Aprobadas', 'bad'], ['Completar', 'ok'], ['CálculoI', 'ok'], ['FunMate', 'ok'], ['SumaCuadrados', 'bad'], 3.0]</t>
  </si>
  <si>
    <t>[['Aprobadas', 'bad'], ['Completar', 'ok'], ['CálculoI', KeyError('CálculoI')], ['FunMate', 'ok'], ['SumaCuadrados', TypeError("'int' object is not iterable")], 2.0]</t>
  </si>
  <si>
    <t>[['Aprobadas', 'ok'], ['Completar', KeyError('Completar')], ['CálculoI', 'ok'], ['FunMate', 'ok'], ['SumaCuadrados', 'ok'], 4.0]</t>
  </si>
  <si>
    <t>[['Aprobadas', TypeError("'int' object is not subscriptable")], ['Completar', 'ok'], ['CálculoI', KeyError('CálculoI')], ['FunMate', 'ok'], ['SumaCuadrados', 'ok'], 3.0]</t>
  </si>
  <si>
    <t>[['Aprobadas', 'bad'], ['Completar', 'ok'], ['CálculoI', KeyError('CálculoI')], ['FunMate', 'ok'], ['SumaCuadrados', 'ok'], 3.0]</t>
  </si>
  <si>
    <t>[['Aprobadas', KeyError('Aprobadas')], ['Completar', TypeError('list indices must be integers or slices, not str')], ['CálculoI', 'ok'], ['FunMate', KeyError('FunMate')], ['SumaCuadrados', 'ok'], 2.0]</t>
  </si>
  <si>
    <t>[['Aprobadas', 'ok'], ['Completar', 'ok'], ['CálculoI', 'ok'], ['FunMate', 'ok'], ['SumaCuadrados', 'ok'], 5.0]</t>
  </si>
  <si>
    <t>[['Aprobadas', KeyError('nota final')], ['Completar', 'ok'], ['CálculoI', TypeError("'float' object is not subscriptable")], ['FunMate', 'ok'], ['SumaCuadrados', 'ok'], 3.0]</t>
  </si>
  <si>
    <t>[['Aprobadas', NameError("name 'lista' is not defined")], ['Completar', TypeError("'NoneType' object is not subscriptable")], ['CálculoI', KeyError('CálculoI')], ['FunMate', 'ok'], ['SumaCuadrados', 'ok'], 2.0]</t>
  </si>
  <si>
    <t>[['f1', 'ok'], ['f2', 'ok'], ['f3', 'ok'], ['f4', TypeError("'bool' object is not subscriptable")], ['f4', TypeError("'bool' object is not subscriptable")]]</t>
  </si>
  <si>
    <t>[['f1', 'ok'], ['f2', 'ok'], ['f3', 'bad'], ['f4', 'ok'], ['f4', 'ok']]</t>
  </si>
  <si>
    <t>[['f1', 'ok'], ['f2', 'ok'], ['f3', 'ok'], ['f4', 'ok'], ['f4', 'ok']]</t>
  </si>
  <si>
    <t>[['f1', 'ok'], ['f2', 'bad'], ['f3', 'ok'], ['f4', 'ok'], ['f4', 'ok']]</t>
  </si>
  <si>
    <t>[['f1', TypeError("unsupported operand type(s) for *: 'int' and 'function'")], ['f2', 'ok'], ['f3', 'bad'], ['f4', 'ok'], ['f4', 'ok']]</t>
  </si>
  <si>
    <t>[['f1', 'bad'], ['f2', 'bad'], ['f3', 'bad'], ['f4', NameError("name 'mx' is not defined")], ['f4', 'bad']]</t>
  </si>
  <si>
    <t>Lab 1</t>
  </si>
  <si>
    <t>Lab 2</t>
  </si>
  <si>
    <t>Lab3</t>
  </si>
  <si>
    <t>Revisión P1</t>
  </si>
  <si>
    <t>Lab4</t>
  </si>
  <si>
    <t>Ejercicio 4 de P2</t>
  </si>
  <si>
    <t>Lab5</t>
  </si>
  <si>
    <t>Proyec1</t>
  </si>
  <si>
    <t>Proyect2</t>
  </si>
  <si>
    <t>Si</t>
  </si>
  <si>
    <t>Exposiciones</t>
  </si>
  <si>
    <t>Resul_Poli</t>
  </si>
  <si>
    <t>Nota_Poli</t>
  </si>
  <si>
    <t>Notas_Kahoot_Exposiciones</t>
  </si>
  <si>
    <t>Nota_P3</t>
  </si>
  <si>
    <t>['evaluar ok', 'evaluar AttributeError("\'polinomio\' object has no attribute \'terminos\'")', "add IndexError('list index out of range')", 'repr ok', 'mult ok']</t>
  </si>
  <si>
    <t>['evaluar ok', 'evaluar AttributeError("\'polinomio\' object has no attribute \'grado\'")', 'add ok', 'repr ok', 'mult ok']</t>
  </si>
  <si>
    <t>['evaluar ok', 'grado ok', 'add ok', 'repr ok', 'mult ok']</t>
  </si>
  <si>
    <t>['evaluar ok', 'grado ok', 'add TypeError("unsupported operand type(s) for +: \'polinomios\' and \'polinomios\'")', 'repr bad', 'mult ok']</t>
  </si>
  <si>
    <t>['evaluar ok', 'grado bad', 'add ok', 'repr ok', 'mult ok']</t>
  </si>
  <si>
    <t>['evaluar ok', 'evaluar TypeError("unsupported operand type(s) for -: \'list\' and \'int\'")', 'add AttributeError("\'list\' object has no attribute \'evaluar\'")', 'repr ok', 'repr AttributeError("\'list\' object has no attribute \'evaluar\'")']</t>
  </si>
  <si>
    <t>['evaluar ok', "evaluar TypeError('range expected at most 3 arguments, got 4')", 'add ok', 'repr ok', 'mult ok']</t>
  </si>
  <si>
    <t>['evaluar ok', 'evaluar AttributeError("\'Polinomio\' object has no attribute \'grado\'")', 'add TypeError("unsupported operand type(s) for +: \'Polinomio\' and \'Polinomio\'")', 'repr bad', 'repr TypeError("unsupported operand type(s) for *: \'Polinomio\' and \'Polinomio\'")']</t>
  </si>
  <si>
    <t>['evaluar bad', 'grado ok', 'add NameError("name \'polinomios\' is not defined")', 'repr ok', 'repr NameError("name \'polinomios\' is not defined")']</t>
  </si>
  <si>
    <t>['evaluar ok', 'grado ok', 'add ok', 'repr ok', 'repr AttributeError("\'NoneType\' object has no attribute \'evaluar\'")']</t>
  </si>
  <si>
    <t>status_1</t>
  </si>
  <si>
    <t>Error al iniciar la clase 1</t>
  </si>
  <si>
    <t>repr poli</t>
  </si>
  <si>
    <t>evaluar poli</t>
  </si>
  <si>
    <t>suma poli</t>
  </si>
  <si>
    <t>multiplicacion poli</t>
  </si>
  <si>
    <t>derivada poli</t>
  </si>
  <si>
    <t>Total1</t>
  </si>
  <si>
    <t>Error al iniciar la clase 2</t>
  </si>
  <si>
    <t>generar_numero_cuenta</t>
  </si>
  <si>
    <t>depositar</t>
  </si>
  <si>
    <t>retirar</t>
  </si>
  <si>
    <t>mostrar_movimientos</t>
  </si>
  <si>
    <t>mostrar_movimientos_de_un_día</t>
  </si>
  <si>
    <t>Total2</t>
  </si>
  <si>
    <t>Error al iniciar la clase_3</t>
  </si>
  <si>
    <t>registrar_errores T1</t>
  </si>
  <si>
    <t>registrar_errores T2</t>
  </si>
  <si>
    <t>Total3</t>
  </si>
  <si>
    <t>OK</t>
  </si>
  <si>
    <t>Nota_clase</t>
  </si>
  <si>
    <t>Resultados_CorrecciónP1</t>
  </si>
  <si>
    <t>Def</t>
  </si>
  <si>
    <t>Taller 2</t>
  </si>
  <si>
    <t>No</t>
  </si>
  <si>
    <t>Lab6</t>
  </si>
  <si>
    <t>Puntos P2</t>
  </si>
  <si>
    <t>Nota P2</t>
  </si>
  <si>
    <t>Puntos PF</t>
  </si>
  <si>
    <t>Nota PF</t>
  </si>
  <si>
    <t>Quices Talleres</t>
  </si>
  <si>
    <t>Definitiva2</t>
  </si>
  <si>
    <t>PF</t>
  </si>
  <si>
    <t>PromedioLab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</si>
</sst>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2" fontId="0" fillId="0" borderId="0" xfId="0" applyNumberFormat="1"/>
    <xf numFmtId="2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4"/>
  <sheetViews>
    <sheetView workbookViewId="0">
      <selection activeCell="B5" sqref="B5"/>
    </sheetView>
  </sheetViews>
  <sheetFormatPr defaultRowHeight="14.4" x14ac:dyDescent="0.3"/>
  <cols>
    <col min="1" max="1" width="16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101</v>
      </c>
      <c r="N1" s="1" t="s">
        <v>102</v>
      </c>
      <c r="O1" s="1" t="s">
        <v>13</v>
      </c>
      <c r="P1" s="1" t="s">
        <v>14</v>
      </c>
      <c r="Q1" s="2" t="s">
        <v>98</v>
      </c>
      <c r="R1" s="2" t="s">
        <v>103</v>
      </c>
      <c r="S1" s="2" t="s">
        <v>104</v>
      </c>
      <c r="T1" s="2" t="s">
        <v>105</v>
      </c>
      <c r="U1" s="2" t="s">
        <v>106</v>
      </c>
    </row>
    <row r="2" spans="1:23" x14ac:dyDescent="0.3">
      <c r="A2">
        <v>1013266387</v>
      </c>
      <c r="B2">
        <v>5</v>
      </c>
      <c r="C2">
        <v>3.8</v>
      </c>
      <c r="D2">
        <v>3.5</v>
      </c>
      <c r="E2">
        <v>3</v>
      </c>
      <c r="F2">
        <v>4</v>
      </c>
      <c r="G2">
        <v>4</v>
      </c>
      <c r="H2">
        <v>5</v>
      </c>
      <c r="I2">
        <v>5.2</v>
      </c>
      <c r="J2">
        <v>3.8</v>
      </c>
      <c r="K2">
        <v>4</v>
      </c>
      <c r="L2">
        <v>5</v>
      </c>
      <c r="M2">
        <v>9.5</v>
      </c>
      <c r="N2" s="3">
        <v>3.958333333333333</v>
      </c>
      <c r="O2">
        <v>5</v>
      </c>
      <c r="P2">
        <v>5</v>
      </c>
      <c r="Q2">
        <v>5</v>
      </c>
      <c r="R2">
        <v>11</v>
      </c>
      <c r="S2" s="3">
        <f>5*R2/18</f>
        <v>3.0555555555555554</v>
      </c>
      <c r="T2" s="3">
        <f>AVERAGE(B2,C2,D2,E2,F2,H2,I2,J2,K2,L2,O2,P2,Q2)</f>
        <v>4.4076923076923071</v>
      </c>
      <c r="U2" s="3">
        <f>0.1*AVERAGE(B2,C2,D2,E2,F2) + 0.2*G2+0.1*AVERAGE(I2,J2,K2,L2)+0.2*N2+ 0.1*AVERAGE(O2,P2,Q2)+0.3*S2</f>
        <v>3.8443333333333332</v>
      </c>
    </row>
    <row r="3" spans="1:23" x14ac:dyDescent="0.3">
      <c r="A3">
        <v>1013117975</v>
      </c>
      <c r="B3">
        <v>5</v>
      </c>
      <c r="C3">
        <v>5</v>
      </c>
      <c r="D3">
        <v>4</v>
      </c>
      <c r="E3">
        <v>5</v>
      </c>
      <c r="F3">
        <v>5</v>
      </c>
      <c r="G3">
        <v>4.5</v>
      </c>
      <c r="H3">
        <v>5</v>
      </c>
      <c r="I3">
        <v>5.2</v>
      </c>
      <c r="J3">
        <v>5</v>
      </c>
      <c r="K3">
        <v>5</v>
      </c>
      <c r="L3">
        <v>5</v>
      </c>
      <c r="M3">
        <v>12</v>
      </c>
      <c r="N3" s="3">
        <v>5</v>
      </c>
      <c r="O3">
        <v>5</v>
      </c>
      <c r="P3">
        <v>5</v>
      </c>
      <c r="Q3">
        <v>5</v>
      </c>
      <c r="R3">
        <v>15</v>
      </c>
      <c r="S3" s="3">
        <f t="shared" ref="S3:S24" si="0">5*R3/18</f>
        <v>4.166666666666667</v>
      </c>
      <c r="T3" s="3">
        <f t="shared" ref="T3:T24" si="1">AVERAGE(B3,C3,D3,E3,F3,H3,I3,J3,K3,L3,O3,P3,Q3)</f>
        <v>4.9384615384615387</v>
      </c>
      <c r="U3" s="3">
        <f t="shared" ref="U3:U24" si="2">0.1*AVERAGE(B3,C3,D3,E3,F3) + 0.2*G3+0.1*AVERAGE(I3,J3,K3,L3)+0.2*N3+ 0.1*AVERAGE(O3,P3,Q3)+0.3*S3</f>
        <v>4.6349999999999998</v>
      </c>
    </row>
    <row r="4" spans="1:23" x14ac:dyDescent="0.3">
      <c r="A4">
        <v>1019992530</v>
      </c>
      <c r="B4">
        <v>5</v>
      </c>
      <c r="C4">
        <v>4.5</v>
      </c>
      <c r="D4">
        <v>2.5</v>
      </c>
      <c r="E4">
        <v>5</v>
      </c>
      <c r="F4">
        <v>5</v>
      </c>
      <c r="G4">
        <v>4.5</v>
      </c>
      <c r="H4">
        <v>5</v>
      </c>
      <c r="I4">
        <v>3.8</v>
      </c>
      <c r="J4">
        <v>5</v>
      </c>
      <c r="K4">
        <v>2.5</v>
      </c>
      <c r="L4">
        <v>2</v>
      </c>
      <c r="M4">
        <v>9</v>
      </c>
      <c r="N4" s="3">
        <v>3.75</v>
      </c>
      <c r="O4">
        <v>4.2</v>
      </c>
      <c r="P4">
        <v>5</v>
      </c>
      <c r="Q4">
        <v>5</v>
      </c>
      <c r="R4">
        <v>15</v>
      </c>
      <c r="S4" s="3">
        <f t="shared" si="0"/>
        <v>4.166666666666667</v>
      </c>
      <c r="T4" s="3">
        <f t="shared" si="1"/>
        <v>4.1923076923076925</v>
      </c>
      <c r="U4" s="3">
        <f t="shared" si="2"/>
        <v>4.1458333333333339</v>
      </c>
    </row>
    <row r="5" spans="1:23" s="5" customFormat="1" x14ac:dyDescent="0.3">
      <c r="A5" s="5">
        <v>1023379143</v>
      </c>
      <c r="B5" s="5">
        <v>5</v>
      </c>
      <c r="C5" s="5">
        <v>5</v>
      </c>
      <c r="D5" s="5">
        <v>2</v>
      </c>
      <c r="E5" s="5">
        <v>4.5</v>
      </c>
      <c r="F5" s="5">
        <v>4</v>
      </c>
      <c r="G5" s="5">
        <v>4</v>
      </c>
      <c r="H5" s="5">
        <v>5</v>
      </c>
      <c r="I5" s="5">
        <v>5.2</v>
      </c>
      <c r="J5" s="5">
        <v>5</v>
      </c>
      <c r="K5" s="5">
        <v>2.5</v>
      </c>
      <c r="L5" s="5">
        <v>5</v>
      </c>
      <c r="M5" s="5">
        <v>0</v>
      </c>
      <c r="N5" s="4">
        <v>4</v>
      </c>
      <c r="O5" s="5">
        <v>4.54</v>
      </c>
      <c r="P5" s="5">
        <v>4.54</v>
      </c>
      <c r="Q5" s="5">
        <v>4.54</v>
      </c>
      <c r="R5" s="5">
        <v>4.54</v>
      </c>
      <c r="S5" s="4">
        <v>3.1</v>
      </c>
      <c r="T5" s="4">
        <f t="shared" si="1"/>
        <v>4.3707692307692305</v>
      </c>
      <c r="U5" s="4">
        <f>0.1*AVERAGE(B5,C5,D5,E5,F5) + 0.2*G5+0.1*AVERAGE(I5,J5,K5,L5)+0.2*N5+ 0.1*AVERAGE(O5,P5,Q5)+0.3*S5</f>
        <v>3.8365</v>
      </c>
    </row>
    <row r="6" spans="1:23" x14ac:dyDescent="0.3">
      <c r="A6">
        <v>1014481930</v>
      </c>
      <c r="B6">
        <v>2</v>
      </c>
      <c r="C6">
        <v>4.5</v>
      </c>
      <c r="D6">
        <v>2</v>
      </c>
      <c r="E6">
        <v>1</v>
      </c>
      <c r="F6">
        <v>4</v>
      </c>
      <c r="G6">
        <v>3.8</v>
      </c>
      <c r="H6">
        <v>5</v>
      </c>
      <c r="I6">
        <v>3.5</v>
      </c>
      <c r="J6">
        <v>4.5</v>
      </c>
      <c r="K6">
        <v>2.2999999999999998</v>
      </c>
      <c r="L6">
        <v>5</v>
      </c>
      <c r="M6">
        <v>7</v>
      </c>
      <c r="N6" s="3">
        <v>2.916666666666667</v>
      </c>
      <c r="O6">
        <v>4.5</v>
      </c>
      <c r="P6">
        <v>3</v>
      </c>
      <c r="Q6">
        <v>5</v>
      </c>
      <c r="R6">
        <v>5</v>
      </c>
      <c r="S6" s="3">
        <f t="shared" si="0"/>
        <v>1.3888888888888888</v>
      </c>
      <c r="T6" s="3">
        <f t="shared" si="1"/>
        <v>3.5615384615384613</v>
      </c>
      <c r="U6" s="3">
        <f t="shared" si="2"/>
        <v>2.8291666666666671</v>
      </c>
      <c r="W6" s="3"/>
    </row>
    <row r="7" spans="1:23" s="5" customFormat="1" x14ac:dyDescent="0.3">
      <c r="A7" s="5">
        <v>1150184380</v>
      </c>
      <c r="B7" s="5">
        <v>2</v>
      </c>
      <c r="C7" s="5">
        <v>3</v>
      </c>
      <c r="D7" s="5">
        <v>3</v>
      </c>
      <c r="E7" s="5">
        <v>2.2000000000000002</v>
      </c>
      <c r="F7" s="5">
        <v>4</v>
      </c>
      <c r="G7" s="5">
        <v>1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4">
        <v>0</v>
      </c>
      <c r="O7" s="5">
        <v>0</v>
      </c>
      <c r="P7" s="5">
        <v>0</v>
      </c>
      <c r="Q7" s="5">
        <v>0</v>
      </c>
      <c r="R7" s="5">
        <v>0</v>
      </c>
      <c r="S7" s="4">
        <f t="shared" si="0"/>
        <v>0</v>
      </c>
      <c r="T7" s="4">
        <f t="shared" si="1"/>
        <v>1.0923076923076922</v>
      </c>
      <c r="U7" s="4">
        <f t="shared" si="2"/>
        <v>0.48399999999999999</v>
      </c>
    </row>
    <row r="8" spans="1:23" x14ac:dyDescent="0.3">
      <c r="A8">
        <v>1011100393</v>
      </c>
      <c r="B8">
        <v>0</v>
      </c>
      <c r="C8">
        <v>5</v>
      </c>
      <c r="D8">
        <v>2</v>
      </c>
      <c r="E8">
        <v>4.5</v>
      </c>
      <c r="F8">
        <v>5</v>
      </c>
      <c r="G8">
        <v>4.5</v>
      </c>
      <c r="H8">
        <v>4</v>
      </c>
      <c r="I8">
        <v>4.8</v>
      </c>
      <c r="J8">
        <v>5</v>
      </c>
      <c r="K8">
        <v>5</v>
      </c>
      <c r="L8">
        <v>5</v>
      </c>
      <c r="M8">
        <v>12</v>
      </c>
      <c r="N8" s="3">
        <v>5</v>
      </c>
      <c r="O8">
        <v>4.2</v>
      </c>
      <c r="P8">
        <v>4.2</v>
      </c>
      <c r="Q8">
        <v>5</v>
      </c>
      <c r="R8">
        <v>14</v>
      </c>
      <c r="S8" s="3">
        <f t="shared" si="0"/>
        <v>3.8888888888888888</v>
      </c>
      <c r="T8" s="3">
        <f t="shared" si="1"/>
        <v>4.1307692307692312</v>
      </c>
      <c r="U8" s="3">
        <f t="shared" si="2"/>
        <v>4.3383333333333329</v>
      </c>
    </row>
    <row r="9" spans="1:23" x14ac:dyDescent="0.3">
      <c r="A9">
        <v>1016951296</v>
      </c>
      <c r="B9">
        <v>3</v>
      </c>
      <c r="C9">
        <v>5</v>
      </c>
      <c r="D9">
        <v>2.5</v>
      </c>
      <c r="E9">
        <v>3.5</v>
      </c>
      <c r="F9">
        <v>3</v>
      </c>
      <c r="G9">
        <v>4</v>
      </c>
      <c r="H9">
        <v>4.7</v>
      </c>
      <c r="I9">
        <v>0</v>
      </c>
      <c r="J9">
        <v>3.8</v>
      </c>
      <c r="K9">
        <v>2</v>
      </c>
      <c r="L9">
        <v>5</v>
      </c>
      <c r="M9">
        <v>10</v>
      </c>
      <c r="N9" s="3">
        <v>4.166666666666667</v>
      </c>
      <c r="O9">
        <v>4.5</v>
      </c>
      <c r="P9">
        <v>0</v>
      </c>
      <c r="Q9">
        <v>5</v>
      </c>
      <c r="R9">
        <v>9</v>
      </c>
      <c r="S9" s="3">
        <f t="shared" si="0"/>
        <v>2.5</v>
      </c>
      <c r="T9" s="3">
        <f t="shared" si="1"/>
        <v>3.2307692307692308</v>
      </c>
      <c r="U9" s="3">
        <f t="shared" si="2"/>
        <v>3.3100000000000005</v>
      </c>
    </row>
    <row r="10" spans="1:23" x14ac:dyDescent="0.3">
      <c r="A10">
        <v>1030547385</v>
      </c>
      <c r="B10">
        <v>3</v>
      </c>
      <c r="C10">
        <v>3</v>
      </c>
      <c r="D10">
        <v>2</v>
      </c>
      <c r="E10">
        <v>2</v>
      </c>
      <c r="F10">
        <v>2</v>
      </c>
      <c r="G10">
        <v>3.5</v>
      </c>
      <c r="H10">
        <v>3</v>
      </c>
      <c r="I10">
        <v>3.8</v>
      </c>
      <c r="J10">
        <v>3.8</v>
      </c>
      <c r="K10">
        <v>2.5</v>
      </c>
      <c r="L10">
        <v>2.5</v>
      </c>
      <c r="M10">
        <v>3</v>
      </c>
      <c r="N10" s="3">
        <v>1.25</v>
      </c>
      <c r="O10">
        <v>3.8</v>
      </c>
      <c r="P10">
        <v>0</v>
      </c>
      <c r="Q10">
        <v>5</v>
      </c>
      <c r="R10" s="6">
        <v>3.6</v>
      </c>
      <c r="S10" s="3">
        <f t="shared" si="0"/>
        <v>1</v>
      </c>
      <c r="T10" s="3">
        <f t="shared" si="1"/>
        <v>2.8000000000000003</v>
      </c>
      <c r="U10" s="3">
        <f t="shared" si="2"/>
        <v>2.0983333333333336</v>
      </c>
    </row>
    <row r="11" spans="1:23" x14ac:dyDescent="0.3">
      <c r="A11">
        <v>1077113340</v>
      </c>
      <c r="B11">
        <v>3</v>
      </c>
      <c r="C11">
        <v>4.5</v>
      </c>
      <c r="D11">
        <v>2.5</v>
      </c>
      <c r="E11">
        <v>3.5</v>
      </c>
      <c r="F11">
        <v>4</v>
      </c>
      <c r="G11">
        <v>3.8</v>
      </c>
      <c r="H11">
        <v>4.7</v>
      </c>
      <c r="I11">
        <v>3.8</v>
      </c>
      <c r="J11">
        <v>3.8</v>
      </c>
      <c r="K11">
        <v>2.5</v>
      </c>
      <c r="L11">
        <v>5</v>
      </c>
      <c r="M11">
        <v>9.5</v>
      </c>
      <c r="N11" s="3">
        <v>3.958333333333333</v>
      </c>
      <c r="O11">
        <v>4</v>
      </c>
      <c r="P11">
        <v>2</v>
      </c>
      <c r="Q11">
        <v>5</v>
      </c>
      <c r="R11">
        <v>8.5</v>
      </c>
      <c r="S11" s="3">
        <f t="shared" si="0"/>
        <v>2.3611111111111112</v>
      </c>
      <c r="T11" s="3">
        <f t="shared" si="1"/>
        <v>3.7153846153846151</v>
      </c>
      <c r="U11" s="3">
        <f t="shared" si="2"/>
        <v>3.354166666666667</v>
      </c>
    </row>
    <row r="12" spans="1:23" x14ac:dyDescent="0.3">
      <c r="A12">
        <v>1147485074</v>
      </c>
      <c r="B12">
        <v>3</v>
      </c>
      <c r="C12">
        <v>5</v>
      </c>
      <c r="D12">
        <v>2</v>
      </c>
      <c r="E12">
        <v>3.5</v>
      </c>
      <c r="F12">
        <v>4</v>
      </c>
      <c r="G12">
        <v>2.5</v>
      </c>
      <c r="H12">
        <v>5</v>
      </c>
      <c r="I12">
        <v>5.2</v>
      </c>
      <c r="J12">
        <v>3</v>
      </c>
      <c r="K12">
        <v>2</v>
      </c>
      <c r="L12">
        <v>2</v>
      </c>
      <c r="M12">
        <v>2</v>
      </c>
      <c r="N12" s="3">
        <v>1</v>
      </c>
      <c r="O12">
        <v>0</v>
      </c>
      <c r="P12">
        <v>0</v>
      </c>
      <c r="Q12">
        <v>0</v>
      </c>
      <c r="R12">
        <v>5</v>
      </c>
      <c r="S12" s="3">
        <f t="shared" si="0"/>
        <v>1.3888888888888888</v>
      </c>
      <c r="T12" s="3">
        <f t="shared" si="1"/>
        <v>2.6692307692307695</v>
      </c>
      <c r="U12" s="3">
        <f t="shared" si="2"/>
        <v>1.7716666666666665</v>
      </c>
    </row>
    <row r="13" spans="1:23" x14ac:dyDescent="0.3">
      <c r="A13">
        <v>1034662097</v>
      </c>
      <c r="B13">
        <v>5</v>
      </c>
      <c r="C13">
        <v>5</v>
      </c>
      <c r="D13">
        <v>2.5</v>
      </c>
      <c r="E13">
        <v>3.8</v>
      </c>
      <c r="F13">
        <v>3</v>
      </c>
      <c r="G13">
        <v>4.2</v>
      </c>
      <c r="H13">
        <v>4.8</v>
      </c>
      <c r="I13">
        <v>4.8</v>
      </c>
      <c r="J13">
        <v>3</v>
      </c>
      <c r="K13">
        <v>2.5</v>
      </c>
      <c r="L13">
        <v>5</v>
      </c>
      <c r="M13">
        <v>10.5</v>
      </c>
      <c r="N13" s="3">
        <v>4.375</v>
      </c>
      <c r="O13">
        <v>5</v>
      </c>
      <c r="P13">
        <v>3.5</v>
      </c>
      <c r="Q13">
        <v>5</v>
      </c>
      <c r="R13">
        <v>11</v>
      </c>
      <c r="S13" s="3">
        <f t="shared" si="0"/>
        <v>3.0555555555555554</v>
      </c>
      <c r="T13" s="3">
        <f t="shared" si="1"/>
        <v>4.0692307692307699</v>
      </c>
      <c r="U13" s="3">
        <f t="shared" si="2"/>
        <v>3.850166666666667</v>
      </c>
    </row>
    <row r="14" spans="1:23" x14ac:dyDescent="0.3">
      <c r="A14">
        <v>1073600910</v>
      </c>
      <c r="B14">
        <v>2</v>
      </c>
      <c r="C14">
        <v>2</v>
      </c>
      <c r="D14">
        <v>1</v>
      </c>
      <c r="E14">
        <v>0</v>
      </c>
      <c r="F14">
        <v>5</v>
      </c>
      <c r="G14">
        <v>2</v>
      </c>
      <c r="H14">
        <v>0</v>
      </c>
      <c r="I14">
        <v>4.5</v>
      </c>
      <c r="J14">
        <v>2</v>
      </c>
      <c r="K14">
        <v>2</v>
      </c>
      <c r="L14">
        <v>2.5</v>
      </c>
      <c r="M14">
        <v>3</v>
      </c>
      <c r="N14" s="3">
        <v>1.25</v>
      </c>
      <c r="O14">
        <v>3</v>
      </c>
      <c r="P14">
        <v>0</v>
      </c>
      <c r="Q14">
        <v>0</v>
      </c>
      <c r="R14" s="5">
        <v>3.6</v>
      </c>
      <c r="S14" s="3">
        <f t="shared" si="0"/>
        <v>1</v>
      </c>
      <c r="T14" s="3">
        <f t="shared" si="1"/>
        <v>1.8461538461538463</v>
      </c>
      <c r="U14" s="3">
        <f t="shared" si="2"/>
        <v>1.5250000000000001</v>
      </c>
    </row>
    <row r="15" spans="1:23" x14ac:dyDescent="0.3">
      <c r="A15">
        <v>1028485007</v>
      </c>
      <c r="B15">
        <v>5</v>
      </c>
      <c r="C15">
        <v>3</v>
      </c>
      <c r="D15">
        <v>4.8</v>
      </c>
      <c r="E15">
        <v>3.5</v>
      </c>
      <c r="F15">
        <v>2</v>
      </c>
      <c r="G15">
        <v>4</v>
      </c>
      <c r="H15">
        <v>5</v>
      </c>
      <c r="I15">
        <v>4.5</v>
      </c>
      <c r="J15">
        <v>5</v>
      </c>
      <c r="K15">
        <v>2.5</v>
      </c>
      <c r="L15">
        <v>4.5</v>
      </c>
      <c r="M15">
        <v>10.5</v>
      </c>
      <c r="N15" s="3">
        <v>4.375</v>
      </c>
      <c r="O15">
        <v>5</v>
      </c>
      <c r="P15">
        <v>5</v>
      </c>
      <c r="Q15">
        <v>5</v>
      </c>
      <c r="R15">
        <v>14.5</v>
      </c>
      <c r="S15" s="3">
        <f t="shared" si="0"/>
        <v>4.0277777777777777</v>
      </c>
      <c r="T15" s="3">
        <f t="shared" si="1"/>
        <v>4.2153846153846155</v>
      </c>
      <c r="U15" s="3">
        <f t="shared" si="2"/>
        <v>4.1618333333333331</v>
      </c>
    </row>
    <row r="16" spans="1:23" s="5" customFormat="1" x14ac:dyDescent="0.3">
      <c r="A16" s="5">
        <v>102131418110</v>
      </c>
      <c r="B16" s="5">
        <v>5</v>
      </c>
      <c r="C16" s="5">
        <v>5</v>
      </c>
      <c r="D16" s="5">
        <v>1</v>
      </c>
      <c r="E16" s="5">
        <v>2.5</v>
      </c>
      <c r="F16" s="5">
        <v>1</v>
      </c>
      <c r="G16" s="5">
        <v>1.5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4">
        <v>0</v>
      </c>
      <c r="O16" s="5">
        <v>0</v>
      </c>
      <c r="P16" s="5">
        <v>0</v>
      </c>
      <c r="Q16" s="5">
        <v>0</v>
      </c>
      <c r="R16" s="5">
        <v>0</v>
      </c>
      <c r="S16" s="4">
        <f t="shared" si="0"/>
        <v>0</v>
      </c>
      <c r="T16" s="4">
        <f t="shared" si="1"/>
        <v>1.1153846153846154</v>
      </c>
      <c r="U16" s="4">
        <f t="shared" si="2"/>
        <v>0.59000000000000008</v>
      </c>
    </row>
    <row r="17" spans="1:21" x14ac:dyDescent="0.3">
      <c r="A17">
        <v>1011092319</v>
      </c>
      <c r="B17">
        <v>2</v>
      </c>
      <c r="C17">
        <v>2</v>
      </c>
      <c r="D17">
        <v>2</v>
      </c>
      <c r="E17">
        <v>2.5</v>
      </c>
      <c r="F17">
        <v>2</v>
      </c>
      <c r="G17">
        <v>1.5</v>
      </c>
      <c r="H17">
        <v>3</v>
      </c>
      <c r="I17">
        <v>0</v>
      </c>
      <c r="J17">
        <v>3</v>
      </c>
      <c r="K17">
        <v>2</v>
      </c>
      <c r="L17">
        <v>2</v>
      </c>
      <c r="M17">
        <v>2</v>
      </c>
      <c r="N17" s="3">
        <v>0.83333333333333337</v>
      </c>
      <c r="O17">
        <v>1.5</v>
      </c>
      <c r="P17">
        <v>1.5</v>
      </c>
      <c r="Q17">
        <v>5</v>
      </c>
      <c r="R17" s="5">
        <v>3.6</v>
      </c>
      <c r="S17" s="3">
        <f t="shared" si="0"/>
        <v>1</v>
      </c>
      <c r="T17" s="3">
        <f t="shared" si="1"/>
        <v>2.1923076923076925</v>
      </c>
      <c r="U17" s="3">
        <f t="shared" si="2"/>
        <v>1.4183333333333334</v>
      </c>
    </row>
    <row r="18" spans="1:21" s="5" customFormat="1" x14ac:dyDescent="0.3">
      <c r="A18" s="5">
        <v>1025538014</v>
      </c>
      <c r="B18" s="5">
        <v>2</v>
      </c>
      <c r="C18" s="5">
        <v>5</v>
      </c>
      <c r="D18" s="5">
        <v>0</v>
      </c>
      <c r="E18" s="5">
        <v>2</v>
      </c>
      <c r="F18" s="5">
        <v>5</v>
      </c>
      <c r="G18" s="5">
        <v>1.4</v>
      </c>
      <c r="H18" s="5">
        <v>0</v>
      </c>
      <c r="I18" s="5">
        <v>0</v>
      </c>
      <c r="J18" s="5">
        <v>5</v>
      </c>
      <c r="K18" s="5">
        <v>2</v>
      </c>
      <c r="L18" s="5">
        <v>2</v>
      </c>
      <c r="M18" s="5">
        <v>3</v>
      </c>
      <c r="N18" s="4">
        <v>1.25</v>
      </c>
      <c r="O18" s="5">
        <v>4</v>
      </c>
      <c r="P18" s="5">
        <v>0</v>
      </c>
      <c r="Q18" s="5">
        <v>0</v>
      </c>
      <c r="R18" s="5">
        <v>0</v>
      </c>
      <c r="S18" s="4">
        <f t="shared" si="0"/>
        <v>0</v>
      </c>
      <c r="T18" s="4">
        <f t="shared" si="1"/>
        <v>2.0769230769230771</v>
      </c>
      <c r="U18" s="4">
        <f t="shared" si="2"/>
        <v>1.1683333333333332</v>
      </c>
    </row>
    <row r="19" spans="1:21" x14ac:dyDescent="0.3">
      <c r="A19">
        <v>1019988426</v>
      </c>
      <c r="B19">
        <v>2</v>
      </c>
      <c r="C19">
        <v>5</v>
      </c>
      <c r="D19">
        <v>2</v>
      </c>
      <c r="E19">
        <v>4</v>
      </c>
      <c r="F19">
        <v>0</v>
      </c>
      <c r="G19">
        <v>2.4</v>
      </c>
      <c r="H19">
        <v>0</v>
      </c>
      <c r="I19">
        <v>3.8</v>
      </c>
      <c r="J19">
        <v>0</v>
      </c>
      <c r="K19">
        <v>2</v>
      </c>
      <c r="L19">
        <v>0</v>
      </c>
      <c r="M19">
        <v>3</v>
      </c>
      <c r="N19" s="3">
        <v>1.25</v>
      </c>
      <c r="O19">
        <v>3.9</v>
      </c>
      <c r="P19">
        <v>1</v>
      </c>
      <c r="Q19">
        <v>5</v>
      </c>
      <c r="R19" s="5">
        <v>3.6</v>
      </c>
      <c r="S19" s="3">
        <f t="shared" si="0"/>
        <v>1</v>
      </c>
      <c r="T19" s="3">
        <f t="shared" si="1"/>
        <v>2.2076923076923078</v>
      </c>
      <c r="U19" s="3">
        <f t="shared" si="2"/>
        <v>1.7650000000000001</v>
      </c>
    </row>
    <row r="20" spans="1:21" s="5" customFormat="1" x14ac:dyDescent="0.3">
      <c r="A20" s="5">
        <v>1014669114</v>
      </c>
      <c r="B20" s="5">
        <v>3</v>
      </c>
      <c r="C20" s="5">
        <v>5</v>
      </c>
      <c r="D20" s="5">
        <v>2</v>
      </c>
      <c r="E20" s="5">
        <v>2</v>
      </c>
      <c r="F20" s="5">
        <v>3</v>
      </c>
      <c r="G20" s="5">
        <v>2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4">
        <v>0</v>
      </c>
      <c r="O20" s="5">
        <v>0</v>
      </c>
      <c r="P20" s="5">
        <v>0</v>
      </c>
      <c r="Q20" s="5">
        <v>0</v>
      </c>
      <c r="R20" s="5">
        <v>0</v>
      </c>
      <c r="S20" s="4">
        <f t="shared" si="0"/>
        <v>0</v>
      </c>
      <c r="T20" s="4">
        <f t="shared" si="1"/>
        <v>1.1538461538461537</v>
      </c>
      <c r="U20" s="4">
        <f t="shared" si="2"/>
        <v>0.70000000000000007</v>
      </c>
    </row>
    <row r="21" spans="1:21" s="5" customFormat="1" x14ac:dyDescent="0.3">
      <c r="A21" s="5">
        <v>102388412710</v>
      </c>
      <c r="B21" s="5">
        <v>0</v>
      </c>
      <c r="C21" s="5">
        <v>1</v>
      </c>
      <c r="D21" s="5">
        <v>1</v>
      </c>
      <c r="E21" s="5">
        <v>2</v>
      </c>
      <c r="F21" s="5">
        <v>3</v>
      </c>
      <c r="G21" s="5">
        <v>1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4">
        <v>0</v>
      </c>
      <c r="O21" s="5">
        <v>0</v>
      </c>
      <c r="P21" s="5">
        <v>0</v>
      </c>
      <c r="Q21" s="5">
        <v>0</v>
      </c>
      <c r="R21" s="5">
        <v>0</v>
      </c>
      <c r="S21" s="4">
        <f t="shared" si="0"/>
        <v>0</v>
      </c>
      <c r="T21" s="4">
        <f t="shared" si="1"/>
        <v>0.53846153846153844</v>
      </c>
      <c r="U21" s="4">
        <f t="shared" si="2"/>
        <v>0.33999999999999997</v>
      </c>
    </row>
    <row r="22" spans="1:21" x14ac:dyDescent="0.3">
      <c r="A22">
        <v>1011095692</v>
      </c>
      <c r="B22">
        <v>5</v>
      </c>
      <c r="C22">
        <v>5</v>
      </c>
      <c r="D22">
        <v>2</v>
      </c>
      <c r="E22">
        <v>3</v>
      </c>
      <c r="F22">
        <v>4</v>
      </c>
      <c r="G22">
        <v>4</v>
      </c>
      <c r="H22">
        <v>5</v>
      </c>
      <c r="I22">
        <v>3.5</v>
      </c>
      <c r="J22">
        <v>3</v>
      </c>
      <c r="K22">
        <v>5</v>
      </c>
      <c r="L22">
        <v>5</v>
      </c>
      <c r="M22">
        <v>9</v>
      </c>
      <c r="N22" s="3">
        <v>3.75</v>
      </c>
      <c r="O22">
        <v>4</v>
      </c>
      <c r="P22">
        <v>1.5</v>
      </c>
      <c r="Q22">
        <v>5</v>
      </c>
      <c r="R22">
        <v>12</v>
      </c>
      <c r="S22" s="3">
        <f t="shared" si="0"/>
        <v>3.3333333333333335</v>
      </c>
      <c r="T22" s="3">
        <f t="shared" si="1"/>
        <v>3.9230769230769229</v>
      </c>
      <c r="U22" s="3">
        <f t="shared" si="2"/>
        <v>3.6925000000000003</v>
      </c>
    </row>
    <row r="23" spans="1:21" s="5" customFormat="1" x14ac:dyDescent="0.3">
      <c r="A23" s="5">
        <v>1023082470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4">
        <v>0</v>
      </c>
      <c r="O23" s="5">
        <v>0</v>
      </c>
      <c r="P23" s="5">
        <v>0</v>
      </c>
      <c r="Q23" s="5">
        <v>0</v>
      </c>
      <c r="R23" s="5">
        <v>0</v>
      </c>
      <c r="S23" s="4">
        <f t="shared" si="0"/>
        <v>0</v>
      </c>
      <c r="T23" s="4">
        <f t="shared" si="1"/>
        <v>0</v>
      </c>
      <c r="U23" s="4">
        <f t="shared" si="2"/>
        <v>0</v>
      </c>
    </row>
    <row r="24" spans="1:21" s="5" customFormat="1" x14ac:dyDescent="0.3">
      <c r="A24" s="5">
        <v>102308401810</v>
      </c>
      <c r="B24" s="5">
        <v>0</v>
      </c>
      <c r="C24" s="5">
        <v>2</v>
      </c>
      <c r="D24" s="5">
        <v>2</v>
      </c>
      <c r="E24" s="5">
        <v>2.5</v>
      </c>
      <c r="F24" s="5">
        <v>5</v>
      </c>
      <c r="G24" s="5">
        <v>1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4">
        <v>0</v>
      </c>
      <c r="O24" s="5">
        <v>0</v>
      </c>
      <c r="P24" s="5">
        <v>0</v>
      </c>
      <c r="Q24" s="5">
        <v>0</v>
      </c>
      <c r="R24" s="5">
        <v>0</v>
      </c>
      <c r="S24" s="4">
        <f t="shared" si="0"/>
        <v>0</v>
      </c>
      <c r="T24" s="4">
        <f t="shared" si="1"/>
        <v>0.88461538461538458</v>
      </c>
      <c r="U24" s="4">
        <f t="shared" si="2"/>
        <v>0.43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2"/>
  <sheetViews>
    <sheetView workbookViewId="0">
      <selection activeCell="B1" sqref="B1:D1048576"/>
    </sheetView>
  </sheetViews>
  <sheetFormatPr defaultRowHeight="14.4" x14ac:dyDescent="0.3"/>
  <cols>
    <col min="1" max="1" width="14.6640625" customWidth="1"/>
  </cols>
  <sheetData>
    <row r="1" spans="1:15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6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12</v>
      </c>
    </row>
    <row r="2" spans="1:15" x14ac:dyDescent="0.3">
      <c r="A2">
        <v>1013259014</v>
      </c>
      <c r="B2">
        <v>2</v>
      </c>
      <c r="C2">
        <v>0</v>
      </c>
      <c r="D2">
        <v>2</v>
      </c>
      <c r="G2" t="s">
        <v>27</v>
      </c>
      <c r="J2">
        <v>1.6</v>
      </c>
      <c r="M2">
        <v>4</v>
      </c>
      <c r="N2">
        <v>5</v>
      </c>
      <c r="O2">
        <v>3.6</v>
      </c>
    </row>
    <row r="3" spans="1:15" x14ac:dyDescent="0.3">
      <c r="A3">
        <v>1033806909</v>
      </c>
      <c r="B3">
        <v>1</v>
      </c>
      <c r="C3">
        <v>0</v>
      </c>
      <c r="D3">
        <v>1</v>
      </c>
      <c r="E3">
        <v>0</v>
      </c>
      <c r="F3">
        <v>3</v>
      </c>
      <c r="G3" t="s">
        <v>28</v>
      </c>
      <c r="J3">
        <v>1.9</v>
      </c>
      <c r="M3">
        <v>2.5</v>
      </c>
      <c r="O3">
        <v>2.6</v>
      </c>
    </row>
    <row r="4" spans="1:15" x14ac:dyDescent="0.3">
      <c r="A4">
        <v>1012918268</v>
      </c>
      <c r="B4">
        <v>1</v>
      </c>
      <c r="C4">
        <v>5</v>
      </c>
      <c r="D4">
        <v>5</v>
      </c>
      <c r="E4">
        <v>5</v>
      </c>
      <c r="F4">
        <v>4</v>
      </c>
      <c r="G4" t="s">
        <v>29</v>
      </c>
      <c r="H4">
        <v>3</v>
      </c>
      <c r="I4" t="s">
        <v>44</v>
      </c>
      <c r="J4">
        <v>2.5</v>
      </c>
      <c r="K4">
        <v>3</v>
      </c>
      <c r="L4">
        <v>5</v>
      </c>
      <c r="M4">
        <v>4.5</v>
      </c>
      <c r="N4">
        <v>5</v>
      </c>
      <c r="O4">
        <v>2.2999999999999998</v>
      </c>
    </row>
    <row r="5" spans="1:15" x14ac:dyDescent="0.3">
      <c r="A5">
        <v>1019842481</v>
      </c>
      <c r="B5">
        <v>1.5</v>
      </c>
      <c r="D5">
        <v>1.5</v>
      </c>
      <c r="E5">
        <v>2</v>
      </c>
      <c r="F5">
        <v>1</v>
      </c>
      <c r="G5" t="s">
        <v>30</v>
      </c>
      <c r="H5">
        <v>4</v>
      </c>
      <c r="I5" t="s">
        <v>45</v>
      </c>
      <c r="J5">
        <v>2</v>
      </c>
      <c r="K5">
        <v>3</v>
      </c>
      <c r="L5">
        <v>4.5999999999999996</v>
      </c>
      <c r="M5">
        <v>3</v>
      </c>
      <c r="O5">
        <v>2</v>
      </c>
    </row>
    <row r="6" spans="1:15" x14ac:dyDescent="0.3">
      <c r="A6">
        <v>1070588821</v>
      </c>
      <c r="B6">
        <v>1</v>
      </c>
      <c r="C6">
        <v>3.75</v>
      </c>
      <c r="D6">
        <v>3.75</v>
      </c>
      <c r="E6">
        <v>2</v>
      </c>
      <c r="F6">
        <v>4</v>
      </c>
      <c r="G6" t="s">
        <v>31</v>
      </c>
      <c r="H6">
        <v>5</v>
      </c>
      <c r="I6" t="s">
        <v>46</v>
      </c>
      <c r="J6">
        <v>3</v>
      </c>
      <c r="K6">
        <v>4</v>
      </c>
      <c r="L6">
        <v>4.2</v>
      </c>
      <c r="M6">
        <v>5</v>
      </c>
      <c r="O6">
        <v>2.5</v>
      </c>
    </row>
    <row r="7" spans="1:15" x14ac:dyDescent="0.3">
      <c r="A7">
        <v>1122514046</v>
      </c>
      <c r="B7">
        <v>1.5</v>
      </c>
      <c r="C7">
        <v>5</v>
      </c>
      <c r="D7">
        <v>5</v>
      </c>
      <c r="E7">
        <v>5</v>
      </c>
      <c r="F7">
        <v>2</v>
      </c>
      <c r="G7" t="s">
        <v>32</v>
      </c>
      <c r="H7">
        <v>4</v>
      </c>
      <c r="I7" t="s">
        <v>45</v>
      </c>
      <c r="J7">
        <v>3</v>
      </c>
      <c r="K7">
        <v>3.5</v>
      </c>
      <c r="L7">
        <v>4.7</v>
      </c>
      <c r="M7">
        <v>4.5</v>
      </c>
      <c r="N7">
        <v>4.2</v>
      </c>
      <c r="O7">
        <v>3.6</v>
      </c>
    </row>
    <row r="8" spans="1:15" x14ac:dyDescent="0.3">
      <c r="A8">
        <v>1029661375</v>
      </c>
      <c r="B8">
        <v>5</v>
      </c>
      <c r="D8">
        <v>5</v>
      </c>
      <c r="E8">
        <v>0</v>
      </c>
      <c r="G8" t="s">
        <v>27</v>
      </c>
      <c r="J8">
        <v>4.2</v>
      </c>
      <c r="K8">
        <v>4.2</v>
      </c>
      <c r="O8">
        <v>4.0999999999999996</v>
      </c>
    </row>
    <row r="9" spans="1:15" x14ac:dyDescent="0.3">
      <c r="A9">
        <v>1043973585</v>
      </c>
      <c r="B9">
        <v>2</v>
      </c>
      <c r="C9">
        <v>3.75</v>
      </c>
      <c r="D9">
        <v>3.75</v>
      </c>
      <c r="E9">
        <v>5</v>
      </c>
      <c r="F9">
        <v>2</v>
      </c>
      <c r="G9" t="s">
        <v>33</v>
      </c>
      <c r="H9">
        <v>3</v>
      </c>
      <c r="I9" t="s">
        <v>44</v>
      </c>
      <c r="J9">
        <v>2.5</v>
      </c>
      <c r="K9">
        <v>3</v>
      </c>
      <c r="L9">
        <v>5</v>
      </c>
      <c r="M9">
        <v>4.5</v>
      </c>
      <c r="N9">
        <v>5</v>
      </c>
      <c r="O9">
        <v>3.2</v>
      </c>
    </row>
    <row r="10" spans="1:15" x14ac:dyDescent="0.3">
      <c r="A10">
        <v>1029662330</v>
      </c>
      <c r="B10">
        <v>1.5</v>
      </c>
      <c r="C10">
        <v>1.25</v>
      </c>
      <c r="D10">
        <v>1.5</v>
      </c>
      <c r="E10">
        <v>5</v>
      </c>
      <c r="F10">
        <v>4</v>
      </c>
      <c r="G10" t="s">
        <v>34</v>
      </c>
      <c r="H10">
        <v>4</v>
      </c>
      <c r="I10" t="s">
        <v>47</v>
      </c>
      <c r="J10">
        <v>4</v>
      </c>
      <c r="K10">
        <v>4</v>
      </c>
      <c r="M10">
        <v>4.5</v>
      </c>
      <c r="O10">
        <v>2.7</v>
      </c>
    </row>
    <row r="11" spans="1:15" x14ac:dyDescent="0.3">
      <c r="A11">
        <v>1013262207</v>
      </c>
      <c r="B11">
        <v>4.5999999999999996</v>
      </c>
      <c r="C11">
        <v>5</v>
      </c>
      <c r="D11">
        <v>5</v>
      </c>
      <c r="E11">
        <v>5</v>
      </c>
      <c r="F11">
        <v>4</v>
      </c>
      <c r="G11" t="s">
        <v>31</v>
      </c>
      <c r="H11">
        <v>5</v>
      </c>
      <c r="I11" t="s">
        <v>46</v>
      </c>
      <c r="J11">
        <v>3.8</v>
      </c>
      <c r="K11">
        <v>4.4000000000000004</v>
      </c>
      <c r="L11">
        <v>4.5</v>
      </c>
      <c r="M11">
        <v>5</v>
      </c>
      <c r="O11">
        <v>3.5</v>
      </c>
    </row>
    <row r="12" spans="1:15" x14ac:dyDescent="0.3">
      <c r="A12">
        <v>1011322235</v>
      </c>
      <c r="B12">
        <v>1</v>
      </c>
      <c r="C12">
        <v>3.75</v>
      </c>
      <c r="D12">
        <v>3.75</v>
      </c>
      <c r="E12">
        <v>0</v>
      </c>
      <c r="F12">
        <v>4</v>
      </c>
      <c r="G12" t="s">
        <v>34</v>
      </c>
      <c r="H12">
        <v>4</v>
      </c>
      <c r="I12" t="s">
        <v>45</v>
      </c>
      <c r="J12">
        <v>2.5</v>
      </c>
      <c r="K12">
        <v>3.5</v>
      </c>
      <c r="L12">
        <v>3.5</v>
      </c>
      <c r="M12">
        <v>5</v>
      </c>
      <c r="N12">
        <v>5</v>
      </c>
      <c r="O12">
        <v>3.6</v>
      </c>
    </row>
    <row r="13" spans="1:15" x14ac:dyDescent="0.3">
      <c r="A13">
        <v>1022340951</v>
      </c>
      <c r="B13">
        <v>4</v>
      </c>
      <c r="D13">
        <v>4</v>
      </c>
      <c r="E13">
        <v>0</v>
      </c>
      <c r="F13">
        <v>3</v>
      </c>
      <c r="G13" t="s">
        <v>35</v>
      </c>
      <c r="H13">
        <v>3</v>
      </c>
      <c r="I13" t="s">
        <v>48</v>
      </c>
      <c r="J13">
        <v>4</v>
      </c>
      <c r="K13">
        <v>4</v>
      </c>
      <c r="M13">
        <v>4</v>
      </c>
      <c r="O13">
        <v>4.4000000000000004</v>
      </c>
    </row>
    <row r="14" spans="1:15" x14ac:dyDescent="0.3">
      <c r="A14">
        <v>1028662566</v>
      </c>
      <c r="B14">
        <v>4</v>
      </c>
      <c r="C14">
        <v>2.5</v>
      </c>
      <c r="D14">
        <v>4</v>
      </c>
      <c r="E14">
        <v>0</v>
      </c>
      <c r="G14" t="s">
        <v>27</v>
      </c>
      <c r="J14">
        <v>1.5</v>
      </c>
      <c r="K14">
        <v>1.5</v>
      </c>
      <c r="L14">
        <v>4.5999999999999996</v>
      </c>
      <c r="M14">
        <v>1</v>
      </c>
      <c r="N14">
        <v>3.5</v>
      </c>
      <c r="O14">
        <v>2.5</v>
      </c>
    </row>
    <row r="15" spans="1:15" x14ac:dyDescent="0.3">
      <c r="A15">
        <v>1021397559</v>
      </c>
      <c r="B15">
        <v>1</v>
      </c>
      <c r="C15">
        <v>0</v>
      </c>
      <c r="D15">
        <v>1</v>
      </c>
      <c r="E15">
        <v>1.25</v>
      </c>
      <c r="F15">
        <v>2</v>
      </c>
      <c r="G15" t="s">
        <v>36</v>
      </c>
      <c r="H15">
        <v>4</v>
      </c>
      <c r="I15" t="s">
        <v>45</v>
      </c>
      <c r="J15">
        <v>3.8</v>
      </c>
      <c r="K15">
        <v>4</v>
      </c>
      <c r="M15">
        <v>3.9</v>
      </c>
      <c r="N15">
        <v>4</v>
      </c>
      <c r="O15">
        <v>3.7</v>
      </c>
    </row>
    <row r="16" spans="1:15" x14ac:dyDescent="0.3">
      <c r="A16">
        <v>1021396254</v>
      </c>
      <c r="B16">
        <v>2</v>
      </c>
      <c r="C16">
        <v>3.75</v>
      </c>
      <c r="D16">
        <v>3.75</v>
      </c>
      <c r="E16">
        <v>2</v>
      </c>
      <c r="F16">
        <v>4</v>
      </c>
      <c r="G16" t="s">
        <v>37</v>
      </c>
      <c r="H16">
        <v>5</v>
      </c>
      <c r="I16" t="s">
        <v>46</v>
      </c>
      <c r="J16">
        <v>2.5</v>
      </c>
      <c r="K16">
        <v>3.8</v>
      </c>
      <c r="L16">
        <v>4.3499999999999996</v>
      </c>
      <c r="M16">
        <v>4</v>
      </c>
      <c r="O16">
        <v>2.6</v>
      </c>
    </row>
    <row r="17" spans="1:15" x14ac:dyDescent="0.3">
      <c r="A17">
        <v>1014980702</v>
      </c>
      <c r="B17">
        <v>5</v>
      </c>
      <c r="D17">
        <v>5</v>
      </c>
      <c r="E17">
        <v>5</v>
      </c>
      <c r="F17">
        <v>3</v>
      </c>
      <c r="G17" t="s">
        <v>38</v>
      </c>
      <c r="H17">
        <v>5</v>
      </c>
      <c r="I17" t="s">
        <v>46</v>
      </c>
      <c r="J17">
        <v>4.5</v>
      </c>
      <c r="K17">
        <v>4.75</v>
      </c>
      <c r="L17">
        <v>5</v>
      </c>
      <c r="M17">
        <v>5</v>
      </c>
      <c r="N17">
        <v>5</v>
      </c>
      <c r="O17">
        <v>4.5999999999999996</v>
      </c>
    </row>
    <row r="18" spans="1:15" x14ac:dyDescent="0.3">
      <c r="A18">
        <v>1066280807</v>
      </c>
      <c r="B18">
        <v>2.5</v>
      </c>
      <c r="C18">
        <v>3.75</v>
      </c>
      <c r="D18">
        <v>3.75</v>
      </c>
      <c r="E18">
        <v>2</v>
      </c>
      <c r="F18">
        <v>3</v>
      </c>
      <c r="G18" t="s">
        <v>39</v>
      </c>
      <c r="H18">
        <v>0</v>
      </c>
      <c r="I18" t="s">
        <v>49</v>
      </c>
      <c r="J18">
        <v>4</v>
      </c>
      <c r="K18">
        <v>4</v>
      </c>
      <c r="M18">
        <v>4</v>
      </c>
      <c r="N18">
        <v>2.5</v>
      </c>
      <c r="O18">
        <v>3</v>
      </c>
    </row>
    <row r="19" spans="1:15" x14ac:dyDescent="0.3">
      <c r="A19">
        <v>1013107754</v>
      </c>
      <c r="B19">
        <v>1.5</v>
      </c>
      <c r="C19">
        <v>5</v>
      </c>
      <c r="D19">
        <v>5</v>
      </c>
      <c r="E19">
        <v>0</v>
      </c>
      <c r="F19">
        <v>2</v>
      </c>
      <c r="G19" t="s">
        <v>40</v>
      </c>
      <c r="H19">
        <v>5</v>
      </c>
      <c r="I19" t="s">
        <v>46</v>
      </c>
      <c r="J19">
        <v>4.2</v>
      </c>
      <c r="K19">
        <v>4.5999999999999996</v>
      </c>
      <c r="M19">
        <v>2</v>
      </c>
      <c r="O19">
        <v>5</v>
      </c>
    </row>
    <row r="20" spans="1:15" x14ac:dyDescent="0.3">
      <c r="A20">
        <v>1027282383</v>
      </c>
      <c r="B20">
        <v>1</v>
      </c>
      <c r="C20">
        <v>0</v>
      </c>
      <c r="D20">
        <v>5</v>
      </c>
      <c r="E20">
        <v>5</v>
      </c>
      <c r="F20">
        <v>5</v>
      </c>
      <c r="G20" t="s">
        <v>41</v>
      </c>
      <c r="H20">
        <v>5</v>
      </c>
      <c r="I20" t="s">
        <v>46</v>
      </c>
      <c r="J20">
        <v>4</v>
      </c>
      <c r="K20">
        <v>4.5</v>
      </c>
      <c r="L20">
        <v>5</v>
      </c>
      <c r="M20">
        <v>5</v>
      </c>
      <c r="O20">
        <v>3.7</v>
      </c>
    </row>
    <row r="21" spans="1:15" x14ac:dyDescent="0.3">
      <c r="A21">
        <v>1019763993</v>
      </c>
      <c r="B21">
        <v>5</v>
      </c>
      <c r="D21">
        <v>5</v>
      </c>
      <c r="E21">
        <v>5</v>
      </c>
      <c r="F21">
        <v>3</v>
      </c>
      <c r="G21" t="s">
        <v>42</v>
      </c>
      <c r="H21">
        <v>4</v>
      </c>
      <c r="I21" t="s">
        <v>47</v>
      </c>
      <c r="J21">
        <v>4.5</v>
      </c>
      <c r="K21">
        <v>4.25</v>
      </c>
      <c r="L21">
        <v>3.5</v>
      </c>
      <c r="M21">
        <v>5</v>
      </c>
      <c r="N21">
        <v>5</v>
      </c>
      <c r="O21">
        <v>4.4000000000000004</v>
      </c>
    </row>
    <row r="22" spans="1:15" x14ac:dyDescent="0.3">
      <c r="A22">
        <v>1025534755</v>
      </c>
      <c r="B22">
        <v>1</v>
      </c>
      <c r="C22">
        <v>5</v>
      </c>
      <c r="D22">
        <v>5</v>
      </c>
      <c r="E22">
        <v>2</v>
      </c>
      <c r="F22">
        <v>2</v>
      </c>
      <c r="G22" t="s">
        <v>43</v>
      </c>
      <c r="H22">
        <v>5</v>
      </c>
      <c r="I22" t="s">
        <v>46</v>
      </c>
      <c r="J22">
        <v>3.5</v>
      </c>
      <c r="K22">
        <v>4.25</v>
      </c>
      <c r="L22">
        <v>5</v>
      </c>
      <c r="M22">
        <v>5</v>
      </c>
      <c r="O22">
        <v>1.5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3"/>
  <sheetViews>
    <sheetView workbookViewId="0">
      <selection activeCell="O1" sqref="O1"/>
    </sheetView>
  </sheetViews>
  <sheetFormatPr defaultRowHeight="14.4" x14ac:dyDescent="0.3"/>
  <cols>
    <col min="1" max="1" width="17.109375" customWidth="1"/>
  </cols>
  <sheetData>
    <row r="1" spans="1:16" x14ac:dyDescent="0.3">
      <c r="A1" s="1" t="s">
        <v>0</v>
      </c>
      <c r="B1" s="1" t="s">
        <v>50</v>
      </c>
      <c r="C1" s="1" t="s">
        <v>51</v>
      </c>
      <c r="D1" s="1" t="s">
        <v>52</v>
      </c>
      <c r="E1" s="1" t="s">
        <v>6</v>
      </c>
      <c r="F1" s="1" t="s">
        <v>53</v>
      </c>
      <c r="G1" s="1" t="s">
        <v>54</v>
      </c>
      <c r="H1" s="1" t="s">
        <v>55</v>
      </c>
      <c r="I1" s="1" t="s">
        <v>12</v>
      </c>
      <c r="J1" s="1" t="s">
        <v>56</v>
      </c>
      <c r="K1" s="1" t="s">
        <v>57</v>
      </c>
      <c r="L1" s="1" t="s">
        <v>100</v>
      </c>
      <c r="M1" s="1" t="s">
        <v>58</v>
      </c>
      <c r="N1" s="2" t="s">
        <v>107</v>
      </c>
      <c r="O1" s="2" t="s">
        <v>108</v>
      </c>
      <c r="P1" s="2" t="s">
        <v>97</v>
      </c>
    </row>
    <row r="2" spans="1:16" s="5" customFormat="1" x14ac:dyDescent="0.3">
      <c r="A2" s="5">
        <v>1193579071</v>
      </c>
      <c r="B2" s="5">
        <v>0</v>
      </c>
      <c r="C2" s="5">
        <v>0</v>
      </c>
      <c r="D2" s="5">
        <v>0</v>
      </c>
      <c r="E2" s="5">
        <v>0</v>
      </c>
      <c r="F2" s="5" t="s">
        <v>99</v>
      </c>
      <c r="G2" s="5">
        <v>0</v>
      </c>
      <c r="H2" s="5" t="s">
        <v>99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4">
        <f t="shared" ref="O2:O29" si="0">AVERAGE(B2,C2,D2,G2,J2,L2)</f>
        <v>0</v>
      </c>
      <c r="P2" s="4">
        <f>0.25*E2 + 0.25*I2 + 0.1*O2 + 0.3*N2 + 0.05*K2 + 0.05*M2</f>
        <v>0</v>
      </c>
    </row>
    <row r="3" spans="1:16" x14ac:dyDescent="0.3">
      <c r="A3">
        <v>1077846905</v>
      </c>
      <c r="B3">
        <v>0</v>
      </c>
      <c r="C3">
        <v>1</v>
      </c>
      <c r="D3">
        <v>2</v>
      </c>
      <c r="E3">
        <v>2.5</v>
      </c>
      <c r="F3" t="s">
        <v>59</v>
      </c>
      <c r="G3">
        <v>2</v>
      </c>
      <c r="H3" t="s">
        <v>99</v>
      </c>
      <c r="I3">
        <v>3</v>
      </c>
      <c r="J3">
        <v>2</v>
      </c>
      <c r="K3">
        <v>3.5</v>
      </c>
      <c r="L3">
        <v>5</v>
      </c>
      <c r="M3">
        <v>4.5</v>
      </c>
      <c r="N3">
        <v>3.5</v>
      </c>
      <c r="O3" s="4">
        <f t="shared" si="0"/>
        <v>2</v>
      </c>
      <c r="P3" s="4">
        <f t="shared" ref="P3:P29" si="1">0.25*E3 + 0.25*I3 + 0.1*O3 + 0.3*N3 + 0.05*K3 + 0.05*M3</f>
        <v>3.0249999999999999</v>
      </c>
    </row>
    <row r="4" spans="1:16" x14ac:dyDescent="0.3">
      <c r="A4">
        <v>1077846905</v>
      </c>
      <c r="B4">
        <v>0</v>
      </c>
      <c r="C4">
        <v>1</v>
      </c>
      <c r="D4">
        <v>2</v>
      </c>
      <c r="E4">
        <v>2.5</v>
      </c>
      <c r="F4" t="s">
        <v>59</v>
      </c>
      <c r="G4">
        <v>2</v>
      </c>
      <c r="H4" t="s">
        <v>99</v>
      </c>
      <c r="I4">
        <v>3</v>
      </c>
      <c r="J4">
        <v>2</v>
      </c>
      <c r="K4">
        <v>3.5</v>
      </c>
      <c r="L4">
        <v>5</v>
      </c>
      <c r="M4">
        <v>4.5</v>
      </c>
      <c r="N4">
        <v>3.5</v>
      </c>
      <c r="O4" s="4">
        <f t="shared" si="0"/>
        <v>2</v>
      </c>
      <c r="P4" s="4">
        <f t="shared" si="1"/>
        <v>3.0249999999999999</v>
      </c>
    </row>
    <row r="5" spans="1:16" x14ac:dyDescent="0.3">
      <c r="A5">
        <v>1016013592</v>
      </c>
      <c r="B5">
        <v>5</v>
      </c>
      <c r="C5">
        <v>5</v>
      </c>
      <c r="D5">
        <v>2</v>
      </c>
      <c r="E5">
        <v>2.7</v>
      </c>
      <c r="F5" t="s">
        <v>59</v>
      </c>
      <c r="G5">
        <v>5</v>
      </c>
      <c r="H5" t="s">
        <v>99</v>
      </c>
      <c r="I5">
        <v>1.8</v>
      </c>
      <c r="J5">
        <v>5</v>
      </c>
      <c r="K5">
        <v>4.7</v>
      </c>
      <c r="L5">
        <v>5</v>
      </c>
      <c r="M5">
        <v>5</v>
      </c>
      <c r="N5">
        <v>2.2000000000000002</v>
      </c>
      <c r="O5" s="4">
        <f t="shared" si="0"/>
        <v>4.5</v>
      </c>
      <c r="P5" s="4">
        <f t="shared" si="1"/>
        <v>2.7199999999999998</v>
      </c>
    </row>
    <row r="6" spans="1:16" x14ac:dyDescent="0.3">
      <c r="A6">
        <v>1122922440</v>
      </c>
      <c r="B6">
        <v>0</v>
      </c>
      <c r="C6">
        <v>0</v>
      </c>
      <c r="D6">
        <v>2</v>
      </c>
      <c r="E6">
        <v>2.4</v>
      </c>
      <c r="F6" t="s">
        <v>99</v>
      </c>
      <c r="G6">
        <v>0</v>
      </c>
      <c r="H6" t="s">
        <v>99</v>
      </c>
      <c r="I6">
        <v>2.8</v>
      </c>
      <c r="J6">
        <v>2</v>
      </c>
      <c r="K6">
        <v>0</v>
      </c>
      <c r="L6">
        <v>5</v>
      </c>
      <c r="M6">
        <v>0</v>
      </c>
      <c r="N6">
        <v>2</v>
      </c>
      <c r="O6" s="4">
        <f t="shared" si="0"/>
        <v>1.5</v>
      </c>
      <c r="P6" s="4">
        <f t="shared" si="1"/>
        <v>2.0499999999999998</v>
      </c>
    </row>
    <row r="7" spans="1:16" x14ac:dyDescent="0.3">
      <c r="A7">
        <v>1122513841</v>
      </c>
      <c r="B7">
        <v>5</v>
      </c>
      <c r="C7">
        <v>5</v>
      </c>
      <c r="D7">
        <v>2</v>
      </c>
      <c r="E7">
        <v>3</v>
      </c>
      <c r="F7" t="s">
        <v>99</v>
      </c>
      <c r="G7">
        <v>5</v>
      </c>
      <c r="H7" t="s">
        <v>99</v>
      </c>
      <c r="I7">
        <v>1.5</v>
      </c>
      <c r="J7">
        <v>2</v>
      </c>
      <c r="K7">
        <v>0</v>
      </c>
      <c r="L7">
        <v>5</v>
      </c>
      <c r="M7">
        <v>4.2</v>
      </c>
      <c r="N7">
        <v>2.2999999999999998</v>
      </c>
      <c r="O7" s="4">
        <f t="shared" si="0"/>
        <v>4</v>
      </c>
      <c r="P7" s="4">
        <f t="shared" si="1"/>
        <v>2.4249999999999998</v>
      </c>
    </row>
    <row r="8" spans="1:16" s="5" customFormat="1" x14ac:dyDescent="0.3">
      <c r="A8" s="5">
        <v>1028860372</v>
      </c>
      <c r="B8" s="5">
        <v>0</v>
      </c>
      <c r="C8" s="5">
        <v>0</v>
      </c>
      <c r="D8" s="5">
        <v>2</v>
      </c>
      <c r="E8" s="5">
        <v>2.1</v>
      </c>
      <c r="F8" s="5" t="s">
        <v>99</v>
      </c>
      <c r="G8" s="5">
        <v>2</v>
      </c>
      <c r="H8" s="5" t="s">
        <v>99</v>
      </c>
      <c r="I8" s="5">
        <v>0</v>
      </c>
      <c r="J8" s="5">
        <v>0</v>
      </c>
      <c r="K8" s="5">
        <v>1</v>
      </c>
      <c r="L8" s="5">
        <v>0</v>
      </c>
      <c r="M8" s="5">
        <v>0</v>
      </c>
      <c r="N8" s="5">
        <v>0</v>
      </c>
      <c r="O8" s="4">
        <f t="shared" si="0"/>
        <v>0.66666666666666663</v>
      </c>
      <c r="P8" s="4">
        <f t="shared" si="1"/>
        <v>0.64166666666666672</v>
      </c>
    </row>
    <row r="9" spans="1:16" x14ac:dyDescent="0.3">
      <c r="A9">
        <v>1062958886</v>
      </c>
      <c r="B9">
        <v>5</v>
      </c>
      <c r="C9">
        <v>5</v>
      </c>
      <c r="D9">
        <v>5</v>
      </c>
      <c r="E9">
        <v>5</v>
      </c>
      <c r="F9" t="s">
        <v>59</v>
      </c>
      <c r="G9">
        <v>5</v>
      </c>
      <c r="H9" t="s">
        <v>59</v>
      </c>
      <c r="I9">
        <v>4.2</v>
      </c>
      <c r="J9">
        <v>5</v>
      </c>
      <c r="K9">
        <v>5</v>
      </c>
      <c r="L9">
        <v>5</v>
      </c>
      <c r="M9">
        <v>5</v>
      </c>
      <c r="N9">
        <v>4</v>
      </c>
      <c r="O9" s="4">
        <f t="shared" si="0"/>
        <v>5</v>
      </c>
      <c r="P9" s="4">
        <f t="shared" si="1"/>
        <v>4.5</v>
      </c>
    </row>
    <row r="10" spans="1:16" x14ac:dyDescent="0.3">
      <c r="A10">
        <v>1021392130</v>
      </c>
      <c r="B10">
        <v>5</v>
      </c>
      <c r="C10">
        <v>5</v>
      </c>
      <c r="D10">
        <v>5</v>
      </c>
      <c r="E10">
        <v>4.3</v>
      </c>
      <c r="F10" t="s">
        <v>99</v>
      </c>
      <c r="G10">
        <v>5</v>
      </c>
      <c r="H10" t="s">
        <v>99</v>
      </c>
      <c r="I10">
        <v>1</v>
      </c>
      <c r="J10">
        <v>5</v>
      </c>
      <c r="K10">
        <v>4.7</v>
      </c>
      <c r="L10">
        <v>5</v>
      </c>
      <c r="M10">
        <v>5</v>
      </c>
      <c r="N10">
        <v>3.8</v>
      </c>
      <c r="O10" s="4">
        <f t="shared" si="0"/>
        <v>5</v>
      </c>
      <c r="P10" s="4">
        <f t="shared" si="1"/>
        <v>3.4499999999999997</v>
      </c>
    </row>
    <row r="11" spans="1:16" x14ac:dyDescent="0.3">
      <c r="A11">
        <v>1011082620</v>
      </c>
      <c r="B11">
        <v>5</v>
      </c>
      <c r="C11">
        <v>5</v>
      </c>
      <c r="D11">
        <v>5</v>
      </c>
      <c r="E11">
        <v>4</v>
      </c>
      <c r="F11" t="s">
        <v>99</v>
      </c>
      <c r="G11">
        <v>0</v>
      </c>
      <c r="H11" t="s">
        <v>59</v>
      </c>
      <c r="I11">
        <v>5</v>
      </c>
      <c r="J11">
        <v>2</v>
      </c>
      <c r="K11">
        <v>5</v>
      </c>
      <c r="L11">
        <v>5</v>
      </c>
      <c r="M11">
        <v>5</v>
      </c>
      <c r="N11">
        <v>4</v>
      </c>
      <c r="O11" s="4">
        <f t="shared" si="0"/>
        <v>3.6666666666666665</v>
      </c>
      <c r="P11" s="4">
        <f t="shared" si="1"/>
        <v>4.3166666666666664</v>
      </c>
    </row>
    <row r="12" spans="1:16" s="5" customFormat="1" x14ac:dyDescent="0.3">
      <c r="A12" s="5">
        <v>1014976082</v>
      </c>
      <c r="B12" s="5">
        <v>5</v>
      </c>
      <c r="C12" s="5">
        <v>0</v>
      </c>
      <c r="D12" s="5">
        <v>2</v>
      </c>
      <c r="E12" s="5">
        <v>2.8</v>
      </c>
      <c r="F12" s="5" t="s">
        <v>99</v>
      </c>
      <c r="G12" s="5">
        <v>5</v>
      </c>
      <c r="H12" s="5" t="s">
        <v>99</v>
      </c>
      <c r="I12" s="5">
        <v>0</v>
      </c>
      <c r="J12" s="5">
        <v>5</v>
      </c>
      <c r="K12" s="5">
        <v>1</v>
      </c>
      <c r="L12" s="5">
        <v>0</v>
      </c>
      <c r="M12" s="5">
        <v>0</v>
      </c>
      <c r="N12" s="5">
        <v>0</v>
      </c>
      <c r="O12" s="4">
        <f t="shared" si="0"/>
        <v>2.8333333333333335</v>
      </c>
      <c r="P12" s="4">
        <f t="shared" si="1"/>
        <v>1.0333333333333334</v>
      </c>
    </row>
    <row r="13" spans="1:16" x14ac:dyDescent="0.3">
      <c r="A13">
        <v>1091357090</v>
      </c>
      <c r="B13">
        <v>5</v>
      </c>
      <c r="C13">
        <v>5</v>
      </c>
      <c r="D13">
        <v>2</v>
      </c>
      <c r="E13">
        <v>4</v>
      </c>
      <c r="F13" t="s">
        <v>99</v>
      </c>
      <c r="G13">
        <v>5</v>
      </c>
      <c r="H13" t="s">
        <v>59</v>
      </c>
      <c r="I13">
        <v>4.5</v>
      </c>
      <c r="J13">
        <v>5</v>
      </c>
      <c r="K13">
        <v>5</v>
      </c>
      <c r="L13">
        <v>5</v>
      </c>
      <c r="M13">
        <v>5</v>
      </c>
      <c r="N13">
        <v>3.2</v>
      </c>
      <c r="O13" s="4">
        <f t="shared" si="0"/>
        <v>4.5</v>
      </c>
      <c r="P13" s="4">
        <f t="shared" si="1"/>
        <v>4.0350000000000001</v>
      </c>
    </row>
    <row r="14" spans="1:16" x14ac:dyDescent="0.3">
      <c r="A14">
        <v>1075652017</v>
      </c>
      <c r="B14">
        <v>5</v>
      </c>
      <c r="C14">
        <v>5</v>
      </c>
      <c r="D14">
        <v>2</v>
      </c>
      <c r="E14">
        <v>3.6</v>
      </c>
      <c r="F14" t="s">
        <v>99</v>
      </c>
      <c r="G14">
        <v>2</v>
      </c>
      <c r="H14" t="s">
        <v>99</v>
      </c>
      <c r="I14">
        <v>1.5</v>
      </c>
      <c r="J14">
        <v>2</v>
      </c>
      <c r="K14">
        <v>4.8</v>
      </c>
      <c r="L14">
        <v>2</v>
      </c>
      <c r="M14">
        <v>5</v>
      </c>
      <c r="N14">
        <v>3.2</v>
      </c>
      <c r="O14" s="4">
        <f t="shared" si="0"/>
        <v>3</v>
      </c>
      <c r="P14" s="4">
        <f t="shared" si="1"/>
        <v>3.0250000000000004</v>
      </c>
    </row>
    <row r="15" spans="1:16" x14ac:dyDescent="0.3">
      <c r="A15">
        <v>1034517049</v>
      </c>
      <c r="B15">
        <v>5</v>
      </c>
      <c r="C15">
        <v>0</v>
      </c>
      <c r="D15">
        <v>2</v>
      </c>
      <c r="E15">
        <v>1.7</v>
      </c>
      <c r="F15" t="s">
        <v>99</v>
      </c>
      <c r="G15">
        <v>0</v>
      </c>
      <c r="H15" t="s">
        <v>99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s="4">
        <f t="shared" si="0"/>
        <v>1.1666666666666667</v>
      </c>
      <c r="P15" s="4">
        <f t="shared" si="1"/>
        <v>0.54166666666666663</v>
      </c>
    </row>
    <row r="16" spans="1:16" x14ac:dyDescent="0.3">
      <c r="A16">
        <v>1031808271</v>
      </c>
      <c r="B16">
        <v>2.5</v>
      </c>
      <c r="C16">
        <v>0</v>
      </c>
      <c r="D16">
        <v>0</v>
      </c>
      <c r="E16">
        <v>0</v>
      </c>
      <c r="F16" t="s">
        <v>99</v>
      </c>
      <c r="G16">
        <v>0</v>
      </c>
      <c r="H16" t="s">
        <v>99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 s="4">
        <f t="shared" si="0"/>
        <v>0.41666666666666669</v>
      </c>
      <c r="P16" s="4">
        <f t="shared" si="1"/>
        <v>4.1666666666666671E-2</v>
      </c>
    </row>
    <row r="17" spans="1:16" x14ac:dyDescent="0.3">
      <c r="A17">
        <v>1024479789</v>
      </c>
      <c r="B17">
        <v>2.5</v>
      </c>
      <c r="C17">
        <v>1</v>
      </c>
      <c r="D17">
        <v>2</v>
      </c>
      <c r="E17">
        <v>1.3</v>
      </c>
      <c r="F17" t="s">
        <v>99</v>
      </c>
      <c r="G17">
        <v>5</v>
      </c>
      <c r="H17" t="s">
        <v>99</v>
      </c>
      <c r="I17">
        <v>2.6</v>
      </c>
      <c r="J17">
        <v>5</v>
      </c>
      <c r="K17">
        <v>3.5</v>
      </c>
      <c r="L17">
        <v>2</v>
      </c>
      <c r="M17">
        <v>2</v>
      </c>
      <c r="N17">
        <v>3.2</v>
      </c>
      <c r="O17" s="4">
        <f t="shared" si="0"/>
        <v>2.9166666666666665</v>
      </c>
      <c r="P17" s="4">
        <f t="shared" si="1"/>
        <v>2.5016666666666665</v>
      </c>
    </row>
    <row r="18" spans="1:16" x14ac:dyDescent="0.3">
      <c r="A18">
        <v>1021393660</v>
      </c>
      <c r="B18">
        <v>5</v>
      </c>
      <c r="C18">
        <v>5</v>
      </c>
      <c r="D18">
        <v>2</v>
      </c>
      <c r="E18">
        <v>3</v>
      </c>
      <c r="F18" t="s">
        <v>99</v>
      </c>
      <c r="G18">
        <v>5</v>
      </c>
      <c r="H18" t="s">
        <v>59</v>
      </c>
      <c r="I18">
        <v>3</v>
      </c>
      <c r="J18">
        <v>5</v>
      </c>
      <c r="K18" s="5">
        <v>4</v>
      </c>
      <c r="L18">
        <v>5</v>
      </c>
      <c r="M18">
        <v>4.2</v>
      </c>
      <c r="N18">
        <v>3.4</v>
      </c>
      <c r="O18" s="4">
        <f t="shared" si="0"/>
        <v>4.5</v>
      </c>
      <c r="P18" s="4">
        <f t="shared" si="1"/>
        <v>3.38</v>
      </c>
    </row>
    <row r="19" spans="1:16" x14ac:dyDescent="0.3">
      <c r="A19">
        <v>1048066128</v>
      </c>
      <c r="B19">
        <v>4</v>
      </c>
      <c r="C19">
        <v>2</v>
      </c>
      <c r="D19">
        <v>5</v>
      </c>
      <c r="E19">
        <v>3.2</v>
      </c>
      <c r="F19" t="s">
        <v>59</v>
      </c>
      <c r="G19">
        <v>5</v>
      </c>
      <c r="H19" t="s">
        <v>99</v>
      </c>
      <c r="I19">
        <v>1.5</v>
      </c>
      <c r="J19">
        <v>5</v>
      </c>
      <c r="K19">
        <v>4.2</v>
      </c>
      <c r="L19">
        <v>5</v>
      </c>
      <c r="M19">
        <v>5</v>
      </c>
      <c r="N19">
        <v>3.2</v>
      </c>
      <c r="O19" s="4">
        <f>AVERAGE(B19,C19,D19,G19,J19,L19)</f>
        <v>4.333333333333333</v>
      </c>
      <c r="P19" s="4">
        <f>0.25*E19 + 0.25*I19 + 0.1*O19 + 0.3*N19 + 0.05*K19 + 0.05*M19</f>
        <v>3.0283333333333333</v>
      </c>
    </row>
    <row r="20" spans="1:16" x14ac:dyDescent="0.3">
      <c r="A20">
        <v>1094049458</v>
      </c>
      <c r="B20">
        <v>2.5</v>
      </c>
      <c r="C20">
        <v>1</v>
      </c>
      <c r="D20">
        <v>5</v>
      </c>
      <c r="E20">
        <v>2.8</v>
      </c>
      <c r="F20" t="s">
        <v>59</v>
      </c>
      <c r="G20">
        <v>2</v>
      </c>
      <c r="H20" t="s">
        <v>59</v>
      </c>
      <c r="I20">
        <v>3</v>
      </c>
      <c r="J20">
        <v>5</v>
      </c>
      <c r="K20">
        <v>4</v>
      </c>
      <c r="L20">
        <v>5</v>
      </c>
      <c r="M20">
        <v>5</v>
      </c>
      <c r="N20">
        <v>3.3</v>
      </c>
      <c r="O20" s="4">
        <f t="shared" si="0"/>
        <v>3.4166666666666665</v>
      </c>
      <c r="P20" s="4">
        <f>0.25*E20 + 0.25*I20 + 0.1*O20 + 0.3*N20 + 0.05*K20 + 0.05*M20</f>
        <v>3.2316666666666665</v>
      </c>
    </row>
    <row r="21" spans="1:16" x14ac:dyDescent="0.3">
      <c r="A21">
        <v>1094047096</v>
      </c>
      <c r="B21">
        <v>2.5</v>
      </c>
      <c r="C21">
        <v>5</v>
      </c>
      <c r="D21">
        <v>2</v>
      </c>
      <c r="E21">
        <v>2.6</v>
      </c>
      <c r="F21" t="s">
        <v>59</v>
      </c>
      <c r="G21">
        <v>2</v>
      </c>
      <c r="H21" t="s">
        <v>99</v>
      </c>
      <c r="I21">
        <v>2.5</v>
      </c>
      <c r="J21">
        <v>5</v>
      </c>
      <c r="K21">
        <v>5</v>
      </c>
      <c r="L21">
        <v>5</v>
      </c>
      <c r="M21">
        <v>5</v>
      </c>
      <c r="N21">
        <v>3.3</v>
      </c>
      <c r="O21" s="4">
        <f t="shared" si="0"/>
        <v>3.5833333333333335</v>
      </c>
      <c r="P21" s="4">
        <f t="shared" si="1"/>
        <v>3.1233333333333331</v>
      </c>
    </row>
    <row r="22" spans="1:16" x14ac:dyDescent="0.3">
      <c r="A22">
        <v>1028481026</v>
      </c>
      <c r="B22">
        <v>5</v>
      </c>
      <c r="C22">
        <v>5</v>
      </c>
      <c r="D22">
        <v>2</v>
      </c>
      <c r="E22">
        <v>4.2</v>
      </c>
      <c r="F22" t="s">
        <v>59</v>
      </c>
      <c r="G22">
        <v>5</v>
      </c>
      <c r="H22" t="s">
        <v>59</v>
      </c>
      <c r="I22">
        <v>4.7</v>
      </c>
      <c r="J22">
        <v>5</v>
      </c>
      <c r="K22">
        <v>5</v>
      </c>
      <c r="L22">
        <v>5</v>
      </c>
      <c r="M22">
        <v>5</v>
      </c>
      <c r="N22">
        <v>2.9</v>
      </c>
      <c r="O22" s="4">
        <f t="shared" si="0"/>
        <v>4.5</v>
      </c>
      <c r="P22" s="4">
        <f t="shared" si="1"/>
        <v>4.0449999999999999</v>
      </c>
    </row>
    <row r="23" spans="1:16" x14ac:dyDescent="0.3">
      <c r="A23">
        <v>1066280660</v>
      </c>
      <c r="B23">
        <v>2.5</v>
      </c>
      <c r="C23">
        <v>5</v>
      </c>
      <c r="D23">
        <v>5</v>
      </c>
      <c r="E23">
        <v>5</v>
      </c>
      <c r="F23" t="s">
        <v>99</v>
      </c>
      <c r="G23">
        <v>5</v>
      </c>
      <c r="H23" t="s">
        <v>59</v>
      </c>
      <c r="I23">
        <v>4.5</v>
      </c>
      <c r="J23">
        <v>5</v>
      </c>
      <c r="K23">
        <v>4.7</v>
      </c>
      <c r="L23">
        <v>5</v>
      </c>
      <c r="M23">
        <v>5</v>
      </c>
      <c r="N23">
        <v>3.9</v>
      </c>
      <c r="O23" s="4">
        <f t="shared" si="0"/>
        <v>4.583333333333333</v>
      </c>
      <c r="P23" s="4">
        <f t="shared" si="1"/>
        <v>4.4883333333333342</v>
      </c>
    </row>
    <row r="24" spans="1:16" x14ac:dyDescent="0.3">
      <c r="A24">
        <v>1010962344</v>
      </c>
      <c r="B24">
        <v>5</v>
      </c>
      <c r="C24">
        <v>5</v>
      </c>
      <c r="D24">
        <v>0</v>
      </c>
      <c r="E24">
        <v>2.8</v>
      </c>
      <c r="F24" t="s">
        <v>99</v>
      </c>
      <c r="G24">
        <v>5</v>
      </c>
      <c r="H24" t="s">
        <v>99</v>
      </c>
      <c r="I24">
        <v>2</v>
      </c>
      <c r="J24">
        <v>2</v>
      </c>
      <c r="K24">
        <v>4.8</v>
      </c>
      <c r="L24">
        <v>0</v>
      </c>
      <c r="M24">
        <v>0</v>
      </c>
      <c r="N24">
        <v>0</v>
      </c>
      <c r="O24" s="4">
        <f t="shared" si="0"/>
        <v>2.8333333333333335</v>
      </c>
      <c r="P24" s="4">
        <f t="shared" si="1"/>
        <v>1.7233333333333334</v>
      </c>
    </row>
    <row r="25" spans="1:16" x14ac:dyDescent="0.3">
      <c r="A25">
        <v>1014856394</v>
      </c>
      <c r="B25">
        <v>2.5</v>
      </c>
      <c r="C25">
        <v>5</v>
      </c>
      <c r="D25">
        <v>2</v>
      </c>
      <c r="E25">
        <v>2.2999999999999998</v>
      </c>
      <c r="F25" t="s">
        <v>99</v>
      </c>
      <c r="G25">
        <v>5</v>
      </c>
      <c r="H25" t="s">
        <v>99</v>
      </c>
      <c r="I25">
        <v>2</v>
      </c>
      <c r="J25">
        <v>5</v>
      </c>
      <c r="K25">
        <v>5</v>
      </c>
      <c r="L25">
        <v>2</v>
      </c>
      <c r="M25">
        <v>3.5</v>
      </c>
      <c r="N25">
        <v>0</v>
      </c>
      <c r="O25" s="4">
        <f t="shared" si="0"/>
        <v>3.5833333333333335</v>
      </c>
      <c r="P25" s="4">
        <f t="shared" si="1"/>
        <v>1.8583333333333334</v>
      </c>
    </row>
    <row r="26" spans="1:16" x14ac:dyDescent="0.3">
      <c r="A26">
        <v>1031421516</v>
      </c>
      <c r="B26">
        <v>5</v>
      </c>
      <c r="C26">
        <v>5</v>
      </c>
      <c r="D26">
        <v>2</v>
      </c>
      <c r="E26">
        <v>2.6</v>
      </c>
      <c r="F26" t="s">
        <v>59</v>
      </c>
      <c r="G26">
        <v>5</v>
      </c>
      <c r="H26" t="s">
        <v>99</v>
      </c>
      <c r="I26">
        <v>2</v>
      </c>
      <c r="J26">
        <v>5</v>
      </c>
      <c r="K26">
        <v>5</v>
      </c>
      <c r="L26">
        <v>5</v>
      </c>
      <c r="M26">
        <v>5</v>
      </c>
      <c r="N26">
        <v>3</v>
      </c>
      <c r="O26" s="4">
        <f t="shared" si="0"/>
        <v>4.5</v>
      </c>
      <c r="P26" s="4">
        <f t="shared" si="1"/>
        <v>3</v>
      </c>
    </row>
    <row r="27" spans="1:16" x14ac:dyDescent="0.3">
      <c r="A27">
        <v>1028481997</v>
      </c>
      <c r="B27">
        <v>5</v>
      </c>
      <c r="C27">
        <v>1</v>
      </c>
      <c r="D27">
        <v>5</v>
      </c>
      <c r="E27">
        <v>5</v>
      </c>
      <c r="F27" t="s">
        <v>99</v>
      </c>
      <c r="G27">
        <v>5</v>
      </c>
      <c r="H27" t="s">
        <v>59</v>
      </c>
      <c r="I27">
        <v>5</v>
      </c>
      <c r="J27">
        <v>5</v>
      </c>
      <c r="K27">
        <v>5</v>
      </c>
      <c r="L27">
        <v>2</v>
      </c>
      <c r="M27">
        <v>5</v>
      </c>
      <c r="N27">
        <v>4.7</v>
      </c>
      <c r="O27" s="4">
        <f t="shared" si="0"/>
        <v>3.8333333333333335</v>
      </c>
      <c r="P27" s="4">
        <f t="shared" si="1"/>
        <v>4.793333333333333</v>
      </c>
    </row>
    <row r="28" spans="1:16" x14ac:dyDescent="0.3">
      <c r="A28">
        <v>1032798842</v>
      </c>
      <c r="B28">
        <v>5</v>
      </c>
      <c r="C28">
        <v>5</v>
      </c>
      <c r="D28">
        <v>2</v>
      </c>
      <c r="E28">
        <v>3.2</v>
      </c>
      <c r="F28" t="s">
        <v>59</v>
      </c>
      <c r="G28">
        <v>2</v>
      </c>
      <c r="H28" t="s">
        <v>59</v>
      </c>
      <c r="I28">
        <v>3.7</v>
      </c>
      <c r="J28">
        <v>5</v>
      </c>
      <c r="K28">
        <v>4.7</v>
      </c>
      <c r="L28">
        <v>5</v>
      </c>
      <c r="M28">
        <v>5</v>
      </c>
      <c r="N28">
        <v>3.3</v>
      </c>
      <c r="O28" s="4">
        <f t="shared" si="0"/>
        <v>4</v>
      </c>
      <c r="P28" s="4">
        <f t="shared" si="1"/>
        <v>3.5999999999999996</v>
      </c>
    </row>
    <row r="29" spans="1:16" x14ac:dyDescent="0.3">
      <c r="A29">
        <v>1007645119</v>
      </c>
      <c r="B29">
        <v>5</v>
      </c>
      <c r="C29">
        <v>1</v>
      </c>
      <c r="D29">
        <v>2</v>
      </c>
      <c r="E29">
        <v>2.4</v>
      </c>
      <c r="F29" t="s">
        <v>59</v>
      </c>
      <c r="G29">
        <v>5</v>
      </c>
      <c r="H29" t="s">
        <v>99</v>
      </c>
      <c r="I29">
        <v>2</v>
      </c>
      <c r="J29">
        <v>5</v>
      </c>
      <c r="K29">
        <v>5</v>
      </c>
      <c r="L29">
        <v>5</v>
      </c>
      <c r="M29">
        <v>5</v>
      </c>
      <c r="N29">
        <v>2</v>
      </c>
      <c r="O29" s="4">
        <f t="shared" si="0"/>
        <v>3.8333333333333335</v>
      </c>
      <c r="P29" s="4">
        <f t="shared" si="1"/>
        <v>2.5833333333333335</v>
      </c>
    </row>
    <row r="33" spans="5:5" x14ac:dyDescent="0.3">
      <c r="E33">
        <f>0.25*3.2+0.25*1.5+0.3*3.2+0.1*4.33+0.05*4.2+0.05*5</f>
        <v>3.0279999999999996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2"/>
  <sheetViews>
    <sheetView workbookViewId="0"/>
  </sheetViews>
  <sheetFormatPr defaultRowHeight="14.4" x14ac:dyDescent="0.3"/>
  <cols>
    <col min="1" max="1" width="14.33203125" customWidth="1"/>
  </cols>
  <sheetData>
    <row r="1" spans="1:20" x14ac:dyDescent="0.3">
      <c r="A1" s="1" t="s">
        <v>0</v>
      </c>
      <c r="B1" s="1" t="s">
        <v>17</v>
      </c>
      <c r="C1" s="1" t="s">
        <v>18</v>
      </c>
      <c r="D1" s="1" t="s">
        <v>20</v>
      </c>
      <c r="E1" s="1" t="s">
        <v>19</v>
      </c>
      <c r="F1" s="1" t="s">
        <v>96</v>
      </c>
      <c r="G1" s="1" t="s">
        <v>21</v>
      </c>
      <c r="H1" s="1" t="s">
        <v>6</v>
      </c>
      <c r="I1" s="1" t="s">
        <v>23</v>
      </c>
      <c r="J1" s="1" t="s">
        <v>24</v>
      </c>
      <c r="K1" s="1" t="s">
        <v>60</v>
      </c>
      <c r="L1" s="1" t="s">
        <v>25</v>
      </c>
      <c r="M1" s="1" t="s">
        <v>26</v>
      </c>
      <c r="N1" s="1" t="s">
        <v>12</v>
      </c>
      <c r="O1" s="1" t="s">
        <v>61</v>
      </c>
      <c r="P1" s="1" t="s">
        <v>62</v>
      </c>
      <c r="Q1" s="1" t="s">
        <v>63</v>
      </c>
      <c r="R1" s="1" t="s">
        <v>64</v>
      </c>
      <c r="S1" s="2" t="s">
        <v>95</v>
      </c>
      <c r="T1" s="2" t="s">
        <v>97</v>
      </c>
    </row>
    <row r="2" spans="1:20" x14ac:dyDescent="0.3">
      <c r="A2">
        <v>1013259014</v>
      </c>
      <c r="B2">
        <v>2</v>
      </c>
      <c r="C2">
        <v>0</v>
      </c>
      <c r="D2" t="s">
        <v>27</v>
      </c>
      <c r="E2">
        <v>0</v>
      </c>
      <c r="G2">
        <v>0</v>
      </c>
      <c r="H2">
        <v>1.6</v>
      </c>
      <c r="I2">
        <v>1.6</v>
      </c>
      <c r="J2">
        <v>0</v>
      </c>
      <c r="K2">
        <v>0</v>
      </c>
      <c r="L2">
        <v>4</v>
      </c>
      <c r="M2">
        <v>5</v>
      </c>
      <c r="N2">
        <v>3.6</v>
      </c>
      <c r="O2" t="s">
        <v>65</v>
      </c>
      <c r="P2">
        <v>3</v>
      </c>
      <c r="Q2">
        <v>2.8916666666666671</v>
      </c>
      <c r="R2">
        <v>3.5</v>
      </c>
      <c r="S2" s="3">
        <f>AVERAGE(B2,C2,E2,J2,K2,L2,P2,Q2,M2)</f>
        <v>1.8768518518518518</v>
      </c>
      <c r="T2" s="4">
        <f>AVERAGE(I2,N2,R2,S2)</f>
        <v>2.6442129629629627</v>
      </c>
    </row>
    <row r="3" spans="1:20" x14ac:dyDescent="0.3">
      <c r="A3">
        <v>1033806909</v>
      </c>
      <c r="B3">
        <v>1</v>
      </c>
      <c r="C3">
        <v>0</v>
      </c>
      <c r="D3" t="s">
        <v>28</v>
      </c>
      <c r="E3">
        <v>3</v>
      </c>
      <c r="G3">
        <v>0</v>
      </c>
      <c r="H3">
        <v>1.9</v>
      </c>
      <c r="I3">
        <v>1.9</v>
      </c>
      <c r="J3">
        <v>0</v>
      </c>
      <c r="K3">
        <v>4.3499999999999996</v>
      </c>
      <c r="L3">
        <v>2.5</v>
      </c>
      <c r="M3">
        <v>0</v>
      </c>
      <c r="N3">
        <v>2.6</v>
      </c>
      <c r="O3" t="s">
        <v>66</v>
      </c>
      <c r="P3">
        <v>4</v>
      </c>
      <c r="Q3">
        <v>4.3</v>
      </c>
      <c r="R3">
        <v>0.60000000000000009</v>
      </c>
      <c r="S3" s="3">
        <f t="shared" ref="S3:S22" si="0">AVERAGE(B3,C3,E3,J3,K3,L3,P3,Q3,M3)</f>
        <v>2.1277777777777778</v>
      </c>
      <c r="T3" s="4">
        <f t="shared" ref="T3:T22" si="1">AVERAGE(I3,N3,R3,S3)</f>
        <v>1.8069444444444445</v>
      </c>
    </row>
    <row r="4" spans="1:20" x14ac:dyDescent="0.3">
      <c r="A4">
        <v>1012918268</v>
      </c>
      <c r="B4">
        <v>5</v>
      </c>
      <c r="C4">
        <v>5</v>
      </c>
      <c r="D4" t="s">
        <v>29</v>
      </c>
      <c r="E4">
        <v>4</v>
      </c>
      <c r="F4" t="s">
        <v>44</v>
      </c>
      <c r="G4">
        <v>3</v>
      </c>
      <c r="H4">
        <v>2.5</v>
      </c>
      <c r="I4">
        <v>3</v>
      </c>
      <c r="J4">
        <v>5</v>
      </c>
      <c r="K4">
        <v>4.3499999999999996</v>
      </c>
      <c r="L4">
        <v>4.5</v>
      </c>
      <c r="M4">
        <v>5</v>
      </c>
      <c r="N4">
        <v>2.2999999999999998</v>
      </c>
      <c r="O4" t="s">
        <v>67</v>
      </c>
      <c r="P4">
        <v>5</v>
      </c>
      <c r="Q4">
        <v>4.7383333333333333</v>
      </c>
      <c r="R4">
        <v>3.7</v>
      </c>
      <c r="S4" s="3">
        <f t="shared" si="0"/>
        <v>4.7320370370370375</v>
      </c>
      <c r="T4" s="3">
        <f t="shared" si="1"/>
        <v>3.4330092592592596</v>
      </c>
    </row>
    <row r="5" spans="1:20" x14ac:dyDescent="0.3">
      <c r="A5">
        <v>1019842481</v>
      </c>
      <c r="B5">
        <v>1.5</v>
      </c>
      <c r="C5">
        <v>2</v>
      </c>
      <c r="D5" t="s">
        <v>30</v>
      </c>
      <c r="E5">
        <v>1</v>
      </c>
      <c r="F5" t="s">
        <v>45</v>
      </c>
      <c r="G5">
        <v>4</v>
      </c>
      <c r="H5">
        <v>2</v>
      </c>
      <c r="I5">
        <v>3</v>
      </c>
      <c r="J5">
        <v>4.5999999999999996</v>
      </c>
      <c r="K5">
        <v>4.32</v>
      </c>
      <c r="L5">
        <v>3</v>
      </c>
      <c r="M5">
        <v>0</v>
      </c>
      <c r="N5">
        <v>2</v>
      </c>
      <c r="O5" t="s">
        <v>68</v>
      </c>
      <c r="P5">
        <v>3</v>
      </c>
      <c r="Q5">
        <v>3.75</v>
      </c>
      <c r="R5">
        <v>3.6</v>
      </c>
      <c r="S5" s="3">
        <f t="shared" si="0"/>
        <v>2.5744444444444445</v>
      </c>
      <c r="T5" s="4">
        <f t="shared" si="1"/>
        <v>2.7936111111111108</v>
      </c>
    </row>
    <row r="6" spans="1:20" x14ac:dyDescent="0.3">
      <c r="A6">
        <v>1070588821</v>
      </c>
      <c r="B6">
        <v>3.75</v>
      </c>
      <c r="C6">
        <v>2</v>
      </c>
      <c r="D6" t="s">
        <v>31</v>
      </c>
      <c r="E6">
        <v>4</v>
      </c>
      <c r="F6" t="s">
        <v>46</v>
      </c>
      <c r="G6">
        <v>5</v>
      </c>
      <c r="H6">
        <v>3</v>
      </c>
      <c r="I6">
        <v>4</v>
      </c>
      <c r="J6">
        <v>4.2</v>
      </c>
      <c r="K6">
        <v>4.3499999999999996</v>
      </c>
      <c r="L6">
        <v>5</v>
      </c>
      <c r="M6">
        <v>0</v>
      </c>
      <c r="N6">
        <v>2.5</v>
      </c>
      <c r="O6" t="s">
        <v>67</v>
      </c>
      <c r="P6">
        <v>5</v>
      </c>
      <c r="Q6">
        <v>3.875</v>
      </c>
      <c r="R6">
        <v>4</v>
      </c>
      <c r="S6" s="3">
        <f t="shared" si="0"/>
        <v>3.5749999999999997</v>
      </c>
      <c r="T6" s="3">
        <f t="shared" si="1"/>
        <v>3.5187499999999998</v>
      </c>
    </row>
    <row r="7" spans="1:20" x14ac:dyDescent="0.3">
      <c r="A7">
        <v>1122514046</v>
      </c>
      <c r="B7">
        <v>5</v>
      </c>
      <c r="C7">
        <v>5</v>
      </c>
      <c r="D7" t="s">
        <v>32</v>
      </c>
      <c r="E7">
        <v>2</v>
      </c>
      <c r="F7" t="s">
        <v>45</v>
      </c>
      <c r="G7">
        <v>4</v>
      </c>
      <c r="H7">
        <v>3</v>
      </c>
      <c r="I7">
        <v>3.5</v>
      </c>
      <c r="J7">
        <v>4.7</v>
      </c>
      <c r="K7">
        <v>4.59</v>
      </c>
      <c r="L7">
        <v>4.5</v>
      </c>
      <c r="M7">
        <v>4.2</v>
      </c>
      <c r="N7">
        <v>3.6</v>
      </c>
      <c r="O7" t="s">
        <v>69</v>
      </c>
      <c r="P7">
        <v>4</v>
      </c>
      <c r="Q7">
        <v>4.3999999999999986</v>
      </c>
      <c r="R7">
        <v>1.8</v>
      </c>
      <c r="S7" s="3">
        <f t="shared" si="0"/>
        <v>4.2655555555555553</v>
      </c>
      <c r="T7" s="3">
        <f t="shared" si="1"/>
        <v>3.2913888888888891</v>
      </c>
    </row>
    <row r="8" spans="1:20" x14ac:dyDescent="0.3">
      <c r="A8">
        <v>1029661375</v>
      </c>
      <c r="B8">
        <v>5</v>
      </c>
      <c r="C8">
        <v>0</v>
      </c>
      <c r="D8" t="s">
        <v>27</v>
      </c>
      <c r="E8">
        <v>0</v>
      </c>
      <c r="G8">
        <v>0</v>
      </c>
      <c r="H8">
        <v>4.2</v>
      </c>
      <c r="I8">
        <v>4.2</v>
      </c>
      <c r="J8">
        <v>0</v>
      </c>
      <c r="K8">
        <v>4.2699999999999996</v>
      </c>
      <c r="L8">
        <v>0</v>
      </c>
      <c r="M8">
        <v>0</v>
      </c>
      <c r="N8">
        <v>4.0999999999999996</v>
      </c>
      <c r="O8" t="s">
        <v>70</v>
      </c>
      <c r="P8">
        <v>2</v>
      </c>
      <c r="Q8">
        <v>3.7549999999999999</v>
      </c>
      <c r="R8">
        <v>3.2</v>
      </c>
      <c r="S8" s="3">
        <f t="shared" si="0"/>
        <v>1.6694444444444443</v>
      </c>
      <c r="T8" s="3">
        <f t="shared" si="1"/>
        <v>3.2923611111111111</v>
      </c>
    </row>
    <row r="9" spans="1:20" x14ac:dyDescent="0.3">
      <c r="A9">
        <v>1043973585</v>
      </c>
      <c r="B9">
        <v>3.75</v>
      </c>
      <c r="C9">
        <v>5</v>
      </c>
      <c r="D9" t="s">
        <v>33</v>
      </c>
      <c r="E9">
        <v>4.3</v>
      </c>
      <c r="F9" t="s">
        <v>44</v>
      </c>
      <c r="G9">
        <v>3</v>
      </c>
      <c r="H9">
        <v>2.5</v>
      </c>
      <c r="I9">
        <v>3</v>
      </c>
      <c r="J9">
        <v>5</v>
      </c>
      <c r="K9">
        <v>4.3499999999999996</v>
      </c>
      <c r="L9">
        <v>4.5</v>
      </c>
      <c r="M9">
        <v>5</v>
      </c>
      <c r="N9">
        <v>3.2</v>
      </c>
      <c r="O9" t="s">
        <v>67</v>
      </c>
      <c r="P9">
        <v>5</v>
      </c>
      <c r="Q9">
        <v>4.041666666666667</v>
      </c>
      <c r="R9">
        <v>3.3</v>
      </c>
      <c r="S9" s="3">
        <f t="shared" si="0"/>
        <v>4.549074074074074</v>
      </c>
      <c r="T9" s="3">
        <f t="shared" si="1"/>
        <v>3.5122685185185185</v>
      </c>
    </row>
    <row r="10" spans="1:20" x14ac:dyDescent="0.3">
      <c r="A10">
        <v>1029662330</v>
      </c>
      <c r="B10">
        <v>1.5</v>
      </c>
      <c r="C10">
        <v>5</v>
      </c>
      <c r="D10" t="s">
        <v>34</v>
      </c>
      <c r="E10">
        <v>4</v>
      </c>
      <c r="F10" t="s">
        <v>47</v>
      </c>
      <c r="G10">
        <v>4</v>
      </c>
      <c r="H10">
        <v>4</v>
      </c>
      <c r="I10">
        <v>4</v>
      </c>
      <c r="J10">
        <v>0</v>
      </c>
      <c r="K10">
        <v>4.47</v>
      </c>
      <c r="L10">
        <v>4.5</v>
      </c>
      <c r="M10">
        <v>0</v>
      </c>
      <c r="N10">
        <v>2.7</v>
      </c>
      <c r="P10">
        <v>0</v>
      </c>
      <c r="Q10">
        <v>4.083333333333333</v>
      </c>
      <c r="R10">
        <v>2.7</v>
      </c>
      <c r="S10" s="3">
        <f t="shared" si="0"/>
        <v>2.6170370370370368</v>
      </c>
      <c r="T10" s="7">
        <f t="shared" si="1"/>
        <v>3.0042592592592592</v>
      </c>
    </row>
    <row r="11" spans="1:20" x14ac:dyDescent="0.3">
      <c r="A11">
        <v>1013262207</v>
      </c>
      <c r="B11">
        <v>5</v>
      </c>
      <c r="C11">
        <v>5</v>
      </c>
      <c r="D11" t="s">
        <v>31</v>
      </c>
      <c r="E11">
        <v>4</v>
      </c>
      <c r="F11" t="s">
        <v>46</v>
      </c>
      <c r="G11">
        <v>5</v>
      </c>
      <c r="H11">
        <v>3.8</v>
      </c>
      <c r="I11">
        <v>4.4000000000000004</v>
      </c>
      <c r="J11">
        <v>4.5</v>
      </c>
      <c r="K11">
        <v>4.3499999999999996</v>
      </c>
      <c r="L11">
        <v>5</v>
      </c>
      <c r="M11">
        <v>0</v>
      </c>
      <c r="N11">
        <v>3.5</v>
      </c>
      <c r="O11" t="s">
        <v>67</v>
      </c>
      <c r="P11">
        <v>5</v>
      </c>
      <c r="Q11">
        <v>3.708333333333333</v>
      </c>
      <c r="R11">
        <v>3.3</v>
      </c>
      <c r="S11" s="3">
        <f t="shared" si="0"/>
        <v>4.0620370370370376</v>
      </c>
      <c r="T11" s="3">
        <f t="shared" si="1"/>
        <v>3.815509259259259</v>
      </c>
    </row>
    <row r="12" spans="1:20" x14ac:dyDescent="0.3">
      <c r="A12">
        <v>1011322235</v>
      </c>
      <c r="B12">
        <v>3.75</v>
      </c>
      <c r="C12">
        <v>0</v>
      </c>
      <c r="D12" t="s">
        <v>34</v>
      </c>
      <c r="E12">
        <v>4</v>
      </c>
      <c r="F12" t="s">
        <v>45</v>
      </c>
      <c r="G12">
        <v>4</v>
      </c>
      <c r="H12">
        <v>2.5</v>
      </c>
      <c r="I12">
        <v>3.5</v>
      </c>
      <c r="J12">
        <v>3.5</v>
      </c>
      <c r="K12">
        <v>4.2699999999999996</v>
      </c>
      <c r="L12">
        <v>5</v>
      </c>
      <c r="M12">
        <v>5</v>
      </c>
      <c r="N12">
        <v>3.6</v>
      </c>
      <c r="O12" t="s">
        <v>67</v>
      </c>
      <c r="P12">
        <v>5</v>
      </c>
      <c r="Q12">
        <v>3.9533333333333331</v>
      </c>
      <c r="R12">
        <v>3.6</v>
      </c>
      <c r="S12" s="3">
        <f t="shared" si="0"/>
        <v>3.8303703703703698</v>
      </c>
      <c r="T12" s="3">
        <f t="shared" si="1"/>
        <v>3.6325925925925922</v>
      </c>
    </row>
    <row r="13" spans="1:20" x14ac:dyDescent="0.3">
      <c r="A13">
        <v>1022340951</v>
      </c>
      <c r="B13">
        <v>4</v>
      </c>
      <c r="C13">
        <v>1</v>
      </c>
      <c r="D13" t="s">
        <v>35</v>
      </c>
      <c r="E13">
        <v>3</v>
      </c>
      <c r="F13" t="s">
        <v>48</v>
      </c>
      <c r="G13">
        <v>3</v>
      </c>
      <c r="H13">
        <v>4</v>
      </c>
      <c r="I13">
        <v>4</v>
      </c>
      <c r="J13">
        <v>0</v>
      </c>
      <c r="K13">
        <v>4.47</v>
      </c>
      <c r="L13">
        <v>4</v>
      </c>
      <c r="M13">
        <v>0</v>
      </c>
      <c r="N13">
        <v>4.4000000000000004</v>
      </c>
      <c r="O13" t="s">
        <v>71</v>
      </c>
      <c r="P13">
        <v>4</v>
      </c>
      <c r="Q13">
        <v>2.333333333333333</v>
      </c>
      <c r="R13">
        <v>4.5999999999999996</v>
      </c>
      <c r="S13" s="3">
        <f t="shared" si="0"/>
        <v>2.5337037037037033</v>
      </c>
      <c r="T13" s="3">
        <f t="shared" si="1"/>
        <v>3.8834259259259261</v>
      </c>
    </row>
    <row r="14" spans="1:20" x14ac:dyDescent="0.3">
      <c r="A14">
        <v>1028662566</v>
      </c>
      <c r="B14">
        <v>4</v>
      </c>
      <c r="C14">
        <v>0</v>
      </c>
      <c r="D14" t="s">
        <v>27</v>
      </c>
      <c r="E14">
        <v>5</v>
      </c>
      <c r="G14">
        <v>4.5</v>
      </c>
      <c r="H14">
        <v>1.5</v>
      </c>
      <c r="I14">
        <v>3</v>
      </c>
      <c r="J14">
        <v>4.5999999999999996</v>
      </c>
      <c r="K14">
        <v>4.2699999999999996</v>
      </c>
      <c r="L14">
        <v>1</v>
      </c>
      <c r="M14">
        <v>3.5</v>
      </c>
      <c r="N14">
        <v>2.5</v>
      </c>
      <c r="O14" t="s">
        <v>72</v>
      </c>
      <c r="P14">
        <v>1</v>
      </c>
      <c r="Q14">
        <v>3.6333333333333329</v>
      </c>
      <c r="R14">
        <v>2.2000000000000002</v>
      </c>
      <c r="S14" s="3">
        <f t="shared" si="0"/>
        <v>3.0003703703703701</v>
      </c>
      <c r="T14" s="4">
        <f t="shared" si="1"/>
        <v>2.6750925925925926</v>
      </c>
    </row>
    <row r="15" spans="1:20" x14ac:dyDescent="0.3">
      <c r="A15">
        <v>1021397559</v>
      </c>
      <c r="B15">
        <v>1</v>
      </c>
      <c r="C15">
        <v>1.25</v>
      </c>
      <c r="D15" t="s">
        <v>36</v>
      </c>
      <c r="E15">
        <v>2</v>
      </c>
      <c r="F15" t="s">
        <v>45</v>
      </c>
      <c r="G15">
        <v>4</v>
      </c>
      <c r="H15">
        <v>3.8</v>
      </c>
      <c r="I15">
        <v>4</v>
      </c>
      <c r="J15">
        <v>0</v>
      </c>
      <c r="K15">
        <v>4.33</v>
      </c>
      <c r="L15">
        <v>3.9</v>
      </c>
      <c r="M15">
        <v>4</v>
      </c>
      <c r="N15">
        <v>3.7</v>
      </c>
      <c r="O15" t="s">
        <v>67</v>
      </c>
      <c r="P15">
        <v>5</v>
      </c>
      <c r="Q15">
        <v>3.7666666666666671</v>
      </c>
      <c r="R15">
        <v>4.3</v>
      </c>
      <c r="S15" s="3">
        <f t="shared" si="0"/>
        <v>2.8051851851851852</v>
      </c>
      <c r="T15" s="3">
        <f t="shared" si="1"/>
        <v>3.7012962962962961</v>
      </c>
    </row>
    <row r="16" spans="1:20" x14ac:dyDescent="0.3">
      <c r="A16">
        <v>1021396254</v>
      </c>
      <c r="B16">
        <v>3.75</v>
      </c>
      <c r="C16">
        <v>2</v>
      </c>
      <c r="D16" t="s">
        <v>37</v>
      </c>
      <c r="E16">
        <v>4</v>
      </c>
      <c r="F16" t="s">
        <v>46</v>
      </c>
      <c r="G16">
        <v>5</v>
      </c>
      <c r="H16">
        <v>2.5</v>
      </c>
      <c r="I16">
        <v>3.8</v>
      </c>
      <c r="J16">
        <v>4.3499999999999996</v>
      </c>
      <c r="K16">
        <v>4.32</v>
      </c>
      <c r="L16">
        <v>4</v>
      </c>
      <c r="M16">
        <v>0</v>
      </c>
      <c r="N16">
        <v>2.6</v>
      </c>
      <c r="O16" t="s">
        <v>68</v>
      </c>
      <c r="P16">
        <v>3</v>
      </c>
      <c r="Q16">
        <v>2.9249999999999998</v>
      </c>
      <c r="R16">
        <v>4.3</v>
      </c>
      <c r="S16" s="3">
        <f t="shared" si="0"/>
        <v>3.1494444444444447</v>
      </c>
      <c r="T16" s="3">
        <f t="shared" si="1"/>
        <v>3.462361111111111</v>
      </c>
    </row>
    <row r="17" spans="1:20" x14ac:dyDescent="0.3">
      <c r="A17">
        <v>1014980702</v>
      </c>
      <c r="B17">
        <v>5</v>
      </c>
      <c r="C17">
        <v>5</v>
      </c>
      <c r="D17" t="s">
        <v>38</v>
      </c>
      <c r="E17">
        <v>3</v>
      </c>
      <c r="F17" t="s">
        <v>46</v>
      </c>
      <c r="G17">
        <v>5</v>
      </c>
      <c r="H17">
        <v>4.5</v>
      </c>
      <c r="I17">
        <v>4.75</v>
      </c>
      <c r="J17">
        <v>5</v>
      </c>
      <c r="K17">
        <v>4.59</v>
      </c>
      <c r="L17">
        <v>5</v>
      </c>
      <c r="M17">
        <v>5</v>
      </c>
      <c r="N17">
        <v>4.5999999999999996</v>
      </c>
      <c r="O17" t="s">
        <v>73</v>
      </c>
      <c r="P17">
        <v>2</v>
      </c>
      <c r="Q17">
        <v>4.6783333333333337</v>
      </c>
      <c r="R17">
        <v>2.7</v>
      </c>
      <c r="S17" s="3">
        <f t="shared" si="0"/>
        <v>4.3631481481481478</v>
      </c>
      <c r="T17" s="3">
        <f t="shared" si="1"/>
        <v>4.1032870370370373</v>
      </c>
    </row>
    <row r="18" spans="1:20" x14ac:dyDescent="0.3">
      <c r="A18">
        <v>1066280807</v>
      </c>
      <c r="B18">
        <v>3.75</v>
      </c>
      <c r="C18">
        <v>2</v>
      </c>
      <c r="D18" t="s">
        <v>39</v>
      </c>
      <c r="E18">
        <v>3</v>
      </c>
      <c r="F18" t="s">
        <v>49</v>
      </c>
      <c r="G18">
        <v>0</v>
      </c>
      <c r="H18">
        <v>4</v>
      </c>
      <c r="I18">
        <v>4</v>
      </c>
      <c r="J18">
        <v>0</v>
      </c>
      <c r="K18">
        <v>4.47</v>
      </c>
      <c r="L18">
        <v>4</v>
      </c>
      <c r="M18">
        <v>2.5</v>
      </c>
      <c r="N18">
        <v>3</v>
      </c>
      <c r="O18" t="s">
        <v>71</v>
      </c>
      <c r="P18">
        <v>4</v>
      </c>
      <c r="Q18">
        <v>3.6333333333333329</v>
      </c>
      <c r="R18">
        <v>2.9</v>
      </c>
      <c r="S18" s="3">
        <f t="shared" si="0"/>
        <v>3.0392592592592589</v>
      </c>
      <c r="T18" s="3">
        <f t="shared" si="1"/>
        <v>3.2348148148148148</v>
      </c>
    </row>
    <row r="19" spans="1:20" x14ac:dyDescent="0.3">
      <c r="A19">
        <v>1013107754</v>
      </c>
      <c r="B19">
        <v>5</v>
      </c>
      <c r="C19">
        <v>5</v>
      </c>
      <c r="D19" t="s">
        <v>40</v>
      </c>
      <c r="E19">
        <v>2</v>
      </c>
      <c r="F19" t="s">
        <v>46</v>
      </c>
      <c r="G19">
        <v>5</v>
      </c>
      <c r="H19">
        <v>4.2</v>
      </c>
      <c r="I19">
        <v>4.5999999999999996</v>
      </c>
      <c r="J19">
        <v>0</v>
      </c>
      <c r="K19">
        <v>4.33</v>
      </c>
      <c r="L19">
        <v>2</v>
      </c>
      <c r="M19">
        <v>0</v>
      </c>
      <c r="N19">
        <v>5</v>
      </c>
      <c r="O19" t="s">
        <v>67</v>
      </c>
      <c r="P19">
        <v>5</v>
      </c>
      <c r="Q19">
        <v>3.73</v>
      </c>
      <c r="R19">
        <v>5</v>
      </c>
      <c r="S19" s="3">
        <f t="shared" si="0"/>
        <v>3.0066666666666664</v>
      </c>
      <c r="T19" s="3">
        <f t="shared" si="1"/>
        <v>4.4016666666666664</v>
      </c>
    </row>
    <row r="20" spans="1:20" x14ac:dyDescent="0.3">
      <c r="A20">
        <v>1027282383</v>
      </c>
      <c r="B20">
        <v>5</v>
      </c>
      <c r="C20">
        <v>5</v>
      </c>
      <c r="D20" t="s">
        <v>41</v>
      </c>
      <c r="E20">
        <v>5</v>
      </c>
      <c r="F20" t="s">
        <v>46</v>
      </c>
      <c r="G20">
        <v>5</v>
      </c>
      <c r="H20">
        <v>4</v>
      </c>
      <c r="I20">
        <v>4.5</v>
      </c>
      <c r="J20">
        <v>5</v>
      </c>
      <c r="K20">
        <v>4.32</v>
      </c>
      <c r="L20">
        <v>5</v>
      </c>
      <c r="M20">
        <v>5</v>
      </c>
      <c r="N20">
        <v>3.7</v>
      </c>
      <c r="O20" t="s">
        <v>67</v>
      </c>
      <c r="P20">
        <v>5</v>
      </c>
      <c r="Q20">
        <v>3.75</v>
      </c>
      <c r="R20">
        <v>5</v>
      </c>
      <c r="S20" s="3">
        <f t="shared" si="0"/>
        <v>4.7855555555555558</v>
      </c>
      <c r="T20" s="3">
        <f t="shared" si="1"/>
        <v>4.4963888888888892</v>
      </c>
    </row>
    <row r="21" spans="1:20" x14ac:dyDescent="0.3">
      <c r="A21">
        <v>1019763993</v>
      </c>
      <c r="B21">
        <v>5</v>
      </c>
      <c r="C21">
        <v>5</v>
      </c>
      <c r="D21" t="s">
        <v>42</v>
      </c>
      <c r="E21">
        <v>3</v>
      </c>
      <c r="F21" t="s">
        <v>47</v>
      </c>
      <c r="G21">
        <v>5</v>
      </c>
      <c r="H21">
        <v>4.5</v>
      </c>
      <c r="I21">
        <v>4.75</v>
      </c>
      <c r="J21">
        <v>3.5</v>
      </c>
      <c r="K21">
        <v>4.33</v>
      </c>
      <c r="L21">
        <v>5</v>
      </c>
      <c r="M21">
        <v>5</v>
      </c>
      <c r="N21">
        <v>4.8</v>
      </c>
      <c r="O21" t="s">
        <v>74</v>
      </c>
      <c r="P21">
        <v>4</v>
      </c>
      <c r="Q21">
        <v>3.8216666666666672</v>
      </c>
      <c r="R21">
        <v>4.0999999999999996</v>
      </c>
      <c r="S21" s="3">
        <f t="shared" si="0"/>
        <v>4.2946296296296289</v>
      </c>
      <c r="T21" s="3">
        <f>AVERAGE(I21,N21,R21,S21)</f>
        <v>4.4861574074074078</v>
      </c>
    </row>
    <row r="22" spans="1:20" x14ac:dyDescent="0.3">
      <c r="A22">
        <v>1025534755</v>
      </c>
      <c r="B22">
        <v>5</v>
      </c>
      <c r="C22">
        <v>2</v>
      </c>
      <c r="D22" t="s">
        <v>43</v>
      </c>
      <c r="E22">
        <v>2</v>
      </c>
      <c r="F22" t="s">
        <v>46</v>
      </c>
      <c r="G22">
        <v>5</v>
      </c>
      <c r="H22">
        <v>3.5</v>
      </c>
      <c r="I22">
        <v>4.25</v>
      </c>
      <c r="J22">
        <v>5</v>
      </c>
      <c r="K22">
        <v>4.59</v>
      </c>
      <c r="L22">
        <v>5</v>
      </c>
      <c r="M22">
        <v>0</v>
      </c>
      <c r="N22">
        <v>1.5</v>
      </c>
      <c r="O22" t="s">
        <v>67</v>
      </c>
      <c r="P22">
        <v>5</v>
      </c>
      <c r="Q22">
        <v>4.1916666666666673</v>
      </c>
      <c r="R22">
        <v>3.9</v>
      </c>
      <c r="S22" s="3">
        <f t="shared" si="0"/>
        <v>3.6424074074074073</v>
      </c>
      <c r="T22" s="3">
        <f t="shared" si="1"/>
        <v>3.323101851851852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21"/>
  <sheetViews>
    <sheetView tabSelected="1" workbookViewId="0">
      <selection activeCell="A2" sqref="A2"/>
    </sheetView>
  </sheetViews>
  <sheetFormatPr defaultRowHeight="14.4" x14ac:dyDescent="0.3"/>
  <cols>
    <col min="1" max="1" width="17.44140625" customWidth="1"/>
  </cols>
  <sheetData>
    <row r="1" spans="1:21" x14ac:dyDescent="0.3">
      <c r="A1" s="1" t="s">
        <v>0</v>
      </c>
      <c r="B1" s="1" t="s">
        <v>75</v>
      </c>
      <c r="C1" s="1" t="s">
        <v>76</v>
      </c>
      <c r="D1" s="1" t="s">
        <v>77</v>
      </c>
      <c r="E1" s="1" t="s">
        <v>78</v>
      </c>
      <c r="F1" s="1" t="s">
        <v>79</v>
      </c>
      <c r="G1" s="1" t="s">
        <v>80</v>
      </c>
      <c r="H1" s="1" t="s">
        <v>81</v>
      </c>
      <c r="I1" s="1" t="s">
        <v>82</v>
      </c>
      <c r="J1" s="1" t="s">
        <v>83</v>
      </c>
      <c r="K1" s="1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1" t="s">
        <v>89</v>
      </c>
      <c r="Q1" s="1" t="s">
        <v>90</v>
      </c>
      <c r="R1" s="1" t="s">
        <v>91</v>
      </c>
      <c r="S1" s="1" t="s">
        <v>92</v>
      </c>
      <c r="T1" s="1" t="s">
        <v>93</v>
      </c>
      <c r="U1" s="1" t="s">
        <v>64</v>
      </c>
    </row>
    <row r="2" spans="1:21" x14ac:dyDescent="0.3">
      <c r="A2">
        <v>1011322235</v>
      </c>
      <c r="B2" t="s">
        <v>94</v>
      </c>
      <c r="D2">
        <v>0.4</v>
      </c>
      <c r="E2">
        <v>0.4</v>
      </c>
      <c r="F2">
        <v>0.4</v>
      </c>
      <c r="G2">
        <v>0.4</v>
      </c>
      <c r="H2">
        <v>0.4</v>
      </c>
      <c r="I2">
        <f>D2+E2+F2+G2+H2</f>
        <v>2</v>
      </c>
      <c r="K2">
        <v>0</v>
      </c>
      <c r="L2">
        <v>0.4</v>
      </c>
      <c r="M2">
        <v>0.4</v>
      </c>
      <c r="N2">
        <v>0.1</v>
      </c>
      <c r="O2">
        <v>0.1</v>
      </c>
      <c r="P2">
        <v>1</v>
      </c>
      <c r="R2">
        <v>0.2</v>
      </c>
      <c r="S2">
        <v>0.4</v>
      </c>
      <c r="T2">
        <v>0.60000000000000009</v>
      </c>
      <c r="U2">
        <f>I2+P2+T2</f>
        <v>3.6</v>
      </c>
    </row>
    <row r="3" spans="1:21" x14ac:dyDescent="0.3">
      <c r="A3">
        <v>1012918268</v>
      </c>
      <c r="B3" t="s">
        <v>94</v>
      </c>
      <c r="D3">
        <v>0.4</v>
      </c>
      <c r="E3">
        <v>0.4</v>
      </c>
      <c r="F3">
        <v>0.4</v>
      </c>
      <c r="G3">
        <v>0.4</v>
      </c>
      <c r="H3">
        <v>0.4</v>
      </c>
      <c r="I3">
        <f t="shared" ref="I3:I21" si="0">D3+E3+F3+G3+H3</f>
        <v>2</v>
      </c>
      <c r="K3">
        <v>0.3</v>
      </c>
      <c r="L3">
        <v>0.1</v>
      </c>
      <c r="M3">
        <v>0.1</v>
      </c>
      <c r="N3">
        <v>0.1</v>
      </c>
      <c r="O3">
        <v>0.1</v>
      </c>
      <c r="P3">
        <v>0.7</v>
      </c>
      <c r="R3">
        <v>0.6</v>
      </c>
      <c r="S3">
        <v>0.4</v>
      </c>
      <c r="T3">
        <v>1</v>
      </c>
      <c r="U3">
        <f t="shared" ref="U3:U21" si="1">I3+P3+T3</f>
        <v>3.7</v>
      </c>
    </row>
    <row r="4" spans="1:21" x14ac:dyDescent="0.3">
      <c r="A4">
        <v>1013107754</v>
      </c>
      <c r="B4" t="s">
        <v>94</v>
      </c>
      <c r="D4">
        <v>0.4</v>
      </c>
      <c r="E4">
        <v>0.4</v>
      </c>
      <c r="F4">
        <v>0.4</v>
      </c>
      <c r="G4">
        <v>0.4</v>
      </c>
      <c r="H4">
        <v>0.4</v>
      </c>
      <c r="I4">
        <f t="shared" si="0"/>
        <v>2</v>
      </c>
      <c r="K4">
        <v>0.4</v>
      </c>
      <c r="L4">
        <v>0.4</v>
      </c>
      <c r="M4">
        <v>0.4</v>
      </c>
      <c r="N4">
        <v>0.4</v>
      </c>
      <c r="O4">
        <v>0.4</v>
      </c>
      <c r="P4">
        <v>2</v>
      </c>
      <c r="R4">
        <v>0.6</v>
      </c>
      <c r="S4">
        <v>0.4</v>
      </c>
      <c r="T4">
        <v>1</v>
      </c>
      <c r="U4">
        <f t="shared" si="1"/>
        <v>5</v>
      </c>
    </row>
    <row r="5" spans="1:21" x14ac:dyDescent="0.3">
      <c r="A5">
        <v>1013259014</v>
      </c>
      <c r="B5" t="s">
        <v>94</v>
      </c>
      <c r="D5">
        <v>0.4</v>
      </c>
      <c r="E5">
        <v>0</v>
      </c>
      <c r="F5">
        <v>0.4</v>
      </c>
      <c r="G5">
        <v>0.4</v>
      </c>
      <c r="H5">
        <v>0</v>
      </c>
      <c r="I5">
        <f t="shared" si="0"/>
        <v>1.2000000000000002</v>
      </c>
      <c r="K5">
        <v>0</v>
      </c>
      <c r="L5">
        <v>0.4</v>
      </c>
      <c r="M5">
        <v>0.4</v>
      </c>
      <c r="N5">
        <v>0.4</v>
      </c>
      <c r="O5">
        <v>0.4</v>
      </c>
      <c r="P5">
        <v>1.6</v>
      </c>
      <c r="R5">
        <v>0.2</v>
      </c>
      <c r="S5">
        <v>0.1</v>
      </c>
      <c r="T5">
        <v>0.3</v>
      </c>
      <c r="U5">
        <f t="shared" si="1"/>
        <v>3.1</v>
      </c>
    </row>
    <row r="6" spans="1:21" x14ac:dyDescent="0.3">
      <c r="A6">
        <v>1013262207</v>
      </c>
      <c r="B6" t="s">
        <v>94</v>
      </c>
      <c r="D6">
        <v>0.4</v>
      </c>
      <c r="E6">
        <v>0.4</v>
      </c>
      <c r="F6">
        <v>0.4</v>
      </c>
      <c r="G6">
        <v>0</v>
      </c>
      <c r="H6">
        <v>0</v>
      </c>
      <c r="I6">
        <f t="shared" si="0"/>
        <v>1.2000000000000002</v>
      </c>
      <c r="K6">
        <v>0.4</v>
      </c>
      <c r="L6">
        <v>0.1</v>
      </c>
      <c r="M6">
        <v>0.1</v>
      </c>
      <c r="N6">
        <v>0.4</v>
      </c>
      <c r="O6">
        <v>0.1</v>
      </c>
      <c r="P6">
        <v>1.1000000000000001</v>
      </c>
      <c r="R6">
        <v>0.6</v>
      </c>
      <c r="S6">
        <v>0.4</v>
      </c>
      <c r="T6">
        <v>1</v>
      </c>
      <c r="U6">
        <f t="shared" si="1"/>
        <v>3.3000000000000003</v>
      </c>
    </row>
    <row r="7" spans="1:21" x14ac:dyDescent="0.3">
      <c r="A7">
        <v>1014980702</v>
      </c>
      <c r="B7" t="s">
        <v>94</v>
      </c>
      <c r="D7">
        <v>0.4</v>
      </c>
      <c r="E7">
        <v>0.4</v>
      </c>
      <c r="F7">
        <v>0</v>
      </c>
      <c r="G7">
        <v>0</v>
      </c>
      <c r="H7">
        <v>0</v>
      </c>
      <c r="I7">
        <f t="shared" si="0"/>
        <v>0.8</v>
      </c>
      <c r="K7">
        <v>0.4</v>
      </c>
      <c r="L7">
        <v>0.4</v>
      </c>
      <c r="M7">
        <v>0.4</v>
      </c>
      <c r="N7">
        <v>0.4</v>
      </c>
      <c r="O7">
        <v>0.1</v>
      </c>
      <c r="P7">
        <v>1.7</v>
      </c>
      <c r="Q7">
        <v>0.2</v>
      </c>
      <c r="T7">
        <v>0.2</v>
      </c>
      <c r="U7">
        <f t="shared" si="1"/>
        <v>2.7</v>
      </c>
    </row>
    <row r="8" spans="1:21" x14ac:dyDescent="0.3">
      <c r="A8">
        <v>1019763993</v>
      </c>
      <c r="B8" t="s">
        <v>94</v>
      </c>
      <c r="D8">
        <v>0.4</v>
      </c>
      <c r="E8">
        <v>0.4</v>
      </c>
      <c r="F8">
        <v>0.4</v>
      </c>
      <c r="G8">
        <v>0.4</v>
      </c>
      <c r="H8">
        <v>0.4</v>
      </c>
      <c r="I8">
        <f t="shared" si="0"/>
        <v>2</v>
      </c>
      <c r="K8">
        <v>0.4</v>
      </c>
      <c r="L8">
        <v>0.1</v>
      </c>
      <c r="M8">
        <v>0.2</v>
      </c>
      <c r="N8">
        <v>0.2</v>
      </c>
      <c r="O8">
        <v>0.2</v>
      </c>
      <c r="P8">
        <v>1.1000000000000001</v>
      </c>
      <c r="R8">
        <v>0.6</v>
      </c>
      <c r="S8">
        <v>0.4</v>
      </c>
      <c r="T8">
        <v>1</v>
      </c>
      <c r="U8">
        <f t="shared" si="1"/>
        <v>4.0999999999999996</v>
      </c>
    </row>
    <row r="9" spans="1:21" x14ac:dyDescent="0.3">
      <c r="A9">
        <v>1019842481</v>
      </c>
      <c r="B9" t="s">
        <v>94</v>
      </c>
      <c r="D9">
        <v>0.4</v>
      </c>
      <c r="E9">
        <v>0.4</v>
      </c>
      <c r="F9">
        <v>0.4</v>
      </c>
      <c r="G9">
        <v>0.4</v>
      </c>
      <c r="H9">
        <v>0.4</v>
      </c>
      <c r="I9">
        <f t="shared" si="0"/>
        <v>2</v>
      </c>
      <c r="K9">
        <v>0.4</v>
      </c>
      <c r="L9">
        <v>0.4</v>
      </c>
      <c r="M9">
        <v>0.4</v>
      </c>
      <c r="N9">
        <v>0.1</v>
      </c>
      <c r="O9">
        <v>0.1</v>
      </c>
      <c r="P9">
        <v>1.4</v>
      </c>
      <c r="Q9">
        <v>0.2</v>
      </c>
      <c r="T9">
        <v>0.2</v>
      </c>
      <c r="U9">
        <f t="shared" si="1"/>
        <v>3.6</v>
      </c>
    </row>
    <row r="10" spans="1:21" x14ac:dyDescent="0.3">
      <c r="A10">
        <v>1021396254</v>
      </c>
      <c r="B10" t="s">
        <v>94</v>
      </c>
      <c r="D10">
        <v>0.4</v>
      </c>
      <c r="E10">
        <v>0.4</v>
      </c>
      <c r="F10">
        <v>0.4</v>
      </c>
      <c r="G10">
        <v>0.4</v>
      </c>
      <c r="H10">
        <v>0.4</v>
      </c>
      <c r="I10">
        <f t="shared" si="0"/>
        <v>2</v>
      </c>
      <c r="K10">
        <v>0.4</v>
      </c>
      <c r="L10">
        <v>0.4</v>
      </c>
      <c r="M10">
        <v>0.4</v>
      </c>
      <c r="N10">
        <v>0.4</v>
      </c>
      <c r="O10">
        <v>0.4</v>
      </c>
      <c r="P10">
        <v>2</v>
      </c>
      <c r="R10">
        <v>0.2</v>
      </c>
      <c r="S10">
        <v>0.1</v>
      </c>
      <c r="T10">
        <v>0.3</v>
      </c>
      <c r="U10">
        <f t="shared" si="1"/>
        <v>4.3</v>
      </c>
    </row>
    <row r="11" spans="1:21" x14ac:dyDescent="0.3">
      <c r="A11">
        <v>1021397559</v>
      </c>
      <c r="B11" t="s">
        <v>94</v>
      </c>
      <c r="D11">
        <v>0.4</v>
      </c>
      <c r="E11">
        <v>0.4</v>
      </c>
      <c r="F11">
        <v>0.4</v>
      </c>
      <c r="G11">
        <v>0.4</v>
      </c>
      <c r="H11">
        <v>0.4</v>
      </c>
      <c r="I11">
        <f t="shared" si="0"/>
        <v>2</v>
      </c>
      <c r="K11">
        <v>0</v>
      </c>
      <c r="L11">
        <v>0.4</v>
      </c>
      <c r="M11">
        <v>0.4</v>
      </c>
      <c r="N11">
        <v>0.4</v>
      </c>
      <c r="O11">
        <v>0.1</v>
      </c>
      <c r="P11">
        <v>1.3</v>
      </c>
      <c r="R11">
        <v>0.6</v>
      </c>
      <c r="S11">
        <v>0.4</v>
      </c>
      <c r="T11">
        <v>1</v>
      </c>
      <c r="U11">
        <f t="shared" si="1"/>
        <v>4.3</v>
      </c>
    </row>
    <row r="12" spans="1:21" x14ac:dyDescent="0.3">
      <c r="A12">
        <v>1022340951</v>
      </c>
      <c r="B12" t="s">
        <v>94</v>
      </c>
      <c r="D12">
        <v>0.4</v>
      </c>
      <c r="E12">
        <v>0.4</v>
      </c>
      <c r="F12">
        <v>0.4</v>
      </c>
      <c r="G12">
        <v>0.4</v>
      </c>
      <c r="H12">
        <v>0.4</v>
      </c>
      <c r="I12">
        <f t="shared" si="0"/>
        <v>2</v>
      </c>
      <c r="K12">
        <v>0.3</v>
      </c>
      <c r="L12">
        <v>0.4</v>
      </c>
      <c r="M12">
        <v>0.4</v>
      </c>
      <c r="N12">
        <v>0.1</v>
      </c>
      <c r="O12">
        <v>0.4</v>
      </c>
      <c r="P12">
        <v>1.6</v>
      </c>
      <c r="R12">
        <v>0.6</v>
      </c>
      <c r="S12">
        <v>0.4</v>
      </c>
      <c r="T12">
        <v>1</v>
      </c>
      <c r="U12">
        <f t="shared" si="1"/>
        <v>4.5999999999999996</v>
      </c>
    </row>
    <row r="13" spans="1:21" x14ac:dyDescent="0.3">
      <c r="A13">
        <v>1025534755</v>
      </c>
      <c r="B13" t="s">
        <v>94</v>
      </c>
      <c r="D13">
        <v>0.4</v>
      </c>
      <c r="E13">
        <v>0.4</v>
      </c>
      <c r="F13">
        <v>0.4</v>
      </c>
      <c r="G13">
        <v>0.4</v>
      </c>
      <c r="H13">
        <v>0.4</v>
      </c>
      <c r="I13">
        <f t="shared" si="0"/>
        <v>2</v>
      </c>
      <c r="K13">
        <v>0</v>
      </c>
      <c r="L13">
        <v>0.4</v>
      </c>
      <c r="M13">
        <v>0.4</v>
      </c>
      <c r="N13">
        <v>0.4</v>
      </c>
      <c r="O13">
        <v>0.4</v>
      </c>
      <c r="P13">
        <v>1.6</v>
      </c>
      <c r="R13">
        <v>0.2</v>
      </c>
      <c r="S13">
        <v>0.1</v>
      </c>
      <c r="T13">
        <v>0.3</v>
      </c>
      <c r="U13">
        <f t="shared" si="1"/>
        <v>3.9</v>
      </c>
    </row>
    <row r="14" spans="1:21" x14ac:dyDescent="0.3">
      <c r="A14">
        <v>1027282383</v>
      </c>
      <c r="B14" t="s">
        <v>94</v>
      </c>
      <c r="D14">
        <v>0.4</v>
      </c>
      <c r="E14">
        <v>0.4</v>
      </c>
      <c r="F14">
        <v>0.4</v>
      </c>
      <c r="G14">
        <v>0.4</v>
      </c>
      <c r="H14">
        <v>0.4</v>
      </c>
      <c r="I14">
        <f t="shared" si="0"/>
        <v>2</v>
      </c>
      <c r="K14">
        <v>0.4</v>
      </c>
      <c r="L14">
        <v>0.4</v>
      </c>
      <c r="M14">
        <v>0.4</v>
      </c>
      <c r="N14">
        <v>0.4</v>
      </c>
      <c r="O14">
        <v>0.4</v>
      </c>
      <c r="P14">
        <v>2</v>
      </c>
      <c r="R14">
        <v>0.6</v>
      </c>
      <c r="S14">
        <v>0.4</v>
      </c>
      <c r="T14">
        <v>1</v>
      </c>
      <c r="U14">
        <f t="shared" si="1"/>
        <v>5</v>
      </c>
    </row>
    <row r="15" spans="1:21" x14ac:dyDescent="0.3">
      <c r="A15">
        <v>1029661375</v>
      </c>
      <c r="B15" t="s">
        <v>94</v>
      </c>
      <c r="D15">
        <v>0.4</v>
      </c>
      <c r="E15">
        <v>0.4</v>
      </c>
      <c r="F15">
        <v>0.4</v>
      </c>
      <c r="G15">
        <v>0.4</v>
      </c>
      <c r="H15">
        <v>0.4</v>
      </c>
      <c r="I15">
        <f t="shared" si="0"/>
        <v>2</v>
      </c>
      <c r="J15">
        <v>0.4</v>
      </c>
      <c r="P15">
        <v>0.4</v>
      </c>
      <c r="R15">
        <v>0.6</v>
      </c>
      <c r="S15">
        <v>0.2</v>
      </c>
      <c r="T15">
        <v>0.8</v>
      </c>
      <c r="U15">
        <f t="shared" si="1"/>
        <v>3.2</v>
      </c>
    </row>
    <row r="16" spans="1:21" x14ac:dyDescent="0.3">
      <c r="A16">
        <v>1029662330</v>
      </c>
      <c r="B16" t="s">
        <v>94</v>
      </c>
      <c r="D16">
        <v>0.4</v>
      </c>
      <c r="E16">
        <v>0.4</v>
      </c>
      <c r="F16">
        <v>0.4</v>
      </c>
      <c r="G16">
        <v>0.2</v>
      </c>
      <c r="H16">
        <v>0</v>
      </c>
      <c r="I16">
        <f t="shared" si="0"/>
        <v>1.4000000000000001</v>
      </c>
      <c r="K16">
        <v>0</v>
      </c>
      <c r="L16">
        <v>0.4</v>
      </c>
      <c r="M16">
        <v>0.4</v>
      </c>
      <c r="N16">
        <v>0.1</v>
      </c>
      <c r="O16">
        <v>0.1</v>
      </c>
      <c r="P16">
        <v>1</v>
      </c>
      <c r="R16">
        <v>0.2</v>
      </c>
      <c r="S16">
        <v>0.1</v>
      </c>
      <c r="T16">
        <v>0.3</v>
      </c>
      <c r="U16">
        <f t="shared" si="1"/>
        <v>2.7</v>
      </c>
    </row>
    <row r="17" spans="1:21" x14ac:dyDescent="0.3">
      <c r="A17">
        <v>1033806909</v>
      </c>
      <c r="B17" t="s">
        <v>94</v>
      </c>
      <c r="D17">
        <v>0</v>
      </c>
      <c r="E17">
        <v>0</v>
      </c>
      <c r="F17">
        <v>0</v>
      </c>
      <c r="G17">
        <v>0</v>
      </c>
      <c r="H17">
        <v>0</v>
      </c>
      <c r="I17">
        <f t="shared" si="0"/>
        <v>0</v>
      </c>
      <c r="K17">
        <v>0</v>
      </c>
      <c r="L17">
        <v>0.1</v>
      </c>
      <c r="M17">
        <v>0.1</v>
      </c>
      <c r="N17">
        <v>0.1</v>
      </c>
      <c r="O17">
        <v>0.1</v>
      </c>
      <c r="P17">
        <v>0.4</v>
      </c>
      <c r="Q17">
        <v>0.2</v>
      </c>
      <c r="T17">
        <v>0.2</v>
      </c>
      <c r="U17">
        <f t="shared" si="1"/>
        <v>0.60000000000000009</v>
      </c>
    </row>
    <row r="18" spans="1:21" x14ac:dyDescent="0.3">
      <c r="A18">
        <v>1043973585</v>
      </c>
      <c r="B18" t="s">
        <v>94</v>
      </c>
      <c r="D18">
        <v>0</v>
      </c>
      <c r="E18">
        <v>0</v>
      </c>
      <c r="F18">
        <v>0.4</v>
      </c>
      <c r="G18">
        <v>0.4</v>
      </c>
      <c r="H18">
        <v>0.4</v>
      </c>
      <c r="I18">
        <f t="shared" si="0"/>
        <v>1.2000000000000002</v>
      </c>
      <c r="K18">
        <v>0.4</v>
      </c>
      <c r="L18">
        <v>0.4</v>
      </c>
      <c r="M18">
        <v>0.4</v>
      </c>
      <c r="N18">
        <v>0.1</v>
      </c>
      <c r="O18">
        <v>0.1</v>
      </c>
      <c r="P18">
        <v>1.4</v>
      </c>
      <c r="R18">
        <v>0.6</v>
      </c>
      <c r="S18">
        <v>0.1</v>
      </c>
      <c r="T18">
        <v>0.7</v>
      </c>
      <c r="U18">
        <f t="shared" si="1"/>
        <v>3.3</v>
      </c>
    </row>
    <row r="19" spans="1:21" x14ac:dyDescent="0.3">
      <c r="A19">
        <v>1066280807</v>
      </c>
      <c r="B19" t="s">
        <v>94</v>
      </c>
      <c r="D19">
        <v>0.4</v>
      </c>
      <c r="E19">
        <v>0.4</v>
      </c>
      <c r="F19">
        <v>0</v>
      </c>
      <c r="G19">
        <v>0</v>
      </c>
      <c r="H19">
        <v>0</v>
      </c>
      <c r="I19">
        <f t="shared" si="0"/>
        <v>0.8</v>
      </c>
      <c r="K19">
        <v>0.3</v>
      </c>
      <c r="L19">
        <v>0.4</v>
      </c>
      <c r="M19">
        <v>0.4</v>
      </c>
      <c r="N19">
        <v>0.4</v>
      </c>
      <c r="O19">
        <v>0.4</v>
      </c>
      <c r="P19">
        <v>1.9</v>
      </c>
      <c r="Q19">
        <v>0.2</v>
      </c>
      <c r="T19">
        <v>0.2</v>
      </c>
      <c r="U19">
        <f t="shared" si="1"/>
        <v>2.9000000000000004</v>
      </c>
    </row>
    <row r="20" spans="1:21" x14ac:dyDescent="0.3">
      <c r="A20">
        <v>1070588821</v>
      </c>
      <c r="B20" t="s">
        <v>94</v>
      </c>
      <c r="D20">
        <v>0.4</v>
      </c>
      <c r="E20">
        <v>0.4</v>
      </c>
      <c r="F20">
        <v>0</v>
      </c>
      <c r="G20">
        <v>0.4</v>
      </c>
      <c r="H20">
        <v>0.4</v>
      </c>
      <c r="I20">
        <f t="shared" si="0"/>
        <v>1.6</v>
      </c>
      <c r="K20">
        <v>0.4</v>
      </c>
      <c r="L20">
        <v>0.4</v>
      </c>
      <c r="M20">
        <v>0.4</v>
      </c>
      <c r="N20">
        <v>0.1</v>
      </c>
      <c r="O20">
        <v>0.1</v>
      </c>
      <c r="P20">
        <v>1.4</v>
      </c>
      <c r="R20">
        <v>0.6</v>
      </c>
      <c r="S20">
        <v>0.4</v>
      </c>
      <c r="T20">
        <v>1</v>
      </c>
      <c r="U20">
        <f t="shared" si="1"/>
        <v>4</v>
      </c>
    </row>
    <row r="21" spans="1:21" x14ac:dyDescent="0.3">
      <c r="A21">
        <v>1122514046</v>
      </c>
      <c r="B21" t="s">
        <v>94</v>
      </c>
      <c r="D21">
        <v>0.4</v>
      </c>
      <c r="E21">
        <v>0.4</v>
      </c>
      <c r="F21">
        <v>0</v>
      </c>
      <c r="G21">
        <v>0</v>
      </c>
      <c r="H21">
        <v>0</v>
      </c>
      <c r="I21">
        <f t="shared" si="0"/>
        <v>0.8</v>
      </c>
      <c r="K21">
        <v>0</v>
      </c>
      <c r="L21">
        <v>0.1</v>
      </c>
      <c r="M21">
        <v>0.1</v>
      </c>
      <c r="N21">
        <v>0.1</v>
      </c>
      <c r="O21">
        <v>0.1</v>
      </c>
      <c r="P21">
        <v>0.4</v>
      </c>
      <c r="R21">
        <v>0.2</v>
      </c>
      <c r="S21">
        <v>0.4</v>
      </c>
      <c r="T21">
        <v>0.60000000000000009</v>
      </c>
      <c r="U21">
        <f t="shared" si="1"/>
        <v>1.8000000000000003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Precálculo</vt:lpstr>
      <vt:lpstr>Programación 2</vt:lpstr>
      <vt:lpstr>Estructura de datos</vt:lpstr>
      <vt:lpstr>Notas_defi_Programación_2</vt:lpstr>
      <vt:lpstr>Apreciaciones_P3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Arley Fernando Torres Galindo</cp:lastModifiedBy>
  <dcterms:created xsi:type="dcterms:W3CDTF">2025-05-21T21:56:18Z</dcterms:created>
  <dcterms:modified xsi:type="dcterms:W3CDTF">2025-05-24T00:48:02Z</dcterms:modified>
</cp:coreProperties>
</file>