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0FE1043-1DE3-40F2-BA22-BF8E24A28A07}" xr6:coauthVersionLast="47" xr6:coauthVersionMax="47" xr10:uidLastSave="{00000000-0000-0000-0000-000000000000}"/>
  <bookViews>
    <workbookView xWindow="28680" yWindow="7470" windowWidth="24240" windowHeight="13020" xr2:uid="{00000000-000D-0000-FFFF-FFFF00000000}"/>
  </bookViews>
  <sheets>
    <sheet name="Sheet1" sheetId="1" r:id="rId1"/>
    <sheet name="From_St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L11" i="1"/>
  <c r="L94" i="1" l="1"/>
  <c r="G102" i="1"/>
  <c r="F102" i="1"/>
  <c r="E102" i="1"/>
  <c r="D102" i="1"/>
  <c r="C102" i="1"/>
  <c r="B102" i="1"/>
  <c r="G101" i="1"/>
  <c r="F101" i="1"/>
  <c r="E101" i="1"/>
  <c r="D101" i="1"/>
  <c r="C101" i="1"/>
  <c r="B101" i="1"/>
  <c r="G100" i="1"/>
  <c r="F100" i="1"/>
  <c r="E100" i="1"/>
  <c r="D100" i="1"/>
  <c r="C100" i="1"/>
  <c r="B100" i="1"/>
  <c r="G99" i="1"/>
  <c r="F99" i="1"/>
  <c r="E99" i="1"/>
  <c r="D99" i="1"/>
  <c r="C99" i="1"/>
  <c r="B99" i="1"/>
  <c r="G98" i="1"/>
  <c r="F98" i="1"/>
  <c r="E98" i="1"/>
  <c r="D98" i="1"/>
  <c r="C98" i="1"/>
  <c r="B98" i="1"/>
  <c r="G97" i="1"/>
  <c r="F97" i="1"/>
  <c r="E97" i="1"/>
  <c r="D97" i="1"/>
  <c r="C97" i="1"/>
  <c r="B97" i="1"/>
  <c r="L96" i="1"/>
  <c r="G96" i="1"/>
  <c r="F96" i="1"/>
  <c r="E96" i="1"/>
  <c r="D96" i="1"/>
  <c r="C96" i="1"/>
  <c r="B96" i="1"/>
  <c r="G95" i="1"/>
  <c r="F95" i="1"/>
  <c r="E95" i="1"/>
  <c r="D95" i="1"/>
  <c r="C95" i="1"/>
  <c r="B95" i="1"/>
  <c r="G94" i="1"/>
  <c r="F94" i="1"/>
  <c r="E94" i="1"/>
  <c r="D94" i="1"/>
  <c r="C94" i="1"/>
  <c r="B94" i="1"/>
  <c r="G93" i="1"/>
  <c r="F93" i="1"/>
  <c r="E93" i="1"/>
  <c r="D93" i="1"/>
  <c r="C93" i="1"/>
  <c r="B93" i="1"/>
  <c r="G92" i="1"/>
  <c r="F92" i="1"/>
  <c r="E92" i="1"/>
  <c r="D92" i="1"/>
  <c r="C92" i="1"/>
  <c r="B92" i="1"/>
  <c r="G91" i="1"/>
  <c r="F91" i="1"/>
  <c r="E91" i="1"/>
  <c r="D91" i="1"/>
  <c r="C91" i="1"/>
  <c r="B91" i="1"/>
  <c r="G90" i="1"/>
  <c r="F90" i="1"/>
  <c r="E90" i="1"/>
  <c r="D90" i="1"/>
  <c r="C90" i="1"/>
  <c r="B90" i="1"/>
  <c r="G89" i="1"/>
  <c r="F89" i="1"/>
  <c r="E89" i="1"/>
  <c r="D89" i="1"/>
  <c r="C89" i="1"/>
  <c r="B89" i="1"/>
  <c r="G88" i="1"/>
  <c r="F88" i="1"/>
  <c r="E88" i="1"/>
  <c r="D88" i="1"/>
  <c r="C88" i="1"/>
  <c r="B88" i="1"/>
  <c r="G87" i="1"/>
  <c r="F87" i="1"/>
  <c r="E87" i="1"/>
  <c r="D87" i="1"/>
  <c r="C87" i="1"/>
  <c r="B87" i="1"/>
  <c r="G86" i="1"/>
  <c r="F86" i="1"/>
  <c r="E86" i="1"/>
  <c r="D86" i="1"/>
  <c r="C86" i="1"/>
  <c r="B86" i="1"/>
  <c r="G85" i="1"/>
  <c r="F85" i="1"/>
  <c r="E85" i="1"/>
  <c r="D85" i="1"/>
  <c r="C85" i="1"/>
  <c r="B85" i="1"/>
  <c r="G84" i="1"/>
  <c r="F84" i="1"/>
  <c r="E84" i="1"/>
  <c r="D84" i="1"/>
  <c r="C84" i="1"/>
  <c r="B84" i="1"/>
  <c r="G83" i="1"/>
  <c r="F83" i="1"/>
  <c r="E83" i="1"/>
  <c r="D83" i="1"/>
  <c r="C83" i="1"/>
  <c r="B83" i="1"/>
  <c r="G82" i="1"/>
  <c r="F82" i="1"/>
  <c r="E82" i="1"/>
  <c r="D82" i="1"/>
  <c r="C82" i="1"/>
  <c r="B82" i="1"/>
  <c r="G81" i="1"/>
  <c r="F81" i="1"/>
  <c r="E81" i="1"/>
  <c r="D81" i="1"/>
  <c r="C81" i="1"/>
  <c r="B81" i="1"/>
  <c r="L80" i="1"/>
  <c r="G80" i="1"/>
  <c r="F80" i="1"/>
  <c r="E80" i="1"/>
  <c r="D80" i="1"/>
  <c r="C80" i="1"/>
  <c r="B80" i="1"/>
  <c r="G79" i="1"/>
  <c r="F79" i="1"/>
  <c r="E79" i="1"/>
  <c r="D79" i="1"/>
  <c r="C79" i="1"/>
  <c r="B79" i="1"/>
  <c r="G78" i="1"/>
  <c r="F78" i="1"/>
  <c r="E78" i="1"/>
  <c r="D78" i="1"/>
  <c r="C78" i="1"/>
  <c r="B78" i="1"/>
  <c r="G77" i="1"/>
  <c r="F77" i="1"/>
  <c r="E77" i="1"/>
  <c r="D77" i="1"/>
  <c r="C77" i="1"/>
  <c r="B77" i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G71" i="1"/>
  <c r="F71" i="1"/>
  <c r="E71" i="1"/>
  <c r="D71" i="1"/>
  <c r="C71" i="1"/>
  <c r="B71" i="1"/>
  <c r="G70" i="1"/>
  <c r="F70" i="1"/>
  <c r="E70" i="1"/>
  <c r="D70" i="1"/>
  <c r="C70" i="1"/>
  <c r="B70" i="1"/>
  <c r="G69" i="1"/>
  <c r="F69" i="1"/>
  <c r="E69" i="1"/>
  <c r="D69" i="1"/>
  <c r="C69" i="1"/>
  <c r="B69" i="1"/>
  <c r="G68" i="1"/>
  <c r="F68" i="1"/>
  <c r="E68" i="1"/>
  <c r="D68" i="1"/>
  <c r="C68" i="1"/>
  <c r="B68" i="1"/>
  <c r="G67" i="1"/>
  <c r="F67" i="1"/>
  <c r="E67" i="1"/>
  <c r="D67" i="1"/>
  <c r="C67" i="1"/>
  <c r="B67" i="1"/>
  <c r="G66" i="1"/>
  <c r="F66" i="1"/>
  <c r="E66" i="1"/>
  <c r="D66" i="1"/>
  <c r="C66" i="1"/>
  <c r="B66" i="1"/>
  <c r="G65" i="1"/>
  <c r="F65" i="1"/>
  <c r="E65" i="1"/>
  <c r="D65" i="1"/>
  <c r="C65" i="1"/>
  <c r="B65" i="1"/>
  <c r="G64" i="1"/>
  <c r="F64" i="1"/>
  <c r="E64" i="1"/>
  <c r="D64" i="1"/>
  <c r="C64" i="1"/>
  <c r="B64" i="1"/>
  <c r="G63" i="1"/>
  <c r="F63" i="1"/>
  <c r="E63" i="1"/>
  <c r="D63" i="1"/>
  <c r="C63" i="1"/>
  <c r="B63" i="1"/>
  <c r="G62" i="1"/>
  <c r="F62" i="1"/>
  <c r="E62" i="1"/>
  <c r="D62" i="1"/>
  <c r="C62" i="1"/>
  <c r="B62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L58" i="1"/>
  <c r="G58" i="1"/>
  <c r="F58" i="1"/>
  <c r="E58" i="1"/>
  <c r="D58" i="1"/>
  <c r="C58" i="1"/>
  <c r="B58" i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L49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E42" i="1"/>
  <c r="D42" i="1"/>
  <c r="C42" i="1"/>
  <c r="B42" i="1"/>
  <c r="L41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F34" i="1"/>
  <c r="E34" i="1"/>
  <c r="D34" i="1"/>
  <c r="C34" i="1"/>
  <c r="B34" i="1"/>
  <c r="L33" i="1"/>
  <c r="G33" i="1"/>
  <c r="F33" i="1"/>
  <c r="E33" i="1"/>
  <c r="D33" i="1"/>
  <c r="C33" i="1"/>
  <c r="B33" i="1"/>
  <c r="G32" i="1"/>
  <c r="F32" i="1"/>
  <c r="E32" i="1"/>
  <c r="D32" i="1"/>
  <c r="C32" i="1"/>
  <c r="B32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L25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L17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L13" i="1"/>
  <c r="G13" i="1"/>
  <c r="F13" i="1"/>
  <c r="E13" i="1"/>
  <c r="D13" i="1"/>
  <c r="C13" i="1"/>
  <c r="B13" i="1"/>
  <c r="L12" i="1"/>
  <c r="G12" i="1"/>
  <c r="F12" i="1"/>
  <c r="E12" i="1"/>
  <c r="D12" i="1"/>
  <c r="C12" i="1"/>
  <c r="B12" i="1"/>
  <c r="G11" i="1"/>
  <c r="F11" i="1"/>
  <c r="E11" i="1"/>
  <c r="D11" i="1"/>
  <c r="C11" i="1"/>
  <c r="B11" i="1"/>
  <c r="B8" i="1"/>
  <c r="E7" i="1"/>
  <c r="E6" i="1"/>
  <c r="E5" i="1"/>
  <c r="E4" i="1"/>
  <c r="E3" i="1"/>
  <c r="E2" i="1"/>
  <c r="I19" i="1" l="1"/>
  <c r="I72" i="1"/>
  <c r="I74" i="1"/>
  <c r="I80" i="1"/>
  <c r="I101" i="1"/>
  <c r="I75" i="1"/>
  <c r="I20" i="1"/>
  <c r="I24" i="1"/>
  <c r="I27" i="1"/>
  <c r="I31" i="1"/>
  <c r="I34" i="1"/>
  <c r="I37" i="1"/>
  <c r="I38" i="1"/>
  <c r="I41" i="1"/>
  <c r="I54" i="1"/>
  <c r="I56" i="1"/>
  <c r="I58" i="1"/>
  <c r="I65" i="1"/>
  <c r="I69" i="1"/>
  <c r="I85" i="1"/>
  <c r="I36" i="1"/>
  <c r="I40" i="1"/>
  <c r="I55" i="1"/>
  <c r="I96" i="1"/>
  <c r="I16" i="1"/>
  <c r="I23" i="1"/>
  <c r="I26" i="1"/>
  <c r="I30" i="1"/>
  <c r="I33" i="1"/>
  <c r="I44" i="1"/>
  <c r="I48" i="1"/>
  <c r="I53" i="1"/>
  <c r="I57" i="1"/>
  <c r="I62" i="1"/>
  <c r="I64" i="1"/>
  <c r="I68" i="1"/>
  <c r="I70" i="1"/>
  <c r="I76" i="1"/>
  <c r="I78" i="1"/>
  <c r="I98" i="1"/>
  <c r="I77" i="1"/>
  <c r="I83" i="1"/>
  <c r="I84" i="1"/>
  <c r="I86" i="1"/>
  <c r="I91" i="1"/>
  <c r="I92" i="1"/>
  <c r="I94" i="1"/>
  <c r="I11" i="1"/>
  <c r="J11" i="1" s="1"/>
  <c r="I12" i="1"/>
  <c r="I14" i="1"/>
  <c r="I28" i="1"/>
  <c r="I32" i="1"/>
  <c r="I35" i="1"/>
  <c r="I39" i="1"/>
  <c r="I42" i="1"/>
  <c r="I45" i="1"/>
  <c r="I46" i="1"/>
  <c r="I49" i="1"/>
  <c r="I60" i="1"/>
  <c r="I61" i="1"/>
  <c r="I93" i="1"/>
  <c r="I99" i="1"/>
  <c r="I100" i="1"/>
  <c r="I102" i="1"/>
  <c r="I15" i="1"/>
  <c r="I18" i="1"/>
  <c r="I22" i="1"/>
  <c r="I43" i="1"/>
  <c r="I47" i="1"/>
  <c r="I50" i="1"/>
  <c r="I52" i="1"/>
  <c r="I66" i="1"/>
  <c r="I82" i="1"/>
  <c r="I88" i="1"/>
  <c r="I90" i="1"/>
  <c r="L16" i="1"/>
  <c r="L24" i="1"/>
  <c r="L32" i="1"/>
  <c r="L40" i="1"/>
  <c r="L48" i="1"/>
  <c r="L70" i="1"/>
  <c r="L86" i="1"/>
  <c r="L102" i="1"/>
  <c r="L21" i="1"/>
  <c r="L29" i="1"/>
  <c r="L37" i="1"/>
  <c r="L45" i="1"/>
  <c r="L60" i="1"/>
  <c r="L63" i="1"/>
  <c r="L72" i="1"/>
  <c r="L88" i="1"/>
  <c r="L20" i="1"/>
  <c r="L28" i="1"/>
  <c r="L36" i="1"/>
  <c r="L44" i="1"/>
  <c r="L56" i="1"/>
  <c r="L59" i="1"/>
  <c r="L62" i="1"/>
  <c r="L78" i="1"/>
  <c r="I13" i="1"/>
  <c r="I17" i="1"/>
  <c r="I21" i="1"/>
  <c r="I25" i="1"/>
  <c r="I29" i="1"/>
  <c r="L101" i="1"/>
  <c r="L97" i="1"/>
  <c r="L93" i="1"/>
  <c r="L89" i="1"/>
  <c r="L85" i="1"/>
  <c r="L81" i="1"/>
  <c r="L77" i="1"/>
  <c r="L73" i="1"/>
  <c r="L69" i="1"/>
  <c r="L65" i="1"/>
  <c r="L61" i="1"/>
  <c r="L57" i="1"/>
  <c r="L53" i="1"/>
  <c r="L99" i="1"/>
  <c r="L95" i="1"/>
  <c r="L91" i="1"/>
  <c r="L87" i="1"/>
  <c r="L83" i="1"/>
  <c r="L79" i="1"/>
  <c r="L75" i="1"/>
  <c r="L71" i="1"/>
  <c r="L14" i="1"/>
  <c r="L22" i="1"/>
  <c r="L26" i="1"/>
  <c r="L30" i="1"/>
  <c r="L34" i="1"/>
  <c r="L38" i="1"/>
  <c r="L42" i="1"/>
  <c r="L46" i="1"/>
  <c r="L51" i="1"/>
  <c r="I63" i="1"/>
  <c r="I71" i="1"/>
  <c r="I73" i="1"/>
  <c r="L76" i="1"/>
  <c r="I81" i="1"/>
  <c r="L84" i="1"/>
  <c r="I87" i="1"/>
  <c r="I89" i="1"/>
  <c r="L92" i="1"/>
  <c r="I97" i="1"/>
  <c r="I59" i="1"/>
  <c r="L18" i="1"/>
  <c r="L50" i="1"/>
  <c r="L64" i="1"/>
  <c r="L66" i="1"/>
  <c r="L67" i="1"/>
  <c r="L68" i="1"/>
  <c r="I79" i="1"/>
  <c r="I95" i="1"/>
  <c r="L100" i="1"/>
  <c r="L15" i="1"/>
  <c r="L19" i="1"/>
  <c r="L23" i="1"/>
  <c r="L27" i="1"/>
  <c r="L31" i="1"/>
  <c r="L35" i="1"/>
  <c r="L39" i="1"/>
  <c r="L43" i="1"/>
  <c r="L47" i="1"/>
  <c r="I51" i="1"/>
  <c r="L52" i="1"/>
  <c r="L54" i="1"/>
  <c r="L55" i="1"/>
  <c r="I67" i="1"/>
  <c r="L74" i="1"/>
  <c r="L82" i="1"/>
  <c r="L90" i="1"/>
  <c r="L98" i="1"/>
  <c r="J17" i="1" l="1"/>
  <c r="J12" i="1"/>
  <c r="J102" i="1"/>
  <c r="J24" i="1"/>
  <c r="J90" i="1"/>
  <c r="J14" i="1"/>
  <c r="J94" i="1"/>
  <c r="J13" i="1"/>
  <c r="J82" i="1"/>
  <c r="J15" i="1"/>
  <c r="J16" i="1"/>
  <c r="J93" i="1"/>
  <c r="J99" i="1"/>
  <c r="J74" i="1"/>
  <c r="J37" i="1"/>
  <c r="J34" i="1"/>
  <c r="J60" i="1"/>
  <c r="J42" i="1"/>
  <c r="J35" i="1"/>
  <c r="J52" i="1"/>
  <c r="J28" i="1"/>
  <c r="J59" i="1"/>
  <c r="J80" i="1"/>
  <c r="J62" i="1"/>
  <c r="J78" i="1"/>
  <c r="J41" i="1"/>
  <c r="J67" i="1"/>
  <c r="J33" i="1"/>
  <c r="J51" i="1"/>
  <c r="J39" i="1"/>
  <c r="J32" i="1"/>
  <c r="J48" i="1"/>
  <c r="J73" i="1"/>
  <c r="J68" i="1"/>
  <c r="J84" i="1"/>
  <c r="J100" i="1"/>
  <c r="J66" i="1"/>
  <c r="J98" i="1"/>
  <c r="J29" i="1"/>
  <c r="J71" i="1"/>
  <c r="J30" i="1"/>
  <c r="J61" i="1"/>
  <c r="J83" i="1"/>
  <c r="J57" i="1"/>
  <c r="J38" i="1"/>
  <c r="J77" i="1"/>
  <c r="J31" i="1"/>
  <c r="J47" i="1"/>
  <c r="J40" i="1"/>
  <c r="J56" i="1"/>
  <c r="J89" i="1"/>
  <c r="J76" i="1"/>
  <c r="J92" i="1"/>
  <c r="J58" i="1"/>
  <c r="J79" i="1"/>
  <c r="J64" i="1"/>
  <c r="J91" i="1"/>
  <c r="J101" i="1"/>
  <c r="J44" i="1"/>
  <c r="J97" i="1"/>
  <c r="J96" i="1"/>
  <c r="J21" i="1"/>
  <c r="J95" i="1"/>
  <c r="J46" i="1"/>
  <c r="J27" i="1"/>
  <c r="J63" i="1"/>
  <c r="J18" i="1"/>
  <c r="J19" i="1"/>
  <c r="J55" i="1"/>
  <c r="J25" i="1"/>
  <c r="J45" i="1"/>
  <c r="J22" i="1"/>
  <c r="J50" i="1"/>
  <c r="J85" i="1"/>
  <c r="J75" i="1"/>
  <c r="J49" i="1"/>
  <c r="J87" i="1"/>
  <c r="J26" i="1"/>
  <c r="J69" i="1"/>
  <c r="J23" i="1"/>
  <c r="J43" i="1"/>
  <c r="J65" i="1"/>
  <c r="J20" i="1"/>
  <c r="J36" i="1"/>
  <c r="J53" i="1"/>
  <c r="J81" i="1"/>
  <c r="J72" i="1"/>
  <c r="J88" i="1"/>
  <c r="J54" i="1"/>
  <c r="J70" i="1"/>
  <c r="J86" i="1"/>
</calcChain>
</file>

<file path=xl/sharedStrings.xml><?xml version="1.0" encoding="utf-8"?>
<sst xmlns="http://schemas.openxmlformats.org/spreadsheetml/2006/main" count="18" uniqueCount="18">
  <si>
    <t>Mode #</t>
  </si>
  <si>
    <t>Total</t>
  </si>
  <si>
    <t>GSD</t>
  </si>
  <si>
    <t>GM</t>
  </si>
  <si>
    <t>Mode-Fraction</t>
  </si>
  <si>
    <t>Size</t>
  </si>
  <si>
    <t>Mode 1</t>
  </si>
  <si>
    <t>Mode 2</t>
  </si>
  <si>
    <t>Mode 3</t>
  </si>
  <si>
    <t>Made</t>
  </si>
  <si>
    <t>Made_Cum</t>
  </si>
  <si>
    <t>Real</t>
  </si>
  <si>
    <t>Real_Cum</t>
  </si>
  <si>
    <t>ISO_Fraction</t>
  </si>
  <si>
    <t>ISO_total</t>
  </si>
  <si>
    <t>Mode 4</t>
  </si>
  <si>
    <t>Mode 5</t>
  </si>
  <si>
    <t>Mode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</si>
</sst>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2828150273141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5" borderId="2" xfId="0" applyFont="1" applyFill="1" applyBorder="1"/>
    <xf numFmtId="0" fontId="0" fillId="4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Mode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Sheet1!$B$11:$B$102</c:f>
              <c:numCache>
                <c:formatCode>General</c:formatCode>
                <c:ptCount val="92"/>
                <c:pt idx="0">
                  <c:v>9.5231391394543361E-33</c:v>
                </c:pt>
                <c:pt idx="1">
                  <c:v>1.4065958555419692E-29</c:v>
                </c:pt>
                <c:pt idx="2">
                  <c:v>1.8378474645489378E-26</c:v>
                </c:pt>
                <c:pt idx="3">
                  <c:v>1.1773597454489159E-23</c:v>
                </c:pt>
                <c:pt idx="4">
                  <c:v>5.5345330055699295E-21</c:v>
                </c:pt>
                <c:pt idx="5">
                  <c:v>2.2881613957972701E-18</c:v>
                </c:pt>
                <c:pt idx="6">
                  <c:v>5.4723258550561463E-16</c:v>
                </c:pt>
                <c:pt idx="7">
                  <c:v>7.6078671237279511E-14</c:v>
                </c:pt>
                <c:pt idx="8">
                  <c:v>7.3204008133035012E-12</c:v>
                </c:pt>
                <c:pt idx="9">
                  <c:v>5.2332545463678128E-10</c:v>
                </c:pt>
                <c:pt idx="10">
                  <c:v>2.2911787561345822E-8</c:v>
                </c:pt>
                <c:pt idx="11">
                  <c:v>7.2939569806336507E-7</c:v>
                </c:pt>
                <c:pt idx="12">
                  <c:v>1.4695717273212216E-5</c:v>
                </c:pt>
                <c:pt idx="13">
                  <c:v>2.0742208075778159E-4</c:v>
                </c:pt>
                <c:pt idx="14">
                  <c:v>1.8821866099002764E-3</c:v>
                </c:pt>
                <c:pt idx="15">
                  <c:v>1.1688527250265451E-2</c:v>
                </c:pt>
                <c:pt idx="16">
                  <c:v>4.9272533484893299E-2</c:v>
                </c:pt>
                <c:pt idx="17">
                  <c:v>0.13808835996297109</c:v>
                </c:pt>
                <c:pt idx="18">
                  <c:v>0.25923542361231056</c:v>
                </c:pt>
                <c:pt idx="19">
                  <c:v>0.32780349185354718</c:v>
                </c:pt>
                <c:pt idx="20">
                  <c:v>0.27781608168004646</c:v>
                </c:pt>
                <c:pt idx="21">
                  <c:v>0.15990338043455637</c:v>
                </c:pt>
                <c:pt idx="22">
                  <c:v>5.9800903345093484E-2</c:v>
                </c:pt>
                <c:pt idx="23">
                  <c:v>1.5834718751156336E-2</c:v>
                </c:pt>
                <c:pt idx="24">
                  <c:v>2.8006404519434931E-3</c:v>
                </c:pt>
                <c:pt idx="25">
                  <c:v>3.0067105532375227E-4</c:v>
                </c:pt>
                <c:pt idx="26">
                  <c:v>2.2442301773088458E-5</c:v>
                </c:pt>
                <c:pt idx="27">
                  <c:v>1.215820400477536E-6</c:v>
                </c:pt>
                <c:pt idx="28">
                  <c:v>4.4102842820087781E-8</c:v>
                </c:pt>
                <c:pt idx="29">
                  <c:v>9.894440161003492E-10</c:v>
                </c:pt>
                <c:pt idx="30">
                  <c:v>1.6298721742322916E-11</c:v>
                </c:pt>
                <c:pt idx="31">
                  <c:v>1.6372259707520166E-13</c:v>
                </c:pt>
                <c:pt idx="32">
                  <c:v>1.198940704863205E-15</c:v>
                </c:pt>
                <c:pt idx="33">
                  <c:v>5.4400730896127401E-18</c:v>
                </c:pt>
                <c:pt idx="34">
                  <c:v>1.8302021022059904E-20</c:v>
                </c:pt>
                <c:pt idx="35">
                  <c:v>3.9734243299383998E-23</c:v>
                </c:pt>
                <c:pt idx="36">
                  <c:v>5.4986408074449153E-26</c:v>
                </c:pt>
                <c:pt idx="37">
                  <c:v>5.2976305534760534E-29</c:v>
                </c:pt>
                <c:pt idx="38">
                  <c:v>3.5391624094161143E-32</c:v>
                </c:pt>
                <c:pt idx="39">
                  <c:v>1.5254627174291297E-35</c:v>
                </c:pt>
                <c:pt idx="40">
                  <c:v>4.3613229996053509E-39</c:v>
                </c:pt>
                <c:pt idx="41">
                  <c:v>9.7820431582622728E-43</c:v>
                </c:pt>
                <c:pt idx="42">
                  <c:v>1.0471035773999142E-46</c:v>
                </c:pt>
                <c:pt idx="43">
                  <c:v>1.146027774498069E-50</c:v>
                </c:pt>
                <c:pt idx="44">
                  <c:v>7.6263608579768566E-55</c:v>
                </c:pt>
                <c:pt idx="45">
                  <c:v>2.1260829641494138E-59</c:v>
                </c:pt>
                <c:pt idx="46">
                  <c:v>4.9527506508569872E-64</c:v>
                </c:pt>
                <c:pt idx="47">
                  <c:v>1.0455854993937212E-68</c:v>
                </c:pt>
                <c:pt idx="48">
                  <c:v>1.4298218397324661E-73</c:v>
                </c:pt>
                <c:pt idx="49">
                  <c:v>1.0066864226707378E-78</c:v>
                </c:pt>
                <c:pt idx="50">
                  <c:v>6.2392406214968633E-84</c:v>
                </c:pt>
                <c:pt idx="51">
                  <c:v>1.9775964354737362E-89</c:v>
                </c:pt>
                <c:pt idx="52">
                  <c:v>5.2636649835822586E-95</c:v>
                </c:pt>
                <c:pt idx="53">
                  <c:v>7.6778230846082667E-101</c:v>
                </c:pt>
                <c:pt idx="54">
                  <c:v>9.5767695782534408E-107</c:v>
                </c:pt>
                <c:pt idx="55">
                  <c:v>7.2686493388097471E-113</c:v>
                </c:pt>
                <c:pt idx="56">
                  <c:v>3.3020939559180337E-119</c:v>
                </c:pt>
                <c:pt idx="57">
                  <c:v>1.09367902376971E-125</c:v>
                </c:pt>
                <c:pt idx="58">
                  <c:v>2.6001012313765875E-132</c:v>
                </c:pt>
                <c:pt idx="59">
                  <c:v>3.8200868631290346E-139</c:v>
                </c:pt>
                <c:pt idx="60">
                  <c:v>3.6843657774955574E-146</c:v>
                </c:pt>
                <c:pt idx="61">
                  <c:v>3.2202168793922074E-153</c:v>
                </c:pt>
                <c:pt idx="62">
                  <c:v>9.8663191629423971E-161</c:v>
                </c:pt>
                <c:pt idx="63">
                  <c:v>4.4633767834872019E-168</c:v>
                </c:pt>
                <c:pt idx="64">
                  <c:v>1.117534559878422E-175</c:v>
                </c:pt>
                <c:pt idx="65">
                  <c:v>8.0900724556147355E-184</c:v>
                </c:pt>
                <c:pt idx="66">
                  <c:v>5.8817850282293889E-192</c:v>
                </c:pt>
                <c:pt idx="67">
                  <c:v>4.8387512334643865E-200</c:v>
                </c:pt>
                <c:pt idx="68">
                  <c:v>2.4944849395810571E-208</c:v>
                </c:pt>
                <c:pt idx="69">
                  <c:v>5.5116396297232969E-217</c:v>
                </c:pt>
                <c:pt idx="70">
                  <c:v>1.2852675487797237E-225</c:v>
                </c:pt>
                <c:pt idx="71">
                  <c:v>1.2854356314508473E-234</c:v>
                </c:pt>
                <c:pt idx="72">
                  <c:v>1.2435475403207693E-243</c:v>
                </c:pt>
                <c:pt idx="73">
                  <c:v>5.831161700290291E-253</c:v>
                </c:pt>
                <c:pt idx="74">
                  <c:v>2.6966379651824173E-262</c:v>
                </c:pt>
                <c:pt idx="75">
                  <c:v>7.1552713250039035E-272</c:v>
                </c:pt>
                <c:pt idx="76">
                  <c:v>1.0671049137029263E-281</c:v>
                </c:pt>
                <c:pt idx="77">
                  <c:v>1.2150152112965405E-291</c:v>
                </c:pt>
                <c:pt idx="78">
                  <c:v>1.0279302326373527E-301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CE-4F85-B343-0908D39362C5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Mode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Sheet1!$C$11:$C$102</c:f>
              <c:numCache>
                <c:formatCode>General</c:formatCode>
                <c:ptCount val="92"/>
                <c:pt idx="0">
                  <c:v>3.3437868915715E-4</c:v>
                </c:pt>
                <c:pt idx="1">
                  <c:v>5.5132077567701828E-4</c:v>
                </c:pt>
                <c:pt idx="2">
                  <c:v>9.1214827563909455E-4</c:v>
                </c:pt>
                <c:pt idx="3">
                  <c:v>1.4527114673182487E-3</c:v>
                </c:pt>
                <c:pt idx="4">
                  <c:v>2.2912312965606102E-3</c:v>
                </c:pt>
                <c:pt idx="5">
                  <c:v>3.6314617143039774E-3</c:v>
                </c:pt>
                <c:pt idx="6">
                  <c:v>5.6044692305296049E-3</c:v>
                </c:pt>
                <c:pt idx="7">
                  <c:v>8.4152470202511018E-3</c:v>
                </c:pt>
                <c:pt idx="8">
                  <c:v>1.2464031235979082E-2</c:v>
                </c:pt>
                <c:pt idx="9">
                  <c:v>1.833508933017191E-2</c:v>
                </c:pt>
                <c:pt idx="10">
                  <c:v>2.6324347958148055E-2</c:v>
                </c:pt>
                <c:pt idx="11">
                  <c:v>3.7498037660979755E-2</c:v>
                </c:pt>
                <c:pt idx="12">
                  <c:v>5.2256697552110043E-2</c:v>
                </c:pt>
                <c:pt idx="13">
                  <c:v>7.2042657544628616E-2</c:v>
                </c:pt>
                <c:pt idx="14">
                  <c:v>9.7224490681659018E-2</c:v>
                </c:pt>
                <c:pt idx="15">
                  <c:v>0.12945731753794987</c:v>
                </c:pt>
                <c:pt idx="16">
                  <c:v>0.17003990369414931</c:v>
                </c:pt>
                <c:pt idx="17">
                  <c:v>0.2194911766885132</c:v>
                </c:pt>
                <c:pt idx="18">
                  <c:v>0.27860574868511184</c:v>
                </c:pt>
                <c:pt idx="19">
                  <c:v>0.34855492138278177</c:v>
                </c:pt>
                <c:pt idx="20">
                  <c:v>0.42933221138675065</c:v>
                </c:pt>
                <c:pt idx="21">
                  <c:v>0.51877381580328508</c:v>
                </c:pt>
                <c:pt idx="22">
                  <c:v>0.6213732337066048</c:v>
                </c:pt>
                <c:pt idx="23">
                  <c:v>0.72693990200437686</c:v>
                </c:pt>
                <c:pt idx="24">
                  <c:v>0.83908056529927</c:v>
                </c:pt>
                <c:pt idx="25">
                  <c:v>0.95908168602927968</c:v>
                </c:pt>
                <c:pt idx="26">
                  <c:v>1.0752511676413246</c:v>
                </c:pt>
                <c:pt idx="27">
                  <c:v>1.1832080320061509</c:v>
                </c:pt>
                <c:pt idx="28">
                  <c:v>1.2826318171694016</c:v>
                </c:pt>
                <c:pt idx="29">
                  <c:v>1.3709535004041398</c:v>
                </c:pt>
                <c:pt idx="30">
                  <c:v>1.4404988079238334</c:v>
                </c:pt>
                <c:pt idx="31">
                  <c:v>1.4912607952269843</c:v>
                </c:pt>
                <c:pt idx="32">
                  <c:v>1.5188265494972621</c:v>
                </c:pt>
                <c:pt idx="33">
                  <c:v>1.522881471679377</c:v>
                </c:pt>
                <c:pt idx="34">
                  <c:v>1.5031928545594555</c:v>
                </c:pt>
                <c:pt idx="35">
                  <c:v>1.4605551849915377</c:v>
                </c:pt>
                <c:pt idx="36">
                  <c:v>1.3964093953633681</c:v>
                </c:pt>
                <c:pt idx="37">
                  <c:v>1.31444527253355</c:v>
                </c:pt>
                <c:pt idx="38">
                  <c:v>1.2183532375364121</c:v>
                </c:pt>
                <c:pt idx="39">
                  <c:v>1.1111474984989649</c:v>
                </c:pt>
                <c:pt idx="40">
                  <c:v>0.99731600877149917</c:v>
                </c:pt>
                <c:pt idx="41">
                  <c:v>0.88315345314300697</c:v>
                </c:pt>
                <c:pt idx="42">
                  <c:v>0.76581536617372969</c:v>
                </c:pt>
                <c:pt idx="43">
                  <c:v>0.65811544913614728</c:v>
                </c:pt>
                <c:pt idx="44">
                  <c:v>0.55593347554909212</c:v>
                </c:pt>
                <c:pt idx="45">
                  <c:v>0.45826233194786209</c:v>
                </c:pt>
                <c:pt idx="46">
                  <c:v>0.37322419584126715</c:v>
                </c:pt>
                <c:pt idx="47">
                  <c:v>0.30098148733847629</c:v>
                </c:pt>
                <c:pt idx="48">
                  <c:v>0.23879758122847863</c:v>
                </c:pt>
                <c:pt idx="49">
                  <c:v>0.18545854735979994</c:v>
                </c:pt>
                <c:pt idx="50">
                  <c:v>0.14261086634221032</c:v>
                </c:pt>
                <c:pt idx="51">
                  <c:v>0.10729589200431519</c:v>
                </c:pt>
                <c:pt idx="52">
                  <c:v>7.9865430021274428E-2</c:v>
                </c:pt>
                <c:pt idx="53">
                  <c:v>5.8240744121202406E-2</c:v>
                </c:pt>
                <c:pt idx="54">
                  <c:v>4.2047304798071526E-2</c:v>
                </c:pt>
                <c:pt idx="55">
                  <c:v>2.9812182574098667E-2</c:v>
                </c:pt>
                <c:pt idx="56">
                  <c:v>2.0747181607636899E-2</c:v>
                </c:pt>
                <c:pt idx="57">
                  <c:v>1.4241390181618975E-2</c:v>
                </c:pt>
                <c:pt idx="58">
                  <c:v>9.6391958528271454E-3</c:v>
                </c:pt>
                <c:pt idx="59">
                  <c:v>6.4085037256564727E-3</c:v>
                </c:pt>
                <c:pt idx="60">
                  <c:v>4.1913752225325425E-3</c:v>
                </c:pt>
                <c:pt idx="61">
                  <c:v>2.7200615377909322E-3</c:v>
                </c:pt>
                <c:pt idx="62">
                  <c:v>1.7075760125365353E-3</c:v>
                </c:pt>
                <c:pt idx="63">
                  <c:v>1.0779288561847608E-3</c:v>
                </c:pt>
                <c:pt idx="64">
                  <c:v>6.6638685868808444E-4</c:v>
                </c:pt>
                <c:pt idx="65">
                  <c:v>3.9614771742058552E-4</c:v>
                </c:pt>
                <c:pt idx="66">
                  <c:v>2.3437651565301013E-4</c:v>
                </c:pt>
                <c:pt idx="67">
                  <c:v>1.3851694139598454E-4</c:v>
                </c:pt>
                <c:pt idx="68">
                  <c:v>8.0434482614772374E-5</c:v>
                </c:pt>
                <c:pt idx="69">
                  <c:v>4.538950193654974E-5</c:v>
                </c:pt>
                <c:pt idx="70">
                  <c:v>2.5543286089017164E-5</c:v>
                </c:pt>
                <c:pt idx="71">
                  <c:v>1.3966803502687188E-5</c:v>
                </c:pt>
                <c:pt idx="72">
                  <c:v>7.5979061201574345E-6</c:v>
                </c:pt>
                <c:pt idx="73">
                  <c:v>4.0296948656104779E-6</c:v>
                </c:pt>
                <c:pt idx="74">
                  <c:v>2.1278747341889777E-6</c:v>
                </c:pt>
                <c:pt idx="75">
                  <c:v>1.1009155553914738E-6</c:v>
                </c:pt>
                <c:pt idx="76">
                  <c:v>5.5768618882975639E-7</c:v>
                </c:pt>
                <c:pt idx="77">
                  <c:v>2.7915582611968075E-7</c:v>
                </c:pt>
                <c:pt idx="78">
                  <c:v>1.3797259156469443E-7</c:v>
                </c:pt>
                <c:pt idx="79">
                  <c:v>6.68691809618387E-8</c:v>
                </c:pt>
                <c:pt idx="80">
                  <c:v>3.1868727857175771E-8</c:v>
                </c:pt>
                <c:pt idx="81">
                  <c:v>1.5156737253197759E-8</c:v>
                </c:pt>
                <c:pt idx="82">
                  <c:v>6.8884331627861122E-9</c:v>
                </c:pt>
                <c:pt idx="83">
                  <c:v>3.1942032326035734E-9</c:v>
                </c:pt>
                <c:pt idx="84">
                  <c:v>1.4451550896333473E-9</c:v>
                </c:pt>
                <c:pt idx="85">
                  <c:v>6.1956173813149048E-10</c:v>
                </c:pt>
                <c:pt idx="86">
                  <c:v>2.6628262563479975E-10</c:v>
                </c:pt>
                <c:pt idx="87">
                  <c:v>1.1533216298855026E-10</c:v>
                </c:pt>
                <c:pt idx="88">
                  <c:v>4.9016134175614373E-11</c:v>
                </c:pt>
                <c:pt idx="89">
                  <c:v>2.0097795141611228E-11</c:v>
                </c:pt>
                <c:pt idx="90">
                  <c:v>8.2772362569582145E-12</c:v>
                </c:pt>
                <c:pt idx="91">
                  <c:v>3.6840138576536453E-12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CE-4F85-B343-0908D39362C5}"/>
            </c:ext>
          </c:extLst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Mode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Sheet1!$D$11:$D$102</c:f>
              <c:numCache>
                <c:formatCode>General</c:formatCode>
                <c:ptCount val="92"/>
                <c:pt idx="0">
                  <c:v>2.8982549348096767E-15</c:v>
                </c:pt>
                <c:pt idx="1">
                  <c:v>1.1149198202014297E-14</c:v>
                </c:pt>
                <c:pt idx="2">
                  <c:v>4.3958739412401464E-14</c:v>
                </c:pt>
                <c:pt idx="3">
                  <c:v>1.5860097591142079E-13</c:v>
                </c:pt>
                <c:pt idx="4">
                  <c:v>5.6577887459306025E-13</c:v>
                </c:pt>
                <c:pt idx="5">
                  <c:v>2.0816612296214461E-12</c:v>
                </c:pt>
                <c:pt idx="6">
                  <c:v>7.2303079249364756E-12</c:v>
                </c:pt>
                <c:pt idx="7">
                  <c:v>2.3618768439021591E-11</c:v>
                </c:pt>
                <c:pt idx="8">
                  <c:v>7.5482092216671069E-11</c:v>
                </c:pt>
                <c:pt idx="9">
                  <c:v>2.4101739655250638E-10</c:v>
                </c:pt>
                <c:pt idx="10">
                  <c:v>7.2956727064410552E-10</c:v>
                </c:pt>
                <c:pt idx="11">
                  <c:v>2.2014484965781155E-9</c:v>
                </c:pt>
                <c:pt idx="12">
                  <c:v>6.338935375951803E-9</c:v>
                </c:pt>
                <c:pt idx="13">
                  <c:v>1.8044778981906317E-8</c:v>
                </c:pt>
                <c:pt idx="14">
                  <c:v>4.9064352672012708E-8</c:v>
                </c:pt>
                <c:pt idx="15">
                  <c:v>1.3077443970147945E-7</c:v>
                </c:pt>
                <c:pt idx="16">
                  <c:v>3.4164154660974972E-7</c:v>
                </c:pt>
                <c:pt idx="17">
                  <c:v>8.6338193588914666E-7</c:v>
                </c:pt>
                <c:pt idx="18">
                  <c:v>2.1143910566456947E-6</c:v>
                </c:pt>
                <c:pt idx="19">
                  <c:v>5.0617470799664099E-6</c:v>
                </c:pt>
                <c:pt idx="20">
                  <c:v>1.1799847180047336E-5</c:v>
                </c:pt>
                <c:pt idx="21">
                  <c:v>2.6369665732424341E-5</c:v>
                </c:pt>
                <c:pt idx="22">
                  <c:v>5.912297259431774E-5</c:v>
                </c:pt>
                <c:pt idx="23">
                  <c:v>1.2442530133228077E-4</c:v>
                </c:pt>
                <c:pt idx="24">
                  <c:v>2.5722705083816019E-4</c:v>
                </c:pt>
                <c:pt idx="25">
                  <c:v>5.3457012235715625E-4</c:v>
                </c:pt>
                <c:pt idx="26">
                  <c:v>1.0621883929324131E-3</c:v>
                </c:pt>
                <c:pt idx="27">
                  <c:v>2.0156874691427047E-3</c:v>
                </c:pt>
                <c:pt idx="28">
                  <c:v>3.733668468476939E-3</c:v>
                </c:pt>
                <c:pt idx="29">
                  <c:v>6.8226987514187045E-3</c:v>
                </c:pt>
                <c:pt idx="30">
                  <c:v>1.1968513468712276E-2</c:v>
                </c:pt>
                <c:pt idx="31">
                  <c:v>2.0675826817277178E-2</c:v>
                </c:pt>
                <c:pt idx="32">
                  <c:v>3.4419058807908139E-2</c:v>
                </c:pt>
                <c:pt idx="33">
                  <c:v>5.61660108613126E-2</c:v>
                </c:pt>
                <c:pt idx="34">
                  <c:v>8.8412392615509303E-2</c:v>
                </c:pt>
                <c:pt idx="35">
                  <c:v>0.1358718505921038</c:v>
                </c:pt>
                <c:pt idx="36">
                  <c:v>0.20377289806769144</c:v>
                </c:pt>
                <c:pt idx="37">
                  <c:v>0.29657432992978383</c:v>
                </c:pt>
                <c:pt idx="38">
                  <c:v>0.41928477194686076</c:v>
                </c:pt>
                <c:pt idx="39">
                  <c:v>0.57772826746731409</c:v>
                </c:pt>
                <c:pt idx="40">
                  <c:v>0.77461694465122644</c:v>
                </c:pt>
                <c:pt idx="41">
                  <c:v>1.0056258405899443</c:v>
                </c:pt>
                <c:pt idx="42">
                  <c:v>1.2821478380893203</c:v>
                </c:pt>
                <c:pt idx="43">
                  <c:v>1.5739189284894561</c:v>
                </c:pt>
                <c:pt idx="44">
                  <c:v>1.8856338282195091</c:v>
                </c:pt>
                <c:pt idx="45">
                  <c:v>2.213452066658149</c:v>
                </c:pt>
                <c:pt idx="46">
                  <c:v>2.5160375628779934</c:v>
                </c:pt>
                <c:pt idx="47">
                  <c:v>2.7737029914861573</c:v>
                </c:pt>
                <c:pt idx="48">
                  <c:v>2.977819613275952</c:v>
                </c:pt>
                <c:pt idx="49">
                  <c:v>3.1141161888328628</c:v>
                </c:pt>
                <c:pt idx="50">
                  <c:v>3.1658176373991207</c:v>
                </c:pt>
                <c:pt idx="51">
                  <c:v>3.1310359451376977</c:v>
                </c:pt>
                <c:pt idx="52">
                  <c:v>3.0133700516685389</c:v>
                </c:pt>
                <c:pt idx="53">
                  <c:v>2.8188138940266101</c:v>
                </c:pt>
                <c:pt idx="54">
                  <c:v>2.5688043331644255</c:v>
                </c:pt>
                <c:pt idx="55">
                  <c:v>2.2761816849246701</c:v>
                </c:pt>
                <c:pt idx="56">
                  <c:v>1.9597152679158309</c:v>
                </c:pt>
                <c:pt idx="57">
                  <c:v>1.6426119164234092</c:v>
                </c:pt>
                <c:pt idx="58">
                  <c:v>1.3406137738373867</c:v>
                </c:pt>
                <c:pt idx="59">
                  <c:v>1.0632064566560244</c:v>
                </c:pt>
                <c:pt idx="60">
                  <c:v>0.81991421196616476</c:v>
                </c:pt>
                <c:pt idx="61">
                  <c:v>0.61835664991460981</c:v>
                </c:pt>
                <c:pt idx="62">
                  <c:v>0.44832273049034171</c:v>
                </c:pt>
                <c:pt idx="63">
                  <c:v>0.32101610935791525</c:v>
                </c:pt>
                <c:pt idx="64">
                  <c:v>0.22287886859600237</c:v>
                </c:pt>
                <c:pt idx="65">
                  <c:v>0.14777683896039948</c:v>
                </c:pt>
                <c:pt idx="66">
                  <c:v>9.609559963185943E-2</c:v>
                </c:pt>
                <c:pt idx="67">
                  <c:v>6.1541421742288147E-2</c:v>
                </c:pt>
                <c:pt idx="68">
                  <c:v>3.8294096849400099E-2</c:v>
                </c:pt>
                <c:pt idx="69">
                  <c:v>2.2918397089494089E-2</c:v>
                </c:pt>
                <c:pt idx="70">
                  <c:v>1.3502133169933048E-2</c:v>
                </c:pt>
                <c:pt idx="71">
                  <c:v>7.6451151733209826E-3</c:v>
                </c:pt>
                <c:pt idx="72">
                  <c:v>4.2537969589243564E-3</c:v>
                </c:pt>
                <c:pt idx="73">
                  <c:v>2.281024965899014E-3</c:v>
                </c:pt>
                <c:pt idx="74">
                  <c:v>1.2034269083884826E-3</c:v>
                </c:pt>
                <c:pt idx="75">
                  <c:v>6.1483016910659268E-4</c:v>
                </c:pt>
                <c:pt idx="76">
                  <c:v>3.0388575438226433E-4</c:v>
                </c:pt>
                <c:pt idx="77">
                  <c:v>1.4669225735327069E-4</c:v>
                </c:pt>
                <c:pt idx="78">
                  <c:v>6.9114484974433838E-5</c:v>
                </c:pt>
                <c:pt idx="79">
                  <c:v>3.1548768003434066E-5</c:v>
                </c:pt>
                <c:pt idx="80">
                  <c:v>1.3993316176418094E-5</c:v>
                </c:pt>
                <c:pt idx="81">
                  <c:v>6.1307337842945508E-6</c:v>
                </c:pt>
                <c:pt idx="82">
                  <c:v>2.5276342076504707E-6</c:v>
                </c:pt>
                <c:pt idx="83">
                  <c:v>1.055703853276397E-6</c:v>
                </c:pt>
                <c:pt idx="84">
                  <c:v>4.2476745992317454E-7</c:v>
                </c:pt>
                <c:pt idx="85">
                  <c:v>1.5907921335205762E-7</c:v>
                </c:pt>
                <c:pt idx="86">
                  <c:v>5.9178055791031083E-8</c:v>
                </c:pt>
                <c:pt idx="87">
                  <c:v>2.201637971037577E-8</c:v>
                </c:pt>
                <c:pt idx="88">
                  <c:v>7.9402849471204033E-9</c:v>
                </c:pt>
                <c:pt idx="89">
                  <c:v>2.7195965325273913E-9</c:v>
                </c:pt>
                <c:pt idx="90">
                  <c:v>9.2851663996890436E-10</c:v>
                </c:pt>
                <c:pt idx="91">
                  <c:v>3.4581010043217188E-10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CE-4F85-B343-0908D39362C5}"/>
            </c:ext>
          </c:extLst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Mode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Sheet1!$E$11:$E$102</c:f>
              <c:numCache>
                <c:formatCode>General</c:formatCode>
                <c:ptCount val="92"/>
                <c:pt idx="0">
                  <c:v>2.4637246439504801E-38</c:v>
                </c:pt>
                <c:pt idx="1">
                  <c:v>9.1373030044526326E-37</c:v>
                </c:pt>
                <c:pt idx="2">
                  <c:v>3.595567465818104E-35</c:v>
                </c:pt>
                <c:pt idx="3">
                  <c:v>1.1083331535769979E-33</c:v>
                </c:pt>
                <c:pt idx="4">
                  <c:v>3.292384444760275E-32</c:v>
                </c:pt>
                <c:pt idx="5">
                  <c:v>1.0542175048540937E-30</c:v>
                </c:pt>
                <c:pt idx="6">
                  <c:v>2.8743309026446283E-29</c:v>
                </c:pt>
                <c:pt idx="7">
                  <c:v>6.6107524512164493E-28</c:v>
                </c:pt>
                <c:pt idx="8">
                  <c:v>1.4241901154355366E-26</c:v>
                </c:pt>
                <c:pt idx="9">
                  <c:v>3.0372548556432763E-25</c:v>
                </c:pt>
                <c:pt idx="10">
                  <c:v>5.5831895029547624E-24</c:v>
                </c:pt>
                <c:pt idx="11">
                  <c:v>1.0095192227424401E-22</c:v>
                </c:pt>
                <c:pt idx="12">
                  <c:v>1.6012259325001986E-21</c:v>
                </c:pt>
                <c:pt idx="13">
                  <c:v>2.4437577093619493E-20</c:v>
                </c:pt>
                <c:pt idx="14">
                  <c:v>3.2809776968454093E-19</c:v>
                </c:pt>
                <c:pt idx="15">
                  <c:v>4.1456601313821658E-18</c:v>
                </c:pt>
                <c:pt idx="16">
                  <c:v>4.9272549601535295E-17</c:v>
                </c:pt>
                <c:pt idx="17">
                  <c:v>5.3249389813430263E-16</c:v>
                </c:pt>
                <c:pt idx="18">
                  <c:v>5.2571781035646158E-15</c:v>
                </c:pt>
                <c:pt idx="19">
                  <c:v>4.848224296463633E-14</c:v>
                </c:pt>
                <c:pt idx="20">
                  <c:v>4.1352728540645737E-13</c:v>
                </c:pt>
                <c:pt idx="21">
                  <c:v>3.1361078410317482E-12</c:v>
                </c:pt>
                <c:pt idx="22">
                  <c:v>2.3708664748943281E-11</c:v>
                </c:pt>
                <c:pt idx="23">
                  <c:v>1.5123261464048016E-10</c:v>
                </c:pt>
                <c:pt idx="24">
                  <c:v>9.1214951543993126E-10</c:v>
                </c:pt>
                <c:pt idx="25">
                  <c:v>5.5017816351173971E-9</c:v>
                </c:pt>
                <c:pt idx="26">
                  <c:v>2.9327507203360747E-8</c:v>
                </c:pt>
                <c:pt idx="27">
                  <c:v>1.3792730144116895E-7</c:v>
                </c:pt>
                <c:pt idx="28">
                  <c:v>6.0355872695225733E-7</c:v>
                </c:pt>
                <c:pt idx="29">
                  <c:v>2.5193166355274365E-6</c:v>
                </c:pt>
                <c:pt idx="30">
                  <c:v>9.4029525074316634E-6</c:v>
                </c:pt>
                <c:pt idx="31">
                  <c:v>3.3313805658204007E-5</c:v>
                </c:pt>
                <c:pt idx="32">
                  <c:v>1.0653858776566768E-4</c:v>
                </c:pt>
                <c:pt idx="33">
                  <c:v>3.1979848232461551E-4</c:v>
                </c:pt>
                <c:pt idx="34">
                  <c:v>8.691808529723245E-4</c:v>
                </c:pt>
                <c:pt idx="35">
                  <c:v>2.1969978047402029E-3</c:v>
                </c:pt>
                <c:pt idx="36">
                  <c:v>5.1575727808954594E-3</c:v>
                </c:pt>
                <c:pt idx="37">
                  <c:v>1.1112431193811006E-2</c:v>
                </c:pt>
                <c:pt idx="38">
                  <c:v>2.2026001948484662E-2</c:v>
                </c:pt>
                <c:pt idx="39">
                  <c:v>4.0427161674894581E-2</c:v>
                </c:pt>
                <c:pt idx="40">
                  <c:v>6.8484230871074817E-2</c:v>
                </c:pt>
                <c:pt idx="41">
                  <c:v>0.10620338497401499</c:v>
                </c:pt>
                <c:pt idx="42">
                  <c:v>0.15424857422979688</c:v>
                </c:pt>
                <c:pt idx="43">
                  <c:v>0.20360807888419014</c:v>
                </c:pt>
                <c:pt idx="44">
                  <c:v>0.24934228305432951</c:v>
                </c:pt>
                <c:pt idx="45">
                  <c:v>0.28330281165868332</c:v>
                </c:pt>
                <c:pt idx="46">
                  <c:v>0.29524866696595731</c:v>
                </c:pt>
                <c:pt idx="47">
                  <c:v>0.28393831006519216</c:v>
                </c:pt>
                <c:pt idx="48">
                  <c:v>0.25237452221692508</c:v>
                </c:pt>
                <c:pt idx="49">
                  <c:v>0.20618576721633441</c:v>
                </c:pt>
                <c:pt idx="50">
                  <c:v>0.15625017976714467</c:v>
                </c:pt>
                <c:pt idx="51">
                  <c:v>0.10846966830703916</c:v>
                </c:pt>
                <c:pt idx="52">
                  <c:v>6.9941616498792533E-2</c:v>
                </c:pt>
                <c:pt idx="53">
                  <c:v>4.1292298792764422E-2</c:v>
                </c:pt>
                <c:pt idx="54">
                  <c:v>2.2719116192105152E-2</c:v>
                </c:pt>
                <c:pt idx="55">
                  <c:v>1.1487881849270968E-2</c:v>
                </c:pt>
                <c:pt idx="56">
                  <c:v>5.326722891871148E-3</c:v>
                </c:pt>
                <c:pt idx="57">
                  <c:v>2.2881155027301178E-3</c:v>
                </c:pt>
                <c:pt idx="58">
                  <c:v>9.1052749697766091E-4</c:v>
                </c:pt>
                <c:pt idx="59">
                  <c:v>3.3261222560915699E-4</c:v>
                </c:pt>
                <c:pt idx="60">
                  <c:v>1.1190549282218112E-4</c:v>
                </c:pt>
                <c:pt idx="61">
                  <c:v>3.5486252556082708E-5</c:v>
                </c:pt>
                <c:pt idx="62">
                  <c:v>9.9016969566751615E-6</c:v>
                </c:pt>
                <c:pt idx="63">
                  <c:v>2.7046991282770792E-6</c:v>
                </c:pt>
                <c:pt idx="64">
                  <c:v>6.7251231412171885E-7</c:v>
                </c:pt>
                <c:pt idx="65">
                  <c:v>1.4393712686461633E-7</c:v>
                </c:pt>
                <c:pt idx="66">
                  <c:v>2.9327507203360747E-8</c:v>
                </c:pt>
                <c:pt idx="67">
                  <c:v>5.76729486792453E-9</c:v>
                </c:pt>
                <c:pt idx="68">
                  <c:v>1.0412281358748659E-9</c:v>
                </c:pt>
                <c:pt idx="69">
                  <c:v>1.6649800001990564E-10</c:v>
                </c:pt>
                <c:pt idx="70">
                  <c:v>2.5618353738661172E-11</c:v>
                </c:pt>
                <c:pt idx="71">
                  <c:v>3.4847111556484128E-12</c:v>
                </c:pt>
                <c:pt idx="72">
                  <c:v>4.5304235355539625E-13</c:v>
                </c:pt>
                <c:pt idx="73">
                  <c:v>5.2606103303553428E-14</c:v>
                </c:pt>
                <c:pt idx="74">
                  <c:v>5.8593187416607164E-15</c:v>
                </c:pt>
                <c:pt idx="75">
                  <c:v>5.926860520642921E-16</c:v>
                </c:pt>
                <c:pt idx="76">
                  <c:v>5.4281176603519043E-17</c:v>
                </c:pt>
                <c:pt idx="77">
                  <c:v>4.648589657439394E-18</c:v>
                </c:pt>
                <c:pt idx="78">
                  <c:v>3.7138543464374395E-19</c:v>
                </c:pt>
                <c:pt idx="79">
                  <c:v>2.7000858601951532E-20</c:v>
                </c:pt>
                <c:pt idx="80">
                  <c:v>1.8042081279569122E-21</c:v>
                </c:pt>
                <c:pt idx="81">
                  <c:v>1.169920439366897E-22</c:v>
                </c:pt>
                <c:pt idx="82">
                  <c:v>6.2715156737292067E-24</c:v>
                </c:pt>
                <c:pt idx="83">
                  <c:v>3.5450088622466922E-25</c:v>
                </c:pt>
                <c:pt idx="84">
                  <c:v>1.7896947311361841E-26</c:v>
                </c:pt>
                <c:pt idx="85">
                  <c:v>7.215545731090455E-28</c:v>
                </c:pt>
                <c:pt idx="86">
                  <c:v>2.8743309026445471E-29</c:v>
                </c:pt>
                <c:pt idx="87">
                  <c:v>1.1558320397191043E-30</c:v>
                </c:pt>
                <c:pt idx="88">
                  <c:v>4.2385829771707701E-32</c:v>
                </c:pt>
                <c:pt idx="89">
                  <c:v>1.3265809866871983E-33</c:v>
                </c:pt>
                <c:pt idx="90">
                  <c:v>4.1443489921686768E-35</c:v>
                </c:pt>
                <c:pt idx="91">
                  <c:v>1.7258188859320388E-36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71-4C04-983E-1598C2ADC690}"/>
            </c:ext>
          </c:extLst>
        </c:ser>
        <c:ser>
          <c:idx val="4"/>
          <c:order val="4"/>
          <c:tx>
            <c:strRef>
              <c:f>Sheet1!$F$10</c:f>
              <c:strCache>
                <c:ptCount val="1"/>
                <c:pt idx="0">
                  <c:v>Mode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Sheet1!$F$11:$F$102</c:f>
              <c:numCache>
                <c:formatCode>General</c:formatCode>
                <c:ptCount val="92"/>
                <c:pt idx="0">
                  <c:v>3.870278199196684E-25</c:v>
                </c:pt>
                <c:pt idx="1">
                  <c:v>2.1434337600661058E-24</c:v>
                </c:pt>
                <c:pt idx="2">
                  <c:v>1.2342208721379148E-23</c:v>
                </c:pt>
                <c:pt idx="3">
                  <c:v>6.3933187580941319E-23</c:v>
                </c:pt>
                <c:pt idx="4">
                  <c:v>3.2887837426458127E-22</c:v>
                </c:pt>
                <c:pt idx="5">
                  <c:v>1.7751807961200316E-21</c:v>
                </c:pt>
                <c:pt idx="6">
                  <c:v>8.9686288419970201E-21</c:v>
                </c:pt>
                <c:pt idx="7">
                  <c:v>4.2178131591714852E-20</c:v>
                </c:pt>
                <c:pt idx="8">
                  <c:v>1.9435810113529372E-19</c:v>
                </c:pt>
                <c:pt idx="9">
                  <c:v>9.024695389665277E-19</c:v>
                </c:pt>
                <c:pt idx="10">
                  <c:v>3.9392867080166718E-18</c:v>
                </c:pt>
                <c:pt idx="11">
                  <c:v>1.7281304362429467E-17</c:v>
                </c:pt>
                <c:pt idx="12">
                  <c:v>7.1870281280359813E-17</c:v>
                </c:pt>
                <c:pt idx="13">
                  <c:v>2.9718350174862926E-16</c:v>
                </c:pt>
                <c:pt idx="14">
                  <c:v>1.1660142281574554E-15</c:v>
                </c:pt>
                <c:pt idx="15">
                  <c:v>4.4968649259439787E-15</c:v>
                </c:pt>
                <c:pt idx="16">
                  <c:v>1.7048070047484502E-14</c:v>
                </c:pt>
                <c:pt idx="17">
                  <c:v>6.2387174768506316E-14</c:v>
                </c:pt>
                <c:pt idx="18">
                  <c:v>2.2088633125410186E-13</c:v>
                </c:pt>
                <c:pt idx="19">
                  <c:v>7.660254268261255E-13</c:v>
                </c:pt>
                <c:pt idx="20">
                  <c:v>2.5881393406363469E-12</c:v>
                </c:pt>
                <c:pt idx="21">
                  <c:v>8.3267730345121176E-12</c:v>
                </c:pt>
                <c:pt idx="22">
                  <c:v>2.7265256645638894E-11</c:v>
                </c:pt>
                <c:pt idx="23">
                  <c:v>8.2382482679951422E-11</c:v>
                </c:pt>
                <c:pt idx="24">
                  <c:v>2.4559012478732232E-10</c:v>
                </c:pt>
                <c:pt idx="25">
                  <c:v>7.4876044058842713E-10</c:v>
                </c:pt>
                <c:pt idx="26">
                  <c:v>2.1640957954070336E-9</c:v>
                </c:pt>
                <c:pt idx="27">
                  <c:v>5.9123339540349688E-9</c:v>
                </c:pt>
                <c:pt idx="28">
                  <c:v>1.5790654884626855E-8</c:v>
                </c:pt>
                <c:pt idx="29">
                  <c:v>4.1961019256078373E-8</c:v>
                </c:pt>
                <c:pt idx="30">
                  <c:v>1.0614465568436433E-7</c:v>
                </c:pt>
                <c:pt idx="31">
                  <c:v>2.6658551445146966E-7</c:v>
                </c:pt>
                <c:pt idx="32">
                  <c:v>6.4096996932401201E-7</c:v>
                </c:pt>
                <c:pt idx="33">
                  <c:v>1.5193309334035488E-6</c:v>
                </c:pt>
                <c:pt idx="34">
                  <c:v>3.4510924367546242E-6</c:v>
                </c:pt>
                <c:pt idx="35">
                  <c:v>7.674006047687602E-6</c:v>
                </c:pt>
                <c:pt idx="36">
                  <c:v>1.6701544528622938E-5</c:v>
                </c:pt>
                <c:pt idx="37">
                  <c:v>3.519910254597826E-5</c:v>
                </c:pt>
                <c:pt idx="38">
                  <c:v>7.1944614543308129E-5</c:v>
                </c:pt>
                <c:pt idx="39">
                  <c:v>1.4360581756667532E-4</c:v>
                </c:pt>
                <c:pt idx="40">
                  <c:v>2.7906407788186023E-4</c:v>
                </c:pt>
                <c:pt idx="41">
                  <c:v>5.2157191597977041E-4</c:v>
                </c:pt>
                <c:pt idx="42">
                  <c:v>9.7117412904456648E-4</c:v>
                </c:pt>
                <c:pt idx="43">
                  <c:v>1.711647005899034E-3</c:v>
                </c:pt>
                <c:pt idx="44">
                  <c:v>2.9570406444463949E-3</c:v>
                </c:pt>
                <c:pt idx="45">
                  <c:v>5.092300252051098E-3</c:v>
                </c:pt>
                <c:pt idx="46">
                  <c:v>8.4197214175491478E-3</c:v>
                </c:pt>
                <c:pt idx="47">
                  <c:v>1.3362920592534883E-2</c:v>
                </c:pt>
                <c:pt idx="48">
                  <c:v>2.0685615489150082E-2</c:v>
                </c:pt>
                <c:pt idx="49">
                  <c:v>3.1457942698762974E-2</c:v>
                </c:pt>
                <c:pt idx="50">
                  <c:v>4.6115772269337052E-2</c:v>
                </c:pt>
                <c:pt idx="51">
                  <c:v>6.630822260357197E-2</c:v>
                </c:pt>
                <c:pt idx="52">
                  <c:v>9.2171537440964679E-2</c:v>
                </c:pt>
                <c:pt idx="53">
                  <c:v>0.12524225421375659</c:v>
                </c:pt>
                <c:pt idx="54">
                  <c:v>0.16469489788702474</c:v>
                </c:pt>
                <c:pt idx="55">
                  <c:v>0.21115688316405054</c:v>
                </c:pt>
                <c:pt idx="56">
                  <c:v>0.26382069598307056</c:v>
                </c:pt>
                <c:pt idx="57">
                  <c:v>0.32021278934992303</c:v>
                </c:pt>
                <c:pt idx="58">
                  <c:v>0.37783183680854843</c:v>
                </c:pt>
                <c:pt idx="59">
                  <c:v>0.43408191610478358</c:v>
                </c:pt>
                <c:pt idx="60">
                  <c:v>0.48516674971808876</c:v>
                </c:pt>
                <c:pt idx="61">
                  <c:v>0.52677175658665976</c:v>
                </c:pt>
                <c:pt idx="62">
                  <c:v>0.55777035844743394</c:v>
                </c:pt>
                <c:pt idx="63">
                  <c:v>0.57340878859725286</c:v>
                </c:pt>
                <c:pt idx="64">
                  <c:v>0.57408275263263464</c:v>
                </c:pt>
                <c:pt idx="65">
                  <c:v>0.55841352089541396</c:v>
                </c:pt>
                <c:pt idx="66">
                  <c:v>0.52818951351545018</c:v>
                </c:pt>
                <c:pt idx="67">
                  <c:v>0.48698392957018516</c:v>
                </c:pt>
                <c:pt idx="68">
                  <c:v>0.43692567385870934</c:v>
                </c:pt>
                <c:pt idx="69">
                  <c:v>0.38026417881947405</c:v>
                </c:pt>
                <c:pt idx="70">
                  <c:v>0.32305141709179874</c:v>
                </c:pt>
                <c:pt idx="71">
                  <c:v>0.26593104339788715</c:v>
                </c:pt>
                <c:pt idx="72">
                  <c:v>0.21371095853056943</c:v>
                </c:pt>
                <c:pt idx="73">
                  <c:v>0.16646394504851439</c:v>
                </c:pt>
                <c:pt idx="74">
                  <c:v>0.1267285628895112</c:v>
                </c:pt>
                <c:pt idx="75">
                  <c:v>9.3682648446086828E-2</c:v>
                </c:pt>
                <c:pt idx="76">
                  <c:v>6.7194217217897353E-2</c:v>
                </c:pt>
                <c:pt idx="77">
                  <c:v>4.6969568251624648E-2</c:v>
                </c:pt>
                <c:pt idx="78">
                  <c:v>3.1994079554698678E-2</c:v>
                </c:pt>
                <c:pt idx="79">
                  <c:v>2.1156419236326746E-2</c:v>
                </c:pt>
                <c:pt idx="80">
                  <c:v>1.3600313956318362E-2</c:v>
                </c:pt>
                <c:pt idx="81">
                  <c:v>8.5783068296292134E-3</c:v>
                </c:pt>
                <c:pt idx="82">
                  <c:v>5.1651693855303497E-3</c:v>
                </c:pt>
                <c:pt idx="83">
                  <c:v>3.0973144360577861E-3</c:v>
                </c:pt>
                <c:pt idx="84">
                  <c:v>1.7970597462360529E-3</c:v>
                </c:pt>
                <c:pt idx="85">
                  <c:v>9.873443820536561E-4</c:v>
                </c:pt>
                <c:pt idx="86">
                  <c:v>5.3425997353387063E-4</c:v>
                </c:pt>
                <c:pt idx="87">
                  <c:v>2.8615325025318041E-4</c:v>
                </c:pt>
                <c:pt idx="88">
                  <c:v>1.4880498935161541E-4</c:v>
                </c:pt>
                <c:pt idx="89">
                  <c:v>7.4115889852551756E-5</c:v>
                </c:pt>
                <c:pt idx="90">
                  <c:v>3.6489223901722022E-5</c:v>
                </c:pt>
                <c:pt idx="91">
                  <c:v>1.8876429195200332E-5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71-4C04-983E-1598C2ADC690}"/>
            </c:ext>
          </c:extLst>
        </c:ser>
        <c:ser>
          <c:idx val="5"/>
          <c:order val="5"/>
          <c:tx>
            <c:strRef>
              <c:f>Sheet1!$G$10</c:f>
              <c:strCache>
                <c:ptCount val="1"/>
                <c:pt idx="0">
                  <c:v>Mode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Sheet1!$G$11:$G$102</c:f>
              <c:numCache>
                <c:formatCode>General</c:formatCode>
                <c:ptCount val="92"/>
                <c:pt idx="0">
                  <c:v>1.656060180595517E-73</c:v>
                </c:pt>
                <c:pt idx="1">
                  <c:v>1.3345836857462016E-71</c:v>
                </c:pt>
                <c:pt idx="2">
                  <c:v>1.2016630050317897E-69</c:v>
                </c:pt>
                <c:pt idx="3">
                  <c:v>8.3316514025028739E-68</c:v>
                </c:pt>
                <c:pt idx="4">
                  <c:v>5.7354571586801753E-66</c:v>
                </c:pt>
                <c:pt idx="5">
                  <c:v>4.5241006258122309E-64</c:v>
                </c:pt>
                <c:pt idx="6">
                  <c:v>3.0425842170967322E-62</c:v>
                </c:pt>
                <c:pt idx="7">
                  <c:v>1.7182121391707432E-60</c:v>
                </c:pt>
                <c:pt idx="8">
                  <c:v>9.3087838667696745E-59</c:v>
                </c:pt>
                <c:pt idx="9">
                  <c:v>5.2081111745063861E-57</c:v>
                </c:pt>
                <c:pt idx="10">
                  <c:v>2.508369509710142E-55</c:v>
                </c:pt>
                <c:pt idx="11">
                  <c:v>1.2397100080969744E-53</c:v>
                </c:pt>
                <c:pt idx="12">
                  <c:v>5.3902109981675951E-52</c:v>
                </c:pt>
                <c:pt idx="13">
                  <c:v>2.338766526881628E-50</c:v>
                </c:pt>
                <c:pt idx="14">
                  <c:v>8.9439176428166447E-49</c:v>
                </c:pt>
                <c:pt idx="15">
                  <c:v>3.311171873678753E-47</c:v>
                </c:pt>
                <c:pt idx="16">
                  <c:v>1.1873336430910747E-45</c:v>
                </c:pt>
                <c:pt idx="17">
                  <c:v>3.9272450868034129E-44</c:v>
                </c:pt>
                <c:pt idx="18">
                  <c:v>1.2053853873712924E-42</c:v>
                </c:pt>
                <c:pt idx="19">
                  <c:v>3.5495958558482243E-41</c:v>
                </c:pt>
                <c:pt idx="20">
                  <c:v>9.8849139296038657E-40</c:v>
                </c:pt>
                <c:pt idx="21">
                  <c:v>2.4446623828661106E-38</c:v>
                </c:pt>
                <c:pt idx="22">
                  <c:v>6.4486354428129999E-37</c:v>
                </c:pt>
                <c:pt idx="23">
                  <c:v>1.3843424594224665E-35</c:v>
                </c:pt>
                <c:pt idx="24">
                  <c:v>2.9091366758909235E-34</c:v>
                </c:pt>
                <c:pt idx="25">
                  <c:v>6.6248793296342248E-33</c:v>
                </c:pt>
                <c:pt idx="26">
                  <c:v>1.3223774321450969E-31</c:v>
                </c:pt>
                <c:pt idx="27">
                  <c:v>2.2917429537368041E-30</c:v>
                </c:pt>
                <c:pt idx="28">
                  <c:v>3.7913476888963202E-29</c:v>
                </c:pt>
                <c:pt idx="29">
                  <c:v>6.3009892471417631E-28</c:v>
                </c:pt>
                <c:pt idx="30">
                  <c:v>9.2641086965618833E-27</c:v>
                </c:pt>
                <c:pt idx="31">
                  <c:v>1.3611803584638053E-25</c:v>
                </c:pt>
                <c:pt idx="32">
                  <c:v>1.7973213450154846E-24</c:v>
                </c:pt>
                <c:pt idx="33">
                  <c:v>2.3249196016953679E-23</c:v>
                </c:pt>
                <c:pt idx="34">
                  <c:v>2.7081402716722811E-22</c:v>
                </c:pt>
                <c:pt idx="35">
                  <c:v>3.0269657276633529E-21</c:v>
                </c:pt>
                <c:pt idx="36">
                  <c:v>3.246155952571124E-20</c:v>
                </c:pt>
                <c:pt idx="37">
                  <c:v>3.2334737703580254E-19</c:v>
                </c:pt>
                <c:pt idx="38">
                  <c:v>3.0043482904265636E-18</c:v>
                </c:pt>
                <c:pt idx="39">
                  <c:v>2.6609235074897784E-17</c:v>
                </c:pt>
                <c:pt idx="40">
                  <c:v>2.2252406690041914E-16</c:v>
                </c:pt>
                <c:pt idx="41">
                  <c:v>1.6888819231196609E-15</c:v>
                </c:pt>
                <c:pt idx="42">
                  <c:v>1.3051495559128859E-14</c:v>
                </c:pt>
                <c:pt idx="43">
                  <c:v>8.6748766318100793E-14</c:v>
                </c:pt>
                <c:pt idx="44">
                  <c:v>5.5650302598264668E-13</c:v>
                </c:pt>
                <c:pt idx="45">
                  <c:v>3.6587354416901504E-12</c:v>
                </c:pt>
                <c:pt idx="46">
                  <c:v>2.1675821643650561E-11</c:v>
                </c:pt>
                <c:pt idx="47">
                  <c:v>1.1528222383498383E-10</c:v>
                </c:pt>
                <c:pt idx="48">
                  <c:v>5.8237349276751085E-10</c:v>
                </c:pt>
                <c:pt idx="49">
                  <c:v>2.875044358941378E-9</c:v>
                </c:pt>
                <c:pt idx="50">
                  <c:v>1.2903962434302807E-8</c:v>
                </c:pt>
                <c:pt idx="51">
                  <c:v>5.6366174299241056E-8</c:v>
                </c:pt>
                <c:pt idx="52">
                  <c:v>2.2602319897747368E-7</c:v>
                </c:pt>
                <c:pt idx="53">
                  <c:v>8.7163834589259995E-7</c:v>
                </c:pt>
                <c:pt idx="54">
                  <c:v>3.0925863773872557E-6</c:v>
                </c:pt>
                <c:pt idx="55">
                  <c:v>1.0436156960210493E-5</c:v>
                </c:pt>
                <c:pt idx="56">
                  <c:v>3.3471355952845824E-5</c:v>
                </c:pt>
                <c:pt idx="57">
                  <c:v>1.0040561457206415E-4</c:v>
                </c:pt>
                <c:pt idx="58">
                  <c:v>2.824112244480812E-4</c:v>
                </c:pt>
                <c:pt idx="59">
                  <c:v>7.5230368813655605E-4</c:v>
                </c:pt>
                <c:pt idx="60">
                  <c:v>1.8892455336550393E-3</c:v>
                </c:pt>
                <c:pt idx="61">
                  <c:v>4.4003477963315378E-3</c:v>
                </c:pt>
                <c:pt idx="62">
                  <c:v>9.9623100329241446E-3</c:v>
                </c:pt>
                <c:pt idx="63">
                  <c:v>2.0501724547774599E-2</c:v>
                </c:pt>
                <c:pt idx="64">
                  <c:v>4.0149325521230579E-2</c:v>
                </c:pt>
                <c:pt idx="65">
                  <c:v>7.6206385214997951E-2</c:v>
                </c:pt>
                <c:pt idx="66">
                  <c:v>0.13399945372214381</c:v>
                </c:pt>
                <c:pt idx="67">
                  <c:v>0.21870872336850897</c:v>
                </c:pt>
                <c:pt idx="68">
                  <c:v>0.3373781126976893</c:v>
                </c:pt>
                <c:pt idx="69">
                  <c:v>0.49475213868609108</c:v>
                </c:pt>
                <c:pt idx="70">
                  <c:v>0.6778753743034579</c:v>
                </c:pt>
                <c:pt idx="71">
                  <c:v>0.88029607195569837</c:v>
                </c:pt>
                <c:pt idx="72">
                  <c:v>1.0719823177543018</c:v>
                </c:pt>
                <c:pt idx="73">
                  <c:v>1.2324577376297228</c:v>
                </c:pt>
                <c:pt idx="74">
                  <c:v>1.331925214950193</c:v>
                </c:pt>
                <c:pt idx="75">
                  <c:v>1.357003662911618</c:v>
                </c:pt>
                <c:pt idx="76">
                  <c:v>1.301621013734408</c:v>
                </c:pt>
                <c:pt idx="77">
                  <c:v>1.1758555525475491</c:v>
                </c:pt>
                <c:pt idx="78">
                  <c:v>1.0012002472854542</c:v>
                </c:pt>
                <c:pt idx="79">
                  <c:v>0.80216057040398558</c:v>
                </c:pt>
                <c:pt idx="80">
                  <c:v>0.60493280821270035</c:v>
                </c:pt>
                <c:pt idx="81">
                  <c:v>0.43239637003917097</c:v>
                </c:pt>
                <c:pt idx="82">
                  <c:v>0.28679207447603083</c:v>
                </c:pt>
                <c:pt idx="83">
                  <c:v>0.1827362886995057</c:v>
                </c:pt>
                <c:pt idx="84">
                  <c:v>0.10924367377437556</c:v>
                </c:pt>
                <c:pt idx="85">
                  <c:v>5.9863076879339887E-2</c:v>
                </c:pt>
                <c:pt idx="86">
                  <c:v>3.1241926478999097E-2</c:v>
                </c:pt>
                <c:pt idx="87">
                  <c:v>1.5648661079787456E-2</c:v>
                </c:pt>
                <c:pt idx="88">
                  <c:v>7.3712226356443498E-3</c:v>
                </c:pt>
                <c:pt idx="89">
                  <c:v>3.2109839131949616E-3</c:v>
                </c:pt>
                <c:pt idx="90">
                  <c:v>1.343024525446507E-3</c:v>
                </c:pt>
                <c:pt idx="91">
                  <c:v>5.84186537634252E-4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71-4C04-983E-1598C2ADC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34096"/>
        <c:axId val="509841792"/>
      </c:scatterChart>
      <c:valAx>
        <c:axId val="4846340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41792"/>
        <c:crosses val="autoZero"/>
        <c:crossBetween val="midCat"/>
      </c:valAx>
      <c:valAx>
        <c:axId val="5098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34096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Sheet1!$I$10</c:f>
              <c:strCache>
                <c:ptCount val="1"/>
                <c:pt idx="0">
                  <c:v>Made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Sheet1!$I$11:$I$102</c:f>
              <c:numCache>
                <c:formatCode>General</c:formatCode>
                <c:ptCount val="92"/>
                <c:pt idx="0">
                  <c:v>3.3437868916004823E-4</c:v>
                </c:pt>
                <c:pt idx="1">
                  <c:v>5.5132077568816745E-4</c:v>
                </c:pt>
                <c:pt idx="2">
                  <c:v>9.1214827568305331E-4</c:v>
                </c:pt>
                <c:pt idx="3">
                  <c:v>1.4527114674768497E-3</c:v>
                </c:pt>
                <c:pt idx="4">
                  <c:v>2.2912312971263889E-3</c:v>
                </c:pt>
                <c:pt idx="5">
                  <c:v>3.6314617163856408E-3</c:v>
                </c:pt>
                <c:pt idx="6">
                  <c:v>5.6044692377604597E-3</c:v>
                </c:pt>
                <c:pt idx="7">
                  <c:v>8.4152470439459483E-3</c:v>
                </c:pt>
                <c:pt idx="8">
                  <c:v>1.2464031318781576E-2</c:v>
                </c:pt>
                <c:pt idx="9">
                  <c:v>1.8335090094514762E-2</c:v>
                </c:pt>
                <c:pt idx="10">
                  <c:v>2.6324371599502891E-2</c:v>
                </c:pt>
                <c:pt idx="11">
                  <c:v>3.7498769258126327E-2</c:v>
                </c:pt>
                <c:pt idx="12">
                  <c:v>5.2271399608318704E-2</c:v>
                </c:pt>
                <c:pt idx="13">
                  <c:v>7.2250097670165672E-2</c:v>
                </c:pt>
                <c:pt idx="14">
                  <c:v>9.9106726355913138E-2</c:v>
                </c:pt>
                <c:pt idx="15">
                  <c:v>0.14114597556265951</c:v>
                </c:pt>
                <c:pt idx="16">
                  <c:v>0.21931277882060632</c:v>
                </c:pt>
                <c:pt idx="17">
                  <c:v>0.35758040003348313</c:v>
                </c:pt>
                <c:pt idx="18">
                  <c:v>0.53784328668870518</c:v>
                </c:pt>
                <c:pt idx="19">
                  <c:v>0.67636347498422345</c:v>
                </c:pt>
                <c:pt idx="20">
                  <c:v>0.7071600929169789</c:v>
                </c:pt>
                <c:pt idx="21">
                  <c:v>0.67870356591503689</c:v>
                </c:pt>
                <c:pt idx="22">
                  <c:v>0.68123326007526663</c:v>
                </c:pt>
                <c:pt idx="23">
                  <c:v>0.74289904629048054</c:v>
                </c:pt>
                <c:pt idx="24">
                  <c:v>0.84213843395979127</c:v>
                </c:pt>
                <c:pt idx="25">
                  <c:v>0.95991693345750251</c:v>
                </c:pt>
                <c:pt idx="26">
                  <c:v>1.0763358298276333</c:v>
                </c:pt>
                <c:pt idx="27">
                  <c:v>1.1852250791353294</c:v>
                </c:pt>
                <c:pt idx="28">
                  <c:v>1.2863661490901031</c:v>
                </c:pt>
                <c:pt idx="29">
                  <c:v>1.3777787614226573</c:v>
                </c:pt>
                <c:pt idx="30">
                  <c:v>1.4524768305060076</c:v>
                </c:pt>
                <c:pt idx="31">
                  <c:v>1.5119702024355979</c:v>
                </c:pt>
                <c:pt idx="32">
                  <c:v>1.5533527878629063</c:v>
                </c:pt>
                <c:pt idx="33">
                  <c:v>1.5793688003539479</c:v>
                </c:pt>
                <c:pt idx="34">
                  <c:v>1.592477879120374</c:v>
                </c:pt>
                <c:pt idx="35">
                  <c:v>1.5986317073944294</c:v>
                </c:pt>
                <c:pt idx="36">
                  <c:v>1.6053565677564836</c:v>
                </c:pt>
                <c:pt idx="37">
                  <c:v>1.622167232759691</c:v>
                </c:pt>
                <c:pt idx="38">
                  <c:v>1.6597359560463008</c:v>
                </c:pt>
                <c:pt idx="39">
                  <c:v>1.7294465334587403</c:v>
                </c:pt>
                <c:pt idx="40">
                  <c:v>1.8406962483716827</c:v>
                </c:pt>
                <c:pt idx="41">
                  <c:v>1.9955042506229477</c:v>
                </c:pt>
                <c:pt idx="42">
                  <c:v>2.2031829526219044</c:v>
                </c:pt>
                <c:pt idx="43">
                  <c:v>2.4373541035157791</c:v>
                </c:pt>
                <c:pt idx="44">
                  <c:v>2.6938666274679339</c:v>
                </c:pt>
                <c:pt idx="45">
                  <c:v>2.9601095105204043</c:v>
                </c:pt>
                <c:pt idx="46">
                  <c:v>3.1929301471244433</c:v>
                </c:pt>
                <c:pt idx="47">
                  <c:v>3.3719857095976429</c:v>
                </c:pt>
                <c:pt idx="48">
                  <c:v>3.4896773327928794</c:v>
                </c:pt>
                <c:pt idx="49">
                  <c:v>3.5372184489828045</c:v>
                </c:pt>
                <c:pt idx="50">
                  <c:v>3.5107944686817749</c:v>
                </c:pt>
                <c:pt idx="51">
                  <c:v>3.4131097844187979</c:v>
                </c:pt>
                <c:pt idx="52">
                  <c:v>3.2553488616527693</c:v>
                </c:pt>
                <c:pt idx="53">
                  <c:v>3.04359006279268</c:v>
                </c:pt>
                <c:pt idx="54">
                  <c:v>2.7982687446280039</c:v>
                </c:pt>
                <c:pt idx="55">
                  <c:v>2.528649068669051</c:v>
                </c:pt>
                <c:pt idx="56">
                  <c:v>2.2496433397543623</c:v>
                </c:pt>
                <c:pt idx="57">
                  <c:v>1.9794546170722536</c:v>
                </c:pt>
                <c:pt idx="58">
                  <c:v>1.7292777452201882</c:v>
                </c:pt>
                <c:pt idx="59">
                  <c:v>1.50478179240021</c:v>
                </c:pt>
                <c:pt idx="60">
                  <c:v>1.3112734879332633</c:v>
                </c:pt>
                <c:pt idx="61">
                  <c:v>1.1522843020879481</c:v>
                </c:pt>
                <c:pt idx="62">
                  <c:v>1.017772876680193</c:v>
                </c:pt>
                <c:pt idx="63">
                  <c:v>0.91600725605825573</c:v>
                </c:pt>
                <c:pt idx="64">
                  <c:v>0.83777800612086983</c:v>
                </c:pt>
                <c:pt idx="65">
                  <c:v>0.78279303672535883</c:v>
                </c:pt>
                <c:pt idx="66">
                  <c:v>0.7585189727126137</c:v>
                </c:pt>
                <c:pt idx="67">
                  <c:v>0.76737259738967312</c:v>
                </c:pt>
                <c:pt idx="68">
                  <c:v>0.8126783189296416</c:v>
                </c:pt>
                <c:pt idx="69">
                  <c:v>0.89798010426349384</c:v>
                </c:pt>
                <c:pt idx="70">
                  <c:v>1.014454467876897</c:v>
                </c:pt>
                <c:pt idx="71">
                  <c:v>1.1538861973338939</c:v>
                </c:pt>
                <c:pt idx="72">
                  <c:v>1.2899546711503687</c:v>
                </c:pt>
                <c:pt idx="73">
                  <c:v>1.4012067373390544</c:v>
                </c:pt>
                <c:pt idx="74">
                  <c:v>1.4598593326228326</c:v>
                </c:pt>
                <c:pt idx="75">
                  <c:v>1.4513022424423674</c:v>
                </c:pt>
                <c:pt idx="76">
                  <c:v>1.3691196743928764</c:v>
                </c:pt>
                <c:pt idx="77">
                  <c:v>1.2229720922123533</c:v>
                </c:pt>
                <c:pt idx="78">
                  <c:v>1.0332635792977189</c:v>
                </c:pt>
                <c:pt idx="79">
                  <c:v>0.82334860527749676</c:v>
                </c:pt>
                <c:pt idx="80">
                  <c:v>0.61854714735392302</c:v>
                </c:pt>
                <c:pt idx="81">
                  <c:v>0.44098082275932171</c:v>
                </c:pt>
                <c:pt idx="82">
                  <c:v>0.29195977838420201</c:v>
                </c:pt>
                <c:pt idx="83">
                  <c:v>0.18583466203362001</c:v>
                </c:pt>
                <c:pt idx="84">
                  <c:v>0.11104115973322663</c:v>
                </c:pt>
                <c:pt idx="85">
                  <c:v>6.0850580960168633E-2</c:v>
                </c:pt>
                <c:pt idx="86">
                  <c:v>3.1776245896871384E-2</c:v>
                </c:pt>
                <c:pt idx="87">
                  <c:v>1.5934836461752509E-2</c:v>
                </c:pt>
                <c:pt idx="88">
                  <c:v>7.5200356142970468E-3</c:v>
                </c:pt>
                <c:pt idx="89">
                  <c:v>3.2851025427418409E-3</c:v>
                </c:pt>
                <c:pt idx="90">
                  <c:v>1.3795146861421052E-3</c:v>
                </c:pt>
                <c:pt idx="91">
                  <c:v>6.0306331632356666E-4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56-47D6-A467-0659D6CED331}"/>
            </c:ext>
          </c:extLst>
        </c:ser>
        <c:ser>
          <c:idx val="1"/>
          <c:order val="1"/>
          <c:tx>
            <c:strRef>
              <c:f>Sheet1!$K$10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Sheet1!$K$11:$K$102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2.5999998673796654E-2</c:v>
                </c:pt>
                <c:pt idx="15">
                  <c:v>0.12399999797344208</c:v>
                </c:pt>
                <c:pt idx="16">
                  <c:v>0.27799999713897705</c:v>
                </c:pt>
                <c:pt idx="17">
                  <c:v>0.43799999356269836</c:v>
                </c:pt>
                <c:pt idx="18">
                  <c:v>0.57599997520446777</c:v>
                </c:pt>
                <c:pt idx="19">
                  <c:v>0.66600000858306885</c:v>
                </c:pt>
                <c:pt idx="20">
                  <c:v>0.69599997997283936</c:v>
                </c:pt>
                <c:pt idx="21">
                  <c:v>0.75</c:v>
                </c:pt>
                <c:pt idx="22">
                  <c:v>0.75</c:v>
                </c:pt>
                <c:pt idx="23">
                  <c:v>0.81400001049041748</c:v>
                </c:pt>
                <c:pt idx="24">
                  <c:v>0.93599998950958252</c:v>
                </c:pt>
                <c:pt idx="25">
                  <c:v>1.0119999647140503</c:v>
                </c:pt>
                <c:pt idx="26">
                  <c:v>1.0820000171661377</c:v>
                </c:pt>
                <c:pt idx="27">
                  <c:v>1.1820000410079956</c:v>
                </c:pt>
                <c:pt idx="28">
                  <c:v>1.309999942779541</c:v>
                </c:pt>
                <c:pt idx="29">
                  <c:v>1.3639999628067017</c:v>
                </c:pt>
                <c:pt idx="30">
                  <c:v>1.4739999771118164</c:v>
                </c:pt>
                <c:pt idx="31">
                  <c:v>1.5139999389648438</c:v>
                </c:pt>
                <c:pt idx="32">
                  <c:v>1.5700000524520874</c:v>
                </c:pt>
                <c:pt idx="33">
                  <c:v>1.5499999523162842</c:v>
                </c:pt>
                <c:pt idx="34">
                  <c:v>1.5439999103546143</c:v>
                </c:pt>
                <c:pt idx="35">
                  <c:v>1.5260000228881836</c:v>
                </c:pt>
                <c:pt idx="36">
                  <c:v>1.4819999933242798</c:v>
                </c:pt>
                <c:pt idx="37">
                  <c:v>1.4520000219345093</c:v>
                </c:pt>
                <c:pt idx="38">
                  <c:v>1.4620000123977661</c:v>
                </c:pt>
                <c:pt idx="39">
                  <c:v>1.5080000162124634</c:v>
                </c:pt>
                <c:pt idx="40">
                  <c:v>1.5740000009536743</c:v>
                </c:pt>
                <c:pt idx="41">
                  <c:v>1.8240000009536743</c:v>
                </c:pt>
                <c:pt idx="42">
                  <c:v>1.9760000705718994</c:v>
                </c:pt>
                <c:pt idx="43">
                  <c:v>2.2679998874664307</c:v>
                </c:pt>
                <c:pt idx="44">
                  <c:v>2.6840000152587891</c:v>
                </c:pt>
                <c:pt idx="45">
                  <c:v>2.9440000057220459</c:v>
                </c:pt>
                <c:pt idx="46">
                  <c:v>3.1340000629425049</c:v>
                </c:pt>
                <c:pt idx="47">
                  <c:v>3.3659999370574951</c:v>
                </c:pt>
                <c:pt idx="48">
                  <c:v>3.5939998626708984</c:v>
                </c:pt>
                <c:pt idx="49">
                  <c:v>3.5759999752044678</c:v>
                </c:pt>
                <c:pt idx="50">
                  <c:v>3.6159999370574951</c:v>
                </c:pt>
                <c:pt idx="51">
                  <c:v>3.4100000858306885</c:v>
                </c:pt>
                <c:pt idx="52">
                  <c:v>3.2300000190734863</c:v>
                </c:pt>
                <c:pt idx="53">
                  <c:v>2.8940000534057617</c:v>
                </c:pt>
                <c:pt idx="54">
                  <c:v>2.621999979019165</c:v>
                </c:pt>
                <c:pt idx="55">
                  <c:v>2.3380000591278076</c:v>
                </c:pt>
                <c:pt idx="56">
                  <c:v>2.0360000133514404</c:v>
                </c:pt>
                <c:pt idx="57">
                  <c:v>1.7719999551773071</c:v>
                </c:pt>
                <c:pt idx="58">
                  <c:v>1.5640000104904175</c:v>
                </c:pt>
                <c:pt idx="59">
                  <c:v>1.3799999952316284</c:v>
                </c:pt>
                <c:pt idx="60">
                  <c:v>1.2120000123977661</c:v>
                </c:pt>
                <c:pt idx="61">
                  <c:v>1.121999979019165</c:v>
                </c:pt>
                <c:pt idx="62">
                  <c:v>0.95800000429153442</c:v>
                </c:pt>
                <c:pt idx="63">
                  <c:v>0.88400000333786011</c:v>
                </c:pt>
                <c:pt idx="64">
                  <c:v>0.84000003337860107</c:v>
                </c:pt>
                <c:pt idx="65">
                  <c:v>0.75800001621246338</c:v>
                </c:pt>
                <c:pt idx="66">
                  <c:v>0.71200001239776611</c:v>
                </c:pt>
                <c:pt idx="67">
                  <c:v>0.72200000286102295</c:v>
                </c:pt>
                <c:pt idx="68">
                  <c:v>0.79000002145767212</c:v>
                </c:pt>
                <c:pt idx="69">
                  <c:v>0.86599999666213989</c:v>
                </c:pt>
                <c:pt idx="70">
                  <c:v>1.0139999389648438</c:v>
                </c:pt>
                <c:pt idx="71">
                  <c:v>1.1499999761581421</c:v>
                </c:pt>
                <c:pt idx="72">
                  <c:v>1.3220000267028809</c:v>
                </c:pt>
                <c:pt idx="73">
                  <c:v>1.4079999923706055</c:v>
                </c:pt>
                <c:pt idx="74">
                  <c:v>1.468000054359436</c:v>
                </c:pt>
                <c:pt idx="75">
                  <c:v>1.4539999961853027</c:v>
                </c:pt>
                <c:pt idx="76">
                  <c:v>1.3320000171661377</c:v>
                </c:pt>
                <c:pt idx="77">
                  <c:v>1.1360000371932983</c:v>
                </c:pt>
                <c:pt idx="78">
                  <c:v>0.89200001955032349</c:v>
                </c:pt>
                <c:pt idx="79">
                  <c:v>0.61599999666213989</c:v>
                </c:pt>
                <c:pt idx="80">
                  <c:v>0.33399999141693115</c:v>
                </c:pt>
                <c:pt idx="81">
                  <c:v>0.1120000034570694</c:v>
                </c:pt>
                <c:pt idx="82">
                  <c:v>1.4000000432133675E-2</c:v>
                </c:pt>
                <c:pt idx="83">
                  <c:v>1.999999862164259E-3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56-47D6-A467-0659D6CED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107096"/>
        <c:axId val="559107424"/>
      </c:scatterChart>
      <c:valAx>
        <c:axId val="5591070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07424"/>
        <c:crossesAt val="0"/>
        <c:crossBetween val="midCat"/>
      </c:valAx>
      <c:valAx>
        <c:axId val="5591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07096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Fitted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Sheet1!$I$10</c:f>
              <c:strCache>
                <c:ptCount val="1"/>
                <c:pt idx="0">
                  <c:v>Made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Sheet1!$A$11:$A$102</c:f>
              <c:numCache>
                <c:formatCode>General</c:formatCode>
                <c:ptCount val="92"/>
                <c:pt idx="0">
                  <c:v>0.1</c:v>
                </c:pt>
                <c:pt idx="1">
                  <c:v>0.112</c:v>
                </c:pt>
                <c:pt idx="2">
                  <c:v>0.126</c:v>
                </c:pt>
                <c:pt idx="3">
                  <c:v>0.14099999999999999</c:v>
                </c:pt>
                <c:pt idx="4">
                  <c:v>0.158</c:v>
                </c:pt>
                <c:pt idx="5">
                  <c:v>0.17799999999999999</c:v>
                </c:pt>
                <c:pt idx="6">
                  <c:v>0.2</c:v>
                </c:pt>
                <c:pt idx="7">
                  <c:v>0.224</c:v>
                </c:pt>
                <c:pt idx="8">
                  <c:v>0.251</c:v>
                </c:pt>
                <c:pt idx="9">
                  <c:v>0.28199999999999997</c:v>
                </c:pt>
                <c:pt idx="10">
                  <c:v>0.316</c:v>
                </c:pt>
                <c:pt idx="11">
                  <c:v>0.35499999999999998</c:v>
                </c:pt>
                <c:pt idx="12">
                  <c:v>0.39800000000000002</c:v>
                </c:pt>
                <c:pt idx="13">
                  <c:v>0.44700000000000001</c:v>
                </c:pt>
                <c:pt idx="14">
                  <c:v>0.501</c:v>
                </c:pt>
                <c:pt idx="15">
                  <c:v>0.56200000000000006</c:v>
                </c:pt>
                <c:pt idx="16">
                  <c:v>0.63100000000000001</c:v>
                </c:pt>
                <c:pt idx="17">
                  <c:v>0.70799999999999996</c:v>
                </c:pt>
                <c:pt idx="18">
                  <c:v>0.79400000000000004</c:v>
                </c:pt>
                <c:pt idx="19">
                  <c:v>0.89100000000000001</c:v>
                </c:pt>
                <c:pt idx="20">
                  <c:v>1</c:v>
                </c:pt>
                <c:pt idx="21">
                  <c:v>1.1200000000000001</c:v>
                </c:pt>
                <c:pt idx="22">
                  <c:v>1.26</c:v>
                </c:pt>
                <c:pt idx="23">
                  <c:v>1.41</c:v>
                </c:pt>
                <c:pt idx="24">
                  <c:v>1.58</c:v>
                </c:pt>
                <c:pt idx="25">
                  <c:v>1.78</c:v>
                </c:pt>
                <c:pt idx="26">
                  <c:v>2</c:v>
                </c:pt>
                <c:pt idx="27">
                  <c:v>2.2400000000000002</c:v>
                </c:pt>
                <c:pt idx="28">
                  <c:v>2.5099999999999998</c:v>
                </c:pt>
                <c:pt idx="29">
                  <c:v>2.82</c:v>
                </c:pt>
                <c:pt idx="30">
                  <c:v>3.16</c:v>
                </c:pt>
                <c:pt idx="31">
                  <c:v>3.55</c:v>
                </c:pt>
                <c:pt idx="32">
                  <c:v>3.98</c:v>
                </c:pt>
                <c:pt idx="33">
                  <c:v>4.47</c:v>
                </c:pt>
                <c:pt idx="34">
                  <c:v>5.01</c:v>
                </c:pt>
                <c:pt idx="35">
                  <c:v>5.62</c:v>
                </c:pt>
                <c:pt idx="36">
                  <c:v>6.31</c:v>
                </c:pt>
                <c:pt idx="37">
                  <c:v>7.08</c:v>
                </c:pt>
                <c:pt idx="38">
                  <c:v>7.94</c:v>
                </c:pt>
                <c:pt idx="39">
                  <c:v>8.91</c:v>
                </c:pt>
                <c:pt idx="40">
                  <c:v>10</c:v>
                </c:pt>
                <c:pt idx="41">
                  <c:v>11.2</c:v>
                </c:pt>
                <c:pt idx="42">
                  <c:v>12.6</c:v>
                </c:pt>
                <c:pt idx="43">
                  <c:v>14.1</c:v>
                </c:pt>
                <c:pt idx="44">
                  <c:v>15.8</c:v>
                </c:pt>
                <c:pt idx="45">
                  <c:v>17.8</c:v>
                </c:pt>
                <c:pt idx="46">
                  <c:v>20</c:v>
                </c:pt>
                <c:pt idx="47">
                  <c:v>22.4</c:v>
                </c:pt>
                <c:pt idx="48">
                  <c:v>25.1</c:v>
                </c:pt>
                <c:pt idx="49">
                  <c:v>28.2</c:v>
                </c:pt>
                <c:pt idx="50">
                  <c:v>31.6</c:v>
                </c:pt>
                <c:pt idx="51">
                  <c:v>35.5</c:v>
                </c:pt>
                <c:pt idx="52">
                  <c:v>39.799999999999997</c:v>
                </c:pt>
                <c:pt idx="53">
                  <c:v>44.7</c:v>
                </c:pt>
                <c:pt idx="54">
                  <c:v>50.1</c:v>
                </c:pt>
                <c:pt idx="55">
                  <c:v>56.2</c:v>
                </c:pt>
                <c:pt idx="56">
                  <c:v>63.1</c:v>
                </c:pt>
                <c:pt idx="57">
                  <c:v>70.8</c:v>
                </c:pt>
                <c:pt idx="58">
                  <c:v>79.400000000000006</c:v>
                </c:pt>
                <c:pt idx="59">
                  <c:v>89.1</c:v>
                </c:pt>
                <c:pt idx="60">
                  <c:v>100</c:v>
                </c:pt>
                <c:pt idx="61">
                  <c:v>112</c:v>
                </c:pt>
                <c:pt idx="62">
                  <c:v>126</c:v>
                </c:pt>
                <c:pt idx="63">
                  <c:v>141</c:v>
                </c:pt>
                <c:pt idx="64">
                  <c:v>158</c:v>
                </c:pt>
                <c:pt idx="65">
                  <c:v>178</c:v>
                </c:pt>
                <c:pt idx="66">
                  <c:v>200</c:v>
                </c:pt>
                <c:pt idx="67">
                  <c:v>224</c:v>
                </c:pt>
                <c:pt idx="68">
                  <c:v>251</c:v>
                </c:pt>
                <c:pt idx="69">
                  <c:v>282</c:v>
                </c:pt>
                <c:pt idx="70">
                  <c:v>316</c:v>
                </c:pt>
                <c:pt idx="71">
                  <c:v>355</c:v>
                </c:pt>
                <c:pt idx="72">
                  <c:v>398</c:v>
                </c:pt>
                <c:pt idx="73">
                  <c:v>447</c:v>
                </c:pt>
                <c:pt idx="74">
                  <c:v>501</c:v>
                </c:pt>
                <c:pt idx="75">
                  <c:v>562</c:v>
                </c:pt>
                <c:pt idx="76">
                  <c:v>631</c:v>
                </c:pt>
                <c:pt idx="77">
                  <c:v>708</c:v>
                </c:pt>
                <c:pt idx="78">
                  <c:v>794</c:v>
                </c:pt>
                <c:pt idx="79">
                  <c:v>891</c:v>
                </c:pt>
                <c:pt idx="80">
                  <c:v>1000</c:v>
                </c:pt>
                <c:pt idx="81">
                  <c:v>1120</c:v>
                </c:pt>
                <c:pt idx="82">
                  <c:v>1260</c:v>
                </c:pt>
                <c:pt idx="83">
                  <c:v>1410</c:v>
                </c:pt>
                <c:pt idx="84">
                  <c:v>1580</c:v>
                </c:pt>
                <c:pt idx="85">
                  <c:v>1780</c:v>
                </c:pt>
                <c:pt idx="86">
                  <c:v>2000</c:v>
                </c:pt>
                <c:pt idx="87">
                  <c:v>2240</c:v>
                </c:pt>
                <c:pt idx="88">
                  <c:v>2510</c:v>
                </c:pt>
                <c:pt idx="89">
                  <c:v>2820</c:v>
                </c:pt>
                <c:pt idx="90">
                  <c:v>3160</c:v>
                </c:pt>
                <c:pt idx="91">
                  <c:v>3500</c:v>
                </c:pt>
              </c:numCache>
            </c:numRef>
          </c:xVal>
          <c:yVal>
            <c:numRef>
              <c:f>Sheet1!$I$11:$I$102</c:f>
              <c:numCache>
                <c:formatCode>General</c:formatCode>
                <c:ptCount val="92"/>
                <c:pt idx="0">
                  <c:v>3.3437868916004823E-4</c:v>
                </c:pt>
                <c:pt idx="1">
                  <c:v>5.5132077568816745E-4</c:v>
                </c:pt>
                <c:pt idx="2">
                  <c:v>9.1214827568305331E-4</c:v>
                </c:pt>
                <c:pt idx="3">
                  <c:v>1.4527114674768497E-3</c:v>
                </c:pt>
                <c:pt idx="4">
                  <c:v>2.2912312971263889E-3</c:v>
                </c:pt>
                <c:pt idx="5">
                  <c:v>3.6314617163856408E-3</c:v>
                </c:pt>
                <c:pt idx="6">
                  <c:v>5.6044692377604597E-3</c:v>
                </c:pt>
                <c:pt idx="7">
                  <c:v>8.4152470439459483E-3</c:v>
                </c:pt>
                <c:pt idx="8">
                  <c:v>1.2464031318781576E-2</c:v>
                </c:pt>
                <c:pt idx="9">
                  <c:v>1.8335090094514762E-2</c:v>
                </c:pt>
                <c:pt idx="10">
                  <c:v>2.6324371599502891E-2</c:v>
                </c:pt>
                <c:pt idx="11">
                  <c:v>3.7498769258126327E-2</c:v>
                </c:pt>
                <c:pt idx="12">
                  <c:v>5.2271399608318704E-2</c:v>
                </c:pt>
                <c:pt idx="13">
                  <c:v>7.2250097670165672E-2</c:v>
                </c:pt>
                <c:pt idx="14">
                  <c:v>9.9106726355913138E-2</c:v>
                </c:pt>
                <c:pt idx="15">
                  <c:v>0.14114597556265951</c:v>
                </c:pt>
                <c:pt idx="16">
                  <c:v>0.21931277882060632</c:v>
                </c:pt>
                <c:pt idx="17">
                  <c:v>0.35758040003348313</c:v>
                </c:pt>
                <c:pt idx="18">
                  <c:v>0.53784328668870518</c:v>
                </c:pt>
                <c:pt idx="19">
                  <c:v>0.67636347498422345</c:v>
                </c:pt>
                <c:pt idx="20">
                  <c:v>0.7071600929169789</c:v>
                </c:pt>
                <c:pt idx="21">
                  <c:v>0.67870356591503689</c:v>
                </c:pt>
                <c:pt idx="22">
                  <c:v>0.68123326007526663</c:v>
                </c:pt>
                <c:pt idx="23">
                  <c:v>0.74289904629048054</c:v>
                </c:pt>
                <c:pt idx="24">
                  <c:v>0.84213843395979127</c:v>
                </c:pt>
                <c:pt idx="25">
                  <c:v>0.95991693345750251</c:v>
                </c:pt>
                <c:pt idx="26">
                  <c:v>1.0763358298276333</c:v>
                </c:pt>
                <c:pt idx="27">
                  <c:v>1.1852250791353294</c:v>
                </c:pt>
                <c:pt idx="28">
                  <c:v>1.2863661490901031</c:v>
                </c:pt>
                <c:pt idx="29">
                  <c:v>1.3777787614226573</c:v>
                </c:pt>
                <c:pt idx="30">
                  <c:v>1.4524768305060076</c:v>
                </c:pt>
                <c:pt idx="31">
                  <c:v>1.5119702024355979</c:v>
                </c:pt>
                <c:pt idx="32">
                  <c:v>1.5533527878629063</c:v>
                </c:pt>
                <c:pt idx="33">
                  <c:v>1.5793688003539479</c:v>
                </c:pt>
                <c:pt idx="34">
                  <c:v>1.592477879120374</c:v>
                </c:pt>
                <c:pt idx="35">
                  <c:v>1.5986317073944294</c:v>
                </c:pt>
                <c:pt idx="36">
                  <c:v>1.6053565677564836</c:v>
                </c:pt>
                <c:pt idx="37">
                  <c:v>1.622167232759691</c:v>
                </c:pt>
                <c:pt idx="38">
                  <c:v>1.6597359560463008</c:v>
                </c:pt>
                <c:pt idx="39">
                  <c:v>1.7294465334587403</c:v>
                </c:pt>
                <c:pt idx="40">
                  <c:v>1.8406962483716827</c:v>
                </c:pt>
                <c:pt idx="41">
                  <c:v>1.9955042506229477</c:v>
                </c:pt>
                <c:pt idx="42">
                  <c:v>2.2031829526219044</c:v>
                </c:pt>
                <c:pt idx="43">
                  <c:v>2.4373541035157791</c:v>
                </c:pt>
                <c:pt idx="44">
                  <c:v>2.6938666274679339</c:v>
                </c:pt>
                <c:pt idx="45">
                  <c:v>2.9601095105204043</c:v>
                </c:pt>
                <c:pt idx="46">
                  <c:v>3.1929301471244433</c:v>
                </c:pt>
                <c:pt idx="47">
                  <c:v>3.3719857095976429</c:v>
                </c:pt>
                <c:pt idx="48">
                  <c:v>3.4896773327928794</c:v>
                </c:pt>
                <c:pt idx="49">
                  <c:v>3.5372184489828045</c:v>
                </c:pt>
                <c:pt idx="50">
                  <c:v>3.5107944686817749</c:v>
                </c:pt>
                <c:pt idx="51">
                  <c:v>3.4131097844187979</c:v>
                </c:pt>
                <c:pt idx="52">
                  <c:v>3.2553488616527693</c:v>
                </c:pt>
                <c:pt idx="53">
                  <c:v>3.04359006279268</c:v>
                </c:pt>
                <c:pt idx="54">
                  <c:v>2.7982687446280039</c:v>
                </c:pt>
                <c:pt idx="55">
                  <c:v>2.528649068669051</c:v>
                </c:pt>
                <c:pt idx="56">
                  <c:v>2.2496433397543623</c:v>
                </c:pt>
                <c:pt idx="57">
                  <c:v>1.9794546170722536</c:v>
                </c:pt>
                <c:pt idx="58">
                  <c:v>1.7292777452201882</c:v>
                </c:pt>
                <c:pt idx="59">
                  <c:v>1.50478179240021</c:v>
                </c:pt>
                <c:pt idx="60">
                  <c:v>1.3112734879332633</c:v>
                </c:pt>
                <c:pt idx="61">
                  <c:v>1.1522843020879481</c:v>
                </c:pt>
                <c:pt idx="62">
                  <c:v>1.017772876680193</c:v>
                </c:pt>
                <c:pt idx="63">
                  <c:v>0.91600725605825573</c:v>
                </c:pt>
                <c:pt idx="64">
                  <c:v>0.83777800612086983</c:v>
                </c:pt>
                <c:pt idx="65">
                  <c:v>0.78279303672535883</c:v>
                </c:pt>
                <c:pt idx="66">
                  <c:v>0.7585189727126137</c:v>
                </c:pt>
                <c:pt idx="67">
                  <c:v>0.76737259738967312</c:v>
                </c:pt>
                <c:pt idx="68">
                  <c:v>0.8126783189296416</c:v>
                </c:pt>
                <c:pt idx="69">
                  <c:v>0.89798010426349384</c:v>
                </c:pt>
                <c:pt idx="70">
                  <c:v>1.014454467876897</c:v>
                </c:pt>
                <c:pt idx="71">
                  <c:v>1.1538861973338939</c:v>
                </c:pt>
                <c:pt idx="72">
                  <c:v>1.2899546711503687</c:v>
                </c:pt>
                <c:pt idx="73">
                  <c:v>1.4012067373390544</c:v>
                </c:pt>
                <c:pt idx="74">
                  <c:v>1.4598593326228326</c:v>
                </c:pt>
                <c:pt idx="75">
                  <c:v>1.4513022424423674</c:v>
                </c:pt>
                <c:pt idx="76">
                  <c:v>1.3691196743928764</c:v>
                </c:pt>
                <c:pt idx="77">
                  <c:v>1.2229720922123533</c:v>
                </c:pt>
                <c:pt idx="78">
                  <c:v>1.0332635792977189</c:v>
                </c:pt>
                <c:pt idx="79">
                  <c:v>0.82334860527749676</c:v>
                </c:pt>
                <c:pt idx="80">
                  <c:v>0.61854714735392302</c:v>
                </c:pt>
                <c:pt idx="81">
                  <c:v>0.44098082275932171</c:v>
                </c:pt>
                <c:pt idx="82">
                  <c:v>0.29195977838420201</c:v>
                </c:pt>
                <c:pt idx="83">
                  <c:v>0.18583466203362001</c:v>
                </c:pt>
                <c:pt idx="84">
                  <c:v>0.11104115973322663</c:v>
                </c:pt>
                <c:pt idx="85">
                  <c:v>6.0850580960168633E-2</c:v>
                </c:pt>
                <c:pt idx="86">
                  <c:v>3.1776245896871384E-2</c:v>
                </c:pt>
                <c:pt idx="87">
                  <c:v>1.5934836461752509E-2</c:v>
                </c:pt>
                <c:pt idx="88">
                  <c:v>7.5200356142970468E-3</c:v>
                </c:pt>
                <c:pt idx="89">
                  <c:v>3.2851025427418409E-3</c:v>
                </c:pt>
                <c:pt idx="90">
                  <c:v>1.3795146861421052E-3</c:v>
                </c:pt>
                <c:pt idx="91">
                  <c:v>6.0306331632356666E-4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8-47CD-9DA1-EF5906C53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37864"/>
        <c:axId val="432543768"/>
      </c:scatterChart>
      <c:valAx>
        <c:axId val="4325378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43768"/>
        <c:crosses val="autoZero"/>
        <c:crossBetween val="midCat"/>
      </c:valAx>
      <c:valAx>
        <c:axId val="4325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37864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0</xdr:row>
      <xdr:rowOff>0</xdr:rowOff>
    </xdr:from>
    <xdr:to>
      <xdr:col>19</xdr:col>
      <xdr:colOff>419100</xdr:colOff>
      <xdr:row>15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59340C-5BCC-49C5-9D16-CA237BBB7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15</xdr:row>
      <xdr:rowOff>38100</xdr:rowOff>
    </xdr:from>
    <xdr:to>
      <xdr:col>19</xdr:col>
      <xdr:colOff>419100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ECD7A8-BF5C-4333-B4FB-022215A1D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104775</xdr:colOff>
      <xdr:row>30</xdr:row>
      <xdr:rowOff>61912</xdr:rowOff>
    </xdr:from>
    <xdr:to>
      <xdr:col>19</xdr:col>
      <xdr:colOff>409575</xdr:colOff>
      <xdr:row>44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8ACEF1-4AF8-4802-95C6-1AAD33AAE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H6" sqref="H6"/>
    </sheetView>
  </sheetViews>
  <sheetFormatPr defaultRowHeight="15" x14ac:dyDescent="0.25"/>
  <cols>
    <col min="2" max="2" width="12" bestFit="1" customWidth="1"/>
    <col min="5" max="5" width="14.140625" bestFit="1" customWidth="1"/>
    <col min="6" max="6" width="9.42578125" bestFit="1" customWidth="1"/>
    <col min="7" max="8" width="12.140625" bestFit="1" customWidth="1"/>
    <col min="10" max="10" width="11" bestFit="1" customWidth="1"/>
    <col min="12" max="12" width="9.8554687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14</v>
      </c>
      <c r="G1" s="4" t="s">
        <v>13</v>
      </c>
    </row>
    <row r="2" spans="1:12" x14ac:dyDescent="0.25">
      <c r="A2" s="3">
        <v>1</v>
      </c>
      <c r="B2" s="3">
        <v>0.15</v>
      </c>
      <c r="C2" s="3">
        <v>1.2</v>
      </c>
      <c r="D2" s="3">
        <v>0.9</v>
      </c>
      <c r="E2" s="8">
        <f>B2/SUM(B$2:B$7)</f>
        <v>1.2448132780082987E-2</v>
      </c>
      <c r="F2" s="7">
        <v>0.25</v>
      </c>
      <c r="G2" s="3">
        <v>0.45</v>
      </c>
    </row>
    <row r="3" spans="1:12" x14ac:dyDescent="0.25">
      <c r="A3" s="3">
        <v>2</v>
      </c>
      <c r="B3" s="3">
        <v>3.5</v>
      </c>
      <c r="C3" s="3">
        <v>2.5</v>
      </c>
      <c r="D3" s="3">
        <v>4.3</v>
      </c>
      <c r="E3" s="8">
        <f t="shared" ref="E3:E7" si="0">B3/SUM(B$2:B$7)</f>
        <v>0.29045643153526968</v>
      </c>
      <c r="F3" s="7">
        <v>7.8</v>
      </c>
    </row>
    <row r="4" spans="1:12" x14ac:dyDescent="0.25">
      <c r="A4" s="3">
        <v>3</v>
      </c>
      <c r="B4" s="3">
        <v>5.5</v>
      </c>
      <c r="C4" s="3">
        <v>2</v>
      </c>
      <c r="D4" s="3">
        <v>32</v>
      </c>
      <c r="E4" s="8">
        <f t="shared" si="0"/>
        <v>0.45643153526970953</v>
      </c>
      <c r="F4" s="7">
        <v>3.5</v>
      </c>
    </row>
    <row r="5" spans="1:12" x14ac:dyDescent="0.25">
      <c r="A5" s="3">
        <v>4</v>
      </c>
      <c r="B5" s="3">
        <v>0.3</v>
      </c>
      <c r="C5" s="3">
        <v>1.5</v>
      </c>
      <c r="D5" s="3">
        <v>20</v>
      </c>
      <c r="E5" s="8">
        <f t="shared" si="0"/>
        <v>2.4896265560165973E-2</v>
      </c>
    </row>
    <row r="6" spans="1:12" x14ac:dyDescent="0.25">
      <c r="A6" s="3">
        <v>5</v>
      </c>
      <c r="B6" s="3">
        <v>1</v>
      </c>
      <c r="C6" s="3">
        <v>2</v>
      </c>
      <c r="D6" s="3">
        <v>150</v>
      </c>
      <c r="E6" s="8">
        <f t="shared" si="0"/>
        <v>8.2987551867219914E-2</v>
      </c>
    </row>
    <row r="7" spans="1:12" x14ac:dyDescent="0.25">
      <c r="A7" s="3">
        <v>6</v>
      </c>
      <c r="B7" s="3">
        <v>1.6</v>
      </c>
      <c r="C7" s="3">
        <v>1.6</v>
      </c>
      <c r="D7" s="3">
        <v>550</v>
      </c>
      <c r="E7" s="8">
        <f t="shared" si="0"/>
        <v>0.13278008298755187</v>
      </c>
    </row>
    <row r="8" spans="1:12" x14ac:dyDescent="0.25">
      <c r="B8">
        <f>SUM(B2:B7)</f>
        <v>12.05</v>
      </c>
    </row>
    <row r="10" spans="1:12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15</v>
      </c>
      <c r="F10" s="1" t="s">
        <v>16</v>
      </c>
      <c r="G10" s="1" t="s">
        <v>17</v>
      </c>
      <c r="I10" s="1" t="s">
        <v>9</v>
      </c>
      <c r="J10" s="1" t="s">
        <v>10</v>
      </c>
      <c r="K10" s="4" t="s">
        <v>11</v>
      </c>
      <c r="L10" s="4" t="s">
        <v>12</v>
      </c>
    </row>
    <row r="11" spans="1:12" x14ac:dyDescent="0.25">
      <c r="A11" s="2">
        <v>0.1</v>
      </c>
      <c r="B11" s="2">
        <f>($B$2/((SQRT(2*3.14)*LN($C$2))))*EXP(-((LN(A11)-LN($D$2))^2)/(2*LN($C$2)^2))</f>
        <v>9.5231391394543361E-33</v>
      </c>
      <c r="C11" s="2">
        <f>($B$3/((SQRT(2*3.14)*LN($C$3))))*EXP(-((LN(A11)-LN($D$3))^2)/(2*LN($C$3)^2))</f>
        <v>3.3437868915715E-4</v>
      </c>
      <c r="D11" s="2">
        <f>($B$4/((SQRT(2*3.14)*LN($C$4))))*EXP(-((LN(A11)-LN($D$4))^2)/(2*LN($C$4)^2))</f>
        <v>2.8982549348096767E-15</v>
      </c>
      <c r="E11" s="2">
        <f>($B$5/((SQRT(2*3.14)*LN($C$5))))*EXP(-((LN(A11)-LN($D$5))^2)/(2*LN($C$5)^2))</f>
        <v>2.4637246439504801E-38</v>
      </c>
      <c r="F11" s="2">
        <f>($B$6/((SQRT(2*3.14)*LN($C$6))))*EXP(-((LN(A11)-LN($D$6))^2)/(2*LN($C$6)^2))</f>
        <v>3.870278199196684E-25</v>
      </c>
      <c r="G11" s="2">
        <f>($B$7/((SQRT(2*3.14)*LN($C$7))))*EXP(-((LN(A11)-LN($D$7))^2)/(2*LN($C$7)^2))</f>
        <v>1.656060180595517E-73</v>
      </c>
      <c r="I11" s="2">
        <f>SUM(B11:G11)</f>
        <v>3.3437868916004823E-4</v>
      </c>
      <c r="J11" s="2">
        <f>SUM(I$11:I11)</f>
        <v>3.3437868916004823E-4</v>
      </c>
      <c r="K11" s="3">
        <f>From_Stata!B1</f>
        <v>0</v>
      </c>
      <c r="L11" s="3">
        <f>SUM(K$11:K11)</f>
        <v>0</v>
      </c>
    </row>
    <row r="12" spans="1:12" x14ac:dyDescent="0.25">
      <c r="A12" s="2">
        <v>0.112</v>
      </c>
      <c r="B12" s="2">
        <f t="shared" ref="B12:B75" si="1">($B$2/((SQRT(2*3.14)*LN($C$2))))*EXP(-((LN(A12)-LN($D$2))^2)/(2*LN($C$2)^2))</f>
        <v>1.4065958555419692E-29</v>
      </c>
      <c r="C12" s="2">
        <f t="shared" ref="C12:C75" si="2">($B$3/((SQRT(2*3.14)*LN($C$3))))*EXP(-((LN(A12)-LN($D$3))^2)/(2*LN($C$3)^2))</f>
        <v>5.5132077567701828E-4</v>
      </c>
      <c r="D12" s="2">
        <f t="shared" ref="D12:D75" si="3">($B$4/((SQRT(2*3.14)*LN($C$4))))*EXP(-((LN(A12)-LN($D$4))^2)/(2*LN($C$4)^2))</f>
        <v>1.1149198202014297E-14</v>
      </c>
      <c r="E12" s="2">
        <f t="shared" ref="E12:E75" si="4">($B$5/((SQRT(2*3.14)*LN($C$5))))*EXP(-((LN(A12)-LN($D$5))^2)/(2*LN($C$5)^2))</f>
        <v>9.1373030044526326E-37</v>
      </c>
      <c r="F12" s="2">
        <f t="shared" ref="F12:F75" si="5">($B$6/((SQRT(2*3.14)*LN($C$6))))*EXP(-((LN(A12)-LN($D$6))^2)/(2*LN($C$6)^2))</f>
        <v>2.1434337600661058E-24</v>
      </c>
      <c r="G12" s="2">
        <f t="shared" ref="G12:G75" si="6">($B$7/((SQRT(2*3.14)*LN($C$7))))*EXP(-((LN(A12)-LN($D$7))^2)/(2*LN($C$7)^2))</f>
        <v>1.3345836857462016E-71</v>
      </c>
      <c r="I12" s="2">
        <f t="shared" ref="I12:I75" si="7">SUM(B12:G12)</f>
        <v>5.5132077568816745E-4</v>
      </c>
      <c r="J12" s="2">
        <f>SUM(I$11:I12)</f>
        <v>8.8569946484821568E-4</v>
      </c>
      <c r="K12" s="3">
        <f>From_Stata!B2</f>
        <v>0</v>
      </c>
      <c r="L12" s="3">
        <f>SUM(K$11:K12)</f>
        <v>0</v>
      </c>
    </row>
    <row r="13" spans="1:12" x14ac:dyDescent="0.25">
      <c r="A13" s="2">
        <v>0.126</v>
      </c>
      <c r="B13" s="2">
        <f t="shared" si="1"/>
        <v>1.8378474645489378E-26</v>
      </c>
      <c r="C13" s="2">
        <f t="shared" si="2"/>
        <v>9.1214827563909455E-4</v>
      </c>
      <c r="D13" s="2">
        <f t="shared" si="3"/>
        <v>4.3958739412401464E-14</v>
      </c>
      <c r="E13" s="2">
        <f t="shared" si="4"/>
        <v>3.595567465818104E-35</v>
      </c>
      <c r="F13" s="2">
        <f t="shared" si="5"/>
        <v>1.2342208721379148E-23</v>
      </c>
      <c r="G13" s="2">
        <f t="shared" si="6"/>
        <v>1.2016630050317897E-69</v>
      </c>
      <c r="I13" s="2">
        <f t="shared" si="7"/>
        <v>9.1214827568305331E-4</v>
      </c>
      <c r="J13" s="2">
        <f>SUM(I$11:I13)</f>
        <v>1.7978477405312691E-3</v>
      </c>
      <c r="K13" s="3">
        <f>From_Stata!B3</f>
        <v>0</v>
      </c>
      <c r="L13" s="3">
        <f>SUM(K$11:K13)</f>
        <v>0</v>
      </c>
    </row>
    <row r="14" spans="1:12" x14ac:dyDescent="0.25">
      <c r="A14" s="2">
        <v>0.14099999999999999</v>
      </c>
      <c r="B14" s="2">
        <f t="shared" si="1"/>
        <v>1.1773597454489159E-23</v>
      </c>
      <c r="C14" s="2">
        <f t="shared" si="2"/>
        <v>1.4527114673182487E-3</v>
      </c>
      <c r="D14" s="2">
        <f t="shared" si="3"/>
        <v>1.5860097591142079E-13</v>
      </c>
      <c r="E14" s="2">
        <f t="shared" si="4"/>
        <v>1.1083331535769979E-33</v>
      </c>
      <c r="F14" s="2">
        <f t="shared" si="5"/>
        <v>6.3933187580941319E-23</v>
      </c>
      <c r="G14" s="2">
        <f t="shared" si="6"/>
        <v>8.3316514025028739E-68</v>
      </c>
      <c r="I14" s="2">
        <f t="shared" si="7"/>
        <v>1.4527114674768497E-3</v>
      </c>
      <c r="J14" s="2">
        <f>SUM(I$11:I14)</f>
        <v>3.2505592080081186E-3</v>
      </c>
      <c r="K14" s="3">
        <f>From_Stata!B4</f>
        <v>0</v>
      </c>
      <c r="L14" s="3">
        <f>SUM(K$11:K14)</f>
        <v>0</v>
      </c>
    </row>
    <row r="15" spans="1:12" x14ac:dyDescent="0.25">
      <c r="A15" s="2">
        <v>0.158</v>
      </c>
      <c r="B15" s="2">
        <f t="shared" si="1"/>
        <v>5.5345330055699295E-21</v>
      </c>
      <c r="C15" s="2">
        <f t="shared" si="2"/>
        <v>2.2912312965606102E-3</v>
      </c>
      <c r="D15" s="2">
        <f t="shared" si="3"/>
        <v>5.6577887459306025E-13</v>
      </c>
      <c r="E15" s="2">
        <f t="shared" si="4"/>
        <v>3.292384444760275E-32</v>
      </c>
      <c r="F15" s="2">
        <f t="shared" si="5"/>
        <v>3.2887837426458127E-22</v>
      </c>
      <c r="G15" s="2">
        <f t="shared" si="6"/>
        <v>5.7354571586801753E-66</v>
      </c>
      <c r="I15" s="2">
        <f t="shared" si="7"/>
        <v>2.2912312971263889E-3</v>
      </c>
      <c r="J15" s="2">
        <f>SUM(I$11:I15)</f>
        <v>5.5417905051345076E-3</v>
      </c>
      <c r="K15" s="3">
        <f>From_Stata!B5</f>
        <v>0</v>
      </c>
      <c r="L15" s="3">
        <f>SUM(K$11:K15)</f>
        <v>0</v>
      </c>
    </row>
    <row r="16" spans="1:12" x14ac:dyDescent="0.25">
      <c r="A16" s="2">
        <v>0.17799999999999999</v>
      </c>
      <c r="B16" s="2">
        <f t="shared" si="1"/>
        <v>2.2881613957972701E-18</v>
      </c>
      <c r="C16" s="2">
        <f t="shared" si="2"/>
        <v>3.6314617143039774E-3</v>
      </c>
      <c r="D16" s="2">
        <f t="shared" si="3"/>
        <v>2.0816612296214461E-12</v>
      </c>
      <c r="E16" s="2">
        <f t="shared" si="4"/>
        <v>1.0542175048540937E-30</v>
      </c>
      <c r="F16" s="2">
        <f t="shared" si="5"/>
        <v>1.7751807961200316E-21</v>
      </c>
      <c r="G16" s="2">
        <f t="shared" si="6"/>
        <v>4.5241006258122309E-64</v>
      </c>
      <c r="I16" s="2">
        <f t="shared" si="7"/>
        <v>3.6314617163856408E-3</v>
      </c>
      <c r="J16" s="2">
        <f>SUM(I$11:I16)</f>
        <v>9.1732522215201492E-3</v>
      </c>
      <c r="K16" s="3">
        <f>From_Stata!B6</f>
        <v>0</v>
      </c>
      <c r="L16" s="3">
        <f>SUM(K$11:K16)</f>
        <v>0</v>
      </c>
    </row>
    <row r="17" spans="1:12" x14ac:dyDescent="0.25">
      <c r="A17" s="2">
        <v>0.2</v>
      </c>
      <c r="B17" s="2">
        <f t="shared" si="1"/>
        <v>5.4723258550561463E-16</v>
      </c>
      <c r="C17" s="2">
        <f t="shared" si="2"/>
        <v>5.6044692305296049E-3</v>
      </c>
      <c r="D17" s="2">
        <f t="shared" si="3"/>
        <v>7.2303079249364756E-12</v>
      </c>
      <c r="E17" s="2">
        <f t="shared" si="4"/>
        <v>2.8743309026446283E-29</v>
      </c>
      <c r="F17" s="2">
        <f t="shared" si="5"/>
        <v>8.9686288419970201E-21</v>
      </c>
      <c r="G17" s="2">
        <f t="shared" si="6"/>
        <v>3.0425842170967322E-62</v>
      </c>
      <c r="I17" s="2">
        <f t="shared" si="7"/>
        <v>5.6044692377604597E-3</v>
      </c>
      <c r="J17" s="2">
        <f>SUM(I$11:I17)</f>
        <v>1.4777721459280609E-2</v>
      </c>
      <c r="K17" s="3">
        <f>From_Stata!B7</f>
        <v>0</v>
      </c>
      <c r="L17" s="3">
        <f>SUM(K$11:K17)</f>
        <v>0</v>
      </c>
    </row>
    <row r="18" spans="1:12" x14ac:dyDescent="0.25">
      <c r="A18" s="2">
        <v>0.224</v>
      </c>
      <c r="B18" s="2">
        <f t="shared" si="1"/>
        <v>7.6078671237279511E-14</v>
      </c>
      <c r="C18" s="2">
        <f t="shared" si="2"/>
        <v>8.4152470202511018E-3</v>
      </c>
      <c r="D18" s="2">
        <f t="shared" si="3"/>
        <v>2.3618768439021591E-11</v>
      </c>
      <c r="E18" s="2">
        <f t="shared" si="4"/>
        <v>6.6107524512164493E-28</v>
      </c>
      <c r="F18" s="2">
        <f t="shared" si="5"/>
        <v>4.2178131591714852E-20</v>
      </c>
      <c r="G18" s="2">
        <f t="shared" si="6"/>
        <v>1.7182121391707432E-60</v>
      </c>
      <c r="I18" s="2">
        <f t="shared" si="7"/>
        <v>8.4152470439459483E-3</v>
      </c>
      <c r="J18" s="2">
        <f>SUM(I$11:I18)</f>
        <v>2.3192968503226559E-2</v>
      </c>
      <c r="K18" s="3">
        <f>From_Stata!B8</f>
        <v>0</v>
      </c>
      <c r="L18" s="3">
        <f>SUM(K$11:K18)</f>
        <v>0</v>
      </c>
    </row>
    <row r="19" spans="1:12" x14ac:dyDescent="0.25">
      <c r="A19" s="2">
        <v>0.251</v>
      </c>
      <c r="B19" s="2">
        <f t="shared" si="1"/>
        <v>7.3204008133035012E-12</v>
      </c>
      <c r="C19" s="2">
        <f t="shared" si="2"/>
        <v>1.2464031235979082E-2</v>
      </c>
      <c r="D19" s="2">
        <f t="shared" si="3"/>
        <v>7.5482092216671069E-11</v>
      </c>
      <c r="E19" s="2">
        <f t="shared" si="4"/>
        <v>1.4241901154355366E-26</v>
      </c>
      <c r="F19" s="2">
        <f t="shared" si="5"/>
        <v>1.9435810113529372E-19</v>
      </c>
      <c r="G19" s="2">
        <f t="shared" si="6"/>
        <v>9.3087838667696745E-59</v>
      </c>
      <c r="I19" s="2">
        <f t="shared" si="7"/>
        <v>1.2464031318781576E-2</v>
      </c>
      <c r="J19" s="2">
        <f>SUM(I$11:I19)</f>
        <v>3.5656999822008137E-2</v>
      </c>
      <c r="K19" s="3">
        <f>From_Stata!B9</f>
        <v>0</v>
      </c>
      <c r="L19" s="3">
        <f>SUM(K$11:K19)</f>
        <v>0</v>
      </c>
    </row>
    <row r="20" spans="1:12" x14ac:dyDescent="0.25">
      <c r="A20" s="2">
        <v>0.28199999999999997</v>
      </c>
      <c r="B20" s="2">
        <f t="shared" si="1"/>
        <v>5.2332545463678128E-10</v>
      </c>
      <c r="C20" s="2">
        <f t="shared" si="2"/>
        <v>1.833508933017191E-2</v>
      </c>
      <c r="D20" s="2">
        <f t="shared" si="3"/>
        <v>2.4101739655250638E-10</v>
      </c>
      <c r="E20" s="2">
        <f t="shared" si="4"/>
        <v>3.0372548556432763E-25</v>
      </c>
      <c r="F20" s="2">
        <f t="shared" si="5"/>
        <v>9.024695389665277E-19</v>
      </c>
      <c r="G20" s="2">
        <f t="shared" si="6"/>
        <v>5.2081111745063861E-57</v>
      </c>
      <c r="I20" s="2">
        <f t="shared" si="7"/>
        <v>1.8335090094514762E-2</v>
      </c>
      <c r="J20" s="2">
        <f>SUM(I$11:I20)</f>
        <v>5.3992089916522899E-2</v>
      </c>
      <c r="K20" s="3">
        <f>From_Stata!B10</f>
        <v>0</v>
      </c>
      <c r="L20" s="3">
        <f>SUM(K$11:K20)</f>
        <v>0</v>
      </c>
    </row>
    <row r="21" spans="1:12" x14ac:dyDescent="0.25">
      <c r="A21" s="2">
        <v>0.316</v>
      </c>
      <c r="B21" s="2">
        <f t="shared" si="1"/>
        <v>2.2911787561345822E-8</v>
      </c>
      <c r="C21" s="2">
        <f t="shared" si="2"/>
        <v>2.6324347958148055E-2</v>
      </c>
      <c r="D21" s="2">
        <f t="shared" si="3"/>
        <v>7.2956727064410552E-10</v>
      </c>
      <c r="E21" s="2">
        <f t="shared" si="4"/>
        <v>5.5831895029547624E-24</v>
      </c>
      <c r="F21" s="2">
        <f t="shared" si="5"/>
        <v>3.9392867080166718E-18</v>
      </c>
      <c r="G21" s="2">
        <f t="shared" si="6"/>
        <v>2.508369509710142E-55</v>
      </c>
      <c r="I21" s="2">
        <f t="shared" si="7"/>
        <v>2.6324371599502891E-2</v>
      </c>
      <c r="J21" s="2">
        <f>SUM(I$11:I21)</f>
        <v>8.0316461516025783E-2</v>
      </c>
      <c r="K21" s="3">
        <f>From_Stata!B11</f>
        <v>0</v>
      </c>
      <c r="L21" s="3">
        <f>SUM(K$11:K21)</f>
        <v>0</v>
      </c>
    </row>
    <row r="22" spans="1:12" x14ac:dyDescent="0.25">
      <c r="A22" s="2">
        <v>0.35499999999999998</v>
      </c>
      <c r="B22" s="2">
        <f t="shared" si="1"/>
        <v>7.2939569806336507E-7</v>
      </c>
      <c r="C22" s="2">
        <f t="shared" si="2"/>
        <v>3.7498037660979755E-2</v>
      </c>
      <c r="D22" s="2">
        <f t="shared" si="3"/>
        <v>2.2014484965781155E-9</v>
      </c>
      <c r="E22" s="2">
        <f t="shared" si="4"/>
        <v>1.0095192227424401E-22</v>
      </c>
      <c r="F22" s="2">
        <f t="shared" si="5"/>
        <v>1.7281304362429467E-17</v>
      </c>
      <c r="G22" s="2">
        <f t="shared" si="6"/>
        <v>1.2397100080969744E-53</v>
      </c>
      <c r="I22" s="2">
        <f t="shared" si="7"/>
        <v>3.7498769258126327E-2</v>
      </c>
      <c r="J22" s="2">
        <f>SUM(I$11:I22)</f>
        <v>0.11781523077415211</v>
      </c>
      <c r="K22" s="3">
        <f>From_Stata!B12</f>
        <v>0</v>
      </c>
      <c r="L22" s="3">
        <f>SUM(K$11:K22)</f>
        <v>0</v>
      </c>
    </row>
    <row r="23" spans="1:12" x14ac:dyDescent="0.25">
      <c r="A23" s="2">
        <v>0.39800000000000002</v>
      </c>
      <c r="B23" s="2">
        <f t="shared" si="1"/>
        <v>1.4695717273212216E-5</v>
      </c>
      <c r="C23" s="2">
        <f t="shared" si="2"/>
        <v>5.2256697552110043E-2</v>
      </c>
      <c r="D23" s="2">
        <f t="shared" si="3"/>
        <v>6.338935375951803E-9</v>
      </c>
      <c r="E23" s="2">
        <f t="shared" si="4"/>
        <v>1.6012259325001986E-21</v>
      </c>
      <c r="F23" s="2">
        <f t="shared" si="5"/>
        <v>7.1870281280359813E-17</v>
      </c>
      <c r="G23" s="2">
        <f t="shared" si="6"/>
        <v>5.3902109981675951E-52</v>
      </c>
      <c r="I23" s="2">
        <f t="shared" si="7"/>
        <v>5.2271399608318704E-2</v>
      </c>
      <c r="J23" s="2">
        <f>SUM(I$11:I23)</f>
        <v>0.17008663038247082</v>
      </c>
      <c r="K23" s="3">
        <f>From_Stata!B13</f>
        <v>0</v>
      </c>
      <c r="L23" s="3">
        <f>SUM(K$11:K23)</f>
        <v>0</v>
      </c>
    </row>
    <row r="24" spans="1:12" x14ac:dyDescent="0.25">
      <c r="A24" s="2">
        <v>0.44700000000000001</v>
      </c>
      <c r="B24" s="2">
        <f t="shared" si="1"/>
        <v>2.0742208075778159E-4</v>
      </c>
      <c r="C24" s="2">
        <f t="shared" si="2"/>
        <v>7.2042657544628616E-2</v>
      </c>
      <c r="D24" s="2">
        <f t="shared" si="3"/>
        <v>1.8044778981906317E-8</v>
      </c>
      <c r="E24" s="2">
        <f t="shared" si="4"/>
        <v>2.4437577093619493E-20</v>
      </c>
      <c r="F24" s="2">
        <f t="shared" si="5"/>
        <v>2.9718350174862926E-16</v>
      </c>
      <c r="G24" s="2">
        <f t="shared" si="6"/>
        <v>2.338766526881628E-50</v>
      </c>
      <c r="I24" s="2">
        <f t="shared" si="7"/>
        <v>7.2250097670165672E-2</v>
      </c>
      <c r="J24" s="2">
        <f>SUM(I$11:I24)</f>
        <v>0.24233672805263651</v>
      </c>
      <c r="K24" s="3">
        <f>From_Stata!B14</f>
        <v>0</v>
      </c>
      <c r="L24" s="3">
        <f>SUM(K$11:K24)</f>
        <v>0</v>
      </c>
    </row>
    <row r="25" spans="1:12" x14ac:dyDescent="0.25">
      <c r="A25" s="2">
        <v>0.501</v>
      </c>
      <c r="B25" s="2">
        <f t="shared" si="1"/>
        <v>1.8821866099002764E-3</v>
      </c>
      <c r="C25" s="2">
        <f t="shared" si="2"/>
        <v>9.7224490681659018E-2</v>
      </c>
      <c r="D25" s="2">
        <f t="shared" si="3"/>
        <v>4.9064352672012708E-8</v>
      </c>
      <c r="E25" s="2">
        <f t="shared" si="4"/>
        <v>3.2809776968454093E-19</v>
      </c>
      <c r="F25" s="2">
        <f t="shared" si="5"/>
        <v>1.1660142281574554E-15</v>
      </c>
      <c r="G25" s="2">
        <f t="shared" si="6"/>
        <v>8.9439176428166447E-49</v>
      </c>
      <c r="I25" s="2">
        <f t="shared" si="7"/>
        <v>9.9106726355913138E-2</v>
      </c>
      <c r="J25" s="2">
        <f>SUM(I$11:I25)</f>
        <v>0.34144345440854962</v>
      </c>
      <c r="K25" s="3">
        <f>From_Stata!B15</f>
        <v>2.5999998673796654E-2</v>
      </c>
      <c r="L25" s="3">
        <f>SUM(K$11:K25)</f>
        <v>2.5999998673796654E-2</v>
      </c>
    </row>
    <row r="26" spans="1:12" x14ac:dyDescent="0.25">
      <c r="A26" s="2">
        <v>0.56200000000000006</v>
      </c>
      <c r="B26" s="2">
        <f t="shared" si="1"/>
        <v>1.1688527250265451E-2</v>
      </c>
      <c r="C26" s="2">
        <f t="shared" si="2"/>
        <v>0.12945731753794987</v>
      </c>
      <c r="D26" s="2">
        <f t="shared" si="3"/>
        <v>1.3077443970147945E-7</v>
      </c>
      <c r="E26" s="2">
        <f t="shared" si="4"/>
        <v>4.1456601313821658E-18</v>
      </c>
      <c r="F26" s="2">
        <f t="shared" si="5"/>
        <v>4.4968649259439787E-15</v>
      </c>
      <c r="G26" s="2">
        <f t="shared" si="6"/>
        <v>3.311171873678753E-47</v>
      </c>
      <c r="I26" s="2">
        <f t="shared" si="7"/>
        <v>0.14114597556265951</v>
      </c>
      <c r="J26" s="2">
        <f>SUM(I$11:I26)</f>
        <v>0.48258942997120913</v>
      </c>
      <c r="K26" s="3">
        <f>From_Stata!B16</f>
        <v>0.12399999797344208</v>
      </c>
      <c r="L26" s="3">
        <f>SUM(K$11:K26)</f>
        <v>0.14999999664723873</v>
      </c>
    </row>
    <row r="27" spans="1:12" x14ac:dyDescent="0.25">
      <c r="A27" s="2">
        <v>0.63100000000000001</v>
      </c>
      <c r="B27" s="2">
        <f t="shared" si="1"/>
        <v>4.9272533484893299E-2</v>
      </c>
      <c r="C27" s="2">
        <f t="shared" si="2"/>
        <v>0.17003990369414931</v>
      </c>
      <c r="D27" s="2">
        <f t="shared" si="3"/>
        <v>3.4164154660974972E-7</v>
      </c>
      <c r="E27" s="2">
        <f t="shared" si="4"/>
        <v>4.9272549601535295E-17</v>
      </c>
      <c r="F27" s="2">
        <f t="shared" si="5"/>
        <v>1.7048070047484502E-14</v>
      </c>
      <c r="G27" s="2">
        <f t="shared" si="6"/>
        <v>1.1873336430910747E-45</v>
      </c>
      <c r="I27" s="2">
        <f t="shared" si="7"/>
        <v>0.21931277882060632</v>
      </c>
      <c r="J27" s="2">
        <f>SUM(I$11:I27)</f>
        <v>0.70190220879181542</v>
      </c>
      <c r="K27" s="3">
        <f>From_Stata!B17</f>
        <v>0.27799999713897705</v>
      </c>
      <c r="L27" s="3">
        <f>SUM(K$11:K27)</f>
        <v>0.42799999378621578</v>
      </c>
    </row>
    <row r="28" spans="1:12" x14ac:dyDescent="0.25">
      <c r="A28" s="2">
        <v>0.70799999999999996</v>
      </c>
      <c r="B28" s="2">
        <f t="shared" si="1"/>
        <v>0.13808835996297109</v>
      </c>
      <c r="C28" s="2">
        <f t="shared" si="2"/>
        <v>0.2194911766885132</v>
      </c>
      <c r="D28" s="2">
        <f t="shared" si="3"/>
        <v>8.6338193588914666E-7</v>
      </c>
      <c r="E28" s="2">
        <f t="shared" si="4"/>
        <v>5.3249389813430263E-16</v>
      </c>
      <c r="F28" s="2">
        <f t="shared" si="5"/>
        <v>6.2387174768506316E-14</v>
      </c>
      <c r="G28" s="2">
        <f t="shared" si="6"/>
        <v>3.9272450868034129E-44</v>
      </c>
      <c r="I28" s="2">
        <f t="shared" si="7"/>
        <v>0.35758040003348313</v>
      </c>
      <c r="J28" s="2">
        <f>SUM(I$11:I28)</f>
        <v>1.0594826088252987</v>
      </c>
      <c r="K28" s="3">
        <f>From_Stata!B18</f>
        <v>0.43799999356269836</v>
      </c>
      <c r="L28" s="3">
        <f>SUM(K$11:K28)</f>
        <v>0.86599998734891415</v>
      </c>
    </row>
    <row r="29" spans="1:12" x14ac:dyDescent="0.25">
      <c r="A29" s="2">
        <v>0.79400000000000004</v>
      </c>
      <c r="B29" s="2">
        <f t="shared" si="1"/>
        <v>0.25923542361231056</v>
      </c>
      <c r="C29" s="2">
        <f t="shared" si="2"/>
        <v>0.27860574868511184</v>
      </c>
      <c r="D29" s="2">
        <f t="shared" si="3"/>
        <v>2.1143910566456947E-6</v>
      </c>
      <c r="E29" s="2">
        <f t="shared" si="4"/>
        <v>5.2571781035646158E-15</v>
      </c>
      <c r="F29" s="2">
        <f t="shared" si="5"/>
        <v>2.2088633125410186E-13</v>
      </c>
      <c r="G29" s="2">
        <f t="shared" si="6"/>
        <v>1.2053853873712924E-42</v>
      </c>
      <c r="I29" s="2">
        <f t="shared" si="7"/>
        <v>0.53784328668870518</v>
      </c>
      <c r="J29" s="2">
        <f>SUM(I$11:I29)</f>
        <v>1.5973258955140039</v>
      </c>
      <c r="K29" s="3">
        <f>From_Stata!B19</f>
        <v>0.57599997520446777</v>
      </c>
      <c r="L29" s="3">
        <f>SUM(K$11:K29)</f>
        <v>1.4419999625533819</v>
      </c>
    </row>
    <row r="30" spans="1:12" x14ac:dyDescent="0.25">
      <c r="A30" s="2">
        <v>0.89100000000000001</v>
      </c>
      <c r="B30" s="2">
        <f t="shared" si="1"/>
        <v>0.32780349185354718</v>
      </c>
      <c r="C30" s="2">
        <f t="shared" si="2"/>
        <v>0.34855492138278177</v>
      </c>
      <c r="D30" s="2">
        <f t="shared" si="3"/>
        <v>5.0617470799664099E-6</v>
      </c>
      <c r="E30" s="2">
        <f t="shared" si="4"/>
        <v>4.848224296463633E-14</v>
      </c>
      <c r="F30" s="2">
        <f t="shared" si="5"/>
        <v>7.660254268261255E-13</v>
      </c>
      <c r="G30" s="2">
        <f t="shared" si="6"/>
        <v>3.5495958558482243E-41</v>
      </c>
      <c r="I30" s="2">
        <f t="shared" si="7"/>
        <v>0.67636347498422345</v>
      </c>
      <c r="J30" s="2">
        <f>SUM(I$11:I30)</f>
        <v>2.2736893704982273</v>
      </c>
      <c r="K30" s="3">
        <f>From_Stata!B20</f>
        <v>0.66600000858306885</v>
      </c>
      <c r="L30" s="3">
        <f>SUM(K$11:K30)</f>
        <v>2.1079999711364508</v>
      </c>
    </row>
    <row r="31" spans="1:12" x14ac:dyDescent="0.25">
      <c r="A31" s="2">
        <v>1</v>
      </c>
      <c r="B31" s="2">
        <f t="shared" si="1"/>
        <v>0.27781608168004646</v>
      </c>
      <c r="C31" s="2">
        <f t="shared" si="2"/>
        <v>0.42933221138675065</v>
      </c>
      <c r="D31" s="2">
        <f t="shared" si="3"/>
        <v>1.1799847180047336E-5</v>
      </c>
      <c r="E31" s="2">
        <f t="shared" si="4"/>
        <v>4.1352728540645737E-13</v>
      </c>
      <c r="F31" s="2">
        <f t="shared" si="5"/>
        <v>2.5881393406363469E-12</v>
      </c>
      <c r="G31" s="2">
        <f t="shared" si="6"/>
        <v>9.8849139296038657E-40</v>
      </c>
      <c r="I31" s="2">
        <f t="shared" si="7"/>
        <v>0.7071600929169789</v>
      </c>
      <c r="J31" s="2">
        <f>SUM(I$11:I31)</f>
        <v>2.9808494634152063</v>
      </c>
      <c r="K31" s="3">
        <f>From_Stata!B21</f>
        <v>0.69599997997283936</v>
      </c>
      <c r="L31" s="3">
        <f>SUM(K$11:K31)</f>
        <v>2.8039999511092901</v>
      </c>
    </row>
    <row r="32" spans="1:12" x14ac:dyDescent="0.25">
      <c r="A32" s="2">
        <v>1.1200000000000001</v>
      </c>
      <c r="B32" s="2">
        <f t="shared" si="1"/>
        <v>0.15990338043455637</v>
      </c>
      <c r="C32" s="2">
        <f t="shared" si="2"/>
        <v>0.51877381580328508</v>
      </c>
      <c r="D32" s="2">
        <f t="shared" si="3"/>
        <v>2.6369665732424341E-5</v>
      </c>
      <c r="E32" s="2">
        <f t="shared" si="4"/>
        <v>3.1361078410317482E-12</v>
      </c>
      <c r="F32" s="2">
        <f t="shared" si="5"/>
        <v>8.3267730345121176E-12</v>
      </c>
      <c r="G32" s="2">
        <f t="shared" si="6"/>
        <v>2.4446623828661106E-38</v>
      </c>
      <c r="I32" s="2">
        <f t="shared" si="7"/>
        <v>0.67870356591503689</v>
      </c>
      <c r="J32" s="2">
        <f>SUM(I$11:I32)</f>
        <v>3.659553029330243</v>
      </c>
      <c r="K32" s="3">
        <f>From_Stata!B22</f>
        <v>0.75</v>
      </c>
      <c r="L32" s="3">
        <f>SUM(K$11:K32)</f>
        <v>3.5539999511092901</v>
      </c>
    </row>
    <row r="33" spans="1:12" x14ac:dyDescent="0.25">
      <c r="A33" s="2">
        <v>1.26</v>
      </c>
      <c r="B33" s="2">
        <f t="shared" si="1"/>
        <v>5.9800903345093484E-2</v>
      </c>
      <c r="C33" s="2">
        <f t="shared" si="2"/>
        <v>0.6213732337066048</v>
      </c>
      <c r="D33" s="2">
        <f t="shared" si="3"/>
        <v>5.912297259431774E-5</v>
      </c>
      <c r="E33" s="2">
        <f t="shared" si="4"/>
        <v>2.3708664748943281E-11</v>
      </c>
      <c r="F33" s="2">
        <f t="shared" si="5"/>
        <v>2.7265256645638894E-11</v>
      </c>
      <c r="G33" s="2">
        <f t="shared" si="6"/>
        <v>6.4486354428129999E-37</v>
      </c>
      <c r="I33" s="2">
        <f t="shared" si="7"/>
        <v>0.68123326007526663</v>
      </c>
      <c r="J33" s="2">
        <f>SUM(I$11:I33)</f>
        <v>4.3407862894055098</v>
      </c>
      <c r="K33" s="3">
        <f>From_Stata!B23</f>
        <v>0.75</v>
      </c>
      <c r="L33" s="3">
        <f>SUM(K$11:K33)</f>
        <v>4.3039999511092901</v>
      </c>
    </row>
    <row r="34" spans="1:12" x14ac:dyDescent="0.25">
      <c r="A34" s="2">
        <v>1.41</v>
      </c>
      <c r="B34" s="2">
        <f t="shared" si="1"/>
        <v>1.5834718751156336E-2</v>
      </c>
      <c r="C34" s="2">
        <f t="shared" si="2"/>
        <v>0.72693990200437686</v>
      </c>
      <c r="D34" s="2">
        <f t="shared" si="3"/>
        <v>1.2442530133228077E-4</v>
      </c>
      <c r="E34" s="2">
        <f t="shared" si="4"/>
        <v>1.5123261464048016E-10</v>
      </c>
      <c r="F34" s="2">
        <f t="shared" si="5"/>
        <v>8.2382482679951422E-11</v>
      </c>
      <c r="G34" s="2">
        <f t="shared" si="6"/>
        <v>1.3843424594224665E-35</v>
      </c>
      <c r="I34" s="2">
        <f t="shared" si="7"/>
        <v>0.74289904629048054</v>
      </c>
      <c r="J34" s="2">
        <f>SUM(I$11:I34)</f>
        <v>5.0836853356959901</v>
      </c>
      <c r="K34" s="3">
        <f>From_Stata!B24</f>
        <v>0.81400001049041748</v>
      </c>
      <c r="L34" s="3">
        <f>SUM(K$11:K34)</f>
        <v>5.1179999615997076</v>
      </c>
    </row>
    <row r="35" spans="1:12" x14ac:dyDescent="0.25">
      <c r="A35" s="2">
        <v>1.58</v>
      </c>
      <c r="B35" s="2">
        <f t="shared" si="1"/>
        <v>2.8006404519434931E-3</v>
      </c>
      <c r="C35" s="2">
        <f t="shared" si="2"/>
        <v>0.83908056529927</v>
      </c>
      <c r="D35" s="2">
        <f t="shared" si="3"/>
        <v>2.5722705083816019E-4</v>
      </c>
      <c r="E35" s="2">
        <f t="shared" si="4"/>
        <v>9.1214951543993126E-10</v>
      </c>
      <c r="F35" s="2">
        <f t="shared" si="5"/>
        <v>2.4559012478732232E-10</v>
      </c>
      <c r="G35" s="2">
        <f t="shared" si="6"/>
        <v>2.9091366758909235E-34</v>
      </c>
      <c r="I35" s="2">
        <f t="shared" si="7"/>
        <v>0.84213843395979127</v>
      </c>
      <c r="J35" s="2">
        <f>SUM(I$11:I35)</f>
        <v>5.9258237696557812</v>
      </c>
      <c r="K35" s="3">
        <f>From_Stata!B25</f>
        <v>0.93599998950958252</v>
      </c>
      <c r="L35" s="3">
        <f>SUM(K$11:K35)</f>
        <v>6.0539999511092901</v>
      </c>
    </row>
    <row r="36" spans="1:12" x14ac:dyDescent="0.25">
      <c r="A36" s="2">
        <v>1.78</v>
      </c>
      <c r="B36" s="2">
        <f t="shared" si="1"/>
        <v>3.0067105532375227E-4</v>
      </c>
      <c r="C36" s="2">
        <f t="shared" si="2"/>
        <v>0.95908168602927968</v>
      </c>
      <c r="D36" s="2">
        <f t="shared" si="3"/>
        <v>5.3457012235715625E-4</v>
      </c>
      <c r="E36" s="2">
        <f t="shared" si="4"/>
        <v>5.5017816351173971E-9</v>
      </c>
      <c r="F36" s="2">
        <f t="shared" si="5"/>
        <v>7.4876044058842713E-10</v>
      </c>
      <c r="G36" s="2">
        <f t="shared" si="6"/>
        <v>6.6248793296342248E-33</v>
      </c>
      <c r="I36" s="2">
        <f t="shared" si="7"/>
        <v>0.95991693345750251</v>
      </c>
      <c r="J36" s="2">
        <f>SUM(I$11:I36)</f>
        <v>6.8857407031132833</v>
      </c>
      <c r="K36" s="3">
        <f>From_Stata!B26</f>
        <v>1.0119999647140503</v>
      </c>
      <c r="L36" s="3">
        <f>SUM(K$11:K36)</f>
        <v>7.0659999158233404</v>
      </c>
    </row>
    <row r="37" spans="1:12" x14ac:dyDescent="0.25">
      <c r="A37" s="2">
        <v>2</v>
      </c>
      <c r="B37" s="2">
        <f t="shared" si="1"/>
        <v>2.2442301773088458E-5</v>
      </c>
      <c r="C37" s="2">
        <f t="shared" si="2"/>
        <v>1.0752511676413246</v>
      </c>
      <c r="D37" s="2">
        <f t="shared" si="3"/>
        <v>1.0621883929324131E-3</v>
      </c>
      <c r="E37" s="2">
        <f t="shared" si="4"/>
        <v>2.9327507203360747E-8</v>
      </c>
      <c r="F37" s="2">
        <f t="shared" si="5"/>
        <v>2.1640957954070336E-9</v>
      </c>
      <c r="G37" s="2">
        <f t="shared" si="6"/>
        <v>1.3223774321450969E-31</v>
      </c>
      <c r="I37" s="2">
        <f t="shared" si="7"/>
        <v>1.0763358298276333</v>
      </c>
      <c r="J37" s="2">
        <f>SUM(I$11:I37)</f>
        <v>7.9620765329409169</v>
      </c>
      <c r="K37" s="3">
        <f>From_Stata!B27</f>
        <v>1.0820000171661377</v>
      </c>
      <c r="L37" s="3">
        <f>SUM(K$11:K37)</f>
        <v>8.1479999329894781</v>
      </c>
    </row>
    <row r="38" spans="1:12" x14ac:dyDescent="0.25">
      <c r="A38" s="2">
        <v>2.2400000000000002</v>
      </c>
      <c r="B38" s="2">
        <f t="shared" si="1"/>
        <v>1.215820400477536E-6</v>
      </c>
      <c r="C38" s="2">
        <f t="shared" si="2"/>
        <v>1.1832080320061509</v>
      </c>
      <c r="D38" s="2">
        <f t="shared" si="3"/>
        <v>2.0156874691427047E-3</v>
      </c>
      <c r="E38" s="2">
        <f t="shared" si="4"/>
        <v>1.3792730144116895E-7</v>
      </c>
      <c r="F38" s="2">
        <f t="shared" si="5"/>
        <v>5.9123339540349688E-9</v>
      </c>
      <c r="G38" s="2">
        <f t="shared" si="6"/>
        <v>2.2917429537368041E-30</v>
      </c>
      <c r="I38" s="2">
        <f t="shared" si="7"/>
        <v>1.1852250791353294</v>
      </c>
      <c r="J38" s="2">
        <f>SUM(I$11:I38)</f>
        <v>9.1473016120762463</v>
      </c>
      <c r="K38" s="3">
        <f>From_Stata!B28</f>
        <v>1.1820000410079956</v>
      </c>
      <c r="L38" s="3">
        <f>SUM(K$11:K38)</f>
        <v>9.3299999739974737</v>
      </c>
    </row>
    <row r="39" spans="1:12" x14ac:dyDescent="0.25">
      <c r="A39" s="2">
        <v>2.5099999999999998</v>
      </c>
      <c r="B39" s="2">
        <f t="shared" si="1"/>
        <v>4.4102842820087781E-8</v>
      </c>
      <c r="C39" s="2">
        <f t="shared" si="2"/>
        <v>1.2826318171694016</v>
      </c>
      <c r="D39" s="2">
        <f t="shared" si="3"/>
        <v>3.733668468476939E-3</v>
      </c>
      <c r="E39" s="2">
        <f t="shared" si="4"/>
        <v>6.0355872695225733E-7</v>
      </c>
      <c r="F39" s="2">
        <f t="shared" si="5"/>
        <v>1.5790654884626855E-8</v>
      </c>
      <c r="G39" s="2">
        <f t="shared" si="6"/>
        <v>3.7913476888963202E-29</v>
      </c>
      <c r="I39" s="2">
        <f t="shared" si="7"/>
        <v>1.2863661490901031</v>
      </c>
      <c r="J39" s="2">
        <f>SUM(I$11:I39)</f>
        <v>10.433667761166349</v>
      </c>
      <c r="K39" s="3">
        <f>From_Stata!B29</f>
        <v>1.309999942779541</v>
      </c>
      <c r="L39" s="3">
        <f>SUM(K$11:K39)</f>
        <v>10.639999916777015</v>
      </c>
    </row>
    <row r="40" spans="1:12" x14ac:dyDescent="0.25">
      <c r="A40" s="2">
        <v>2.82</v>
      </c>
      <c r="B40" s="2">
        <f t="shared" si="1"/>
        <v>9.894440161003492E-10</v>
      </c>
      <c r="C40" s="2">
        <f t="shared" si="2"/>
        <v>1.3709535004041398</v>
      </c>
      <c r="D40" s="2">
        <f t="shared" si="3"/>
        <v>6.8226987514187045E-3</v>
      </c>
      <c r="E40" s="2">
        <f t="shared" si="4"/>
        <v>2.5193166355274365E-6</v>
      </c>
      <c r="F40" s="2">
        <f t="shared" si="5"/>
        <v>4.1961019256078373E-8</v>
      </c>
      <c r="G40" s="2">
        <f t="shared" si="6"/>
        <v>6.3009892471417631E-28</v>
      </c>
      <c r="I40" s="2">
        <f t="shared" si="7"/>
        <v>1.3777787614226573</v>
      </c>
      <c r="J40" s="2">
        <f>SUM(I$11:I40)</f>
        <v>11.811446522589007</v>
      </c>
      <c r="K40" s="3">
        <f>From_Stata!B30</f>
        <v>1.3639999628067017</v>
      </c>
      <c r="L40" s="3">
        <f>SUM(K$11:K40)</f>
        <v>12.003999879583716</v>
      </c>
    </row>
    <row r="41" spans="1:12" x14ac:dyDescent="0.25">
      <c r="A41" s="2">
        <v>3.16</v>
      </c>
      <c r="B41" s="2">
        <f t="shared" si="1"/>
        <v>1.6298721742322916E-11</v>
      </c>
      <c r="C41" s="2">
        <f t="shared" si="2"/>
        <v>1.4404988079238334</v>
      </c>
      <c r="D41" s="2">
        <f t="shared" si="3"/>
        <v>1.1968513468712276E-2</v>
      </c>
      <c r="E41" s="2">
        <f t="shared" si="4"/>
        <v>9.4029525074316634E-6</v>
      </c>
      <c r="F41" s="2">
        <f t="shared" si="5"/>
        <v>1.0614465568436433E-7</v>
      </c>
      <c r="G41" s="2">
        <f t="shared" si="6"/>
        <v>9.2641086965618833E-27</v>
      </c>
      <c r="I41" s="2">
        <f t="shared" si="7"/>
        <v>1.4524768305060076</v>
      </c>
      <c r="J41" s="2">
        <f>SUM(I$11:I41)</f>
        <v>13.263923353095015</v>
      </c>
      <c r="K41" s="3">
        <f>From_Stata!B31</f>
        <v>1.4739999771118164</v>
      </c>
      <c r="L41" s="3">
        <f>SUM(K$11:K41)</f>
        <v>13.477999856695533</v>
      </c>
    </row>
    <row r="42" spans="1:12" x14ac:dyDescent="0.25">
      <c r="A42" s="2">
        <v>3.55</v>
      </c>
      <c r="B42" s="2">
        <f t="shared" si="1"/>
        <v>1.6372259707520166E-13</v>
      </c>
      <c r="C42" s="2">
        <f t="shared" si="2"/>
        <v>1.4912607952269843</v>
      </c>
      <c r="D42" s="2">
        <f t="shared" si="3"/>
        <v>2.0675826817277178E-2</v>
      </c>
      <c r="E42" s="2">
        <f t="shared" si="4"/>
        <v>3.3313805658204007E-5</v>
      </c>
      <c r="F42" s="2">
        <f t="shared" si="5"/>
        <v>2.6658551445146966E-7</v>
      </c>
      <c r="G42" s="2">
        <f t="shared" si="6"/>
        <v>1.3611803584638053E-25</v>
      </c>
      <c r="I42" s="2">
        <f t="shared" si="7"/>
        <v>1.5119702024355979</v>
      </c>
      <c r="J42" s="2">
        <f>SUM(I$11:I42)</f>
        <v>14.775893555530612</v>
      </c>
      <c r="K42" s="3">
        <f>From_Stata!B32</f>
        <v>1.5139999389648438</v>
      </c>
      <c r="L42" s="3">
        <f>SUM(K$11:K42)</f>
        <v>14.991999795660377</v>
      </c>
    </row>
    <row r="43" spans="1:12" x14ac:dyDescent="0.25">
      <c r="A43" s="2">
        <v>3.98</v>
      </c>
      <c r="B43" s="2">
        <f t="shared" si="1"/>
        <v>1.198940704863205E-15</v>
      </c>
      <c r="C43" s="2">
        <f t="shared" si="2"/>
        <v>1.5188265494972621</v>
      </c>
      <c r="D43" s="2">
        <f t="shared" si="3"/>
        <v>3.4419058807908139E-2</v>
      </c>
      <c r="E43" s="2">
        <f t="shared" si="4"/>
        <v>1.0653858776566768E-4</v>
      </c>
      <c r="F43" s="2">
        <f t="shared" si="5"/>
        <v>6.4096996932401201E-7</v>
      </c>
      <c r="G43" s="2">
        <f t="shared" si="6"/>
        <v>1.7973213450154846E-24</v>
      </c>
      <c r="I43" s="2">
        <f t="shared" si="7"/>
        <v>1.5533527878629063</v>
      </c>
      <c r="J43" s="2">
        <f>SUM(I$11:I43)</f>
        <v>16.329246343393518</v>
      </c>
      <c r="K43" s="3">
        <f>From_Stata!B33</f>
        <v>1.5700000524520874</v>
      </c>
      <c r="L43" s="3">
        <f>SUM(K$11:K43)</f>
        <v>16.561999848112464</v>
      </c>
    </row>
    <row r="44" spans="1:12" x14ac:dyDescent="0.25">
      <c r="A44" s="2">
        <v>4.47</v>
      </c>
      <c r="B44" s="2">
        <f t="shared" si="1"/>
        <v>5.4400730896127401E-18</v>
      </c>
      <c r="C44" s="2">
        <f t="shared" si="2"/>
        <v>1.522881471679377</v>
      </c>
      <c r="D44" s="2">
        <f t="shared" si="3"/>
        <v>5.61660108613126E-2</v>
      </c>
      <c r="E44" s="2">
        <f t="shared" si="4"/>
        <v>3.1979848232461551E-4</v>
      </c>
      <c r="F44" s="2">
        <f t="shared" si="5"/>
        <v>1.5193309334035488E-6</v>
      </c>
      <c r="G44" s="2">
        <f t="shared" si="6"/>
        <v>2.3249196016953679E-23</v>
      </c>
      <c r="I44" s="2">
        <f t="shared" si="7"/>
        <v>1.5793688003539479</v>
      </c>
      <c r="J44" s="2">
        <f>SUM(I$11:I44)</f>
        <v>17.908615143747465</v>
      </c>
      <c r="K44" s="3">
        <f>From_Stata!B34</f>
        <v>1.5499999523162842</v>
      </c>
      <c r="L44" s="3">
        <f>SUM(K$11:K44)</f>
        <v>18.111999800428748</v>
      </c>
    </row>
    <row r="45" spans="1:12" x14ac:dyDescent="0.25">
      <c r="A45" s="2">
        <v>5.01</v>
      </c>
      <c r="B45" s="2">
        <f t="shared" si="1"/>
        <v>1.8302021022059904E-20</v>
      </c>
      <c r="C45" s="2">
        <f t="shared" si="2"/>
        <v>1.5031928545594555</v>
      </c>
      <c r="D45" s="2">
        <f t="shared" si="3"/>
        <v>8.8412392615509303E-2</v>
      </c>
      <c r="E45" s="2">
        <f t="shared" si="4"/>
        <v>8.691808529723245E-4</v>
      </c>
      <c r="F45" s="2">
        <f t="shared" si="5"/>
        <v>3.4510924367546242E-6</v>
      </c>
      <c r="G45" s="2">
        <f t="shared" si="6"/>
        <v>2.7081402716722811E-22</v>
      </c>
      <c r="I45" s="2">
        <f t="shared" si="7"/>
        <v>1.592477879120374</v>
      </c>
      <c r="J45" s="2">
        <f>SUM(I$11:I45)</f>
        <v>19.501093022867838</v>
      </c>
      <c r="K45" s="3">
        <f>From_Stata!B35</f>
        <v>1.5439999103546143</v>
      </c>
      <c r="L45" s="3">
        <f>SUM(K$11:K45)</f>
        <v>19.655999710783362</v>
      </c>
    </row>
    <row r="46" spans="1:12" x14ac:dyDescent="0.25">
      <c r="A46" s="2">
        <v>5.62</v>
      </c>
      <c r="B46" s="2">
        <f t="shared" si="1"/>
        <v>3.9734243299383998E-23</v>
      </c>
      <c r="C46" s="2">
        <f t="shared" si="2"/>
        <v>1.4605551849915377</v>
      </c>
      <c r="D46" s="2">
        <f t="shared" si="3"/>
        <v>0.1358718505921038</v>
      </c>
      <c r="E46" s="2">
        <f t="shared" si="4"/>
        <v>2.1969978047402029E-3</v>
      </c>
      <c r="F46" s="2">
        <f t="shared" si="5"/>
        <v>7.674006047687602E-6</v>
      </c>
      <c r="G46" s="2">
        <f t="shared" si="6"/>
        <v>3.0269657276633529E-21</v>
      </c>
      <c r="I46" s="2">
        <f t="shared" si="7"/>
        <v>1.5986317073944294</v>
      </c>
      <c r="J46" s="2">
        <f>SUM(I$11:I46)</f>
        <v>21.099724730262267</v>
      </c>
      <c r="K46" s="3">
        <f>From_Stata!B36</f>
        <v>1.5260000228881836</v>
      </c>
      <c r="L46" s="3">
        <f>SUM(K$11:K46)</f>
        <v>21.181999733671546</v>
      </c>
    </row>
    <row r="47" spans="1:12" x14ac:dyDescent="0.25">
      <c r="A47" s="2">
        <v>6.31</v>
      </c>
      <c r="B47" s="2">
        <f t="shared" si="1"/>
        <v>5.4986408074449153E-26</v>
      </c>
      <c r="C47" s="2">
        <f t="shared" si="2"/>
        <v>1.3964093953633681</v>
      </c>
      <c r="D47" s="2">
        <f t="shared" si="3"/>
        <v>0.20377289806769144</v>
      </c>
      <c r="E47" s="2">
        <f t="shared" si="4"/>
        <v>5.1575727808954594E-3</v>
      </c>
      <c r="F47" s="2">
        <f t="shared" si="5"/>
        <v>1.6701544528622938E-5</v>
      </c>
      <c r="G47" s="2">
        <f t="shared" si="6"/>
        <v>3.246155952571124E-20</v>
      </c>
      <c r="I47" s="2">
        <f t="shared" si="7"/>
        <v>1.6053565677564836</v>
      </c>
      <c r="J47" s="2">
        <f>SUM(I$11:I47)</f>
        <v>22.705081298018751</v>
      </c>
      <c r="K47" s="3">
        <f>From_Stata!B37</f>
        <v>1.4819999933242798</v>
      </c>
      <c r="L47" s="3">
        <f>SUM(K$11:K47)</f>
        <v>22.663999726995826</v>
      </c>
    </row>
    <row r="48" spans="1:12" x14ac:dyDescent="0.25">
      <c r="A48" s="2">
        <v>7.08</v>
      </c>
      <c r="B48" s="2">
        <f t="shared" si="1"/>
        <v>5.2976305534760534E-29</v>
      </c>
      <c r="C48" s="2">
        <f t="shared" si="2"/>
        <v>1.31444527253355</v>
      </c>
      <c r="D48" s="2">
        <f t="shared" si="3"/>
        <v>0.29657432992978383</v>
      </c>
      <c r="E48" s="2">
        <f t="shared" si="4"/>
        <v>1.1112431193811006E-2</v>
      </c>
      <c r="F48" s="2">
        <f t="shared" si="5"/>
        <v>3.519910254597826E-5</v>
      </c>
      <c r="G48" s="2">
        <f t="shared" si="6"/>
        <v>3.2334737703580254E-19</v>
      </c>
      <c r="I48" s="2">
        <f t="shared" si="7"/>
        <v>1.622167232759691</v>
      </c>
      <c r="J48" s="2">
        <f>SUM(I$11:I48)</f>
        <v>24.327248530778441</v>
      </c>
      <c r="K48" s="3">
        <f>From_Stata!B38</f>
        <v>1.4520000219345093</v>
      </c>
      <c r="L48" s="3">
        <f>SUM(K$11:K48)</f>
        <v>24.115999748930335</v>
      </c>
    </row>
    <row r="49" spans="1:12" x14ac:dyDescent="0.25">
      <c r="A49" s="2">
        <v>7.94</v>
      </c>
      <c r="B49" s="2">
        <f t="shared" si="1"/>
        <v>3.5391624094161143E-32</v>
      </c>
      <c r="C49" s="2">
        <f t="shared" si="2"/>
        <v>1.2183532375364121</v>
      </c>
      <c r="D49" s="2">
        <f t="shared" si="3"/>
        <v>0.41928477194686076</v>
      </c>
      <c r="E49" s="2">
        <f t="shared" si="4"/>
        <v>2.2026001948484662E-2</v>
      </c>
      <c r="F49" s="2">
        <f t="shared" si="5"/>
        <v>7.1944614543308129E-5</v>
      </c>
      <c r="G49" s="2">
        <f t="shared" si="6"/>
        <v>3.0043482904265636E-18</v>
      </c>
      <c r="I49" s="2">
        <f t="shared" si="7"/>
        <v>1.6597359560463008</v>
      </c>
      <c r="J49" s="2">
        <f>SUM(I$11:I49)</f>
        <v>25.986984486824742</v>
      </c>
      <c r="K49" s="3">
        <f>From_Stata!B39</f>
        <v>1.4620000123977661</v>
      </c>
      <c r="L49" s="3">
        <f>SUM(K$11:K49)</f>
        <v>25.577999761328101</v>
      </c>
    </row>
    <row r="50" spans="1:12" x14ac:dyDescent="0.25">
      <c r="A50" s="2">
        <v>8.91</v>
      </c>
      <c r="B50" s="2">
        <f t="shared" si="1"/>
        <v>1.5254627174291297E-35</v>
      </c>
      <c r="C50" s="2">
        <f t="shared" si="2"/>
        <v>1.1111474984989649</v>
      </c>
      <c r="D50" s="2">
        <f t="shared" si="3"/>
        <v>0.57772826746731409</v>
      </c>
      <c r="E50" s="2">
        <f t="shared" si="4"/>
        <v>4.0427161674894581E-2</v>
      </c>
      <c r="F50" s="2">
        <f t="shared" si="5"/>
        <v>1.4360581756667532E-4</v>
      </c>
      <c r="G50" s="2">
        <f t="shared" si="6"/>
        <v>2.6609235074897784E-17</v>
      </c>
      <c r="I50" s="2">
        <f t="shared" si="7"/>
        <v>1.7294465334587403</v>
      </c>
      <c r="J50" s="2">
        <f>SUM(I$11:I50)</f>
        <v>27.716431020283483</v>
      </c>
      <c r="K50" s="3">
        <f>From_Stata!B40</f>
        <v>1.5080000162124634</v>
      </c>
      <c r="L50" s="3">
        <f>SUM(K$11:K50)</f>
        <v>27.085999777540565</v>
      </c>
    </row>
    <row r="51" spans="1:12" x14ac:dyDescent="0.25">
      <c r="A51" s="2">
        <v>10</v>
      </c>
      <c r="B51" s="2">
        <f t="shared" si="1"/>
        <v>4.3613229996053509E-39</v>
      </c>
      <c r="C51" s="2">
        <f t="shared" si="2"/>
        <v>0.99731600877149917</v>
      </c>
      <c r="D51" s="2">
        <f t="shared" si="3"/>
        <v>0.77461694465122644</v>
      </c>
      <c r="E51" s="2">
        <f t="shared" si="4"/>
        <v>6.8484230871074817E-2</v>
      </c>
      <c r="F51" s="2">
        <f t="shared" si="5"/>
        <v>2.7906407788186023E-4</v>
      </c>
      <c r="G51" s="2">
        <f t="shared" si="6"/>
        <v>2.2252406690041914E-16</v>
      </c>
      <c r="I51" s="2">
        <f t="shared" si="7"/>
        <v>1.8406962483716827</v>
      </c>
      <c r="J51" s="2">
        <f>SUM(I$11:I51)</f>
        <v>29.557127268655165</v>
      </c>
      <c r="K51" s="3">
        <f>From_Stata!B41</f>
        <v>1.5740000009536743</v>
      </c>
      <c r="L51" s="3">
        <f>SUM(K$11:K51)</f>
        <v>28.659999778494239</v>
      </c>
    </row>
    <row r="52" spans="1:12" x14ac:dyDescent="0.25">
      <c r="A52" s="2">
        <v>11.2</v>
      </c>
      <c r="B52" s="2">
        <f t="shared" si="1"/>
        <v>9.7820431582622728E-43</v>
      </c>
      <c r="C52" s="2">
        <f t="shared" si="2"/>
        <v>0.88315345314300697</v>
      </c>
      <c r="D52" s="2">
        <f t="shared" si="3"/>
        <v>1.0056258405899443</v>
      </c>
      <c r="E52" s="2">
        <f t="shared" si="4"/>
        <v>0.10620338497401499</v>
      </c>
      <c r="F52" s="2">
        <f t="shared" si="5"/>
        <v>5.2157191597977041E-4</v>
      </c>
      <c r="G52" s="2">
        <f t="shared" si="6"/>
        <v>1.6888819231196609E-15</v>
      </c>
      <c r="I52" s="2">
        <f t="shared" si="7"/>
        <v>1.9955042506229477</v>
      </c>
      <c r="J52" s="2">
        <f>SUM(I$11:I52)</f>
        <v>31.552631519278112</v>
      </c>
      <c r="K52" s="3">
        <f>From_Stata!B42</f>
        <v>1.8240000009536743</v>
      </c>
      <c r="L52" s="3">
        <f>SUM(K$11:K52)</f>
        <v>30.483999779447913</v>
      </c>
    </row>
    <row r="53" spans="1:12" x14ac:dyDescent="0.25">
      <c r="A53" s="2">
        <v>12.6</v>
      </c>
      <c r="B53" s="2">
        <f t="shared" si="1"/>
        <v>1.0471035773999142E-46</v>
      </c>
      <c r="C53" s="2">
        <f t="shared" si="2"/>
        <v>0.76581536617372969</v>
      </c>
      <c r="D53" s="2">
        <f t="shared" si="3"/>
        <v>1.2821478380893203</v>
      </c>
      <c r="E53" s="2">
        <f t="shared" si="4"/>
        <v>0.15424857422979688</v>
      </c>
      <c r="F53" s="2">
        <f t="shared" si="5"/>
        <v>9.7117412904456648E-4</v>
      </c>
      <c r="G53" s="2">
        <f t="shared" si="6"/>
        <v>1.3051495559128859E-14</v>
      </c>
      <c r="I53" s="2">
        <f t="shared" si="7"/>
        <v>2.2031829526219044</v>
      </c>
      <c r="J53" s="2">
        <f>SUM(I$11:I53)</f>
        <v>33.755814471900017</v>
      </c>
      <c r="K53" s="3">
        <f>From_Stata!B43</f>
        <v>1.9760000705718994</v>
      </c>
      <c r="L53" s="3">
        <f>SUM(K$11:K53)</f>
        <v>32.459999850019813</v>
      </c>
    </row>
    <row r="54" spans="1:12" x14ac:dyDescent="0.25">
      <c r="A54" s="2">
        <v>14.1</v>
      </c>
      <c r="B54" s="2">
        <f t="shared" si="1"/>
        <v>1.146027774498069E-50</v>
      </c>
      <c r="C54" s="2">
        <f t="shared" si="2"/>
        <v>0.65811544913614728</v>
      </c>
      <c r="D54" s="2">
        <f t="shared" si="3"/>
        <v>1.5739189284894561</v>
      </c>
      <c r="E54" s="2">
        <f t="shared" si="4"/>
        <v>0.20360807888419014</v>
      </c>
      <c r="F54" s="2">
        <f t="shared" si="5"/>
        <v>1.711647005899034E-3</v>
      </c>
      <c r="G54" s="2">
        <f t="shared" si="6"/>
        <v>8.6748766318100793E-14</v>
      </c>
      <c r="I54" s="2">
        <f t="shared" si="7"/>
        <v>2.4373541035157791</v>
      </c>
      <c r="J54" s="2">
        <f>SUM(I$11:I54)</f>
        <v>36.193168575415797</v>
      </c>
      <c r="K54" s="3">
        <f>From_Stata!B44</f>
        <v>2.2679998874664307</v>
      </c>
      <c r="L54" s="3">
        <f>SUM(K$11:K54)</f>
        <v>34.727999737486243</v>
      </c>
    </row>
    <row r="55" spans="1:12" x14ac:dyDescent="0.25">
      <c r="A55" s="2">
        <v>15.8</v>
      </c>
      <c r="B55" s="2">
        <f t="shared" si="1"/>
        <v>7.6263608579768566E-55</v>
      </c>
      <c r="C55" s="2">
        <f t="shared" si="2"/>
        <v>0.55593347554909212</v>
      </c>
      <c r="D55" s="2">
        <f t="shared" si="3"/>
        <v>1.8856338282195091</v>
      </c>
      <c r="E55" s="2">
        <f t="shared" si="4"/>
        <v>0.24934228305432951</v>
      </c>
      <c r="F55" s="2">
        <f t="shared" si="5"/>
        <v>2.9570406444463949E-3</v>
      </c>
      <c r="G55" s="2">
        <f t="shared" si="6"/>
        <v>5.5650302598264668E-13</v>
      </c>
      <c r="I55" s="2">
        <f t="shared" si="7"/>
        <v>2.6938666274679339</v>
      </c>
      <c r="J55" s="2">
        <f>SUM(I$11:I55)</f>
        <v>38.88703520288373</v>
      </c>
      <c r="K55" s="3">
        <f>From_Stata!B45</f>
        <v>2.6840000152587891</v>
      </c>
      <c r="L55" s="3">
        <f>SUM(K$11:K55)</f>
        <v>37.411999752745032</v>
      </c>
    </row>
    <row r="56" spans="1:12" x14ac:dyDescent="0.25">
      <c r="A56" s="2">
        <v>17.8</v>
      </c>
      <c r="B56" s="2">
        <f t="shared" si="1"/>
        <v>2.1260829641494138E-59</v>
      </c>
      <c r="C56" s="2">
        <f t="shared" si="2"/>
        <v>0.45826233194786209</v>
      </c>
      <c r="D56" s="2">
        <f t="shared" si="3"/>
        <v>2.213452066658149</v>
      </c>
      <c r="E56" s="2">
        <f t="shared" si="4"/>
        <v>0.28330281165868332</v>
      </c>
      <c r="F56" s="2">
        <f t="shared" si="5"/>
        <v>5.092300252051098E-3</v>
      </c>
      <c r="G56" s="2">
        <f t="shared" si="6"/>
        <v>3.6587354416901504E-12</v>
      </c>
      <c r="I56" s="2">
        <f t="shared" si="7"/>
        <v>2.9601095105204043</v>
      </c>
      <c r="J56" s="2">
        <f>SUM(I$11:I56)</f>
        <v>41.847144713404134</v>
      </c>
      <c r="K56" s="3">
        <f>From_Stata!B46</f>
        <v>2.9440000057220459</v>
      </c>
      <c r="L56" s="3">
        <f>SUM(K$11:K56)</f>
        <v>40.355999758467078</v>
      </c>
    </row>
    <row r="57" spans="1:12" x14ac:dyDescent="0.25">
      <c r="A57" s="2">
        <v>20</v>
      </c>
      <c r="B57" s="2">
        <f t="shared" si="1"/>
        <v>4.9527506508569872E-64</v>
      </c>
      <c r="C57" s="2">
        <f t="shared" si="2"/>
        <v>0.37322419584126715</v>
      </c>
      <c r="D57" s="2">
        <f t="shared" si="3"/>
        <v>2.5160375628779934</v>
      </c>
      <c r="E57" s="2">
        <f t="shared" si="4"/>
        <v>0.29524866696595731</v>
      </c>
      <c r="F57" s="2">
        <f t="shared" si="5"/>
        <v>8.4197214175491478E-3</v>
      </c>
      <c r="G57" s="2">
        <f t="shared" si="6"/>
        <v>2.1675821643650561E-11</v>
      </c>
      <c r="I57" s="2">
        <f t="shared" si="7"/>
        <v>3.1929301471244433</v>
      </c>
      <c r="J57" s="2">
        <f>SUM(I$11:I57)</f>
        <v>45.040074860528577</v>
      </c>
      <c r="K57" s="3">
        <f>From_Stata!B47</f>
        <v>3.1340000629425049</v>
      </c>
      <c r="L57" s="3">
        <f>SUM(K$11:K57)</f>
        <v>43.489999821409583</v>
      </c>
    </row>
    <row r="58" spans="1:12" x14ac:dyDescent="0.25">
      <c r="A58" s="2">
        <v>22.4</v>
      </c>
      <c r="B58" s="2">
        <f t="shared" si="1"/>
        <v>1.0455854993937212E-68</v>
      </c>
      <c r="C58" s="2">
        <f t="shared" si="2"/>
        <v>0.30098148733847629</v>
      </c>
      <c r="D58" s="2">
        <f t="shared" si="3"/>
        <v>2.7737029914861573</v>
      </c>
      <c r="E58" s="2">
        <f t="shared" si="4"/>
        <v>0.28393831006519216</v>
      </c>
      <c r="F58" s="2">
        <f t="shared" si="5"/>
        <v>1.3362920592534883E-2</v>
      </c>
      <c r="G58" s="2">
        <f t="shared" si="6"/>
        <v>1.1528222383498383E-10</v>
      </c>
      <c r="I58" s="2">
        <f t="shared" si="7"/>
        <v>3.3719857095976429</v>
      </c>
      <c r="J58" s="2">
        <f>SUM(I$11:I58)</f>
        <v>48.412060570126222</v>
      </c>
      <c r="K58" s="3">
        <f>From_Stata!B48</f>
        <v>3.3659999370574951</v>
      </c>
      <c r="L58" s="3">
        <f>SUM(K$11:K58)</f>
        <v>46.855999758467078</v>
      </c>
    </row>
    <row r="59" spans="1:12" x14ac:dyDescent="0.25">
      <c r="A59" s="2">
        <v>25.1</v>
      </c>
      <c r="B59" s="2">
        <f t="shared" si="1"/>
        <v>1.4298218397324661E-73</v>
      </c>
      <c r="C59" s="2">
        <f t="shared" si="2"/>
        <v>0.23879758122847863</v>
      </c>
      <c r="D59" s="2">
        <f t="shared" si="3"/>
        <v>2.977819613275952</v>
      </c>
      <c r="E59" s="2">
        <f t="shared" si="4"/>
        <v>0.25237452221692508</v>
      </c>
      <c r="F59" s="2">
        <f t="shared" si="5"/>
        <v>2.0685615489150082E-2</v>
      </c>
      <c r="G59" s="2">
        <f t="shared" si="6"/>
        <v>5.8237349276751085E-10</v>
      </c>
      <c r="I59" s="2">
        <f t="shared" si="7"/>
        <v>3.4896773327928794</v>
      </c>
      <c r="J59" s="2">
        <f>SUM(I$11:I59)</f>
        <v>51.901737902919102</v>
      </c>
      <c r="K59" s="3">
        <f>From_Stata!B49</f>
        <v>3.5939998626708984</v>
      </c>
      <c r="L59" s="3">
        <f>SUM(K$11:K59)</f>
        <v>50.449999621137977</v>
      </c>
    </row>
    <row r="60" spans="1:12" x14ac:dyDescent="0.25">
      <c r="A60" s="2">
        <v>28.2</v>
      </c>
      <c r="B60" s="2">
        <f t="shared" si="1"/>
        <v>1.0066864226707378E-78</v>
      </c>
      <c r="C60" s="2">
        <f t="shared" si="2"/>
        <v>0.18545854735979994</v>
      </c>
      <c r="D60" s="2">
        <f t="shared" si="3"/>
        <v>3.1141161888328628</v>
      </c>
      <c r="E60" s="2">
        <f t="shared" si="4"/>
        <v>0.20618576721633441</v>
      </c>
      <c r="F60" s="2">
        <f t="shared" si="5"/>
        <v>3.1457942698762974E-2</v>
      </c>
      <c r="G60" s="2">
        <f t="shared" si="6"/>
        <v>2.875044358941378E-9</v>
      </c>
      <c r="I60" s="2">
        <f t="shared" si="7"/>
        <v>3.5372184489828045</v>
      </c>
      <c r="J60" s="2">
        <f>SUM(I$11:I60)</f>
        <v>55.438956351901908</v>
      </c>
      <c r="K60" s="3">
        <f>From_Stata!B50</f>
        <v>3.5759999752044678</v>
      </c>
      <c r="L60" s="3">
        <f>SUM(K$11:K60)</f>
        <v>54.025999596342444</v>
      </c>
    </row>
    <row r="61" spans="1:12" x14ac:dyDescent="0.25">
      <c r="A61" s="2">
        <v>31.6</v>
      </c>
      <c r="B61" s="2">
        <f t="shared" si="1"/>
        <v>6.2392406214968633E-84</v>
      </c>
      <c r="C61" s="2">
        <f t="shared" si="2"/>
        <v>0.14261086634221032</v>
      </c>
      <c r="D61" s="2">
        <f t="shared" si="3"/>
        <v>3.1658176373991207</v>
      </c>
      <c r="E61" s="2">
        <f t="shared" si="4"/>
        <v>0.15625017976714467</v>
      </c>
      <c r="F61" s="2">
        <f t="shared" si="5"/>
        <v>4.6115772269337052E-2</v>
      </c>
      <c r="G61" s="2">
        <f t="shared" si="6"/>
        <v>1.2903962434302807E-8</v>
      </c>
      <c r="I61" s="2">
        <f t="shared" si="7"/>
        <v>3.5107944686817749</v>
      </c>
      <c r="J61" s="2">
        <f>SUM(I$11:I61)</f>
        <v>58.949750820583681</v>
      </c>
      <c r="K61" s="3">
        <f>From_Stata!B51</f>
        <v>3.6159999370574951</v>
      </c>
      <c r="L61" s="3">
        <f>SUM(K$11:K61)</f>
        <v>57.64199953339994</v>
      </c>
    </row>
    <row r="62" spans="1:12" x14ac:dyDescent="0.25">
      <c r="A62" s="2">
        <v>35.5</v>
      </c>
      <c r="B62" s="2">
        <f t="shared" si="1"/>
        <v>1.9775964354737362E-89</v>
      </c>
      <c r="C62" s="2">
        <f t="shared" si="2"/>
        <v>0.10729589200431519</v>
      </c>
      <c r="D62" s="2">
        <f t="shared" si="3"/>
        <v>3.1310359451376977</v>
      </c>
      <c r="E62" s="2">
        <f t="shared" si="4"/>
        <v>0.10846966830703916</v>
      </c>
      <c r="F62" s="2">
        <f t="shared" si="5"/>
        <v>6.630822260357197E-2</v>
      </c>
      <c r="G62" s="2">
        <f t="shared" si="6"/>
        <v>5.6366174299241056E-8</v>
      </c>
      <c r="I62" s="2">
        <f t="shared" si="7"/>
        <v>3.4131097844187979</v>
      </c>
      <c r="J62" s="2">
        <f>SUM(I$11:I62)</f>
        <v>62.362860605002481</v>
      </c>
      <c r="K62" s="3">
        <f>From_Stata!B52</f>
        <v>3.4100000858306885</v>
      </c>
      <c r="L62" s="3">
        <f>SUM(K$11:K62)</f>
        <v>61.051999619230628</v>
      </c>
    </row>
    <row r="63" spans="1:12" x14ac:dyDescent="0.25">
      <c r="A63" s="2">
        <v>39.799999999999997</v>
      </c>
      <c r="B63" s="2">
        <f t="shared" si="1"/>
        <v>5.2636649835822586E-95</v>
      </c>
      <c r="C63" s="2">
        <f t="shared" si="2"/>
        <v>7.9865430021274428E-2</v>
      </c>
      <c r="D63" s="2">
        <f t="shared" si="3"/>
        <v>3.0133700516685389</v>
      </c>
      <c r="E63" s="2">
        <f t="shared" si="4"/>
        <v>6.9941616498792533E-2</v>
      </c>
      <c r="F63" s="2">
        <f t="shared" si="5"/>
        <v>9.2171537440964679E-2</v>
      </c>
      <c r="G63" s="2">
        <f t="shared" si="6"/>
        <v>2.2602319897747368E-7</v>
      </c>
      <c r="I63" s="2">
        <f t="shared" si="7"/>
        <v>3.2553488616527693</v>
      </c>
      <c r="J63" s="2">
        <f>SUM(I$11:I63)</f>
        <v>65.618209466655244</v>
      </c>
      <c r="K63" s="3">
        <f>From_Stata!B53</f>
        <v>3.2300000190734863</v>
      </c>
      <c r="L63" s="3">
        <f>SUM(K$11:K63)</f>
        <v>64.281999638304114</v>
      </c>
    </row>
    <row r="64" spans="1:12" x14ac:dyDescent="0.25">
      <c r="A64" s="2">
        <v>44.7</v>
      </c>
      <c r="B64" s="2">
        <f t="shared" si="1"/>
        <v>7.6778230846082667E-101</v>
      </c>
      <c r="C64" s="2">
        <f t="shared" si="2"/>
        <v>5.8240744121202406E-2</v>
      </c>
      <c r="D64" s="2">
        <f t="shared" si="3"/>
        <v>2.8188138940266101</v>
      </c>
      <c r="E64" s="2">
        <f t="shared" si="4"/>
        <v>4.1292298792764422E-2</v>
      </c>
      <c r="F64" s="2">
        <f t="shared" si="5"/>
        <v>0.12524225421375659</v>
      </c>
      <c r="G64" s="2">
        <f t="shared" si="6"/>
        <v>8.7163834589259995E-7</v>
      </c>
      <c r="I64" s="2">
        <f t="shared" si="7"/>
        <v>3.04359006279268</v>
      </c>
      <c r="J64" s="2">
        <f>SUM(I$11:I64)</f>
        <v>68.661799529447919</v>
      </c>
      <c r="K64" s="3">
        <f>From_Stata!B54</f>
        <v>2.8940000534057617</v>
      </c>
      <c r="L64" s="3">
        <f>SUM(K$11:K64)</f>
        <v>67.175999691709876</v>
      </c>
    </row>
    <row r="65" spans="1:12" x14ac:dyDescent="0.25">
      <c r="A65" s="2">
        <v>50.1</v>
      </c>
      <c r="B65" s="2">
        <f t="shared" si="1"/>
        <v>9.5767695782534408E-107</v>
      </c>
      <c r="C65" s="2">
        <f t="shared" si="2"/>
        <v>4.2047304798071526E-2</v>
      </c>
      <c r="D65" s="2">
        <f t="shared" si="3"/>
        <v>2.5688043331644255</v>
      </c>
      <c r="E65" s="2">
        <f t="shared" si="4"/>
        <v>2.2719116192105152E-2</v>
      </c>
      <c r="F65" s="2">
        <f t="shared" si="5"/>
        <v>0.16469489788702474</v>
      </c>
      <c r="G65" s="2">
        <f t="shared" si="6"/>
        <v>3.0925863773872557E-6</v>
      </c>
      <c r="I65" s="2">
        <f t="shared" si="7"/>
        <v>2.7982687446280039</v>
      </c>
      <c r="J65" s="2">
        <f>SUM(I$11:I65)</f>
        <v>71.460068274075923</v>
      </c>
      <c r="K65" s="3">
        <f>From_Stata!B55</f>
        <v>2.621999979019165</v>
      </c>
      <c r="L65" s="3">
        <f>SUM(K$11:K65)</f>
        <v>69.797999670729041</v>
      </c>
    </row>
    <row r="66" spans="1:12" x14ac:dyDescent="0.25">
      <c r="A66" s="2">
        <v>56.2</v>
      </c>
      <c r="B66" s="2">
        <f t="shared" si="1"/>
        <v>7.2686493388097471E-113</v>
      </c>
      <c r="C66" s="2">
        <f t="shared" si="2"/>
        <v>2.9812182574098667E-2</v>
      </c>
      <c r="D66" s="2">
        <f t="shared" si="3"/>
        <v>2.2761816849246701</v>
      </c>
      <c r="E66" s="2">
        <f t="shared" si="4"/>
        <v>1.1487881849270968E-2</v>
      </c>
      <c r="F66" s="2">
        <f t="shared" si="5"/>
        <v>0.21115688316405054</v>
      </c>
      <c r="G66" s="2">
        <f t="shared" si="6"/>
        <v>1.0436156960210493E-5</v>
      </c>
      <c r="I66" s="2">
        <f t="shared" si="7"/>
        <v>2.528649068669051</v>
      </c>
      <c r="J66" s="2">
        <f>SUM(I$11:I66)</f>
        <v>73.988717342744977</v>
      </c>
      <c r="K66" s="3">
        <f>From_Stata!B56</f>
        <v>2.3380000591278076</v>
      </c>
      <c r="L66" s="3">
        <f>SUM(K$11:K66)</f>
        <v>72.135999729856849</v>
      </c>
    </row>
    <row r="67" spans="1:12" x14ac:dyDescent="0.25">
      <c r="A67" s="2">
        <v>63.1</v>
      </c>
      <c r="B67" s="2">
        <f t="shared" si="1"/>
        <v>3.3020939559180337E-119</v>
      </c>
      <c r="C67" s="2">
        <f t="shared" si="2"/>
        <v>2.0747181607636899E-2</v>
      </c>
      <c r="D67" s="2">
        <f t="shared" si="3"/>
        <v>1.9597152679158309</v>
      </c>
      <c r="E67" s="2">
        <f t="shared" si="4"/>
        <v>5.326722891871148E-3</v>
      </c>
      <c r="F67" s="2">
        <f t="shared" si="5"/>
        <v>0.26382069598307056</v>
      </c>
      <c r="G67" s="2">
        <f t="shared" si="6"/>
        <v>3.3471355952845824E-5</v>
      </c>
      <c r="I67" s="2">
        <f t="shared" si="7"/>
        <v>2.2496433397543623</v>
      </c>
      <c r="J67" s="2">
        <f>SUM(I$11:I67)</f>
        <v>76.238360682499334</v>
      </c>
      <c r="K67" s="3">
        <f>From_Stata!B57</f>
        <v>2.0360000133514404</v>
      </c>
      <c r="L67" s="3">
        <f>SUM(K$11:K67)</f>
        <v>74.171999743208289</v>
      </c>
    </row>
    <row r="68" spans="1:12" x14ac:dyDescent="0.25">
      <c r="A68" s="2">
        <v>70.8</v>
      </c>
      <c r="B68" s="2">
        <f t="shared" si="1"/>
        <v>1.09367902376971E-125</v>
      </c>
      <c r="C68" s="2">
        <f t="shared" si="2"/>
        <v>1.4241390181618975E-2</v>
      </c>
      <c r="D68" s="2">
        <f t="shared" si="3"/>
        <v>1.6426119164234092</v>
      </c>
      <c r="E68" s="2">
        <f t="shared" si="4"/>
        <v>2.2881155027301178E-3</v>
      </c>
      <c r="F68" s="2">
        <f t="shared" si="5"/>
        <v>0.32021278934992303</v>
      </c>
      <c r="G68" s="2">
        <f t="shared" si="6"/>
        <v>1.0040561457206415E-4</v>
      </c>
      <c r="I68" s="2">
        <f t="shared" si="7"/>
        <v>1.9794546170722536</v>
      </c>
      <c r="J68" s="2">
        <f>SUM(I$11:I68)</f>
        <v>78.217815299571583</v>
      </c>
      <c r="K68" s="3">
        <f>From_Stata!B58</f>
        <v>1.7719999551773071</v>
      </c>
      <c r="L68" s="3">
        <f>SUM(K$11:K68)</f>
        <v>75.943999698385596</v>
      </c>
    </row>
    <row r="69" spans="1:12" x14ac:dyDescent="0.25">
      <c r="A69" s="2">
        <v>79.400000000000006</v>
      </c>
      <c r="B69" s="2">
        <f t="shared" si="1"/>
        <v>2.6001012313765875E-132</v>
      </c>
      <c r="C69" s="2">
        <f t="shared" si="2"/>
        <v>9.6391958528271454E-3</v>
      </c>
      <c r="D69" s="2">
        <f t="shared" si="3"/>
        <v>1.3406137738373867</v>
      </c>
      <c r="E69" s="2">
        <f t="shared" si="4"/>
        <v>9.1052749697766091E-4</v>
      </c>
      <c r="F69" s="2">
        <f t="shared" si="5"/>
        <v>0.37783183680854843</v>
      </c>
      <c r="G69" s="2">
        <f t="shared" si="6"/>
        <v>2.824112244480812E-4</v>
      </c>
      <c r="I69" s="2">
        <f t="shared" si="7"/>
        <v>1.7292777452201882</v>
      </c>
      <c r="J69" s="2">
        <f>SUM(I$11:I69)</f>
        <v>79.947093044791771</v>
      </c>
      <c r="K69" s="3">
        <f>From_Stata!B59</f>
        <v>1.5640000104904175</v>
      </c>
      <c r="L69" s="3">
        <f>SUM(K$11:K69)</f>
        <v>77.507999708876014</v>
      </c>
    </row>
    <row r="70" spans="1:12" x14ac:dyDescent="0.25">
      <c r="A70" s="2">
        <v>89.1</v>
      </c>
      <c r="B70" s="2">
        <f t="shared" si="1"/>
        <v>3.8200868631290346E-139</v>
      </c>
      <c r="C70" s="2">
        <f t="shared" si="2"/>
        <v>6.4085037256564727E-3</v>
      </c>
      <c r="D70" s="2">
        <f t="shared" si="3"/>
        <v>1.0632064566560244</v>
      </c>
      <c r="E70" s="2">
        <f t="shared" si="4"/>
        <v>3.3261222560915699E-4</v>
      </c>
      <c r="F70" s="2">
        <f t="shared" si="5"/>
        <v>0.43408191610478358</v>
      </c>
      <c r="G70" s="2">
        <f t="shared" si="6"/>
        <v>7.5230368813655605E-4</v>
      </c>
      <c r="I70" s="2">
        <f t="shared" si="7"/>
        <v>1.50478179240021</v>
      </c>
      <c r="J70" s="2">
        <f>SUM(I$11:I70)</f>
        <v>81.45187483719198</v>
      </c>
      <c r="K70" s="3">
        <f>From_Stata!B60</f>
        <v>1.3799999952316284</v>
      </c>
      <c r="L70" s="3">
        <f>SUM(K$11:K70)</f>
        <v>78.887999704107642</v>
      </c>
    </row>
    <row r="71" spans="1:12" x14ac:dyDescent="0.25">
      <c r="A71" s="2">
        <v>100</v>
      </c>
      <c r="B71" s="2">
        <f t="shared" si="1"/>
        <v>3.6843657774955574E-146</v>
      </c>
      <c r="C71" s="2">
        <f t="shared" si="2"/>
        <v>4.1913752225325425E-3</v>
      </c>
      <c r="D71" s="2">
        <f t="shared" si="3"/>
        <v>0.81991421196616476</v>
      </c>
      <c r="E71" s="2">
        <f t="shared" si="4"/>
        <v>1.1190549282218112E-4</v>
      </c>
      <c r="F71" s="2">
        <f t="shared" si="5"/>
        <v>0.48516674971808876</v>
      </c>
      <c r="G71" s="2">
        <f t="shared" si="6"/>
        <v>1.8892455336550393E-3</v>
      </c>
      <c r="I71" s="2">
        <f t="shared" si="7"/>
        <v>1.3112734879332633</v>
      </c>
      <c r="J71" s="2">
        <f>SUM(I$11:I71)</f>
        <v>82.763148325125243</v>
      </c>
      <c r="K71" s="3">
        <f>From_Stata!B61</f>
        <v>1.2120000123977661</v>
      </c>
      <c r="L71" s="3">
        <f>SUM(K$11:K71)</f>
        <v>80.099999716505408</v>
      </c>
    </row>
    <row r="72" spans="1:12" x14ac:dyDescent="0.25">
      <c r="A72" s="2">
        <v>112</v>
      </c>
      <c r="B72" s="2">
        <f t="shared" si="1"/>
        <v>3.2202168793922074E-153</v>
      </c>
      <c r="C72" s="2">
        <f t="shared" si="2"/>
        <v>2.7200615377909322E-3</v>
      </c>
      <c r="D72" s="2">
        <f t="shared" si="3"/>
        <v>0.61835664991460981</v>
      </c>
      <c r="E72" s="2">
        <f t="shared" si="4"/>
        <v>3.5486252556082708E-5</v>
      </c>
      <c r="F72" s="2">
        <f t="shared" si="5"/>
        <v>0.52677175658665976</v>
      </c>
      <c r="G72" s="2">
        <f t="shared" si="6"/>
        <v>4.4003477963315378E-3</v>
      </c>
      <c r="I72" s="2">
        <f t="shared" si="7"/>
        <v>1.1522843020879481</v>
      </c>
      <c r="J72" s="2">
        <f>SUM(I$11:I72)</f>
        <v>83.915432627213193</v>
      </c>
      <c r="K72" s="3">
        <f>From_Stata!B62</f>
        <v>1.121999979019165</v>
      </c>
      <c r="L72" s="3">
        <f>SUM(K$11:K72)</f>
        <v>81.221999695524573</v>
      </c>
    </row>
    <row r="73" spans="1:12" x14ac:dyDescent="0.25">
      <c r="A73" s="2">
        <v>126</v>
      </c>
      <c r="B73" s="2">
        <f t="shared" si="1"/>
        <v>9.8663191629423971E-161</v>
      </c>
      <c r="C73" s="2">
        <f t="shared" si="2"/>
        <v>1.7075760125365353E-3</v>
      </c>
      <c r="D73" s="2">
        <f t="shared" si="3"/>
        <v>0.44832273049034171</v>
      </c>
      <c r="E73" s="2">
        <f t="shared" si="4"/>
        <v>9.9016969566751615E-6</v>
      </c>
      <c r="F73" s="2">
        <f t="shared" si="5"/>
        <v>0.55777035844743394</v>
      </c>
      <c r="G73" s="2">
        <f t="shared" si="6"/>
        <v>9.9623100329241446E-3</v>
      </c>
      <c r="I73" s="2">
        <f t="shared" si="7"/>
        <v>1.017772876680193</v>
      </c>
      <c r="J73" s="2">
        <f>SUM(I$11:I73)</f>
        <v>84.93320550389339</v>
      </c>
      <c r="K73" s="3">
        <f>From_Stata!B63</f>
        <v>0.95800000429153442</v>
      </c>
      <c r="L73" s="3">
        <f>SUM(K$11:K73)</f>
        <v>82.179999699816108</v>
      </c>
    </row>
    <row r="74" spans="1:12" x14ac:dyDescent="0.25">
      <c r="A74" s="2">
        <v>141</v>
      </c>
      <c r="B74" s="2">
        <f t="shared" si="1"/>
        <v>4.4633767834872019E-168</v>
      </c>
      <c r="C74" s="2">
        <f t="shared" si="2"/>
        <v>1.0779288561847608E-3</v>
      </c>
      <c r="D74" s="2">
        <f t="shared" si="3"/>
        <v>0.32101610935791525</v>
      </c>
      <c r="E74" s="2">
        <f t="shared" si="4"/>
        <v>2.7046991282770792E-6</v>
      </c>
      <c r="F74" s="2">
        <f t="shared" si="5"/>
        <v>0.57340878859725286</v>
      </c>
      <c r="G74" s="2">
        <f t="shared" si="6"/>
        <v>2.0501724547774599E-2</v>
      </c>
      <c r="I74" s="2">
        <f t="shared" si="7"/>
        <v>0.91600725605825573</v>
      </c>
      <c r="J74" s="2">
        <f>SUM(I$11:I74)</f>
        <v>85.849212759951641</v>
      </c>
      <c r="K74" s="3">
        <f>From_Stata!B64</f>
        <v>0.88400000333786011</v>
      </c>
      <c r="L74" s="3">
        <f>SUM(K$11:K74)</f>
        <v>83.063999703153968</v>
      </c>
    </row>
    <row r="75" spans="1:12" x14ac:dyDescent="0.25">
      <c r="A75" s="2">
        <v>158</v>
      </c>
      <c r="B75" s="2">
        <f t="shared" si="1"/>
        <v>1.117534559878422E-175</v>
      </c>
      <c r="C75" s="2">
        <f t="shared" si="2"/>
        <v>6.6638685868808444E-4</v>
      </c>
      <c r="D75" s="2">
        <f t="shared" si="3"/>
        <v>0.22287886859600237</v>
      </c>
      <c r="E75" s="2">
        <f t="shared" si="4"/>
        <v>6.7251231412171885E-7</v>
      </c>
      <c r="F75" s="2">
        <f t="shared" si="5"/>
        <v>0.57408275263263464</v>
      </c>
      <c r="G75" s="2">
        <f t="shared" si="6"/>
        <v>4.0149325521230579E-2</v>
      </c>
      <c r="I75" s="2">
        <f t="shared" si="7"/>
        <v>0.83777800612086983</v>
      </c>
      <c r="J75" s="2">
        <f>SUM(I$11:I75)</f>
        <v>86.686990766072512</v>
      </c>
      <c r="K75" s="3">
        <f>From_Stata!B65</f>
        <v>0.84000003337860107</v>
      </c>
      <c r="L75" s="3">
        <f>SUM(K$11:K75)</f>
        <v>83.903999736532569</v>
      </c>
    </row>
    <row r="76" spans="1:12" x14ac:dyDescent="0.25">
      <c r="A76" s="2">
        <v>178</v>
      </c>
      <c r="B76" s="2">
        <f t="shared" ref="B76:B102" si="8">($B$2/((SQRT(2*3.14)*LN($C$2))))*EXP(-((LN(A76)-LN($D$2))^2)/(2*LN($C$2)^2))</f>
        <v>8.0900724556147355E-184</v>
      </c>
      <c r="C76" s="2">
        <f t="shared" ref="C76:C102" si="9">($B$3/((SQRT(2*3.14)*LN($C$3))))*EXP(-((LN(A76)-LN($D$3))^2)/(2*LN($C$3)^2))</f>
        <v>3.9614771742058552E-4</v>
      </c>
      <c r="D76" s="2">
        <f t="shared" ref="D76:D102" si="10">($B$4/((SQRT(2*3.14)*LN($C$4))))*EXP(-((LN(A76)-LN($D$4))^2)/(2*LN($C$4)^2))</f>
        <v>0.14777683896039948</v>
      </c>
      <c r="E76" s="2">
        <f t="shared" ref="E76:E102" si="11">($B$5/((SQRT(2*3.14)*LN($C$5))))*EXP(-((LN(A76)-LN($D$5))^2)/(2*LN($C$5)^2))</f>
        <v>1.4393712686461633E-7</v>
      </c>
      <c r="F76" s="2">
        <f t="shared" ref="F76:F102" si="12">($B$6/((SQRT(2*3.14)*LN($C$6))))*EXP(-((LN(A76)-LN($D$6))^2)/(2*LN($C$6)^2))</f>
        <v>0.55841352089541396</v>
      </c>
      <c r="G76" s="2">
        <f t="shared" ref="G76:G102" si="13">($B$7/((SQRT(2*3.14)*LN($C$7))))*EXP(-((LN(A76)-LN($D$7))^2)/(2*LN($C$7)^2))</f>
        <v>7.6206385214997951E-2</v>
      </c>
      <c r="I76" s="2">
        <f t="shared" ref="I76:I102" si="14">SUM(B76:G76)</f>
        <v>0.78279303672535883</v>
      </c>
      <c r="J76" s="2">
        <f>SUM(I$11:I76)</f>
        <v>87.469783802797878</v>
      </c>
      <c r="K76" s="3">
        <f>From_Stata!B66</f>
        <v>0.75800001621246338</v>
      </c>
      <c r="L76" s="3">
        <f>SUM(K$11:K76)</f>
        <v>84.661999752745032</v>
      </c>
    </row>
    <row r="77" spans="1:12" x14ac:dyDescent="0.25">
      <c r="A77" s="2">
        <v>200</v>
      </c>
      <c r="B77" s="2">
        <f t="shared" si="8"/>
        <v>5.8817850282293889E-192</v>
      </c>
      <c r="C77" s="2">
        <f t="shared" si="9"/>
        <v>2.3437651565301013E-4</v>
      </c>
      <c r="D77" s="2">
        <f t="shared" si="10"/>
        <v>9.609559963185943E-2</v>
      </c>
      <c r="E77" s="2">
        <f t="shared" si="11"/>
        <v>2.9327507203360747E-8</v>
      </c>
      <c r="F77" s="2">
        <f t="shared" si="12"/>
        <v>0.52818951351545018</v>
      </c>
      <c r="G77" s="2">
        <f t="shared" si="13"/>
        <v>0.13399945372214381</v>
      </c>
      <c r="I77" s="2">
        <f t="shared" si="14"/>
        <v>0.7585189727126137</v>
      </c>
      <c r="J77" s="2">
        <f>SUM(I$11:I77)</f>
        <v>88.228302775510485</v>
      </c>
      <c r="K77" s="3">
        <f>From_Stata!B67</f>
        <v>0.71200001239776611</v>
      </c>
      <c r="L77" s="3">
        <f>SUM(K$11:K77)</f>
        <v>85.373999765142798</v>
      </c>
    </row>
    <row r="78" spans="1:12" x14ac:dyDescent="0.25">
      <c r="A78" s="2">
        <v>224</v>
      </c>
      <c r="B78" s="2">
        <f t="shared" si="8"/>
        <v>4.8387512334643865E-200</v>
      </c>
      <c r="C78" s="2">
        <f t="shared" si="9"/>
        <v>1.3851694139598454E-4</v>
      </c>
      <c r="D78" s="2">
        <f t="shared" si="10"/>
        <v>6.1541421742288147E-2</v>
      </c>
      <c r="E78" s="2">
        <f t="shared" si="11"/>
        <v>5.76729486792453E-9</v>
      </c>
      <c r="F78" s="2">
        <f t="shared" si="12"/>
        <v>0.48698392957018516</v>
      </c>
      <c r="G78" s="2">
        <f t="shared" si="13"/>
        <v>0.21870872336850897</v>
      </c>
      <c r="I78" s="2">
        <f t="shared" si="14"/>
        <v>0.76737259738967312</v>
      </c>
      <c r="J78" s="2">
        <f>SUM(I$11:I78)</f>
        <v>88.995675372900152</v>
      </c>
      <c r="K78" s="3">
        <f>From_Stata!B68</f>
        <v>0.72200000286102295</v>
      </c>
      <c r="L78" s="3">
        <f>SUM(K$11:K78)</f>
        <v>86.095999768003821</v>
      </c>
    </row>
    <row r="79" spans="1:12" x14ac:dyDescent="0.25">
      <c r="A79" s="2">
        <v>251</v>
      </c>
      <c r="B79" s="2">
        <f t="shared" si="8"/>
        <v>2.4944849395810571E-208</v>
      </c>
      <c r="C79" s="2">
        <f t="shared" si="9"/>
        <v>8.0434482614772374E-5</v>
      </c>
      <c r="D79" s="2">
        <f t="shared" si="10"/>
        <v>3.8294096849400099E-2</v>
      </c>
      <c r="E79" s="2">
        <f t="shared" si="11"/>
        <v>1.0412281358748659E-9</v>
      </c>
      <c r="F79" s="2">
        <f t="shared" si="12"/>
        <v>0.43692567385870934</v>
      </c>
      <c r="G79" s="2">
        <f t="shared" si="13"/>
        <v>0.3373781126976893</v>
      </c>
      <c r="I79" s="2">
        <f t="shared" si="14"/>
        <v>0.8126783189296416</v>
      </c>
      <c r="J79" s="2">
        <f>SUM(I$11:I79)</f>
        <v>89.808353691829794</v>
      </c>
      <c r="K79" s="3">
        <f>From_Stata!B69</f>
        <v>0.79000002145767212</v>
      </c>
      <c r="L79" s="3">
        <f>SUM(K$11:K79)</f>
        <v>86.885999789461493</v>
      </c>
    </row>
    <row r="80" spans="1:12" x14ac:dyDescent="0.25">
      <c r="A80" s="2">
        <v>282</v>
      </c>
      <c r="B80" s="2">
        <f t="shared" si="8"/>
        <v>5.5116396297232969E-217</v>
      </c>
      <c r="C80" s="2">
        <f t="shared" si="9"/>
        <v>4.538950193654974E-5</v>
      </c>
      <c r="D80" s="2">
        <f t="shared" si="10"/>
        <v>2.2918397089494089E-2</v>
      </c>
      <c r="E80" s="2">
        <f t="shared" si="11"/>
        <v>1.6649800001990564E-10</v>
      </c>
      <c r="F80" s="2">
        <f t="shared" si="12"/>
        <v>0.38026417881947405</v>
      </c>
      <c r="G80" s="2">
        <f t="shared" si="13"/>
        <v>0.49475213868609108</v>
      </c>
      <c r="I80" s="2">
        <f t="shared" si="14"/>
        <v>0.89798010426349384</v>
      </c>
      <c r="J80" s="2">
        <f>SUM(I$11:I80)</f>
        <v>90.70633379609329</v>
      </c>
      <c r="K80" s="3">
        <f>From_Stata!B70</f>
        <v>0.86599999666213989</v>
      </c>
      <c r="L80" s="3">
        <f>SUM(K$11:K80)</f>
        <v>87.751999786123633</v>
      </c>
    </row>
    <row r="81" spans="1:12" x14ac:dyDescent="0.25">
      <c r="A81" s="2">
        <v>316</v>
      </c>
      <c r="B81" s="2">
        <f t="shared" si="8"/>
        <v>1.2852675487797237E-225</v>
      </c>
      <c r="C81" s="2">
        <f t="shared" si="9"/>
        <v>2.5543286089017164E-5</v>
      </c>
      <c r="D81" s="2">
        <f t="shared" si="10"/>
        <v>1.3502133169933048E-2</v>
      </c>
      <c r="E81" s="2">
        <f t="shared" si="11"/>
        <v>2.5618353738661172E-11</v>
      </c>
      <c r="F81" s="2">
        <f t="shared" si="12"/>
        <v>0.32305141709179874</v>
      </c>
      <c r="G81" s="2">
        <f t="shared" si="13"/>
        <v>0.6778753743034579</v>
      </c>
      <c r="I81" s="2">
        <f t="shared" si="14"/>
        <v>1.014454467876897</v>
      </c>
      <c r="J81" s="2">
        <f>SUM(I$11:I81)</f>
        <v>91.720788263970192</v>
      </c>
      <c r="K81" s="3">
        <f>From_Stata!B71</f>
        <v>1.0139999389648438</v>
      </c>
      <c r="L81" s="3">
        <f>SUM(K$11:K81)</f>
        <v>88.765999725088477</v>
      </c>
    </row>
    <row r="82" spans="1:12" x14ac:dyDescent="0.25">
      <c r="A82" s="2">
        <v>355</v>
      </c>
      <c r="B82" s="2">
        <f t="shared" si="8"/>
        <v>1.2854356314508473E-234</v>
      </c>
      <c r="C82" s="2">
        <f t="shared" si="9"/>
        <v>1.3966803502687188E-5</v>
      </c>
      <c r="D82" s="2">
        <f t="shared" si="10"/>
        <v>7.6451151733209826E-3</v>
      </c>
      <c r="E82" s="2">
        <f t="shared" si="11"/>
        <v>3.4847111556484128E-12</v>
      </c>
      <c r="F82" s="2">
        <f t="shared" si="12"/>
        <v>0.26593104339788715</v>
      </c>
      <c r="G82" s="2">
        <f t="shared" si="13"/>
        <v>0.88029607195569837</v>
      </c>
      <c r="I82" s="2">
        <f t="shared" si="14"/>
        <v>1.1538861973338939</v>
      </c>
      <c r="J82" s="2">
        <f>SUM(I$11:I82)</f>
        <v>92.874674461304082</v>
      </c>
      <c r="K82" s="3">
        <f>From_Stata!B72</f>
        <v>1.1499999761581421</v>
      </c>
      <c r="L82" s="3">
        <f>SUM(K$11:K82)</f>
        <v>89.915999701246619</v>
      </c>
    </row>
    <row r="83" spans="1:12" x14ac:dyDescent="0.25">
      <c r="A83" s="2">
        <v>398</v>
      </c>
      <c r="B83" s="2">
        <f t="shared" si="8"/>
        <v>1.2435475403207693E-243</v>
      </c>
      <c r="C83" s="2">
        <f t="shared" si="9"/>
        <v>7.5979061201574345E-6</v>
      </c>
      <c r="D83" s="2">
        <f t="shared" si="10"/>
        <v>4.2537969589243564E-3</v>
      </c>
      <c r="E83" s="2">
        <f t="shared" si="11"/>
        <v>4.5304235355539625E-13</v>
      </c>
      <c r="F83" s="2">
        <f t="shared" si="12"/>
        <v>0.21371095853056943</v>
      </c>
      <c r="G83" s="2">
        <f t="shared" si="13"/>
        <v>1.0719823177543018</v>
      </c>
      <c r="I83" s="2">
        <f t="shared" si="14"/>
        <v>1.2899546711503687</v>
      </c>
      <c r="J83" s="2">
        <f>SUM(I$11:I83)</f>
        <v>94.164629132454451</v>
      </c>
      <c r="K83" s="3">
        <f>From_Stata!B73</f>
        <v>1.3220000267028809</v>
      </c>
      <c r="L83" s="3">
        <f>SUM(K$11:K83)</f>
        <v>91.2379997279495</v>
      </c>
    </row>
    <row r="84" spans="1:12" x14ac:dyDescent="0.25">
      <c r="A84" s="2">
        <v>447</v>
      </c>
      <c r="B84" s="2">
        <f t="shared" si="8"/>
        <v>5.831161700290291E-253</v>
      </c>
      <c r="C84" s="2">
        <f t="shared" si="9"/>
        <v>4.0296948656104779E-6</v>
      </c>
      <c r="D84" s="2">
        <f t="shared" si="10"/>
        <v>2.281024965899014E-3</v>
      </c>
      <c r="E84" s="2">
        <f t="shared" si="11"/>
        <v>5.2606103303553428E-14</v>
      </c>
      <c r="F84" s="2">
        <f t="shared" si="12"/>
        <v>0.16646394504851439</v>
      </c>
      <c r="G84" s="2">
        <f t="shared" si="13"/>
        <v>1.2324577376297228</v>
      </c>
      <c r="I84" s="2">
        <f t="shared" si="14"/>
        <v>1.4012067373390544</v>
      </c>
      <c r="J84" s="2">
        <f>SUM(I$11:I84)</f>
        <v>95.565835869793503</v>
      </c>
      <c r="K84" s="3">
        <f>From_Stata!B74</f>
        <v>1.4079999923706055</v>
      </c>
      <c r="L84" s="3">
        <f>SUM(K$11:K84)</f>
        <v>92.645999720320106</v>
      </c>
    </row>
    <row r="85" spans="1:12" x14ac:dyDescent="0.25">
      <c r="A85" s="2">
        <v>501</v>
      </c>
      <c r="B85" s="2">
        <f t="shared" si="8"/>
        <v>2.6966379651824173E-262</v>
      </c>
      <c r="C85" s="2">
        <f t="shared" si="9"/>
        <v>2.1278747341889777E-6</v>
      </c>
      <c r="D85" s="2">
        <f t="shared" si="10"/>
        <v>1.2034269083884826E-3</v>
      </c>
      <c r="E85" s="2">
        <f t="shared" si="11"/>
        <v>5.8593187416607164E-15</v>
      </c>
      <c r="F85" s="2">
        <f t="shared" si="12"/>
        <v>0.1267285628895112</v>
      </c>
      <c r="G85" s="2">
        <f t="shared" si="13"/>
        <v>1.331925214950193</v>
      </c>
      <c r="I85" s="2">
        <f t="shared" si="14"/>
        <v>1.4598593326228326</v>
      </c>
      <c r="J85" s="2">
        <f>SUM(I$11:I85)</f>
        <v>97.02569520241633</v>
      </c>
      <c r="K85" s="3">
        <f>From_Stata!B75</f>
        <v>1.468000054359436</v>
      </c>
      <c r="L85" s="3">
        <f>SUM(K$11:K85)</f>
        <v>94.113999774679542</v>
      </c>
    </row>
    <row r="86" spans="1:12" x14ac:dyDescent="0.25">
      <c r="A86" s="2">
        <v>562</v>
      </c>
      <c r="B86" s="2">
        <f t="shared" si="8"/>
        <v>7.1552713250039035E-272</v>
      </c>
      <c r="C86" s="2">
        <f t="shared" si="9"/>
        <v>1.1009155553914738E-6</v>
      </c>
      <c r="D86" s="2">
        <f t="shared" si="10"/>
        <v>6.1483016910659268E-4</v>
      </c>
      <c r="E86" s="2">
        <f t="shared" si="11"/>
        <v>5.926860520642921E-16</v>
      </c>
      <c r="F86" s="2">
        <f t="shared" si="12"/>
        <v>9.3682648446086828E-2</v>
      </c>
      <c r="G86" s="2">
        <f t="shared" si="13"/>
        <v>1.357003662911618</v>
      </c>
      <c r="I86" s="2">
        <f t="shared" si="14"/>
        <v>1.4513022424423674</v>
      </c>
      <c r="J86" s="2">
        <f>SUM(I$11:I86)</f>
        <v>98.476997444858696</v>
      </c>
      <c r="K86" s="3">
        <f>From_Stata!B76</f>
        <v>1.4539999961853027</v>
      </c>
      <c r="L86" s="3">
        <f>SUM(K$11:K86)</f>
        <v>95.567999770864844</v>
      </c>
    </row>
    <row r="87" spans="1:12" x14ac:dyDescent="0.25">
      <c r="A87" s="2">
        <v>631</v>
      </c>
      <c r="B87" s="2">
        <f t="shared" si="8"/>
        <v>1.0671049137029263E-281</v>
      </c>
      <c r="C87" s="2">
        <f t="shared" si="9"/>
        <v>5.5768618882975639E-7</v>
      </c>
      <c r="D87" s="2">
        <f t="shared" si="10"/>
        <v>3.0388575438226433E-4</v>
      </c>
      <c r="E87" s="2">
        <f t="shared" si="11"/>
        <v>5.4281176603519043E-17</v>
      </c>
      <c r="F87" s="2">
        <f t="shared" si="12"/>
        <v>6.7194217217897353E-2</v>
      </c>
      <c r="G87" s="2">
        <f t="shared" si="13"/>
        <v>1.301621013734408</v>
      </c>
      <c r="I87" s="2">
        <f t="shared" si="14"/>
        <v>1.3691196743928764</v>
      </c>
      <c r="J87" s="2">
        <f>SUM(I$11:I87)</f>
        <v>99.846117119251574</v>
      </c>
      <c r="K87" s="3">
        <f>From_Stata!B77</f>
        <v>1.3320000171661377</v>
      </c>
      <c r="L87" s="3">
        <f>SUM(K$11:K87)</f>
        <v>96.899999788030982</v>
      </c>
    </row>
    <row r="88" spans="1:12" x14ac:dyDescent="0.25">
      <c r="A88" s="2">
        <v>708</v>
      </c>
      <c r="B88" s="2">
        <f t="shared" si="8"/>
        <v>1.2150152112965405E-291</v>
      </c>
      <c r="C88" s="2">
        <f t="shared" si="9"/>
        <v>2.7915582611968075E-7</v>
      </c>
      <c r="D88" s="2">
        <f t="shared" si="10"/>
        <v>1.4669225735327069E-4</v>
      </c>
      <c r="E88" s="2">
        <f t="shared" si="11"/>
        <v>4.648589657439394E-18</v>
      </c>
      <c r="F88" s="2">
        <f t="shared" si="12"/>
        <v>4.6969568251624648E-2</v>
      </c>
      <c r="G88" s="2">
        <f t="shared" si="13"/>
        <v>1.1758555525475491</v>
      </c>
      <c r="I88" s="2">
        <f t="shared" si="14"/>
        <v>1.2229720922123533</v>
      </c>
      <c r="J88" s="2">
        <f>SUM(I$11:I88)</f>
        <v>101.06908921146393</v>
      </c>
      <c r="K88" s="3">
        <f>From_Stata!B78</f>
        <v>1.1360000371932983</v>
      </c>
      <c r="L88" s="3">
        <f>SUM(K$11:K88)</f>
        <v>98.03599982522428</v>
      </c>
    </row>
    <row r="89" spans="1:12" x14ac:dyDescent="0.25">
      <c r="A89" s="2">
        <v>794</v>
      </c>
      <c r="B89" s="2">
        <f t="shared" si="8"/>
        <v>1.0279302326373527E-301</v>
      </c>
      <c r="C89" s="2">
        <f t="shared" si="9"/>
        <v>1.3797259156469443E-7</v>
      </c>
      <c r="D89" s="2">
        <f t="shared" si="10"/>
        <v>6.9114484974433838E-5</v>
      </c>
      <c r="E89" s="2">
        <f t="shared" si="11"/>
        <v>3.7138543464374395E-19</v>
      </c>
      <c r="F89" s="2">
        <f t="shared" si="12"/>
        <v>3.1994079554698678E-2</v>
      </c>
      <c r="G89" s="2">
        <f t="shared" si="13"/>
        <v>1.0012002472854542</v>
      </c>
      <c r="I89" s="2">
        <f t="shared" si="14"/>
        <v>1.0332635792977189</v>
      </c>
      <c r="J89" s="2">
        <f>SUM(I$11:I89)</f>
        <v>102.10235279076166</v>
      </c>
      <c r="K89" s="3">
        <f>From_Stata!B79</f>
        <v>0.89200001955032349</v>
      </c>
      <c r="L89" s="3">
        <f>SUM(K$11:K89)</f>
        <v>98.927999844774604</v>
      </c>
    </row>
    <row r="90" spans="1:12" x14ac:dyDescent="0.25">
      <c r="A90" s="2">
        <v>891</v>
      </c>
      <c r="B90" s="2">
        <f t="shared" si="8"/>
        <v>0</v>
      </c>
      <c r="C90" s="2">
        <f t="shared" si="9"/>
        <v>6.68691809618387E-8</v>
      </c>
      <c r="D90" s="2">
        <f t="shared" si="10"/>
        <v>3.1548768003434066E-5</v>
      </c>
      <c r="E90" s="2">
        <f t="shared" si="11"/>
        <v>2.7000858601951532E-20</v>
      </c>
      <c r="F90" s="2">
        <f t="shared" si="12"/>
        <v>2.1156419236326746E-2</v>
      </c>
      <c r="G90" s="2">
        <f t="shared" si="13"/>
        <v>0.80216057040398558</v>
      </c>
      <c r="I90" s="2">
        <f t="shared" si="14"/>
        <v>0.82334860527749676</v>
      </c>
      <c r="J90" s="2">
        <f>SUM(I$11:I90)</f>
        <v>102.92570139603916</v>
      </c>
      <c r="K90" s="3">
        <f>From_Stata!B80</f>
        <v>0.61599999666213989</v>
      </c>
      <c r="L90" s="3">
        <f>SUM(K$11:K90)</f>
        <v>99.543999841436744</v>
      </c>
    </row>
    <row r="91" spans="1:12" x14ac:dyDescent="0.25">
      <c r="A91" s="2">
        <v>1000</v>
      </c>
      <c r="B91" s="2">
        <f t="shared" si="8"/>
        <v>0</v>
      </c>
      <c r="C91" s="2">
        <f t="shared" si="9"/>
        <v>3.1868727857175771E-8</v>
      </c>
      <c r="D91" s="2">
        <f t="shared" si="10"/>
        <v>1.3993316176418094E-5</v>
      </c>
      <c r="E91" s="2">
        <f t="shared" si="11"/>
        <v>1.8042081279569122E-21</v>
      </c>
      <c r="F91" s="2">
        <f t="shared" si="12"/>
        <v>1.3600313956318362E-2</v>
      </c>
      <c r="G91" s="2">
        <f t="shared" si="13"/>
        <v>0.60493280821270035</v>
      </c>
      <c r="I91" s="2">
        <f t="shared" si="14"/>
        <v>0.61854714735392302</v>
      </c>
      <c r="J91" s="2">
        <f>SUM(I$11:I91)</f>
        <v>103.54424854339308</v>
      </c>
      <c r="K91" s="3">
        <f>From_Stata!B81</f>
        <v>0.33399999141693115</v>
      </c>
      <c r="L91" s="3">
        <f>SUM(K$11:K91)</f>
        <v>99.877999832853675</v>
      </c>
    </row>
    <row r="92" spans="1:12" x14ac:dyDescent="0.25">
      <c r="A92" s="2">
        <v>1120</v>
      </c>
      <c r="B92" s="2">
        <f t="shared" si="8"/>
        <v>0</v>
      </c>
      <c r="C92" s="2">
        <f t="shared" si="9"/>
        <v>1.5156737253197759E-8</v>
      </c>
      <c r="D92" s="2">
        <f t="shared" si="10"/>
        <v>6.1307337842945508E-6</v>
      </c>
      <c r="E92" s="2">
        <f t="shared" si="11"/>
        <v>1.169920439366897E-22</v>
      </c>
      <c r="F92" s="2">
        <f t="shared" si="12"/>
        <v>8.5783068296292134E-3</v>
      </c>
      <c r="G92" s="2">
        <f t="shared" si="13"/>
        <v>0.43239637003917097</v>
      </c>
      <c r="I92" s="2">
        <f t="shared" si="14"/>
        <v>0.44098082275932171</v>
      </c>
      <c r="J92" s="2">
        <f>SUM(I$11:I92)</f>
        <v>103.9852293661524</v>
      </c>
      <c r="K92" s="3">
        <f>From_Stata!B82</f>
        <v>0.1120000034570694</v>
      </c>
      <c r="L92" s="3">
        <f>SUM(K$11:K92)</f>
        <v>99.989999836310744</v>
      </c>
    </row>
    <row r="93" spans="1:12" x14ac:dyDescent="0.25">
      <c r="A93" s="2">
        <v>1260</v>
      </c>
      <c r="B93" s="2">
        <f t="shared" si="8"/>
        <v>0</v>
      </c>
      <c r="C93" s="2">
        <f t="shared" si="9"/>
        <v>6.8884331627861122E-9</v>
      </c>
      <c r="D93" s="2">
        <f t="shared" si="10"/>
        <v>2.5276342076504707E-6</v>
      </c>
      <c r="E93" s="2">
        <f t="shared" si="11"/>
        <v>6.2715156737292067E-24</v>
      </c>
      <c r="F93" s="2">
        <f t="shared" si="12"/>
        <v>5.1651693855303497E-3</v>
      </c>
      <c r="G93" s="2">
        <f t="shared" si="13"/>
        <v>0.28679207447603083</v>
      </c>
      <c r="I93" s="2">
        <f t="shared" si="14"/>
        <v>0.29195977838420201</v>
      </c>
      <c r="J93" s="2">
        <f>SUM(I$11:I93)</f>
        <v>104.27718914453659</v>
      </c>
      <c r="K93" s="3">
        <f>From_Stata!B83</f>
        <v>1.4000000432133675E-2</v>
      </c>
      <c r="L93" s="3">
        <f>SUM(K$11:K93)</f>
        <v>100.00399983674288</v>
      </c>
    </row>
    <row r="94" spans="1:12" x14ac:dyDescent="0.25">
      <c r="A94" s="2">
        <v>1410</v>
      </c>
      <c r="B94" s="2">
        <f t="shared" si="8"/>
        <v>0</v>
      </c>
      <c r="C94" s="2">
        <f t="shared" si="9"/>
        <v>3.1942032326035734E-9</v>
      </c>
      <c r="D94" s="2">
        <f t="shared" si="10"/>
        <v>1.055703853276397E-6</v>
      </c>
      <c r="E94" s="2">
        <f t="shared" si="11"/>
        <v>3.5450088622466922E-25</v>
      </c>
      <c r="F94" s="2">
        <f t="shared" si="12"/>
        <v>3.0973144360577861E-3</v>
      </c>
      <c r="G94" s="2">
        <f t="shared" si="13"/>
        <v>0.1827362886995057</v>
      </c>
      <c r="I94" s="2">
        <f t="shared" si="14"/>
        <v>0.18583466203362001</v>
      </c>
      <c r="J94" s="2">
        <f>SUM(I$11:I94)</f>
        <v>104.46302380657021</v>
      </c>
      <c r="K94" s="3">
        <f>From_Stata!B84</f>
        <v>1.999999862164259E-3</v>
      </c>
      <c r="L94" s="3">
        <f>SUM(K$11:K94)</f>
        <v>100.00599983660504</v>
      </c>
    </row>
    <row r="95" spans="1:12" x14ac:dyDescent="0.25">
      <c r="A95" s="2">
        <v>1580</v>
      </c>
      <c r="B95" s="2">
        <f t="shared" si="8"/>
        <v>0</v>
      </c>
      <c r="C95" s="2">
        <f t="shared" si="9"/>
        <v>1.4451550896333473E-9</v>
      </c>
      <c r="D95" s="2">
        <f t="shared" si="10"/>
        <v>4.2476745992317454E-7</v>
      </c>
      <c r="E95" s="2">
        <f t="shared" si="11"/>
        <v>1.7896947311361841E-26</v>
      </c>
      <c r="F95" s="2">
        <f t="shared" si="12"/>
        <v>1.7970597462360529E-3</v>
      </c>
      <c r="G95" s="2">
        <f t="shared" si="13"/>
        <v>0.10924367377437556</v>
      </c>
      <c r="I95" s="2">
        <f t="shared" si="14"/>
        <v>0.11104115973322663</v>
      </c>
      <c r="J95" s="2">
        <f>SUM(I$11:I95)</f>
        <v>104.57406496630344</v>
      </c>
      <c r="K95" s="3">
        <f>From_Stata!B85</f>
        <v>0</v>
      </c>
      <c r="L95" s="3">
        <f>SUM(K$11:K95)</f>
        <v>100.00599983660504</v>
      </c>
    </row>
    <row r="96" spans="1:12" x14ac:dyDescent="0.25">
      <c r="A96" s="2">
        <v>1780</v>
      </c>
      <c r="B96" s="2">
        <f t="shared" si="8"/>
        <v>0</v>
      </c>
      <c r="C96" s="2">
        <f t="shared" si="9"/>
        <v>6.1956173813149048E-10</v>
      </c>
      <c r="D96" s="2">
        <f t="shared" si="10"/>
        <v>1.5907921335205762E-7</v>
      </c>
      <c r="E96" s="2">
        <f t="shared" si="11"/>
        <v>7.215545731090455E-28</v>
      </c>
      <c r="F96" s="2">
        <f t="shared" si="12"/>
        <v>9.873443820536561E-4</v>
      </c>
      <c r="G96" s="2">
        <f t="shared" si="13"/>
        <v>5.9863076879339887E-2</v>
      </c>
      <c r="I96" s="2">
        <f t="shared" si="14"/>
        <v>6.0850580960168633E-2</v>
      </c>
      <c r="J96" s="2">
        <f>SUM(I$11:I96)</f>
        <v>104.6349155472636</v>
      </c>
      <c r="K96" s="3">
        <f>From_Stata!B86</f>
        <v>0</v>
      </c>
      <c r="L96" s="3">
        <f>SUM(K$11:K96)</f>
        <v>100.00599983660504</v>
      </c>
    </row>
    <row r="97" spans="1:12" x14ac:dyDescent="0.25">
      <c r="A97" s="2">
        <v>2000</v>
      </c>
      <c r="B97" s="2">
        <f t="shared" si="8"/>
        <v>0</v>
      </c>
      <c r="C97" s="2">
        <f t="shared" si="9"/>
        <v>2.6628262563479975E-10</v>
      </c>
      <c r="D97" s="2">
        <f t="shared" si="10"/>
        <v>5.9178055791031083E-8</v>
      </c>
      <c r="E97" s="2">
        <f t="shared" si="11"/>
        <v>2.8743309026445471E-29</v>
      </c>
      <c r="F97" s="2">
        <f t="shared" si="12"/>
        <v>5.3425997353387063E-4</v>
      </c>
      <c r="G97" s="2">
        <f t="shared" si="13"/>
        <v>3.1241926478999097E-2</v>
      </c>
      <c r="I97" s="2">
        <f t="shared" si="14"/>
        <v>3.1776245896871384E-2</v>
      </c>
      <c r="J97" s="2">
        <f>SUM(I$11:I97)</f>
        <v>104.66669179316047</v>
      </c>
      <c r="K97" s="3">
        <f>From_Stata!B87</f>
        <v>0</v>
      </c>
      <c r="L97" s="3">
        <f>SUM(K$11:K97)</f>
        <v>100.00599983660504</v>
      </c>
    </row>
    <row r="98" spans="1:12" x14ac:dyDescent="0.25">
      <c r="A98" s="2">
        <v>2240</v>
      </c>
      <c r="B98" s="2">
        <f t="shared" si="8"/>
        <v>0</v>
      </c>
      <c r="C98" s="2">
        <f t="shared" si="9"/>
        <v>1.1533216298855026E-10</v>
      </c>
      <c r="D98" s="2">
        <f t="shared" si="10"/>
        <v>2.201637971037577E-8</v>
      </c>
      <c r="E98" s="2">
        <f t="shared" si="11"/>
        <v>1.1558320397191043E-30</v>
      </c>
      <c r="F98" s="2">
        <f t="shared" si="12"/>
        <v>2.8615325025318041E-4</v>
      </c>
      <c r="G98" s="2">
        <f t="shared" si="13"/>
        <v>1.5648661079787456E-2</v>
      </c>
      <c r="I98" s="2">
        <f t="shared" si="14"/>
        <v>1.5934836461752509E-2</v>
      </c>
      <c r="J98" s="2">
        <f>SUM(I$11:I98)</f>
        <v>104.68262662962222</v>
      </c>
      <c r="K98" s="3">
        <f>From_Stata!B88</f>
        <v>0</v>
      </c>
      <c r="L98" s="3">
        <f>SUM(K$11:K98)</f>
        <v>100.00599983660504</v>
      </c>
    </row>
    <row r="99" spans="1:12" x14ac:dyDescent="0.25">
      <c r="A99" s="2">
        <v>2510</v>
      </c>
      <c r="B99" s="2">
        <f t="shared" si="8"/>
        <v>0</v>
      </c>
      <c r="C99" s="2">
        <f t="shared" si="9"/>
        <v>4.9016134175614373E-11</v>
      </c>
      <c r="D99" s="2">
        <f t="shared" si="10"/>
        <v>7.9402849471204033E-9</v>
      </c>
      <c r="E99" s="2">
        <f t="shared" si="11"/>
        <v>4.2385829771707701E-32</v>
      </c>
      <c r="F99" s="2">
        <f t="shared" si="12"/>
        <v>1.4880498935161541E-4</v>
      </c>
      <c r="G99" s="2">
        <f t="shared" si="13"/>
        <v>7.3712226356443498E-3</v>
      </c>
      <c r="I99" s="2">
        <f t="shared" si="14"/>
        <v>7.5200356142970468E-3</v>
      </c>
      <c r="J99" s="2">
        <f>SUM(I$11:I99)</f>
        <v>104.69014666523651</v>
      </c>
      <c r="K99" s="3">
        <f>From_Stata!B89</f>
        <v>0</v>
      </c>
      <c r="L99" s="3">
        <f>SUM(K$11:K99)</f>
        <v>100.00599983660504</v>
      </c>
    </row>
    <row r="100" spans="1:12" x14ac:dyDescent="0.25">
      <c r="A100" s="2">
        <v>2820</v>
      </c>
      <c r="B100" s="2">
        <f t="shared" si="8"/>
        <v>0</v>
      </c>
      <c r="C100" s="2">
        <f t="shared" si="9"/>
        <v>2.0097795141611228E-11</v>
      </c>
      <c r="D100" s="2">
        <f t="shared" si="10"/>
        <v>2.7195965325273913E-9</v>
      </c>
      <c r="E100" s="2">
        <f t="shared" si="11"/>
        <v>1.3265809866871983E-33</v>
      </c>
      <c r="F100" s="2">
        <f t="shared" si="12"/>
        <v>7.4115889852551756E-5</v>
      </c>
      <c r="G100" s="2">
        <f t="shared" si="13"/>
        <v>3.2109839131949616E-3</v>
      </c>
      <c r="I100" s="2">
        <f t="shared" si="14"/>
        <v>3.2851025427418409E-3</v>
      </c>
      <c r="J100" s="2">
        <f>SUM(I$11:I100)</f>
        <v>104.69343176777926</v>
      </c>
      <c r="K100" s="3">
        <f>From_Stata!B90</f>
        <v>0</v>
      </c>
      <c r="L100" s="3">
        <f>SUM(K$11:K100)</f>
        <v>100.00599983660504</v>
      </c>
    </row>
    <row r="101" spans="1:12" x14ac:dyDescent="0.25">
      <c r="A101" s="2">
        <v>3160</v>
      </c>
      <c r="B101" s="2">
        <f t="shared" si="8"/>
        <v>0</v>
      </c>
      <c r="C101" s="2">
        <f t="shared" si="9"/>
        <v>8.2772362569582145E-12</v>
      </c>
      <c r="D101" s="2">
        <f t="shared" si="10"/>
        <v>9.2851663996890436E-10</v>
      </c>
      <c r="E101" s="2">
        <f t="shared" si="11"/>
        <v>4.1443489921686768E-35</v>
      </c>
      <c r="F101" s="2">
        <f t="shared" si="12"/>
        <v>3.6489223901722022E-5</v>
      </c>
      <c r="G101" s="2">
        <f t="shared" si="13"/>
        <v>1.343024525446507E-3</v>
      </c>
      <c r="I101" s="2">
        <f t="shared" si="14"/>
        <v>1.3795146861421052E-3</v>
      </c>
      <c r="J101" s="2">
        <f>SUM(I$11:I101)</f>
        <v>104.69481128246539</v>
      </c>
      <c r="K101" s="3">
        <f>From_Stata!B91</f>
        <v>0</v>
      </c>
      <c r="L101" s="3">
        <f>SUM(K$11:K101)</f>
        <v>100.00599983660504</v>
      </c>
    </row>
    <row r="102" spans="1:12" x14ac:dyDescent="0.25">
      <c r="A102" s="2">
        <v>3500</v>
      </c>
      <c r="B102" s="2">
        <f t="shared" si="8"/>
        <v>0</v>
      </c>
      <c r="C102" s="2">
        <f t="shared" si="9"/>
        <v>3.6840138576536453E-12</v>
      </c>
      <c r="D102" s="2">
        <f t="shared" si="10"/>
        <v>3.4581010043217188E-10</v>
      </c>
      <c r="E102" s="2">
        <f t="shared" si="11"/>
        <v>1.7258188859320388E-36</v>
      </c>
      <c r="F102" s="2">
        <f t="shared" si="12"/>
        <v>1.8876429195200332E-5</v>
      </c>
      <c r="G102" s="2">
        <f t="shared" si="13"/>
        <v>5.84186537634252E-4</v>
      </c>
      <c r="I102" s="2">
        <f t="shared" si="14"/>
        <v>6.0306331632356666E-4</v>
      </c>
      <c r="J102" s="2">
        <f>SUM(I$11:I102)</f>
        <v>104.69541434578171</v>
      </c>
      <c r="K102" s="3">
        <f>From_Stata!B92</f>
        <v>0</v>
      </c>
      <c r="L102" s="3">
        <f>SUM(K$11:K102)</f>
        <v>100.00599983660504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2"/>
  <sheetViews>
    <sheetView workbookViewId="0">
      <selection activeCell="B92" sqref="B1:B92"/>
    </sheetView>
  </sheetViews>
  <sheetFormatPr defaultRowHeight="15" x14ac:dyDescent="0.25"/>
  <sheetData>
    <row r="1" spans="1:2" x14ac:dyDescent="0.25">
      <c r="A1">
        <v>0.10000000149011612</v>
      </c>
      <c r="B1">
        <v>0</v>
      </c>
    </row>
    <row r="2" spans="1:2" x14ac:dyDescent="0.25">
      <c r="A2">
        <v>0.1120000034570694</v>
      </c>
      <c r="B2">
        <v>0</v>
      </c>
    </row>
    <row r="3" spans="1:2" x14ac:dyDescent="0.25">
      <c r="A3">
        <v>0.12600000202655792</v>
      </c>
      <c r="B3">
        <v>0</v>
      </c>
    </row>
    <row r="4" spans="1:2" x14ac:dyDescent="0.25">
      <c r="A4">
        <v>0.14100000262260437</v>
      </c>
      <c r="B4">
        <v>0</v>
      </c>
    </row>
    <row r="5" spans="1:2" x14ac:dyDescent="0.25">
      <c r="A5">
        <v>0.15800000727176666</v>
      </c>
      <c r="B5">
        <v>0</v>
      </c>
    </row>
    <row r="6" spans="1:2" x14ac:dyDescent="0.25">
      <c r="A6">
        <v>0.17800000309944153</v>
      </c>
      <c r="B6">
        <v>0</v>
      </c>
    </row>
    <row r="7" spans="1:2" x14ac:dyDescent="0.25">
      <c r="A7">
        <v>0.20000000298023224</v>
      </c>
      <c r="B7">
        <v>0</v>
      </c>
    </row>
    <row r="8" spans="1:2" x14ac:dyDescent="0.25">
      <c r="A8">
        <v>0.22400000691413879</v>
      </c>
      <c r="B8">
        <v>0</v>
      </c>
    </row>
    <row r="9" spans="1:2" x14ac:dyDescent="0.25">
      <c r="A9">
        <v>0.25099998712539673</v>
      </c>
      <c r="B9">
        <v>0</v>
      </c>
    </row>
    <row r="10" spans="1:2" x14ac:dyDescent="0.25">
      <c r="A10">
        <v>0.28200000524520874</v>
      </c>
      <c r="B10">
        <v>0</v>
      </c>
    </row>
    <row r="11" spans="1:2" x14ac:dyDescent="0.25">
      <c r="A11">
        <v>0.31600001454353333</v>
      </c>
      <c r="B11">
        <v>0</v>
      </c>
    </row>
    <row r="12" spans="1:2" x14ac:dyDescent="0.25">
      <c r="A12">
        <v>0.35499998927116394</v>
      </c>
      <c r="B12">
        <v>0</v>
      </c>
    </row>
    <row r="13" spans="1:2" x14ac:dyDescent="0.25">
      <c r="A13">
        <v>0.39800000190734863</v>
      </c>
      <c r="B13">
        <v>0</v>
      </c>
    </row>
    <row r="14" spans="1:2" x14ac:dyDescent="0.25">
      <c r="A14">
        <v>0.44699999690055847</v>
      </c>
      <c r="B14">
        <v>0</v>
      </c>
    </row>
    <row r="15" spans="1:2" x14ac:dyDescent="0.25">
      <c r="A15">
        <v>0.50099998712539673</v>
      </c>
      <c r="B15">
        <v>2.5999998673796654E-2</v>
      </c>
    </row>
    <row r="16" spans="1:2" x14ac:dyDescent="0.25">
      <c r="A16">
        <v>0.56199997663497925</v>
      </c>
      <c r="B16">
        <v>0.12399999797344208</v>
      </c>
    </row>
    <row r="17" spans="1:2" x14ac:dyDescent="0.25">
      <c r="A17">
        <v>0.63099998235702515</v>
      </c>
      <c r="B17">
        <v>0.27799999713897705</v>
      </c>
    </row>
    <row r="18" spans="1:2" x14ac:dyDescent="0.25">
      <c r="A18">
        <v>0.70800000429153442</v>
      </c>
      <c r="B18">
        <v>0.43799999356269836</v>
      </c>
    </row>
    <row r="19" spans="1:2" x14ac:dyDescent="0.25">
      <c r="A19">
        <v>0.79400002956390381</v>
      </c>
      <c r="B19">
        <v>0.57599997520446777</v>
      </c>
    </row>
    <row r="20" spans="1:2" x14ac:dyDescent="0.25">
      <c r="A20">
        <v>0.89099997282028198</v>
      </c>
      <c r="B20">
        <v>0.66600000858306885</v>
      </c>
    </row>
    <row r="21" spans="1:2" x14ac:dyDescent="0.25">
      <c r="A21">
        <v>1</v>
      </c>
      <c r="B21">
        <v>0.69599997997283936</v>
      </c>
    </row>
    <row r="22" spans="1:2" x14ac:dyDescent="0.25">
      <c r="A22">
        <v>1.1200000047683716</v>
      </c>
      <c r="B22">
        <v>0.75</v>
      </c>
    </row>
    <row r="23" spans="1:2" x14ac:dyDescent="0.25">
      <c r="A23">
        <v>1.2599999904632568</v>
      </c>
      <c r="B23">
        <v>0.75</v>
      </c>
    </row>
    <row r="24" spans="1:2" x14ac:dyDescent="0.25">
      <c r="A24">
        <v>1.4099999666213989</v>
      </c>
      <c r="B24">
        <v>0.81400001049041748</v>
      </c>
    </row>
    <row r="25" spans="1:2" x14ac:dyDescent="0.25">
      <c r="A25">
        <v>1.5800000429153442</v>
      </c>
      <c r="B25">
        <v>0.93599998950958252</v>
      </c>
    </row>
    <row r="26" spans="1:2" x14ac:dyDescent="0.25">
      <c r="A26">
        <v>1.7799999713897705</v>
      </c>
      <c r="B26">
        <v>1.0119999647140503</v>
      </c>
    </row>
    <row r="27" spans="1:2" x14ac:dyDescent="0.25">
      <c r="A27">
        <v>2</v>
      </c>
      <c r="B27">
        <v>1.0820000171661377</v>
      </c>
    </row>
    <row r="28" spans="1:2" x14ac:dyDescent="0.25">
      <c r="A28">
        <v>2.2400000095367432</v>
      </c>
      <c r="B28">
        <v>1.1820000410079956</v>
      </c>
    </row>
    <row r="29" spans="1:2" x14ac:dyDescent="0.25">
      <c r="A29">
        <v>2.5099999904632568</v>
      </c>
      <c r="B29">
        <v>1.309999942779541</v>
      </c>
    </row>
    <row r="30" spans="1:2" x14ac:dyDescent="0.25">
      <c r="A30">
        <v>2.8199999332427979</v>
      </c>
      <c r="B30">
        <v>1.3639999628067017</v>
      </c>
    </row>
    <row r="31" spans="1:2" x14ac:dyDescent="0.25">
      <c r="A31">
        <v>3.1600000858306885</v>
      </c>
      <c r="B31">
        <v>1.4739999771118164</v>
      </c>
    </row>
    <row r="32" spans="1:2" x14ac:dyDescent="0.25">
      <c r="A32">
        <v>3.5499999523162842</v>
      </c>
      <c r="B32">
        <v>1.5139999389648438</v>
      </c>
    </row>
    <row r="33" spans="1:2" x14ac:dyDescent="0.25">
      <c r="A33">
        <v>3.9800000190734863</v>
      </c>
      <c r="B33">
        <v>1.5700000524520874</v>
      </c>
    </row>
    <row r="34" spans="1:2" x14ac:dyDescent="0.25">
      <c r="A34">
        <v>4.4699997901916504</v>
      </c>
      <c r="B34">
        <v>1.5499999523162842</v>
      </c>
    </row>
    <row r="35" spans="1:2" x14ac:dyDescent="0.25">
      <c r="A35">
        <v>5.0100002288818359</v>
      </c>
      <c r="B35">
        <v>1.5439999103546143</v>
      </c>
    </row>
    <row r="36" spans="1:2" x14ac:dyDescent="0.25">
      <c r="A36">
        <v>5.619999885559082</v>
      </c>
      <c r="B36">
        <v>1.5260000228881836</v>
      </c>
    </row>
    <row r="37" spans="1:2" x14ac:dyDescent="0.25">
      <c r="A37">
        <v>6.309999942779541</v>
      </c>
      <c r="B37">
        <v>1.4819999933242798</v>
      </c>
    </row>
    <row r="38" spans="1:2" x14ac:dyDescent="0.25">
      <c r="A38">
        <v>7.0799999237060547</v>
      </c>
      <c r="B38">
        <v>1.4520000219345093</v>
      </c>
    </row>
    <row r="39" spans="1:2" x14ac:dyDescent="0.25">
      <c r="A39">
        <v>7.940000057220459</v>
      </c>
      <c r="B39">
        <v>1.4620000123977661</v>
      </c>
    </row>
    <row r="40" spans="1:2" x14ac:dyDescent="0.25">
      <c r="A40">
        <v>8.9099998474121094</v>
      </c>
      <c r="B40">
        <v>1.5080000162124634</v>
      </c>
    </row>
    <row r="41" spans="1:2" x14ac:dyDescent="0.25">
      <c r="A41">
        <v>10</v>
      </c>
      <c r="B41">
        <v>1.5740000009536743</v>
      </c>
    </row>
    <row r="42" spans="1:2" x14ac:dyDescent="0.25">
      <c r="A42">
        <v>11.199999809265137</v>
      </c>
      <c r="B42">
        <v>1.8240000009536743</v>
      </c>
    </row>
    <row r="43" spans="1:2" x14ac:dyDescent="0.25">
      <c r="A43">
        <v>12.600000381469727</v>
      </c>
      <c r="B43">
        <v>1.9760000705718994</v>
      </c>
    </row>
    <row r="44" spans="1:2" x14ac:dyDescent="0.25">
      <c r="A44">
        <v>14.100000381469727</v>
      </c>
      <c r="B44">
        <v>2.2679998874664307</v>
      </c>
    </row>
    <row r="45" spans="1:2" x14ac:dyDescent="0.25">
      <c r="A45">
        <v>15.800000190734863</v>
      </c>
      <c r="B45">
        <v>2.6840000152587891</v>
      </c>
    </row>
    <row r="46" spans="1:2" x14ac:dyDescent="0.25">
      <c r="A46">
        <v>17.799999237060547</v>
      </c>
      <c r="B46">
        <v>2.9440000057220459</v>
      </c>
    </row>
    <row r="47" spans="1:2" x14ac:dyDescent="0.25">
      <c r="A47">
        <v>20</v>
      </c>
      <c r="B47">
        <v>3.1340000629425049</v>
      </c>
    </row>
    <row r="48" spans="1:2" x14ac:dyDescent="0.25">
      <c r="A48">
        <v>22.399999618530273</v>
      </c>
      <c r="B48">
        <v>3.3659999370574951</v>
      </c>
    </row>
    <row r="49" spans="1:2" x14ac:dyDescent="0.25">
      <c r="A49">
        <v>25.100000381469727</v>
      </c>
      <c r="B49">
        <v>3.5939998626708984</v>
      </c>
    </row>
    <row r="50" spans="1:2" x14ac:dyDescent="0.25">
      <c r="A50">
        <v>28.200000762939453</v>
      </c>
      <c r="B50">
        <v>3.5759999752044678</v>
      </c>
    </row>
    <row r="51" spans="1:2" x14ac:dyDescent="0.25">
      <c r="A51">
        <v>31.600000381469727</v>
      </c>
      <c r="B51">
        <v>3.6159999370574951</v>
      </c>
    </row>
    <row r="52" spans="1:2" x14ac:dyDescent="0.25">
      <c r="A52">
        <v>35.5</v>
      </c>
      <c r="B52">
        <v>3.4100000858306885</v>
      </c>
    </row>
    <row r="53" spans="1:2" x14ac:dyDescent="0.25">
      <c r="A53">
        <v>39.799999237060547</v>
      </c>
      <c r="B53">
        <v>3.2300000190734863</v>
      </c>
    </row>
    <row r="54" spans="1:2" x14ac:dyDescent="0.25">
      <c r="A54">
        <v>44.700000762939453</v>
      </c>
      <c r="B54">
        <v>2.8940000534057617</v>
      </c>
    </row>
    <row r="55" spans="1:2" x14ac:dyDescent="0.25">
      <c r="A55">
        <v>50.099998474121094</v>
      </c>
      <c r="B55">
        <v>2.621999979019165</v>
      </c>
    </row>
    <row r="56" spans="1:2" x14ac:dyDescent="0.25">
      <c r="A56">
        <v>56.200000762939453</v>
      </c>
      <c r="B56">
        <v>2.3380000591278076</v>
      </c>
    </row>
    <row r="57" spans="1:2" x14ac:dyDescent="0.25">
      <c r="A57">
        <v>63.099998474121094</v>
      </c>
      <c r="B57">
        <v>2.0360000133514404</v>
      </c>
    </row>
    <row r="58" spans="1:2" x14ac:dyDescent="0.25">
      <c r="A58">
        <v>70.800003051757813</v>
      </c>
      <c r="B58">
        <v>1.7719999551773071</v>
      </c>
    </row>
    <row r="59" spans="1:2" x14ac:dyDescent="0.25">
      <c r="A59">
        <v>79.400001525878906</v>
      </c>
      <c r="B59">
        <v>1.5640000104904175</v>
      </c>
    </row>
    <row r="60" spans="1:2" x14ac:dyDescent="0.25">
      <c r="A60">
        <v>89.099998474121094</v>
      </c>
      <c r="B60">
        <v>1.3799999952316284</v>
      </c>
    </row>
    <row r="61" spans="1:2" x14ac:dyDescent="0.25">
      <c r="A61">
        <v>100</v>
      </c>
      <c r="B61">
        <v>1.2120000123977661</v>
      </c>
    </row>
    <row r="62" spans="1:2" x14ac:dyDescent="0.25">
      <c r="A62">
        <v>112</v>
      </c>
      <c r="B62">
        <v>1.121999979019165</v>
      </c>
    </row>
    <row r="63" spans="1:2" x14ac:dyDescent="0.25">
      <c r="A63">
        <v>126</v>
      </c>
      <c r="B63">
        <v>0.95800000429153442</v>
      </c>
    </row>
    <row r="64" spans="1:2" x14ac:dyDescent="0.25">
      <c r="A64">
        <v>141</v>
      </c>
      <c r="B64">
        <v>0.88400000333786011</v>
      </c>
    </row>
    <row r="65" spans="1:2" x14ac:dyDescent="0.25">
      <c r="A65">
        <v>158</v>
      </c>
      <c r="B65">
        <v>0.84000003337860107</v>
      </c>
    </row>
    <row r="66" spans="1:2" x14ac:dyDescent="0.25">
      <c r="A66">
        <v>178</v>
      </c>
      <c r="B66">
        <v>0.75800001621246338</v>
      </c>
    </row>
    <row r="67" spans="1:2" x14ac:dyDescent="0.25">
      <c r="A67">
        <v>200</v>
      </c>
      <c r="B67">
        <v>0.71200001239776611</v>
      </c>
    </row>
    <row r="68" spans="1:2" x14ac:dyDescent="0.25">
      <c r="A68">
        <v>224</v>
      </c>
      <c r="B68">
        <v>0.72200000286102295</v>
      </c>
    </row>
    <row r="69" spans="1:2" x14ac:dyDescent="0.25">
      <c r="A69">
        <v>251</v>
      </c>
      <c r="B69">
        <v>0.79000002145767212</v>
      </c>
    </row>
    <row r="70" spans="1:2" x14ac:dyDescent="0.25">
      <c r="A70">
        <v>282</v>
      </c>
      <c r="B70">
        <v>0.86599999666213989</v>
      </c>
    </row>
    <row r="71" spans="1:2" x14ac:dyDescent="0.25">
      <c r="A71">
        <v>316</v>
      </c>
      <c r="B71">
        <v>1.0139999389648438</v>
      </c>
    </row>
    <row r="72" spans="1:2" x14ac:dyDescent="0.25">
      <c r="A72">
        <v>355</v>
      </c>
      <c r="B72">
        <v>1.1499999761581421</v>
      </c>
    </row>
    <row r="73" spans="1:2" x14ac:dyDescent="0.25">
      <c r="A73">
        <v>398</v>
      </c>
      <c r="B73">
        <v>1.3220000267028809</v>
      </c>
    </row>
    <row r="74" spans="1:2" x14ac:dyDescent="0.25">
      <c r="A74">
        <v>447</v>
      </c>
      <c r="B74">
        <v>1.4079999923706055</v>
      </c>
    </row>
    <row r="75" spans="1:2" x14ac:dyDescent="0.25">
      <c r="A75">
        <v>501</v>
      </c>
      <c r="B75">
        <v>1.468000054359436</v>
      </c>
    </row>
    <row r="76" spans="1:2" x14ac:dyDescent="0.25">
      <c r="A76">
        <v>562</v>
      </c>
      <c r="B76">
        <v>1.4539999961853027</v>
      </c>
    </row>
    <row r="77" spans="1:2" x14ac:dyDescent="0.25">
      <c r="A77">
        <v>631</v>
      </c>
      <c r="B77">
        <v>1.3320000171661377</v>
      </c>
    </row>
    <row r="78" spans="1:2" x14ac:dyDescent="0.25">
      <c r="A78">
        <v>708</v>
      </c>
      <c r="B78">
        <v>1.1360000371932983</v>
      </c>
    </row>
    <row r="79" spans="1:2" x14ac:dyDescent="0.25">
      <c r="A79">
        <v>794</v>
      </c>
      <c r="B79">
        <v>0.89200001955032349</v>
      </c>
    </row>
    <row r="80" spans="1:2" x14ac:dyDescent="0.25">
      <c r="A80">
        <v>891</v>
      </c>
      <c r="B80">
        <v>0.61599999666213989</v>
      </c>
    </row>
    <row r="81" spans="1:2" x14ac:dyDescent="0.25">
      <c r="A81">
        <v>1000</v>
      </c>
      <c r="B81">
        <v>0.33399999141693115</v>
      </c>
    </row>
    <row r="82" spans="1:2" x14ac:dyDescent="0.25">
      <c r="A82">
        <v>1120</v>
      </c>
      <c r="B82">
        <v>0.1120000034570694</v>
      </c>
    </row>
    <row r="83" spans="1:2" x14ac:dyDescent="0.25">
      <c r="A83">
        <v>1260</v>
      </c>
      <c r="B83">
        <v>1.4000000432133675E-2</v>
      </c>
    </row>
    <row r="84" spans="1:2" x14ac:dyDescent="0.25">
      <c r="A84">
        <v>1410</v>
      </c>
      <c r="B84">
        <v>1.999999862164259E-3</v>
      </c>
    </row>
    <row r="85" spans="1:2" x14ac:dyDescent="0.25">
      <c r="A85">
        <v>1580</v>
      </c>
      <c r="B85">
        <v>0</v>
      </c>
    </row>
    <row r="86" spans="1:2" x14ac:dyDescent="0.25">
      <c r="A86">
        <v>1780</v>
      </c>
      <c r="B86">
        <v>0</v>
      </c>
    </row>
    <row r="87" spans="1:2" x14ac:dyDescent="0.25">
      <c r="A87">
        <v>2000</v>
      </c>
      <c r="B87">
        <v>0</v>
      </c>
    </row>
    <row r="88" spans="1:2" x14ac:dyDescent="0.25">
      <c r="A88">
        <v>2240</v>
      </c>
      <c r="B88">
        <v>0</v>
      </c>
    </row>
    <row r="89" spans="1:2" x14ac:dyDescent="0.25">
      <c r="A89">
        <v>2510</v>
      </c>
      <c r="B89">
        <v>0</v>
      </c>
    </row>
    <row r="90" spans="1:2" x14ac:dyDescent="0.25">
      <c r="A90">
        <v>2820</v>
      </c>
      <c r="B90">
        <v>0</v>
      </c>
    </row>
    <row r="91" spans="1:2" x14ac:dyDescent="0.25">
      <c r="A91">
        <v>3160</v>
      </c>
      <c r="B91">
        <v>0</v>
      </c>
    </row>
    <row r="92" spans="1:2" x14ac:dyDescent="0.25">
      <c r="A92">
        <v>3500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From_Stata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2024-05-29T01:03:05Z</dcterms:modified>
</cp:coreProperties>
</file>