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C6B597A9-D2A7-4DE3-826B-55E2C96F5A91}" xr6:coauthVersionLast="47" xr6:coauthVersionMax="47" xr10:uidLastSave="{00000000-0000-0000-0000-000000000000}"/>
  <bookViews>
    <workbookView xWindow="28680" yWindow="7470" windowWidth="24240" windowHeight="13020" xr2:uid="{00000000-000D-0000-FFFF-FFFF00000000}"/>
  </bookViews>
  <sheets>
    <sheet name="Sheet1" sheetId="1" r:id="rId1"/>
    <sheet name="From_St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L77" i="1" s="1"/>
  <c r="K19" i="1"/>
  <c r="L53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1" i="1"/>
  <c r="N102" i="1"/>
  <c r="M102" i="1"/>
  <c r="D102" i="1"/>
  <c r="I102" i="1" s="1"/>
  <c r="P102" i="1" s="1"/>
  <c r="C102" i="1"/>
  <c r="B102" i="1"/>
  <c r="N101" i="1"/>
  <c r="M101" i="1"/>
  <c r="D101" i="1"/>
  <c r="C101" i="1"/>
  <c r="B101" i="1"/>
  <c r="N100" i="1"/>
  <c r="M100" i="1"/>
  <c r="D100" i="1"/>
  <c r="C100" i="1"/>
  <c r="B100" i="1"/>
  <c r="I100" i="1" s="1"/>
  <c r="P100" i="1" s="1"/>
  <c r="N99" i="1"/>
  <c r="M99" i="1"/>
  <c r="D99" i="1"/>
  <c r="C99" i="1"/>
  <c r="B99" i="1"/>
  <c r="N98" i="1"/>
  <c r="M98" i="1"/>
  <c r="D98" i="1"/>
  <c r="C98" i="1"/>
  <c r="I98" i="1" s="1"/>
  <c r="P98" i="1" s="1"/>
  <c r="B98" i="1"/>
  <c r="N97" i="1"/>
  <c r="M97" i="1"/>
  <c r="D97" i="1"/>
  <c r="C97" i="1"/>
  <c r="B97" i="1"/>
  <c r="N96" i="1"/>
  <c r="M96" i="1"/>
  <c r="D96" i="1"/>
  <c r="C96" i="1"/>
  <c r="B96" i="1"/>
  <c r="I96" i="1" s="1"/>
  <c r="P96" i="1" s="1"/>
  <c r="N95" i="1"/>
  <c r="M95" i="1"/>
  <c r="D95" i="1"/>
  <c r="C95" i="1"/>
  <c r="B95" i="1"/>
  <c r="N94" i="1"/>
  <c r="M94" i="1"/>
  <c r="D94" i="1"/>
  <c r="C94" i="1"/>
  <c r="B94" i="1"/>
  <c r="I94" i="1" s="1"/>
  <c r="P94" i="1" s="1"/>
  <c r="N93" i="1"/>
  <c r="M93" i="1"/>
  <c r="D93" i="1"/>
  <c r="C93" i="1"/>
  <c r="B93" i="1"/>
  <c r="I93" i="1" s="1"/>
  <c r="P93" i="1" s="1"/>
  <c r="N92" i="1"/>
  <c r="M92" i="1"/>
  <c r="L92" i="1"/>
  <c r="D92" i="1"/>
  <c r="C92" i="1"/>
  <c r="B92" i="1"/>
  <c r="I92" i="1" s="1"/>
  <c r="P92" i="1" s="1"/>
  <c r="N91" i="1"/>
  <c r="M91" i="1"/>
  <c r="D91" i="1"/>
  <c r="C91" i="1"/>
  <c r="B91" i="1"/>
  <c r="N90" i="1"/>
  <c r="M90" i="1"/>
  <c r="D90" i="1"/>
  <c r="C90" i="1"/>
  <c r="B90" i="1"/>
  <c r="I90" i="1" s="1"/>
  <c r="P90" i="1" s="1"/>
  <c r="N89" i="1"/>
  <c r="M89" i="1"/>
  <c r="D89" i="1"/>
  <c r="C89" i="1"/>
  <c r="B89" i="1"/>
  <c r="I89" i="1" s="1"/>
  <c r="P89" i="1" s="1"/>
  <c r="N88" i="1"/>
  <c r="M88" i="1"/>
  <c r="I88" i="1"/>
  <c r="P88" i="1" s="1"/>
  <c r="D88" i="1"/>
  <c r="C88" i="1"/>
  <c r="B88" i="1"/>
  <c r="N87" i="1"/>
  <c r="M87" i="1"/>
  <c r="D87" i="1"/>
  <c r="C87" i="1"/>
  <c r="B87" i="1"/>
  <c r="I87" i="1" s="1"/>
  <c r="P87" i="1" s="1"/>
  <c r="N86" i="1"/>
  <c r="M86" i="1"/>
  <c r="D86" i="1"/>
  <c r="C86" i="1"/>
  <c r="B86" i="1"/>
  <c r="I86" i="1" s="1"/>
  <c r="P86" i="1" s="1"/>
  <c r="N85" i="1"/>
  <c r="M85" i="1"/>
  <c r="D85" i="1"/>
  <c r="C85" i="1"/>
  <c r="B85" i="1"/>
  <c r="N84" i="1"/>
  <c r="M84" i="1"/>
  <c r="D84" i="1"/>
  <c r="I84" i="1" s="1"/>
  <c r="P84" i="1" s="1"/>
  <c r="C84" i="1"/>
  <c r="B84" i="1"/>
  <c r="N83" i="1"/>
  <c r="M83" i="1"/>
  <c r="D83" i="1"/>
  <c r="C83" i="1"/>
  <c r="B83" i="1"/>
  <c r="N82" i="1"/>
  <c r="M82" i="1"/>
  <c r="D82" i="1"/>
  <c r="C82" i="1"/>
  <c r="B82" i="1"/>
  <c r="I82" i="1" s="1"/>
  <c r="P82" i="1" s="1"/>
  <c r="N81" i="1"/>
  <c r="M81" i="1"/>
  <c r="L81" i="1"/>
  <c r="D81" i="1"/>
  <c r="C81" i="1"/>
  <c r="B81" i="1"/>
  <c r="N80" i="1"/>
  <c r="M80" i="1"/>
  <c r="D80" i="1"/>
  <c r="C80" i="1"/>
  <c r="I80" i="1" s="1"/>
  <c r="P80" i="1" s="1"/>
  <c r="B80" i="1"/>
  <c r="N79" i="1"/>
  <c r="M79" i="1"/>
  <c r="D79" i="1"/>
  <c r="C79" i="1"/>
  <c r="B79" i="1"/>
  <c r="N78" i="1"/>
  <c r="M78" i="1"/>
  <c r="D78" i="1"/>
  <c r="C78" i="1"/>
  <c r="B78" i="1"/>
  <c r="I78" i="1" s="1"/>
  <c r="P78" i="1" s="1"/>
  <c r="N77" i="1"/>
  <c r="M77" i="1"/>
  <c r="D77" i="1"/>
  <c r="C77" i="1"/>
  <c r="B77" i="1"/>
  <c r="I77" i="1" s="1"/>
  <c r="P77" i="1" s="1"/>
  <c r="N76" i="1"/>
  <c r="M76" i="1"/>
  <c r="I76" i="1"/>
  <c r="P76" i="1" s="1"/>
  <c r="D76" i="1"/>
  <c r="C76" i="1"/>
  <c r="B76" i="1"/>
  <c r="N75" i="1"/>
  <c r="M75" i="1"/>
  <c r="D75" i="1"/>
  <c r="C75" i="1"/>
  <c r="B75" i="1"/>
  <c r="N74" i="1"/>
  <c r="M74" i="1"/>
  <c r="D74" i="1"/>
  <c r="C74" i="1"/>
  <c r="B74" i="1"/>
  <c r="I74" i="1" s="1"/>
  <c r="P74" i="1" s="1"/>
  <c r="N73" i="1"/>
  <c r="M73" i="1"/>
  <c r="D73" i="1"/>
  <c r="C73" i="1"/>
  <c r="B73" i="1"/>
  <c r="I73" i="1" s="1"/>
  <c r="P73" i="1" s="1"/>
  <c r="N72" i="1"/>
  <c r="M72" i="1"/>
  <c r="D72" i="1"/>
  <c r="C72" i="1"/>
  <c r="B72" i="1"/>
  <c r="I72" i="1" s="1"/>
  <c r="P72" i="1" s="1"/>
  <c r="N71" i="1"/>
  <c r="M71" i="1"/>
  <c r="L71" i="1"/>
  <c r="D71" i="1"/>
  <c r="C71" i="1"/>
  <c r="B71" i="1"/>
  <c r="N70" i="1"/>
  <c r="M70" i="1"/>
  <c r="D70" i="1"/>
  <c r="I70" i="1" s="1"/>
  <c r="P70" i="1" s="1"/>
  <c r="C70" i="1"/>
  <c r="B70" i="1"/>
  <c r="N69" i="1"/>
  <c r="M69" i="1"/>
  <c r="D69" i="1"/>
  <c r="C69" i="1"/>
  <c r="B69" i="1"/>
  <c r="I69" i="1" s="1"/>
  <c r="P69" i="1" s="1"/>
  <c r="N68" i="1"/>
  <c r="M68" i="1"/>
  <c r="D68" i="1"/>
  <c r="C68" i="1"/>
  <c r="B68" i="1"/>
  <c r="I68" i="1" s="1"/>
  <c r="P68" i="1" s="1"/>
  <c r="N67" i="1"/>
  <c r="M67" i="1"/>
  <c r="D67" i="1"/>
  <c r="C67" i="1"/>
  <c r="B67" i="1"/>
  <c r="I67" i="1" s="1"/>
  <c r="N66" i="1"/>
  <c r="M66" i="1"/>
  <c r="L66" i="1"/>
  <c r="D66" i="1"/>
  <c r="I66" i="1" s="1"/>
  <c r="P66" i="1" s="1"/>
  <c r="C66" i="1"/>
  <c r="B66" i="1"/>
  <c r="N65" i="1"/>
  <c r="M65" i="1"/>
  <c r="D65" i="1"/>
  <c r="C65" i="1"/>
  <c r="B65" i="1"/>
  <c r="N64" i="1"/>
  <c r="M64" i="1"/>
  <c r="D64" i="1"/>
  <c r="C64" i="1"/>
  <c r="I64" i="1" s="1"/>
  <c r="P64" i="1" s="1"/>
  <c r="B64" i="1"/>
  <c r="N63" i="1"/>
  <c r="M63" i="1"/>
  <c r="D63" i="1"/>
  <c r="C63" i="1"/>
  <c r="B63" i="1"/>
  <c r="I63" i="1" s="1"/>
  <c r="P63" i="1" s="1"/>
  <c r="N62" i="1"/>
  <c r="M62" i="1"/>
  <c r="D62" i="1"/>
  <c r="C62" i="1"/>
  <c r="B62" i="1"/>
  <c r="I62" i="1" s="1"/>
  <c r="P62" i="1" s="1"/>
  <c r="N61" i="1"/>
  <c r="M61" i="1"/>
  <c r="D61" i="1"/>
  <c r="C61" i="1"/>
  <c r="B61" i="1"/>
  <c r="N60" i="1"/>
  <c r="M60" i="1"/>
  <c r="I60" i="1"/>
  <c r="P60" i="1" s="1"/>
  <c r="D60" i="1"/>
  <c r="C60" i="1"/>
  <c r="B60" i="1"/>
  <c r="N59" i="1"/>
  <c r="M59" i="1"/>
  <c r="D59" i="1"/>
  <c r="C59" i="1"/>
  <c r="B59" i="1"/>
  <c r="N58" i="1"/>
  <c r="M58" i="1"/>
  <c r="D58" i="1"/>
  <c r="C58" i="1"/>
  <c r="B58" i="1"/>
  <c r="I58" i="1" s="1"/>
  <c r="P58" i="1" s="1"/>
  <c r="N57" i="1"/>
  <c r="M57" i="1"/>
  <c r="D57" i="1"/>
  <c r="C57" i="1"/>
  <c r="B57" i="1"/>
  <c r="I57" i="1" s="1"/>
  <c r="P57" i="1" s="1"/>
  <c r="N56" i="1"/>
  <c r="M56" i="1"/>
  <c r="D56" i="1"/>
  <c r="C56" i="1"/>
  <c r="B56" i="1"/>
  <c r="I56" i="1" s="1"/>
  <c r="P56" i="1" s="1"/>
  <c r="N55" i="1"/>
  <c r="M55" i="1"/>
  <c r="L55" i="1"/>
  <c r="D55" i="1"/>
  <c r="C55" i="1"/>
  <c r="B55" i="1"/>
  <c r="N54" i="1"/>
  <c r="M54" i="1"/>
  <c r="D54" i="1"/>
  <c r="I54" i="1" s="1"/>
  <c r="P54" i="1" s="1"/>
  <c r="C54" i="1"/>
  <c r="B54" i="1"/>
  <c r="N53" i="1"/>
  <c r="M53" i="1"/>
  <c r="D53" i="1"/>
  <c r="C53" i="1"/>
  <c r="B53" i="1"/>
  <c r="I53" i="1" s="1"/>
  <c r="P53" i="1" s="1"/>
  <c r="N52" i="1"/>
  <c r="M52" i="1"/>
  <c r="D52" i="1"/>
  <c r="C52" i="1"/>
  <c r="B52" i="1"/>
  <c r="I52" i="1" s="1"/>
  <c r="P52" i="1" s="1"/>
  <c r="N51" i="1"/>
  <c r="M51" i="1"/>
  <c r="D51" i="1"/>
  <c r="C51" i="1"/>
  <c r="B51" i="1"/>
  <c r="I51" i="1" s="1"/>
  <c r="N50" i="1"/>
  <c r="M50" i="1"/>
  <c r="L50" i="1"/>
  <c r="D50" i="1"/>
  <c r="C50" i="1"/>
  <c r="B50" i="1"/>
  <c r="I50" i="1" s="1"/>
  <c r="P50" i="1" s="1"/>
  <c r="N49" i="1"/>
  <c r="M49" i="1"/>
  <c r="D49" i="1"/>
  <c r="C49" i="1"/>
  <c r="B49" i="1"/>
  <c r="N48" i="1"/>
  <c r="M48" i="1"/>
  <c r="D48" i="1"/>
  <c r="C48" i="1"/>
  <c r="I48" i="1" s="1"/>
  <c r="P48" i="1" s="1"/>
  <c r="B48" i="1"/>
  <c r="N47" i="1"/>
  <c r="M47" i="1"/>
  <c r="D47" i="1"/>
  <c r="C47" i="1"/>
  <c r="B47" i="1"/>
  <c r="I47" i="1" s="1"/>
  <c r="P47" i="1" s="1"/>
  <c r="N46" i="1"/>
  <c r="M46" i="1"/>
  <c r="D46" i="1"/>
  <c r="C46" i="1"/>
  <c r="B46" i="1"/>
  <c r="I46" i="1" s="1"/>
  <c r="P46" i="1" s="1"/>
  <c r="N45" i="1"/>
  <c r="M45" i="1"/>
  <c r="D45" i="1"/>
  <c r="C45" i="1"/>
  <c r="B45" i="1"/>
  <c r="N44" i="1"/>
  <c r="M44" i="1"/>
  <c r="I44" i="1"/>
  <c r="P44" i="1" s="1"/>
  <c r="D44" i="1"/>
  <c r="C44" i="1"/>
  <c r="B44" i="1"/>
  <c r="N43" i="1"/>
  <c r="M43" i="1"/>
  <c r="D43" i="1"/>
  <c r="C43" i="1"/>
  <c r="B43" i="1"/>
  <c r="N42" i="1"/>
  <c r="M42" i="1"/>
  <c r="D42" i="1"/>
  <c r="C42" i="1"/>
  <c r="B42" i="1"/>
  <c r="I42" i="1" s="1"/>
  <c r="P42" i="1" s="1"/>
  <c r="N41" i="1"/>
  <c r="M41" i="1"/>
  <c r="D41" i="1"/>
  <c r="C41" i="1"/>
  <c r="B41" i="1"/>
  <c r="I41" i="1" s="1"/>
  <c r="P41" i="1" s="1"/>
  <c r="N40" i="1"/>
  <c r="M40" i="1"/>
  <c r="D40" i="1"/>
  <c r="C40" i="1"/>
  <c r="B40" i="1"/>
  <c r="I40" i="1" s="1"/>
  <c r="P40" i="1" s="1"/>
  <c r="N39" i="1"/>
  <c r="M39" i="1"/>
  <c r="L39" i="1"/>
  <c r="D39" i="1"/>
  <c r="C39" i="1"/>
  <c r="B39" i="1"/>
  <c r="I39" i="1" s="1"/>
  <c r="P39" i="1" s="1"/>
  <c r="N38" i="1"/>
  <c r="M38" i="1"/>
  <c r="D38" i="1"/>
  <c r="I38" i="1" s="1"/>
  <c r="P38" i="1" s="1"/>
  <c r="C38" i="1"/>
  <c r="B38" i="1"/>
  <c r="N37" i="1"/>
  <c r="M37" i="1"/>
  <c r="D37" i="1"/>
  <c r="C37" i="1"/>
  <c r="B37" i="1"/>
  <c r="I37" i="1" s="1"/>
  <c r="P37" i="1" s="1"/>
  <c r="N36" i="1"/>
  <c r="M36" i="1"/>
  <c r="D36" i="1"/>
  <c r="C36" i="1"/>
  <c r="B36" i="1"/>
  <c r="I36" i="1" s="1"/>
  <c r="P36" i="1" s="1"/>
  <c r="N35" i="1"/>
  <c r="M35" i="1"/>
  <c r="D35" i="1"/>
  <c r="C35" i="1"/>
  <c r="B35" i="1"/>
  <c r="N34" i="1"/>
  <c r="M34" i="1"/>
  <c r="I34" i="1"/>
  <c r="P34" i="1" s="1"/>
  <c r="D34" i="1"/>
  <c r="C34" i="1"/>
  <c r="B34" i="1"/>
  <c r="N33" i="1"/>
  <c r="M33" i="1"/>
  <c r="D33" i="1"/>
  <c r="C33" i="1"/>
  <c r="B33" i="1"/>
  <c r="N32" i="1"/>
  <c r="M32" i="1"/>
  <c r="D32" i="1"/>
  <c r="C32" i="1"/>
  <c r="B32" i="1"/>
  <c r="I32" i="1" s="1"/>
  <c r="P32" i="1" s="1"/>
  <c r="N31" i="1"/>
  <c r="M31" i="1"/>
  <c r="D31" i="1"/>
  <c r="C31" i="1"/>
  <c r="B31" i="1"/>
  <c r="N30" i="1"/>
  <c r="M30" i="1"/>
  <c r="L30" i="1"/>
  <c r="D30" i="1"/>
  <c r="C30" i="1"/>
  <c r="B30" i="1"/>
  <c r="I30" i="1" s="1"/>
  <c r="P30" i="1" s="1"/>
  <c r="N29" i="1"/>
  <c r="M29" i="1"/>
  <c r="D29" i="1"/>
  <c r="C29" i="1"/>
  <c r="B29" i="1"/>
  <c r="N28" i="1"/>
  <c r="M28" i="1"/>
  <c r="D28" i="1"/>
  <c r="C28" i="1"/>
  <c r="B28" i="1"/>
  <c r="I28" i="1" s="1"/>
  <c r="P28" i="1" s="1"/>
  <c r="N27" i="1"/>
  <c r="M27" i="1"/>
  <c r="D27" i="1"/>
  <c r="C27" i="1"/>
  <c r="B27" i="1"/>
  <c r="N26" i="1"/>
  <c r="M26" i="1"/>
  <c r="D26" i="1"/>
  <c r="C26" i="1"/>
  <c r="B26" i="1"/>
  <c r="I26" i="1" s="1"/>
  <c r="P26" i="1" s="1"/>
  <c r="N25" i="1"/>
  <c r="M25" i="1"/>
  <c r="L25" i="1"/>
  <c r="D25" i="1"/>
  <c r="C25" i="1"/>
  <c r="B25" i="1"/>
  <c r="I25" i="1" s="1"/>
  <c r="P25" i="1" s="1"/>
  <c r="N24" i="1"/>
  <c r="M24" i="1"/>
  <c r="D24" i="1"/>
  <c r="C24" i="1"/>
  <c r="B24" i="1"/>
  <c r="N23" i="1"/>
  <c r="M23" i="1"/>
  <c r="D23" i="1"/>
  <c r="C23" i="1"/>
  <c r="B23" i="1"/>
  <c r="N22" i="1"/>
  <c r="M22" i="1"/>
  <c r="D22" i="1"/>
  <c r="C22" i="1"/>
  <c r="B22" i="1"/>
  <c r="I22" i="1" s="1"/>
  <c r="P22" i="1" s="1"/>
  <c r="N21" i="1"/>
  <c r="M21" i="1"/>
  <c r="D21" i="1"/>
  <c r="C21" i="1"/>
  <c r="B21" i="1"/>
  <c r="N20" i="1"/>
  <c r="M20" i="1"/>
  <c r="D20" i="1"/>
  <c r="C20" i="1"/>
  <c r="B20" i="1"/>
  <c r="N19" i="1"/>
  <c r="M19" i="1"/>
  <c r="D19" i="1"/>
  <c r="C19" i="1"/>
  <c r="B19" i="1"/>
  <c r="N18" i="1"/>
  <c r="M18" i="1"/>
  <c r="D18" i="1"/>
  <c r="C18" i="1"/>
  <c r="B18" i="1"/>
  <c r="I18" i="1" s="1"/>
  <c r="P18" i="1" s="1"/>
  <c r="N17" i="1"/>
  <c r="M17" i="1"/>
  <c r="L17" i="1"/>
  <c r="D17" i="1"/>
  <c r="C17" i="1"/>
  <c r="B17" i="1"/>
  <c r="I17" i="1" s="1"/>
  <c r="P17" i="1" s="1"/>
  <c r="N16" i="1"/>
  <c r="M16" i="1"/>
  <c r="L16" i="1"/>
  <c r="D16" i="1"/>
  <c r="C16" i="1"/>
  <c r="I16" i="1" s="1"/>
  <c r="P16" i="1" s="1"/>
  <c r="B16" i="1"/>
  <c r="N15" i="1"/>
  <c r="M15" i="1"/>
  <c r="L15" i="1"/>
  <c r="D15" i="1"/>
  <c r="C15" i="1"/>
  <c r="B15" i="1"/>
  <c r="N14" i="1"/>
  <c r="M14" i="1"/>
  <c r="L14" i="1"/>
  <c r="D14" i="1"/>
  <c r="C14" i="1"/>
  <c r="I14" i="1" s="1"/>
  <c r="P14" i="1" s="1"/>
  <c r="B14" i="1"/>
  <c r="N13" i="1"/>
  <c r="M13" i="1"/>
  <c r="L13" i="1"/>
  <c r="D13" i="1"/>
  <c r="C13" i="1"/>
  <c r="B13" i="1"/>
  <c r="I13" i="1" s="1"/>
  <c r="P13" i="1" s="1"/>
  <c r="N12" i="1"/>
  <c r="M12" i="1"/>
  <c r="L12" i="1"/>
  <c r="D12" i="1"/>
  <c r="C12" i="1"/>
  <c r="B12" i="1"/>
  <c r="I12" i="1" s="1"/>
  <c r="P12" i="1" s="1"/>
  <c r="N11" i="1"/>
  <c r="M11" i="1"/>
  <c r="L11" i="1"/>
  <c r="D11" i="1"/>
  <c r="C11" i="1"/>
  <c r="B11" i="1"/>
  <c r="B5" i="1"/>
  <c r="E4" i="1"/>
  <c r="E3" i="1"/>
  <c r="E2" i="1"/>
  <c r="L60" i="1" l="1"/>
  <c r="L65" i="1"/>
  <c r="L76" i="1"/>
  <c r="I79" i="1"/>
  <c r="P79" i="1" s="1"/>
  <c r="I83" i="1"/>
  <c r="P83" i="1" s="1"/>
  <c r="I97" i="1"/>
  <c r="P97" i="1" s="1"/>
  <c r="I101" i="1"/>
  <c r="P101" i="1" s="1"/>
  <c r="L33" i="1"/>
  <c r="L54" i="1"/>
  <c r="L59" i="1"/>
  <c r="I11" i="1"/>
  <c r="I21" i="1"/>
  <c r="P21" i="1" s="1"/>
  <c r="L23" i="1"/>
  <c r="L32" i="1"/>
  <c r="L42" i="1"/>
  <c r="I45" i="1"/>
  <c r="P45" i="1" s="1"/>
  <c r="L47" i="1"/>
  <c r="L58" i="1"/>
  <c r="I61" i="1"/>
  <c r="P61" i="1" s="1"/>
  <c r="L63" i="1"/>
  <c r="L74" i="1"/>
  <c r="L79" i="1"/>
  <c r="L97" i="1"/>
  <c r="L98" i="1"/>
  <c r="L29" i="1"/>
  <c r="L43" i="1"/>
  <c r="L70" i="1"/>
  <c r="L27" i="1"/>
  <c r="L36" i="1"/>
  <c r="L41" i="1"/>
  <c r="L52" i="1"/>
  <c r="I55" i="1"/>
  <c r="P55" i="1" s="1"/>
  <c r="L57" i="1"/>
  <c r="L68" i="1"/>
  <c r="I71" i="1"/>
  <c r="P71" i="1" s="1"/>
  <c r="L73" i="1"/>
  <c r="I81" i="1"/>
  <c r="P81" i="1" s="1"/>
  <c r="I85" i="1"/>
  <c r="P85" i="1" s="1"/>
  <c r="I99" i="1"/>
  <c r="P99" i="1" s="1"/>
  <c r="L20" i="1"/>
  <c r="L34" i="1"/>
  <c r="L44" i="1"/>
  <c r="L75" i="1"/>
  <c r="L84" i="1"/>
  <c r="L37" i="1"/>
  <c r="P51" i="1"/>
  <c r="L64" i="1"/>
  <c r="L69" i="1"/>
  <c r="L18" i="1"/>
  <c r="I20" i="1"/>
  <c r="P20" i="1" s="1"/>
  <c r="I29" i="1"/>
  <c r="P29" i="1" s="1"/>
  <c r="L31" i="1"/>
  <c r="L46" i="1"/>
  <c r="I49" i="1"/>
  <c r="P49" i="1" s="1"/>
  <c r="L51" i="1"/>
  <c r="L62" i="1"/>
  <c r="I65" i="1"/>
  <c r="P65" i="1" s="1"/>
  <c r="L67" i="1"/>
  <c r="L78" i="1"/>
  <c r="L89" i="1"/>
  <c r="I95" i="1"/>
  <c r="P95" i="1" s="1"/>
  <c r="L100" i="1"/>
  <c r="L49" i="1"/>
  <c r="L24" i="1"/>
  <c r="L38" i="1"/>
  <c r="L19" i="1"/>
  <c r="L28" i="1"/>
  <c r="L48" i="1"/>
  <c r="P67" i="1"/>
  <c r="I15" i="1"/>
  <c r="P15" i="1" s="1"/>
  <c r="L22" i="1"/>
  <c r="L21" i="1"/>
  <c r="I24" i="1"/>
  <c r="P24" i="1" s="1"/>
  <c r="L26" i="1"/>
  <c r="I33" i="1"/>
  <c r="P33" i="1" s="1"/>
  <c r="L35" i="1"/>
  <c r="L40" i="1"/>
  <c r="I43" i="1"/>
  <c r="P43" i="1" s="1"/>
  <c r="L45" i="1"/>
  <c r="L56" i="1"/>
  <c r="I59" i="1"/>
  <c r="P59" i="1" s="1"/>
  <c r="L61" i="1"/>
  <c r="L72" i="1"/>
  <c r="I75" i="1"/>
  <c r="P75" i="1" s="1"/>
  <c r="I91" i="1"/>
  <c r="P91" i="1" s="1"/>
  <c r="L83" i="1"/>
  <c r="L86" i="1"/>
  <c r="L91" i="1"/>
  <c r="L94" i="1"/>
  <c r="L99" i="1"/>
  <c r="L102" i="1"/>
  <c r="L80" i="1"/>
  <c r="L85" i="1"/>
  <c r="L88" i="1"/>
  <c r="L93" i="1"/>
  <c r="L96" i="1"/>
  <c r="L101" i="1"/>
  <c r="L82" i="1"/>
  <c r="L87" i="1"/>
  <c r="L90" i="1"/>
  <c r="L95" i="1"/>
  <c r="J25" i="1"/>
  <c r="J20" i="1"/>
  <c r="J17" i="1"/>
  <c r="J13" i="1"/>
  <c r="P11" i="1"/>
  <c r="J11" i="1"/>
  <c r="J22" i="1"/>
  <c r="J18" i="1"/>
  <c r="J16" i="1"/>
  <c r="J14" i="1"/>
  <c r="J12" i="1"/>
  <c r="I19" i="1"/>
  <c r="P19" i="1" s="1"/>
  <c r="I23" i="1"/>
  <c r="P23" i="1" s="1"/>
  <c r="I27" i="1"/>
  <c r="P27" i="1" s="1"/>
  <c r="I31" i="1"/>
  <c r="P31" i="1" s="1"/>
  <c r="I35" i="1"/>
  <c r="P35" i="1" s="1"/>
  <c r="J23" i="1" l="1"/>
  <c r="J15" i="1"/>
  <c r="J49" i="1"/>
  <c r="J73" i="1"/>
  <c r="J97" i="1"/>
  <c r="J56" i="1"/>
  <c r="J64" i="1"/>
  <c r="J88" i="1"/>
  <c r="J43" i="1"/>
  <c r="J59" i="1"/>
  <c r="J75" i="1"/>
  <c r="J83" i="1"/>
  <c r="J91" i="1"/>
  <c r="J99" i="1"/>
  <c r="J42" i="1"/>
  <c r="J58" i="1"/>
  <c r="J74" i="1"/>
  <c r="J82" i="1"/>
  <c r="J90" i="1"/>
  <c r="J98" i="1"/>
  <c r="J41" i="1"/>
  <c r="J65" i="1"/>
  <c r="J89" i="1"/>
  <c r="J48" i="1"/>
  <c r="J72" i="1"/>
  <c r="J96" i="1"/>
  <c r="J30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97" i="1"/>
  <c r="Q95" i="1"/>
  <c r="Q91" i="1"/>
  <c r="Q89" i="1"/>
  <c r="Q83" i="1"/>
  <c r="Q79" i="1"/>
  <c r="Q77" i="1"/>
  <c r="Q73" i="1"/>
  <c r="Q71" i="1"/>
  <c r="Q69" i="1"/>
  <c r="Q63" i="1"/>
  <c r="Q61" i="1"/>
  <c r="Q59" i="1"/>
  <c r="Q47" i="1"/>
  <c r="Q45" i="1"/>
  <c r="Q43" i="1"/>
  <c r="Q29" i="1"/>
  <c r="Q15" i="1"/>
  <c r="Q13" i="1"/>
  <c r="Q35" i="1"/>
  <c r="Q31" i="1"/>
  <c r="Q27" i="1"/>
  <c r="Q23" i="1"/>
  <c r="Q19" i="1"/>
  <c r="Q16" i="1"/>
  <c r="Q14" i="1"/>
  <c r="Q12" i="1"/>
  <c r="Q101" i="1"/>
  <c r="Q99" i="1"/>
  <c r="Q93" i="1"/>
  <c r="Q87" i="1"/>
  <c r="Q85" i="1"/>
  <c r="Q81" i="1"/>
  <c r="Q75" i="1"/>
  <c r="Q67" i="1"/>
  <c r="Q65" i="1"/>
  <c r="Q57" i="1"/>
  <c r="Q55" i="1"/>
  <c r="Q53" i="1"/>
  <c r="Q51" i="1"/>
  <c r="Q49" i="1"/>
  <c r="Q41" i="1"/>
  <c r="Q39" i="1"/>
  <c r="Q37" i="1"/>
  <c r="Q33" i="1"/>
  <c r="Q25" i="1"/>
  <c r="Q21" i="1"/>
  <c r="Q17" i="1"/>
  <c r="Q11" i="1"/>
  <c r="J36" i="1"/>
  <c r="J51" i="1"/>
  <c r="J67" i="1"/>
  <c r="J66" i="1"/>
  <c r="J31" i="1"/>
  <c r="J19" i="1"/>
  <c r="J27" i="1"/>
  <c r="J21" i="1"/>
  <c r="J29" i="1"/>
  <c r="J37" i="1"/>
  <c r="J45" i="1"/>
  <c r="J53" i="1"/>
  <c r="J61" i="1"/>
  <c r="J69" i="1"/>
  <c r="J77" i="1"/>
  <c r="J85" i="1"/>
  <c r="J93" i="1"/>
  <c r="J101" i="1"/>
  <c r="J44" i="1"/>
  <c r="J52" i="1"/>
  <c r="J60" i="1"/>
  <c r="J68" i="1"/>
  <c r="J76" i="1"/>
  <c r="J84" i="1"/>
  <c r="J92" i="1"/>
  <c r="J100" i="1"/>
  <c r="J33" i="1"/>
  <c r="J57" i="1"/>
  <c r="J81" i="1"/>
  <c r="J40" i="1"/>
  <c r="J80" i="1"/>
  <c r="J26" i="1"/>
  <c r="J28" i="1"/>
  <c r="J50" i="1"/>
  <c r="J35" i="1"/>
  <c r="J34" i="1"/>
  <c r="J24" i="1"/>
  <c r="J32" i="1"/>
  <c r="J39" i="1"/>
  <c r="J47" i="1"/>
  <c r="J55" i="1"/>
  <c r="J63" i="1"/>
  <c r="J71" i="1"/>
  <c r="J79" i="1"/>
  <c r="J87" i="1"/>
  <c r="J95" i="1"/>
  <c r="J38" i="1"/>
  <c r="J46" i="1"/>
  <c r="J54" i="1"/>
  <c r="J62" i="1"/>
  <c r="J70" i="1"/>
  <c r="J78" i="1"/>
  <c r="J86" i="1"/>
  <c r="J94" i="1"/>
  <c r="J102" i="1"/>
</calcChain>
</file>

<file path=xl/sharedStrings.xml><?xml version="1.0" encoding="utf-8"?>
<sst xmlns="http://schemas.openxmlformats.org/spreadsheetml/2006/main" count="15" uniqueCount="15">
  <si>
    <t>Mode #</t>
  </si>
  <si>
    <t>Total</t>
  </si>
  <si>
    <t>GSD</t>
  </si>
  <si>
    <t>GM</t>
  </si>
  <si>
    <t>Mode-Fraction</t>
  </si>
  <si>
    <t>Size</t>
  </si>
  <si>
    <t>Mode 1</t>
  </si>
  <si>
    <t>Mode 2</t>
  </si>
  <si>
    <t>Mode 3</t>
  </si>
  <si>
    <t>Made</t>
  </si>
  <si>
    <t>Made_Cum</t>
  </si>
  <si>
    <t>Real</t>
  </si>
  <si>
    <t>Real_Cum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</si>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</sst>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2" fillId="6" borderId="1" xfId="0" applyFont="1" applyFill="1" applyBorder="1"/>
    <xf numFmtId="9" fontId="0" fillId="7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Mode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Sheet1!$B$11:$B$102</c:f>
              <c:numCache>
                <c:formatCode>General</c:formatCode>
                <c:ptCount val="92"/>
                <c:pt idx="0">
                  <c:v>1.5871898565757229E-32</c:v>
                </c:pt>
                <c:pt idx="1">
                  <c:v>2.3443264259032821E-29</c:v>
                </c:pt>
                <c:pt idx="2">
                  <c:v>3.0630791075815633E-26</c:v>
                </c:pt>
                <c:pt idx="3">
                  <c:v>1.9622662424148601E-23</c:v>
                </c:pt>
                <c:pt idx="4">
                  <c:v>9.2242216759498825E-21</c:v>
                </c:pt>
                <c:pt idx="5">
                  <c:v>3.8136023263287841E-18</c:v>
                </c:pt>
                <c:pt idx="6">
                  <c:v>9.1205430917602444E-16</c:v>
                </c:pt>
                <c:pt idx="7">
                  <c:v>1.2679778539546586E-13</c:v>
                </c:pt>
                <c:pt idx="8">
                  <c:v>1.2200668022172504E-11</c:v>
                </c:pt>
                <c:pt idx="9">
                  <c:v>8.722090910613022E-10</c:v>
                </c:pt>
                <c:pt idx="10">
                  <c:v>3.8186312602243042E-8</c:v>
                </c:pt>
                <c:pt idx="11">
                  <c:v>1.2156594967722752E-6</c:v>
                </c:pt>
                <c:pt idx="12">
                  <c:v>2.4492862122020361E-5</c:v>
                </c:pt>
                <c:pt idx="13">
                  <c:v>3.45703467929636E-4</c:v>
                </c:pt>
                <c:pt idx="14">
                  <c:v>3.1369776831671279E-3</c:v>
                </c:pt>
                <c:pt idx="15">
                  <c:v>1.9480878750442424E-2</c:v>
                </c:pt>
                <c:pt idx="16">
                  <c:v>8.2120889141488837E-2</c:v>
                </c:pt>
                <c:pt idx="17">
                  <c:v>0.23014726660495186</c:v>
                </c:pt>
                <c:pt idx="18">
                  <c:v>0.43205903935385098</c:v>
                </c:pt>
                <c:pt idx="19">
                  <c:v>0.54633915308924541</c:v>
                </c:pt>
                <c:pt idx="20">
                  <c:v>0.46302680280007746</c:v>
                </c:pt>
                <c:pt idx="21">
                  <c:v>0.26650563405759398</c:v>
                </c:pt>
                <c:pt idx="22">
                  <c:v>9.9668172241822478E-2</c:v>
                </c:pt>
                <c:pt idx="23">
                  <c:v>2.6391197918593897E-2</c:v>
                </c:pt>
                <c:pt idx="24">
                  <c:v>4.6677340865724885E-3</c:v>
                </c:pt>
                <c:pt idx="25">
                  <c:v>5.0111842553958712E-4</c:v>
                </c:pt>
                <c:pt idx="26">
                  <c:v>3.7403836288480768E-5</c:v>
                </c:pt>
                <c:pt idx="27">
                  <c:v>2.0263673341292268E-6</c:v>
                </c:pt>
                <c:pt idx="28">
                  <c:v>7.3504738033479637E-8</c:v>
                </c:pt>
                <c:pt idx="29">
                  <c:v>1.6490733601672489E-9</c:v>
                </c:pt>
                <c:pt idx="30">
                  <c:v>2.7164536237204863E-11</c:v>
                </c:pt>
                <c:pt idx="31">
                  <c:v>2.728709951253361E-13</c:v>
                </c:pt>
                <c:pt idx="32">
                  <c:v>1.9982345081053416E-15</c:v>
                </c:pt>
                <c:pt idx="33">
                  <c:v>9.0667884826879009E-18</c:v>
                </c:pt>
                <c:pt idx="34">
                  <c:v>3.0503368370099841E-20</c:v>
                </c:pt>
                <c:pt idx="35">
                  <c:v>6.6223738832306672E-23</c:v>
                </c:pt>
                <c:pt idx="36">
                  <c:v>9.1644013457415259E-26</c:v>
                </c:pt>
                <c:pt idx="37">
                  <c:v>8.8293842557934227E-29</c:v>
                </c:pt>
                <c:pt idx="38">
                  <c:v>5.8986040156935243E-32</c:v>
                </c:pt>
                <c:pt idx="39">
                  <c:v>2.5424378623818832E-35</c:v>
                </c:pt>
                <c:pt idx="40">
                  <c:v>7.2688716660089197E-39</c:v>
                </c:pt>
                <c:pt idx="41">
                  <c:v>1.6303405263770454E-42</c:v>
                </c:pt>
                <c:pt idx="42">
                  <c:v>1.745172628999857E-46</c:v>
                </c:pt>
                <c:pt idx="43">
                  <c:v>1.910046290830115E-50</c:v>
                </c:pt>
                <c:pt idx="44">
                  <c:v>1.2710601429961428E-54</c:v>
                </c:pt>
                <c:pt idx="45">
                  <c:v>3.5434716069156902E-59</c:v>
                </c:pt>
                <c:pt idx="46">
                  <c:v>8.2545844180949791E-64</c:v>
                </c:pt>
                <c:pt idx="47">
                  <c:v>1.7426424989895353E-68</c:v>
                </c:pt>
                <c:pt idx="48">
                  <c:v>2.3830363995541104E-73</c:v>
                </c:pt>
                <c:pt idx="49">
                  <c:v>1.67781070445123E-78</c:v>
                </c:pt>
                <c:pt idx="50">
                  <c:v>1.039873436916144E-83</c:v>
                </c:pt>
                <c:pt idx="51">
                  <c:v>3.2959940591228943E-89</c:v>
                </c:pt>
                <c:pt idx="52">
                  <c:v>8.7727749726370983E-95</c:v>
                </c:pt>
                <c:pt idx="53">
                  <c:v>1.2796371807680447E-100</c:v>
                </c:pt>
                <c:pt idx="54">
                  <c:v>1.5961282630422401E-106</c:v>
                </c:pt>
                <c:pt idx="55">
                  <c:v>1.2114415564682913E-112</c:v>
                </c:pt>
                <c:pt idx="56">
                  <c:v>5.5034899265300566E-119</c:v>
                </c:pt>
                <c:pt idx="57">
                  <c:v>1.8227983729495169E-125</c:v>
                </c:pt>
                <c:pt idx="58">
                  <c:v>4.3335020522943129E-132</c:v>
                </c:pt>
                <c:pt idx="59">
                  <c:v>6.3668114385483917E-139</c:v>
                </c:pt>
                <c:pt idx="60">
                  <c:v>6.1406096291592626E-146</c:v>
                </c:pt>
                <c:pt idx="61">
                  <c:v>5.3670281323203457E-153</c:v>
                </c:pt>
                <c:pt idx="62">
                  <c:v>1.6443865271570663E-160</c:v>
                </c:pt>
                <c:pt idx="63">
                  <c:v>7.4389613058120029E-168</c:v>
                </c:pt>
                <c:pt idx="64">
                  <c:v>1.8625575997973703E-175</c:v>
                </c:pt>
                <c:pt idx="65">
                  <c:v>1.3483454092691228E-183</c:v>
                </c:pt>
                <c:pt idx="66">
                  <c:v>9.8029750470489833E-192</c:v>
                </c:pt>
                <c:pt idx="67">
                  <c:v>8.064585389107312E-200</c:v>
                </c:pt>
                <c:pt idx="68">
                  <c:v>4.157474899301762E-208</c:v>
                </c:pt>
                <c:pt idx="69">
                  <c:v>9.1860660495388291E-217</c:v>
                </c:pt>
                <c:pt idx="70">
                  <c:v>2.1421125812995399E-225</c:v>
                </c:pt>
                <c:pt idx="71">
                  <c:v>2.1423927190847458E-234</c:v>
                </c:pt>
                <c:pt idx="72">
                  <c:v>2.0725792338679492E-243</c:v>
                </c:pt>
                <c:pt idx="73">
                  <c:v>9.7186028338171525E-253</c:v>
                </c:pt>
                <c:pt idx="74">
                  <c:v>4.4943966086373624E-262</c:v>
                </c:pt>
                <c:pt idx="75">
                  <c:v>1.1925452208339839E-271</c:v>
                </c:pt>
                <c:pt idx="76">
                  <c:v>1.7785081895048773E-281</c:v>
                </c:pt>
                <c:pt idx="77">
                  <c:v>2.0250253521609013E-291</c:v>
                </c:pt>
                <c:pt idx="78">
                  <c:v>1.7132170543955881E-301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E-4F85-B343-0908D39362C5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Mode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Sheet1!$C$11:$C$102</c:f>
              <c:numCache>
                <c:formatCode>General</c:formatCode>
                <c:ptCount val="92"/>
                <c:pt idx="0">
                  <c:v>7.4518679297879136E-4</c:v>
                </c:pt>
                <c:pt idx="1">
                  <c:v>1.2286577286516405E-3</c:v>
                </c:pt>
                <c:pt idx="2">
                  <c:v>2.0327875857099821E-3</c:v>
                </c:pt>
                <c:pt idx="3">
                  <c:v>3.2374712700235257E-3</c:v>
                </c:pt>
                <c:pt idx="4">
                  <c:v>5.106172603763645E-3</c:v>
                </c:pt>
                <c:pt idx="5">
                  <c:v>8.0929718204488642E-3</c:v>
                </c:pt>
                <c:pt idx="6">
                  <c:v>1.2489959999465975E-2</c:v>
                </c:pt>
                <c:pt idx="7">
                  <c:v>1.8753979073702454E-2</c:v>
                </c:pt>
                <c:pt idx="8">
                  <c:v>2.7776983897324813E-2</c:v>
                </c:pt>
                <c:pt idx="9">
                  <c:v>4.0861056221525964E-2</c:v>
                </c:pt>
                <c:pt idx="10">
                  <c:v>5.8665689735301375E-2</c:v>
                </c:pt>
                <c:pt idx="11">
                  <c:v>8.3567055358754874E-2</c:v>
                </c:pt>
                <c:pt idx="12">
                  <c:v>0.11645778311613095</c:v>
                </c:pt>
                <c:pt idx="13">
                  <c:v>0.1605522082423152</c:v>
                </c:pt>
                <c:pt idx="14">
                  <c:v>0.21667172209055438</c:v>
                </c:pt>
                <c:pt idx="15">
                  <c:v>0.28850487908457395</c:v>
                </c:pt>
                <c:pt idx="16">
                  <c:v>0.37894607108981843</c:v>
                </c:pt>
                <c:pt idx="17">
                  <c:v>0.48915176519154369</c:v>
                </c:pt>
                <c:pt idx="18">
                  <c:v>0.62089281135539209</c:v>
                </c:pt>
                <c:pt idx="19">
                  <c:v>0.77677953908162789</c:v>
                </c:pt>
                <c:pt idx="20">
                  <c:v>0.95679749966190142</c:v>
                </c:pt>
                <c:pt idx="21">
                  <c:v>1.1561245037901779</c:v>
                </c:pt>
                <c:pt idx="22">
                  <c:v>1.3847746351175763</c:v>
                </c:pt>
                <c:pt idx="23">
                  <c:v>1.6200374958954684</c:v>
                </c:pt>
                <c:pt idx="24">
                  <c:v>1.8699509740955158</c:v>
                </c:pt>
                <c:pt idx="25">
                  <c:v>2.137382043150966</c:v>
                </c:pt>
                <c:pt idx="26">
                  <c:v>2.3962740307435233</c:v>
                </c:pt>
                <c:pt idx="27">
                  <c:v>2.636863614185136</c:v>
                </c:pt>
                <c:pt idx="28">
                  <c:v>2.8584366211203802</c:v>
                </c:pt>
                <c:pt idx="29">
                  <c:v>3.055267800900654</c:v>
                </c:pt>
                <c:pt idx="30">
                  <c:v>3.2102544862302573</c:v>
                </c:pt>
                <c:pt idx="31">
                  <c:v>3.3233812007915651</c:v>
                </c:pt>
                <c:pt idx="32">
                  <c:v>3.3848134531653269</c:v>
                </c:pt>
                <c:pt idx="33">
                  <c:v>3.3938501368854688</c:v>
                </c:pt>
                <c:pt idx="34">
                  <c:v>3.3499726473039293</c:v>
                </c:pt>
                <c:pt idx="35">
                  <c:v>3.254951555123998</c:v>
                </c:pt>
                <c:pt idx="36">
                  <c:v>3.1119980810955061</c:v>
                </c:pt>
                <c:pt idx="37">
                  <c:v>2.9293351787890538</c:v>
                </c:pt>
                <c:pt idx="38">
                  <c:v>2.7151872150811469</c:v>
                </c:pt>
                <c:pt idx="39">
                  <c:v>2.4762715680834071</c:v>
                </c:pt>
                <c:pt idx="40">
                  <c:v>2.2225899624050554</c:v>
                </c:pt>
                <c:pt idx="41">
                  <c:v>1.9681705527187012</c:v>
                </c:pt>
                <c:pt idx="42">
                  <c:v>1.7066742446157404</c:v>
                </c:pt>
                <c:pt idx="43">
                  <c:v>1.466657286646271</c:v>
                </c:pt>
                <c:pt idx="44">
                  <c:v>1.2389374597951195</c:v>
                </c:pt>
                <c:pt idx="45">
                  <c:v>1.0212703397695211</c:v>
                </c:pt>
                <c:pt idx="46">
                  <c:v>0.83175677930339531</c:v>
                </c:pt>
                <c:pt idx="47">
                  <c:v>0.67075874321146145</c:v>
                </c:pt>
                <c:pt idx="48">
                  <c:v>0.53217746673775235</c:v>
                </c:pt>
                <c:pt idx="49">
                  <c:v>0.41330761983041125</c:v>
                </c:pt>
                <c:pt idx="50">
                  <c:v>0.31781850213406865</c:v>
                </c:pt>
                <c:pt idx="51">
                  <c:v>0.23911655932390244</c:v>
                </c:pt>
                <c:pt idx="52">
                  <c:v>0.17798581547598299</c:v>
                </c:pt>
                <c:pt idx="53">
                  <c:v>0.12979365832725107</c:v>
                </c:pt>
                <c:pt idx="54">
                  <c:v>9.370542212141654E-2</c:v>
                </c:pt>
                <c:pt idx="55">
                  <c:v>6.6438578307991311E-2</c:v>
                </c:pt>
                <c:pt idx="56">
                  <c:v>4.6236576154162233E-2</c:v>
                </c:pt>
                <c:pt idx="57">
                  <c:v>3.1737955261893713E-2</c:v>
                </c:pt>
                <c:pt idx="58">
                  <c:v>2.148163647201478E-2</c:v>
                </c:pt>
                <c:pt idx="59">
                  <c:v>1.4281808302891568E-2</c:v>
                </c:pt>
                <c:pt idx="60">
                  <c:v>9.3407790673582375E-3</c:v>
                </c:pt>
                <c:pt idx="61">
                  <c:v>6.0618514270769346E-3</c:v>
                </c:pt>
                <c:pt idx="62">
                  <c:v>3.8054551136528498E-3</c:v>
                </c:pt>
                <c:pt idx="63">
                  <c:v>2.4022414509260381E-3</c:v>
                </c:pt>
                <c:pt idx="64">
                  <c:v>1.4850907136477311E-3</c:v>
                </c:pt>
                <c:pt idx="65">
                  <c:v>8.8284348453730483E-4</c:v>
                </c:pt>
                <c:pt idx="66">
                  <c:v>5.2232480631242255E-4</c:v>
                </c:pt>
                <c:pt idx="67">
                  <c:v>3.0869489796819409E-4</c:v>
                </c:pt>
                <c:pt idx="68">
                  <c:v>1.7925398982720697E-4</c:v>
                </c:pt>
                <c:pt idx="69">
                  <c:v>1.0115374717288228E-4</c:v>
                </c:pt>
                <c:pt idx="70">
                  <c:v>5.6925037569809678E-5</c:v>
                </c:pt>
                <c:pt idx="71">
                  <c:v>3.1126019234560017E-5</c:v>
                </c:pt>
                <c:pt idx="72">
                  <c:v>1.6932476496350853E-5</c:v>
                </c:pt>
                <c:pt idx="73">
                  <c:v>8.9804628433604928E-6</c:v>
                </c:pt>
                <c:pt idx="74">
                  <c:v>4.7421208361925785E-6</c:v>
                </c:pt>
                <c:pt idx="75">
                  <c:v>2.4534689520152842E-6</c:v>
                </c:pt>
                <c:pt idx="76">
                  <c:v>1.2428435065348855E-6</c:v>
                </c:pt>
                <c:pt idx="77">
                  <c:v>6.2211869820957427E-7</c:v>
                </c:pt>
                <c:pt idx="78">
                  <c:v>3.0748177548703328E-7</c:v>
                </c:pt>
                <c:pt idx="79">
                  <c:v>1.4902274614352624E-7</c:v>
                </c:pt>
                <c:pt idx="80">
                  <c:v>7.1021736367420282E-8</c:v>
                </c:pt>
                <c:pt idx="81">
                  <c:v>3.3777871592840717E-8</c:v>
                </c:pt>
                <c:pt idx="82">
                  <c:v>1.5351365334209049E-8</c:v>
                </c:pt>
                <c:pt idx="83">
                  <c:v>7.1185100612308207E-9</c:v>
                </c:pt>
                <c:pt idx="84">
                  <c:v>3.2206313426114597E-9</c:v>
                </c:pt>
                <c:pt idx="85">
                  <c:v>1.380737587835893E-9</c:v>
                </c:pt>
                <c:pt idx="86">
                  <c:v>5.9342985141469654E-10</c:v>
                </c:pt>
                <c:pt idx="87">
                  <c:v>2.5702596323162625E-10</c:v>
                </c:pt>
                <c:pt idx="88">
                  <c:v>1.0923595616279775E-10</c:v>
                </c:pt>
                <c:pt idx="89">
                  <c:v>4.4789372029876446E-11</c:v>
                </c:pt>
                <c:pt idx="90">
                  <c:v>1.8446412229792592E-11</c:v>
                </c:pt>
                <c:pt idx="91">
                  <c:v>8.210088025628124E-12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CE-4F85-B343-0908D39362C5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Mode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Sheet1!$D$11:$D$102</c:f>
              <c:numCache>
                <c:formatCode>General</c:formatCode>
                <c:ptCount val="92"/>
                <c:pt idx="0">
                  <c:v>1.8443440494243394E-15</c:v>
                </c:pt>
                <c:pt idx="1">
                  <c:v>7.0949443103727337E-15</c:v>
                </c:pt>
                <c:pt idx="2">
                  <c:v>2.7973743262437291E-14</c:v>
                </c:pt>
                <c:pt idx="3">
                  <c:v>1.0092789376181321E-13</c:v>
                </c:pt>
                <c:pt idx="4">
                  <c:v>3.6004110201376557E-13</c:v>
                </c:pt>
                <c:pt idx="5">
                  <c:v>1.3246935097591018E-12</c:v>
                </c:pt>
                <c:pt idx="6">
                  <c:v>4.6011050431413927E-12</c:v>
                </c:pt>
                <c:pt idx="7">
                  <c:v>1.5030125370286464E-11</c:v>
                </c:pt>
                <c:pt idx="8">
                  <c:v>4.8034058683336125E-11</c:v>
                </c:pt>
                <c:pt idx="9">
                  <c:v>1.5337470689704948E-10</c:v>
                </c:pt>
                <c:pt idx="10">
                  <c:v>4.6427008131897618E-10</c:v>
                </c:pt>
                <c:pt idx="11">
                  <c:v>1.4009217705497097E-9</c:v>
                </c:pt>
                <c:pt idx="12">
                  <c:v>4.0338679665147825E-9</c:v>
                </c:pt>
                <c:pt idx="13">
                  <c:v>1.1483041170304018E-8</c:v>
                </c:pt>
                <c:pt idx="14">
                  <c:v>3.12227698821899E-8</c:v>
                </c:pt>
                <c:pt idx="15">
                  <c:v>8.3220097991850535E-8</c:v>
                </c:pt>
                <c:pt idx="16">
                  <c:v>2.1740825693347707E-7</c:v>
                </c:pt>
                <c:pt idx="17">
                  <c:v>5.4942486829309318E-7</c:v>
                </c:pt>
                <c:pt idx="18">
                  <c:v>1.3455215815018055E-6</c:v>
                </c:pt>
                <c:pt idx="19">
                  <c:v>3.2211117781604426E-6</c:v>
                </c:pt>
                <c:pt idx="20">
                  <c:v>7.5089936600301221E-6</c:v>
                </c:pt>
                <c:pt idx="21">
                  <c:v>1.6780696375179125E-5</c:v>
                </c:pt>
                <c:pt idx="22">
                  <c:v>3.7623709832747643E-5</c:v>
                </c:pt>
                <c:pt idx="23">
                  <c:v>7.9179737211451385E-5</c:v>
                </c:pt>
                <c:pt idx="24">
                  <c:v>1.6368994144246555E-4</c:v>
                </c:pt>
                <c:pt idx="25">
                  <c:v>3.4018098695455393E-4</c:v>
                </c:pt>
                <c:pt idx="26">
                  <c:v>6.759380682297174E-4</c:v>
                </c:pt>
                <c:pt idx="27">
                  <c:v>1.2827102076362663E-3</c:v>
                </c:pt>
                <c:pt idx="28">
                  <c:v>2.3759708435762334E-3</c:v>
                </c:pt>
                <c:pt idx="29">
                  <c:v>4.3417173872664474E-3</c:v>
                </c:pt>
                <c:pt idx="30">
                  <c:v>7.6163267528169014E-3</c:v>
                </c:pt>
                <c:pt idx="31">
                  <c:v>1.3157344338267292E-2</c:v>
                </c:pt>
                <c:pt idx="32">
                  <c:v>2.1903037423214269E-2</c:v>
                </c:pt>
                <c:pt idx="33">
                  <c:v>3.5742006911744374E-2</c:v>
                </c:pt>
                <c:pt idx="34">
                  <c:v>5.6262431664414997E-2</c:v>
                </c:pt>
                <c:pt idx="35">
                  <c:v>8.646390492224787E-2</c:v>
                </c:pt>
                <c:pt idx="36">
                  <c:v>0.12967366240671271</c:v>
                </c:pt>
                <c:pt idx="37">
                  <c:v>0.18872911904622602</c:v>
                </c:pt>
                <c:pt idx="38">
                  <c:v>0.26681758214800227</c:v>
                </c:pt>
                <c:pt idx="39">
                  <c:v>0.3676452611155635</c:v>
                </c:pt>
                <c:pt idx="40">
                  <c:v>0.49293805568714405</c:v>
                </c:pt>
                <c:pt idx="41">
                  <c:v>0.63994371673905537</c:v>
                </c:pt>
                <c:pt idx="42">
                  <c:v>0.8159122606022946</c:v>
                </c:pt>
                <c:pt idx="43">
                  <c:v>1.0015847726751084</c:v>
                </c:pt>
                <c:pt idx="44">
                  <c:v>1.1999487997760512</c:v>
                </c:pt>
                <c:pt idx="45">
                  <c:v>1.4085604060551855</c:v>
                </c:pt>
                <c:pt idx="46">
                  <c:v>1.6011148127405412</c:v>
                </c:pt>
                <c:pt idx="47">
                  <c:v>1.7650837218548272</c:v>
                </c:pt>
                <c:pt idx="48">
                  <c:v>1.8949761175392419</c:v>
                </c:pt>
                <c:pt idx="49">
                  <c:v>1.9817103019845488</c:v>
                </c:pt>
                <c:pt idx="50">
                  <c:v>2.0146112237994402</c:v>
                </c:pt>
                <c:pt idx="51">
                  <c:v>1.9924774196330799</c:v>
                </c:pt>
                <c:pt idx="52">
                  <c:v>1.9175991237890697</c:v>
                </c:pt>
                <c:pt idx="53">
                  <c:v>1.7937906598351152</c:v>
                </c:pt>
                <c:pt idx="54">
                  <c:v>1.6346936665591796</c:v>
                </c:pt>
                <c:pt idx="55">
                  <c:v>1.4484792540429718</c:v>
                </c:pt>
                <c:pt idx="56">
                  <c:v>1.2470915341282558</c:v>
                </c:pt>
                <c:pt idx="57">
                  <c:v>1.0452984922694422</c:v>
                </c:pt>
                <c:pt idx="58">
                  <c:v>0.85311785607833679</c:v>
                </c:pt>
                <c:pt idx="59">
                  <c:v>0.67658592696292452</c:v>
                </c:pt>
                <c:pt idx="60">
                  <c:v>0.52176358943301382</c:v>
                </c:pt>
                <c:pt idx="61">
                  <c:v>0.39349968630929705</c:v>
                </c:pt>
                <c:pt idx="62">
                  <c:v>0.28529628303930832</c:v>
                </c:pt>
                <c:pt idx="63">
                  <c:v>0.20428297868230968</c:v>
                </c:pt>
                <c:pt idx="64">
                  <c:v>0.14183200728836512</c:v>
                </c:pt>
                <c:pt idx="65">
                  <c:v>9.403980661116329E-2</c:v>
                </c:pt>
                <c:pt idx="66">
                  <c:v>6.1151745220274174E-2</c:v>
                </c:pt>
                <c:pt idx="67">
                  <c:v>3.9162722926910629E-2</c:v>
                </c:pt>
                <c:pt idx="68">
                  <c:v>2.436897072234551E-2</c:v>
                </c:pt>
                <c:pt idx="69">
                  <c:v>1.4584434511496236E-2</c:v>
                </c:pt>
                <c:pt idx="70">
                  <c:v>8.5922665626846657E-3</c:v>
                </c:pt>
                <c:pt idx="71">
                  <c:v>4.8650732921133519E-3</c:v>
                </c:pt>
                <c:pt idx="72">
                  <c:v>2.706961701133681E-3</c:v>
                </c:pt>
                <c:pt idx="73">
                  <c:v>1.4515613419357361E-3</c:v>
                </c:pt>
                <c:pt idx="74">
                  <c:v>7.6581712351994331E-4</c:v>
                </c:pt>
                <c:pt idx="75">
                  <c:v>3.9125556215874069E-4</c:v>
                </c:pt>
                <c:pt idx="76">
                  <c:v>1.9338184369780456E-4</c:v>
                </c:pt>
                <c:pt idx="77">
                  <c:v>9.3349618315717695E-5</c:v>
                </c:pt>
                <c:pt idx="78">
                  <c:v>4.3981944983730614E-5</c:v>
                </c:pt>
                <c:pt idx="79">
                  <c:v>2.0076488729458039E-5</c:v>
                </c:pt>
                <c:pt idx="80">
                  <c:v>8.9048375668115117E-6</c:v>
                </c:pt>
                <c:pt idx="81">
                  <c:v>3.9013760445510775E-6</c:v>
                </c:pt>
                <c:pt idx="82">
                  <c:v>1.608494495777572E-6</c:v>
                </c:pt>
                <c:pt idx="83">
                  <c:v>6.7181154299407079E-7</c:v>
                </c:pt>
                <c:pt idx="84">
                  <c:v>2.7030656540565649E-7</c:v>
                </c:pt>
                <c:pt idx="85">
                  <c:v>1.012322266785821E-7</c:v>
                </c:pt>
                <c:pt idx="86">
                  <c:v>3.7658762776110684E-8</c:v>
                </c:pt>
                <c:pt idx="87">
                  <c:v>1.4010423452057307E-8</c:v>
                </c:pt>
                <c:pt idx="88">
                  <c:v>5.0529086027129833E-9</c:v>
                </c:pt>
                <c:pt idx="89">
                  <c:v>1.7306523388810669E-9</c:v>
                </c:pt>
                <c:pt idx="90">
                  <c:v>5.9087422543475719E-10</c:v>
                </c:pt>
                <c:pt idx="91">
                  <c:v>2.2006097300229119E-10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F85-B343-0908D393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34096"/>
        <c:axId val="509841792"/>
      </c:scatterChart>
      <c:valAx>
        <c:axId val="484634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1792"/>
        <c:crosses val="autoZero"/>
        <c:crossBetween val="midCat"/>
      </c:valAx>
      <c:valAx>
        <c:axId val="5098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409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Made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Sheet1!$I$11:$I$102</c:f>
              <c:numCache>
                <c:formatCode>General</c:formatCode>
                <c:ptCount val="92"/>
                <c:pt idx="0">
                  <c:v>7.4518679298063569E-4</c:v>
                </c:pt>
                <c:pt idx="1">
                  <c:v>1.2286577286587355E-3</c:v>
                </c:pt>
                <c:pt idx="2">
                  <c:v>2.0327875857379558E-3</c:v>
                </c:pt>
                <c:pt idx="3">
                  <c:v>3.2374712701244536E-3</c:v>
                </c:pt>
                <c:pt idx="4">
                  <c:v>5.1061726041236859E-3</c:v>
                </c:pt>
                <c:pt idx="5">
                  <c:v>8.0929718217735615E-3</c:v>
                </c:pt>
                <c:pt idx="6">
                  <c:v>1.2489960004067992E-2</c:v>
                </c:pt>
                <c:pt idx="7">
                  <c:v>1.8753979088859379E-2</c:v>
                </c:pt>
                <c:pt idx="8">
                  <c:v>2.777698395755954E-2</c:v>
                </c:pt>
                <c:pt idx="9">
                  <c:v>4.0861057247109762E-2</c:v>
                </c:pt>
                <c:pt idx="10">
                  <c:v>5.8665728385884061E-2</c:v>
                </c:pt>
                <c:pt idx="11">
                  <c:v>8.3568272419173417E-2</c:v>
                </c:pt>
                <c:pt idx="12">
                  <c:v>0.11648228001212092</c:v>
                </c:pt>
                <c:pt idx="13">
                  <c:v>0.160897923193286</c:v>
                </c:pt>
                <c:pt idx="14">
                  <c:v>0.21980873099649137</c:v>
                </c:pt>
                <c:pt idx="15">
                  <c:v>0.30798584105511434</c:v>
                </c:pt>
                <c:pt idx="16">
                  <c:v>0.46106717763956423</c:v>
                </c:pt>
                <c:pt idx="17">
                  <c:v>0.71929958122136384</c:v>
                </c:pt>
                <c:pt idx="18">
                  <c:v>1.0529531962308245</c:v>
                </c:pt>
                <c:pt idx="19">
                  <c:v>1.3231219132826515</c:v>
                </c:pt>
                <c:pt idx="20">
                  <c:v>1.4198318114556387</c:v>
                </c:pt>
                <c:pt idx="21">
                  <c:v>1.422646918544147</c:v>
                </c:pt>
                <c:pt idx="22">
                  <c:v>1.4844804310692314</c:v>
                </c:pt>
                <c:pt idx="23">
                  <c:v>1.6465078735512737</c:v>
                </c:pt>
                <c:pt idx="24">
                  <c:v>1.8747823981235308</c:v>
                </c:pt>
                <c:pt idx="25">
                  <c:v>2.1382233425634602</c:v>
                </c:pt>
                <c:pt idx="26">
                  <c:v>2.3969873726480415</c:v>
                </c:pt>
                <c:pt idx="27">
                  <c:v>2.6381483507601065</c:v>
                </c:pt>
                <c:pt idx="28">
                  <c:v>2.8608126654686945</c:v>
                </c:pt>
                <c:pt idx="29">
                  <c:v>3.0596095199369939</c:v>
                </c:pt>
                <c:pt idx="30">
                  <c:v>3.2178708130102387</c:v>
                </c:pt>
                <c:pt idx="31">
                  <c:v>3.3365385451301051</c:v>
                </c:pt>
                <c:pt idx="32">
                  <c:v>3.406716490588543</c:v>
                </c:pt>
                <c:pt idx="33">
                  <c:v>3.4295921437972132</c:v>
                </c:pt>
                <c:pt idx="34">
                  <c:v>3.4062350789683444</c:v>
                </c:pt>
                <c:pt idx="35">
                  <c:v>3.341415460046246</c:v>
                </c:pt>
                <c:pt idx="36">
                  <c:v>3.2416717435022186</c:v>
                </c:pt>
                <c:pt idx="37">
                  <c:v>3.1180642978352799</c:v>
                </c:pt>
                <c:pt idx="38">
                  <c:v>2.9820047972291492</c:v>
                </c:pt>
                <c:pt idx="39">
                  <c:v>2.8439168291989705</c:v>
                </c:pt>
                <c:pt idx="40">
                  <c:v>2.7155280180921992</c:v>
                </c:pt>
                <c:pt idx="41">
                  <c:v>2.6081142694577566</c:v>
                </c:pt>
                <c:pt idx="42">
                  <c:v>2.522586505218035</c:v>
                </c:pt>
                <c:pt idx="43">
                  <c:v>2.4682420593213794</c:v>
                </c:pt>
                <c:pt idx="44">
                  <c:v>2.4388862595711709</c:v>
                </c:pt>
                <c:pt idx="45">
                  <c:v>2.4298307458247068</c:v>
                </c:pt>
                <c:pt idx="46">
                  <c:v>2.4328715920439365</c:v>
                </c:pt>
                <c:pt idx="47">
                  <c:v>2.4358424650662887</c:v>
                </c:pt>
                <c:pt idx="48">
                  <c:v>2.4271535842769945</c:v>
                </c:pt>
                <c:pt idx="49">
                  <c:v>2.3950179218149601</c:v>
                </c:pt>
                <c:pt idx="50">
                  <c:v>2.3324297259335087</c:v>
                </c:pt>
                <c:pt idx="51">
                  <c:v>2.2315939789569823</c:v>
                </c:pt>
                <c:pt idx="52">
                  <c:v>2.0955849392650525</c:v>
                </c:pt>
                <c:pt idx="53">
                  <c:v>1.9235843181623662</c:v>
                </c:pt>
                <c:pt idx="54">
                  <c:v>1.7283990886805962</c:v>
                </c:pt>
                <c:pt idx="55">
                  <c:v>1.5149178323509631</c:v>
                </c:pt>
                <c:pt idx="56">
                  <c:v>1.2933281102824181</c:v>
                </c:pt>
                <c:pt idx="57">
                  <c:v>1.0770364475313359</c:v>
                </c:pt>
                <c:pt idx="58">
                  <c:v>0.87459949255035152</c:v>
                </c:pt>
                <c:pt idx="59">
                  <c:v>0.69086773526581613</c:v>
                </c:pt>
                <c:pt idx="60">
                  <c:v>0.53110436850037201</c:v>
                </c:pt>
                <c:pt idx="61">
                  <c:v>0.39956153773637398</c:v>
                </c:pt>
                <c:pt idx="62">
                  <c:v>0.28910173815296114</c:v>
                </c:pt>
                <c:pt idx="63">
                  <c:v>0.20668522013323573</c:v>
                </c:pt>
                <c:pt idx="64">
                  <c:v>0.14331709800201284</c:v>
                </c:pt>
                <c:pt idx="65">
                  <c:v>9.4922650095700598E-2</c:v>
                </c:pt>
                <c:pt idx="66">
                  <c:v>6.1674070026586598E-2</c:v>
                </c:pt>
                <c:pt idx="67">
                  <c:v>3.947141782487882E-2</c:v>
                </c:pt>
                <c:pt idx="68">
                  <c:v>2.4548224712172717E-2</c:v>
                </c:pt>
                <c:pt idx="69">
                  <c:v>1.4685588258669119E-2</c:v>
                </c:pt>
                <c:pt idx="70">
                  <c:v>8.6491916002544751E-3</c:v>
                </c:pt>
                <c:pt idx="71">
                  <c:v>4.8961993113479122E-3</c:v>
                </c:pt>
                <c:pt idx="72">
                  <c:v>2.7238941776300319E-3</c:v>
                </c:pt>
                <c:pt idx="73">
                  <c:v>1.4605418047790965E-3</c:v>
                </c:pt>
                <c:pt idx="74">
                  <c:v>7.7055924435613589E-4</c:v>
                </c:pt>
                <c:pt idx="75">
                  <c:v>3.9370903111075596E-4</c:v>
                </c:pt>
                <c:pt idx="76">
                  <c:v>1.9462468720433945E-4</c:v>
                </c:pt>
                <c:pt idx="77">
                  <c:v>9.3971737013927263E-5</c:v>
                </c:pt>
                <c:pt idx="78">
                  <c:v>4.4289426759217648E-5</c:v>
                </c:pt>
                <c:pt idx="79">
                  <c:v>2.0225511475601564E-5</c:v>
                </c:pt>
                <c:pt idx="80">
                  <c:v>8.9758593031789325E-6</c:v>
                </c:pt>
                <c:pt idx="81">
                  <c:v>3.9351539161439178E-6</c:v>
                </c:pt>
                <c:pt idx="82">
                  <c:v>1.6238458611117811E-6</c:v>
                </c:pt>
                <c:pt idx="83">
                  <c:v>6.7893005305530166E-7</c:v>
                </c:pt>
                <c:pt idx="84">
                  <c:v>2.7352719674826793E-7</c:v>
                </c:pt>
                <c:pt idx="85">
                  <c:v>1.02612964266418E-7</c:v>
                </c:pt>
                <c:pt idx="86">
                  <c:v>3.8252192627525377E-8</c:v>
                </c:pt>
                <c:pt idx="87">
                  <c:v>1.4267449415288934E-8</c:v>
                </c:pt>
                <c:pt idx="88">
                  <c:v>5.1621445588757811E-9</c:v>
                </c:pt>
                <c:pt idx="89">
                  <c:v>1.7754417109109434E-9</c:v>
                </c:pt>
                <c:pt idx="90">
                  <c:v>6.0932063766454982E-10</c:v>
                </c:pt>
                <c:pt idx="91">
                  <c:v>2.282710610279193E-10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6-47D6-A467-0659D6CED331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Sheet1!$K$11:$K$102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8.2000002264976501E-2</c:v>
                </c:pt>
                <c:pt idx="15">
                  <c:v>0.30000001192092896</c:v>
                </c:pt>
                <c:pt idx="16">
                  <c:v>0.6040000319480896</c:v>
                </c:pt>
                <c:pt idx="17">
                  <c:v>0.92000001668930054</c:v>
                </c:pt>
                <c:pt idx="18">
                  <c:v>1.190000057220459</c:v>
                </c:pt>
                <c:pt idx="19">
                  <c:v>1.3600000143051147</c:v>
                </c:pt>
                <c:pt idx="20">
                  <c:v>1.4139999151229858</c:v>
                </c:pt>
                <c:pt idx="21">
                  <c:v>1.5239999294281006</c:v>
                </c:pt>
                <c:pt idx="22">
                  <c:v>1.5360000133514404</c:v>
                </c:pt>
                <c:pt idx="23">
                  <c:v>1.6840000152587891</c:v>
                </c:pt>
                <c:pt idx="24">
                  <c:v>1.9520000219345093</c:v>
                </c:pt>
                <c:pt idx="25">
                  <c:v>2.1360001564025879</c:v>
                </c:pt>
                <c:pt idx="26">
                  <c:v>2.3059999942779541</c:v>
                </c:pt>
                <c:pt idx="27">
                  <c:v>2.5460000038146973</c:v>
                </c:pt>
                <c:pt idx="28">
                  <c:v>2.8359999656677246</c:v>
                </c:pt>
                <c:pt idx="29">
                  <c:v>2.9860000610351563</c:v>
                </c:pt>
                <c:pt idx="30">
                  <c:v>3.2539999485015869</c:v>
                </c:pt>
                <c:pt idx="31">
                  <c:v>3.369999885559082</c:v>
                </c:pt>
                <c:pt idx="32">
                  <c:v>3.5199999809265137</c:v>
                </c:pt>
                <c:pt idx="33">
                  <c:v>3.4920001029968262</c:v>
                </c:pt>
                <c:pt idx="34">
                  <c:v>3.4839999675750732</c:v>
                </c:pt>
                <c:pt idx="35">
                  <c:v>3.4220001697540283</c:v>
                </c:pt>
                <c:pt idx="36">
                  <c:v>3.2720000743865967</c:v>
                </c:pt>
                <c:pt idx="37">
                  <c:v>3.0959999561309814</c:v>
                </c:pt>
                <c:pt idx="38">
                  <c:v>2.9460000991821289</c:v>
                </c:pt>
                <c:pt idx="39">
                  <c:v>2.7979998588562012</c:v>
                </c:pt>
                <c:pt idx="40">
                  <c:v>2.630000114440918</c:v>
                </c:pt>
                <c:pt idx="41">
                  <c:v>2.6460001468658447</c:v>
                </c:pt>
                <c:pt idx="42">
                  <c:v>2.4960000514984131</c:v>
                </c:pt>
                <c:pt idx="43">
                  <c:v>2.5260000228881836</c:v>
                </c:pt>
                <c:pt idx="44">
                  <c:v>2.6560001373291016</c:v>
                </c:pt>
                <c:pt idx="45">
                  <c:v>2.6059999465942383</c:v>
                </c:pt>
                <c:pt idx="46">
                  <c:v>2.5239999294281006</c:v>
                </c:pt>
                <c:pt idx="47">
                  <c:v>2.5</c:v>
                </c:pt>
                <c:pt idx="48">
                  <c:v>2.4879999160766602</c:v>
                </c:pt>
                <c:pt idx="49">
                  <c:v>2.3379998207092285</c:v>
                </c:pt>
                <c:pt idx="50">
                  <c:v>2.2679998874664307</c:v>
                </c:pt>
                <c:pt idx="51">
                  <c:v>2.0799999237060547</c:v>
                </c:pt>
                <c:pt idx="52">
                  <c:v>1.9600000381469727</c:v>
                </c:pt>
                <c:pt idx="53">
                  <c:v>1.7760000228881836</c:v>
                </c:pt>
                <c:pt idx="54">
                  <c:v>1.6439999341964722</c:v>
                </c:pt>
                <c:pt idx="55">
                  <c:v>1.4960000514984131</c:v>
                </c:pt>
                <c:pt idx="56">
                  <c:v>1.3220000267028809</c:v>
                </c:pt>
                <c:pt idx="57">
                  <c:v>1.1399999856948853</c:v>
                </c:pt>
                <c:pt idx="58">
                  <c:v>0.95599997043609619</c:v>
                </c:pt>
                <c:pt idx="59">
                  <c:v>0.75599998235702515</c:v>
                </c:pt>
                <c:pt idx="60">
                  <c:v>0.54799997806549072</c:v>
                </c:pt>
                <c:pt idx="61">
                  <c:v>0.36200001835823059</c:v>
                </c:pt>
                <c:pt idx="62">
                  <c:v>0.17800000309944153</c:v>
                </c:pt>
                <c:pt idx="63">
                  <c:v>5.59999980032444E-2</c:v>
                </c:pt>
                <c:pt idx="64">
                  <c:v>9.9999997764825821E-3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6-47D6-A467-0659D6CE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7096"/>
        <c:axId val="559107424"/>
      </c:scatterChart>
      <c:valAx>
        <c:axId val="55910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424"/>
        <c:crossesAt val="0"/>
        <c:crossBetween val="midCat"/>
      </c:valAx>
      <c:valAx>
        <c:axId val="559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09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Made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Sheet1!$I$11:$I$102</c:f>
              <c:numCache>
                <c:formatCode>General</c:formatCode>
                <c:ptCount val="92"/>
                <c:pt idx="0">
                  <c:v>7.4518679298063569E-4</c:v>
                </c:pt>
                <c:pt idx="1">
                  <c:v>1.2286577286587355E-3</c:v>
                </c:pt>
                <c:pt idx="2">
                  <c:v>2.0327875857379558E-3</c:v>
                </c:pt>
                <c:pt idx="3">
                  <c:v>3.2374712701244536E-3</c:v>
                </c:pt>
                <c:pt idx="4">
                  <c:v>5.1061726041236859E-3</c:v>
                </c:pt>
                <c:pt idx="5">
                  <c:v>8.0929718217735615E-3</c:v>
                </c:pt>
                <c:pt idx="6">
                  <c:v>1.2489960004067992E-2</c:v>
                </c:pt>
                <c:pt idx="7">
                  <c:v>1.8753979088859379E-2</c:v>
                </c:pt>
                <c:pt idx="8">
                  <c:v>2.777698395755954E-2</c:v>
                </c:pt>
                <c:pt idx="9">
                  <c:v>4.0861057247109762E-2</c:v>
                </c:pt>
                <c:pt idx="10">
                  <c:v>5.8665728385884061E-2</c:v>
                </c:pt>
                <c:pt idx="11">
                  <c:v>8.3568272419173417E-2</c:v>
                </c:pt>
                <c:pt idx="12">
                  <c:v>0.11648228001212092</c:v>
                </c:pt>
                <c:pt idx="13">
                  <c:v>0.160897923193286</c:v>
                </c:pt>
                <c:pt idx="14">
                  <c:v>0.21980873099649137</c:v>
                </c:pt>
                <c:pt idx="15">
                  <c:v>0.30798584105511434</c:v>
                </c:pt>
                <c:pt idx="16">
                  <c:v>0.46106717763956423</c:v>
                </c:pt>
                <c:pt idx="17">
                  <c:v>0.71929958122136384</c:v>
                </c:pt>
                <c:pt idx="18">
                  <c:v>1.0529531962308245</c:v>
                </c:pt>
                <c:pt idx="19">
                  <c:v>1.3231219132826515</c:v>
                </c:pt>
                <c:pt idx="20">
                  <c:v>1.4198318114556387</c:v>
                </c:pt>
                <c:pt idx="21">
                  <c:v>1.422646918544147</c:v>
                </c:pt>
                <c:pt idx="22">
                  <c:v>1.4844804310692314</c:v>
                </c:pt>
                <c:pt idx="23">
                  <c:v>1.6465078735512737</c:v>
                </c:pt>
                <c:pt idx="24">
                  <c:v>1.8747823981235308</c:v>
                </c:pt>
                <c:pt idx="25">
                  <c:v>2.1382233425634602</c:v>
                </c:pt>
                <c:pt idx="26">
                  <c:v>2.3969873726480415</c:v>
                </c:pt>
                <c:pt idx="27">
                  <c:v>2.6381483507601065</c:v>
                </c:pt>
                <c:pt idx="28">
                  <c:v>2.8608126654686945</c:v>
                </c:pt>
                <c:pt idx="29">
                  <c:v>3.0596095199369939</c:v>
                </c:pt>
                <c:pt idx="30">
                  <c:v>3.2178708130102387</c:v>
                </c:pt>
                <c:pt idx="31">
                  <c:v>3.3365385451301051</c:v>
                </c:pt>
                <c:pt idx="32">
                  <c:v>3.406716490588543</c:v>
                </c:pt>
                <c:pt idx="33">
                  <c:v>3.4295921437972132</c:v>
                </c:pt>
                <c:pt idx="34">
                  <c:v>3.4062350789683444</c:v>
                </c:pt>
                <c:pt idx="35">
                  <c:v>3.341415460046246</c:v>
                </c:pt>
                <c:pt idx="36">
                  <c:v>3.2416717435022186</c:v>
                </c:pt>
                <c:pt idx="37">
                  <c:v>3.1180642978352799</c:v>
                </c:pt>
                <c:pt idx="38">
                  <c:v>2.9820047972291492</c:v>
                </c:pt>
                <c:pt idx="39">
                  <c:v>2.8439168291989705</c:v>
                </c:pt>
                <c:pt idx="40">
                  <c:v>2.7155280180921992</c:v>
                </c:pt>
                <c:pt idx="41">
                  <c:v>2.6081142694577566</c:v>
                </c:pt>
                <c:pt idx="42">
                  <c:v>2.522586505218035</c:v>
                </c:pt>
                <c:pt idx="43">
                  <c:v>2.4682420593213794</c:v>
                </c:pt>
                <c:pt idx="44">
                  <c:v>2.4388862595711709</c:v>
                </c:pt>
                <c:pt idx="45">
                  <c:v>2.4298307458247068</c:v>
                </c:pt>
                <c:pt idx="46">
                  <c:v>2.4328715920439365</c:v>
                </c:pt>
                <c:pt idx="47">
                  <c:v>2.4358424650662887</c:v>
                </c:pt>
                <c:pt idx="48">
                  <c:v>2.4271535842769945</c:v>
                </c:pt>
                <c:pt idx="49">
                  <c:v>2.3950179218149601</c:v>
                </c:pt>
                <c:pt idx="50">
                  <c:v>2.3324297259335087</c:v>
                </c:pt>
                <c:pt idx="51">
                  <c:v>2.2315939789569823</c:v>
                </c:pt>
                <c:pt idx="52">
                  <c:v>2.0955849392650525</c:v>
                </c:pt>
                <c:pt idx="53">
                  <c:v>1.9235843181623662</c:v>
                </c:pt>
                <c:pt idx="54">
                  <c:v>1.7283990886805962</c:v>
                </c:pt>
                <c:pt idx="55">
                  <c:v>1.5149178323509631</c:v>
                </c:pt>
                <c:pt idx="56">
                  <c:v>1.2933281102824181</c:v>
                </c:pt>
                <c:pt idx="57">
                  <c:v>1.0770364475313359</c:v>
                </c:pt>
                <c:pt idx="58">
                  <c:v>0.87459949255035152</c:v>
                </c:pt>
                <c:pt idx="59">
                  <c:v>0.69086773526581613</c:v>
                </c:pt>
                <c:pt idx="60">
                  <c:v>0.53110436850037201</c:v>
                </c:pt>
                <c:pt idx="61">
                  <c:v>0.39956153773637398</c:v>
                </c:pt>
                <c:pt idx="62">
                  <c:v>0.28910173815296114</c:v>
                </c:pt>
                <c:pt idx="63">
                  <c:v>0.20668522013323573</c:v>
                </c:pt>
                <c:pt idx="64">
                  <c:v>0.14331709800201284</c:v>
                </c:pt>
                <c:pt idx="65">
                  <c:v>9.4922650095700598E-2</c:v>
                </c:pt>
                <c:pt idx="66">
                  <c:v>6.1674070026586598E-2</c:v>
                </c:pt>
                <c:pt idx="67">
                  <c:v>3.947141782487882E-2</c:v>
                </c:pt>
                <c:pt idx="68">
                  <c:v>2.4548224712172717E-2</c:v>
                </c:pt>
                <c:pt idx="69">
                  <c:v>1.4685588258669119E-2</c:v>
                </c:pt>
                <c:pt idx="70">
                  <c:v>8.6491916002544751E-3</c:v>
                </c:pt>
                <c:pt idx="71">
                  <c:v>4.8961993113479122E-3</c:v>
                </c:pt>
                <c:pt idx="72">
                  <c:v>2.7238941776300319E-3</c:v>
                </c:pt>
                <c:pt idx="73">
                  <c:v>1.4605418047790965E-3</c:v>
                </c:pt>
                <c:pt idx="74">
                  <c:v>7.7055924435613589E-4</c:v>
                </c:pt>
                <c:pt idx="75">
                  <c:v>3.9370903111075596E-4</c:v>
                </c:pt>
                <c:pt idx="76">
                  <c:v>1.9462468720433945E-4</c:v>
                </c:pt>
                <c:pt idx="77">
                  <c:v>9.3971737013927263E-5</c:v>
                </c:pt>
                <c:pt idx="78">
                  <c:v>4.4289426759217648E-5</c:v>
                </c:pt>
                <c:pt idx="79">
                  <c:v>2.0225511475601564E-5</c:v>
                </c:pt>
                <c:pt idx="80">
                  <c:v>8.9758593031789325E-6</c:v>
                </c:pt>
                <c:pt idx="81">
                  <c:v>3.9351539161439178E-6</c:v>
                </c:pt>
                <c:pt idx="82">
                  <c:v>1.6238458611117811E-6</c:v>
                </c:pt>
                <c:pt idx="83">
                  <c:v>6.7893005305530166E-7</c:v>
                </c:pt>
                <c:pt idx="84">
                  <c:v>2.7352719674826793E-7</c:v>
                </c:pt>
                <c:pt idx="85">
                  <c:v>1.02612964266418E-7</c:v>
                </c:pt>
                <c:pt idx="86">
                  <c:v>3.8252192627525377E-8</c:v>
                </c:pt>
                <c:pt idx="87">
                  <c:v>1.4267449415288934E-8</c:v>
                </c:pt>
                <c:pt idx="88">
                  <c:v>5.1621445588757811E-9</c:v>
                </c:pt>
                <c:pt idx="89">
                  <c:v>1.7754417109109434E-9</c:v>
                </c:pt>
                <c:pt idx="90">
                  <c:v>6.0932063766454982E-10</c:v>
                </c:pt>
                <c:pt idx="91">
                  <c:v>2.282710610279193E-10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8-47CD-9DA1-EF5906C5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37864"/>
        <c:axId val="432543768"/>
      </c:scatterChart>
      <c:valAx>
        <c:axId val="432537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43768"/>
        <c:crosses val="autoZero"/>
        <c:crossBetween val="midCat"/>
      </c:valAx>
      <c:valAx>
        <c:axId val="4325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3786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Sheet1!$A$10:$A$102</c:f>
              <c:strCache>
                <c:ptCount val="93"/>
                <c:pt idx="0">
                  <c:v>Size</c:v>
                </c:pt>
                <c:pt idx="1">
                  <c:v>0.1</c:v>
                </c:pt>
                <c:pt idx="2">
                  <c:v>0.112</c:v>
                </c:pt>
                <c:pt idx="3">
                  <c:v>0.126</c:v>
                </c:pt>
                <c:pt idx="4">
                  <c:v>0.141</c:v>
                </c:pt>
                <c:pt idx="5">
                  <c:v>0.158</c:v>
                </c:pt>
                <c:pt idx="6">
                  <c:v>0.178</c:v>
                </c:pt>
                <c:pt idx="7">
                  <c:v>0.2</c:v>
                </c:pt>
                <c:pt idx="8">
                  <c:v>0.224</c:v>
                </c:pt>
                <c:pt idx="9">
                  <c:v>0.251</c:v>
                </c:pt>
                <c:pt idx="10">
                  <c:v>0.282</c:v>
                </c:pt>
                <c:pt idx="11">
                  <c:v>0.316</c:v>
                </c:pt>
                <c:pt idx="12">
                  <c:v>0.355</c:v>
                </c:pt>
                <c:pt idx="13">
                  <c:v>0.398</c:v>
                </c:pt>
                <c:pt idx="14">
                  <c:v>0.447</c:v>
                </c:pt>
                <c:pt idx="15">
                  <c:v>0.501</c:v>
                </c:pt>
                <c:pt idx="16">
                  <c:v>0.562</c:v>
                </c:pt>
                <c:pt idx="17">
                  <c:v>0.631</c:v>
                </c:pt>
                <c:pt idx="18">
                  <c:v>0.708</c:v>
                </c:pt>
                <c:pt idx="19">
                  <c:v>0.794</c:v>
                </c:pt>
                <c:pt idx="20">
                  <c:v>0.891</c:v>
                </c:pt>
                <c:pt idx="21">
                  <c:v>1</c:v>
                </c:pt>
                <c:pt idx="22">
                  <c:v>1.12</c:v>
                </c:pt>
                <c:pt idx="23">
                  <c:v>1.26</c:v>
                </c:pt>
                <c:pt idx="24">
                  <c:v>1.41</c:v>
                </c:pt>
                <c:pt idx="25">
                  <c:v>1.58</c:v>
                </c:pt>
                <c:pt idx="26">
                  <c:v>1.78</c:v>
                </c:pt>
                <c:pt idx="27">
                  <c:v>2</c:v>
                </c:pt>
                <c:pt idx="28">
                  <c:v>2.24</c:v>
                </c:pt>
                <c:pt idx="29">
                  <c:v>2.51</c:v>
                </c:pt>
                <c:pt idx="30">
                  <c:v>2.82</c:v>
                </c:pt>
                <c:pt idx="31">
                  <c:v>3.16</c:v>
                </c:pt>
                <c:pt idx="32">
                  <c:v>3.55</c:v>
                </c:pt>
                <c:pt idx="33">
                  <c:v>3.98</c:v>
                </c:pt>
                <c:pt idx="34">
                  <c:v>4.47</c:v>
                </c:pt>
                <c:pt idx="35">
                  <c:v>5.01</c:v>
                </c:pt>
                <c:pt idx="36">
                  <c:v>5.62</c:v>
                </c:pt>
                <c:pt idx="37">
                  <c:v>6.31</c:v>
                </c:pt>
                <c:pt idx="38">
                  <c:v>7.08</c:v>
                </c:pt>
                <c:pt idx="39">
                  <c:v>7.94</c:v>
                </c:pt>
                <c:pt idx="40">
                  <c:v>8.91</c:v>
                </c:pt>
                <c:pt idx="41">
                  <c:v>10</c:v>
                </c:pt>
                <c:pt idx="42">
                  <c:v>11.2</c:v>
                </c:pt>
                <c:pt idx="43">
                  <c:v>12.6</c:v>
                </c:pt>
                <c:pt idx="44">
                  <c:v>14.1</c:v>
                </c:pt>
                <c:pt idx="45">
                  <c:v>15.8</c:v>
                </c:pt>
                <c:pt idx="46">
                  <c:v>17.8</c:v>
                </c:pt>
                <c:pt idx="47">
                  <c:v>20</c:v>
                </c:pt>
                <c:pt idx="48">
                  <c:v>22.4</c:v>
                </c:pt>
                <c:pt idx="49">
                  <c:v>25.1</c:v>
                </c:pt>
                <c:pt idx="50">
                  <c:v>28.2</c:v>
                </c:pt>
                <c:pt idx="51">
                  <c:v>31.6</c:v>
                </c:pt>
                <c:pt idx="52">
                  <c:v>35.5</c:v>
                </c:pt>
                <c:pt idx="53">
                  <c:v>39.8</c:v>
                </c:pt>
                <c:pt idx="54">
                  <c:v>44.7</c:v>
                </c:pt>
                <c:pt idx="55">
                  <c:v>50.1</c:v>
                </c:pt>
                <c:pt idx="56">
                  <c:v>56.2</c:v>
                </c:pt>
                <c:pt idx="57">
                  <c:v>63.1</c:v>
                </c:pt>
                <c:pt idx="58">
                  <c:v>70.8</c:v>
                </c:pt>
                <c:pt idx="59">
                  <c:v>79.4</c:v>
                </c:pt>
                <c:pt idx="60">
                  <c:v>89.1</c:v>
                </c:pt>
                <c:pt idx="61">
                  <c:v>100</c:v>
                </c:pt>
                <c:pt idx="62">
                  <c:v>112</c:v>
                </c:pt>
                <c:pt idx="63">
                  <c:v>126</c:v>
                </c:pt>
                <c:pt idx="64">
                  <c:v>141</c:v>
                </c:pt>
                <c:pt idx="65">
                  <c:v>158</c:v>
                </c:pt>
                <c:pt idx="66">
                  <c:v>178</c:v>
                </c:pt>
                <c:pt idx="67">
                  <c:v>200</c:v>
                </c:pt>
                <c:pt idx="68">
                  <c:v>224</c:v>
                </c:pt>
                <c:pt idx="69">
                  <c:v>251</c:v>
                </c:pt>
                <c:pt idx="70">
                  <c:v>282</c:v>
                </c:pt>
                <c:pt idx="71">
                  <c:v>316</c:v>
                </c:pt>
                <c:pt idx="72">
                  <c:v>355</c:v>
                </c:pt>
                <c:pt idx="73">
                  <c:v>398</c:v>
                </c:pt>
                <c:pt idx="74">
                  <c:v>447</c:v>
                </c:pt>
                <c:pt idx="75">
                  <c:v>501</c:v>
                </c:pt>
                <c:pt idx="76">
                  <c:v>562</c:v>
                </c:pt>
                <c:pt idx="77">
                  <c:v>631</c:v>
                </c:pt>
                <c:pt idx="78">
                  <c:v>708</c:v>
                </c:pt>
                <c:pt idx="79">
                  <c:v>794</c:v>
                </c:pt>
                <c:pt idx="80">
                  <c:v>891</c:v>
                </c:pt>
                <c:pt idx="81">
                  <c:v>1000</c:v>
                </c:pt>
                <c:pt idx="82">
                  <c:v>1120</c:v>
                </c:pt>
                <c:pt idx="83">
                  <c:v>1260</c:v>
                </c:pt>
                <c:pt idx="84">
                  <c:v>1410</c:v>
                </c:pt>
                <c:pt idx="85">
                  <c:v>1580</c:v>
                </c:pt>
                <c:pt idx="86">
                  <c:v>1780</c:v>
                </c:pt>
                <c:pt idx="87">
                  <c:v>2000</c:v>
                </c:pt>
                <c:pt idx="88">
                  <c:v>2240</c:v>
                </c:pt>
                <c:pt idx="89">
                  <c:v>2510</c:v>
                </c:pt>
                <c:pt idx="90">
                  <c:v>2820</c:v>
                </c:pt>
                <c:pt idx="91">
                  <c:v>3160</c:v>
                </c:pt>
                <c:pt idx="92">
                  <c:v>3500</c:v>
                </c:pt>
              </c:strCache>
            </c:strRef>
          </c:xVal>
          <c:yVal>
            <c:numRef>
              <c:f>Sheet1!$P$10:$P$102</c:f>
              <c:numCache>
                <c:formatCode>General</c:formatCode>
                <c:ptCount val="93"/>
                <c:pt idx="1">
                  <c:v>7.4518679298063569E-4</c:v>
                </c:pt>
                <c:pt idx="2">
                  <c:v>1.2286577286587355E-3</c:v>
                </c:pt>
                <c:pt idx="3">
                  <c:v>2.0327875857379558E-3</c:v>
                </c:pt>
                <c:pt idx="4">
                  <c:v>3.2374712701244536E-3</c:v>
                </c:pt>
                <c:pt idx="5">
                  <c:v>5.1061726041236859E-3</c:v>
                </c:pt>
                <c:pt idx="6">
                  <c:v>8.0929718217735615E-3</c:v>
                </c:pt>
                <c:pt idx="7">
                  <c:v>1.2489960004067992E-2</c:v>
                </c:pt>
                <c:pt idx="8">
                  <c:v>1.8753979088859379E-2</c:v>
                </c:pt>
                <c:pt idx="9">
                  <c:v>2.777698395755954E-2</c:v>
                </c:pt>
                <c:pt idx="10">
                  <c:v>4.0861057247109762E-2</c:v>
                </c:pt>
                <c:pt idx="11">
                  <c:v>5.8665728385884061E-2</c:v>
                </c:pt>
                <c:pt idx="12">
                  <c:v>8.3568272419173417E-2</c:v>
                </c:pt>
                <c:pt idx="13">
                  <c:v>0.11648228001212092</c:v>
                </c:pt>
                <c:pt idx="14">
                  <c:v>0.160897923193286</c:v>
                </c:pt>
                <c:pt idx="15">
                  <c:v>0.13780872873151487</c:v>
                </c:pt>
                <c:pt idx="16">
                  <c:v>7.9858291341853849E-3</c:v>
                </c:pt>
                <c:pt idx="17">
                  <c:v>-0.14293285430852537</c:v>
                </c:pt>
                <c:pt idx="18">
                  <c:v>-0.2007004354679367</c:v>
                </c:pt>
                <c:pt idx="19">
                  <c:v>-0.13704686098963448</c:v>
                </c:pt>
                <c:pt idx="20">
                  <c:v>-3.687810102246325E-2</c:v>
                </c:pt>
                <c:pt idx="21">
                  <c:v>5.8318963326529083E-3</c:v>
                </c:pt>
                <c:pt idx="22">
                  <c:v>-0.10135301088395354</c:v>
                </c:pt>
                <c:pt idx="23">
                  <c:v>-5.1519582282208987E-2</c:v>
                </c:pt>
                <c:pt idx="24">
                  <c:v>-3.7492141707515358E-2</c:v>
                </c:pt>
                <c:pt idx="25">
                  <c:v>-7.721762381097852E-2</c:v>
                </c:pt>
                <c:pt idx="26">
                  <c:v>2.2231861608723591E-3</c:v>
                </c:pt>
                <c:pt idx="27">
                  <c:v>9.0987378370087413E-2</c:v>
                </c:pt>
                <c:pt idx="28">
                  <c:v>9.2148346945409187E-2</c:v>
                </c:pt>
                <c:pt idx="29">
                  <c:v>2.4812699800969895E-2</c:v>
                </c:pt>
                <c:pt idx="30">
                  <c:v>7.3609458901837677E-2</c:v>
                </c:pt>
                <c:pt idx="31">
                  <c:v>-3.6129135491348219E-2</c:v>
                </c:pt>
                <c:pt idx="32">
                  <c:v>-3.3461340428976971E-2</c:v>
                </c:pt>
                <c:pt idx="33">
                  <c:v>-0.11328349033797069</c:v>
                </c:pt>
                <c:pt idx="34">
                  <c:v>-6.240795919961295E-2</c:v>
                </c:pt>
                <c:pt idx="35">
                  <c:v>-7.776488860672881E-2</c:v>
                </c:pt>
                <c:pt idx="36">
                  <c:v>-8.0584709707782309E-2</c:v>
                </c:pt>
                <c:pt idx="37">
                  <c:v>-3.032833088437803E-2</c:v>
                </c:pt>
                <c:pt idx="38">
                  <c:v>2.2064341704298496E-2</c:v>
                </c:pt>
                <c:pt idx="39">
                  <c:v>3.6004698047020334E-2</c:v>
                </c:pt>
                <c:pt idx="40">
                  <c:v>4.5916970342769314E-2</c:v>
                </c:pt>
                <c:pt idx="41">
                  <c:v>8.5527903651281267E-2</c:v>
                </c:pt>
                <c:pt idx="42">
                  <c:v>-3.7885877408088131E-2</c:v>
                </c:pt>
                <c:pt idx="43">
                  <c:v>2.6586453719621872E-2</c:v>
                </c:pt>
                <c:pt idx="44">
                  <c:v>-5.7757963566804182E-2</c:v>
                </c:pt>
                <c:pt idx="45">
                  <c:v>-0.21711387775793067</c:v>
                </c:pt>
                <c:pt idx="46">
                  <c:v>-0.17616920076953146</c:v>
                </c:pt>
                <c:pt idx="47">
                  <c:v>-9.1128337384164038E-2</c:v>
                </c:pt>
                <c:pt idx="48">
                  <c:v>-6.4157534933711347E-2</c:v>
                </c:pt>
                <c:pt idx="49">
                  <c:v>-6.0846331799665698E-2</c:v>
                </c:pt>
                <c:pt idx="50">
                  <c:v>5.7018101105731578E-2</c:v>
                </c:pt>
                <c:pt idx="51">
                  <c:v>6.442983846707806E-2</c:v>
                </c:pt>
                <c:pt idx="52">
                  <c:v>0.15159405525092762</c:v>
                </c:pt>
                <c:pt idx="53">
                  <c:v>0.13558490111807986</c:v>
                </c:pt>
                <c:pt idx="54">
                  <c:v>0.1475842952741826</c:v>
                </c:pt>
                <c:pt idx="55">
                  <c:v>8.439915448412405E-2</c:v>
                </c:pt>
                <c:pt idx="56">
                  <c:v>1.8917780852550026E-2</c:v>
                </c:pt>
                <c:pt idx="57">
                  <c:v>-2.867191642046274E-2</c:v>
                </c:pt>
                <c:pt idx="58">
                  <c:v>-6.2963538163549382E-2</c:v>
                </c:pt>
                <c:pt idx="59">
                  <c:v>-8.1400477885744671E-2</c:v>
                </c:pt>
                <c:pt idx="60">
                  <c:v>-6.5132247091209017E-2</c:v>
                </c:pt>
                <c:pt idx="61">
                  <c:v>-1.6895609565118708E-2</c:v>
                </c:pt>
                <c:pt idx="62">
                  <c:v>3.7561519378143393E-2</c:v>
                </c:pt>
                <c:pt idx="63">
                  <c:v>0.11110173505351961</c:v>
                </c:pt>
                <c:pt idx="64">
                  <c:v>0.15068522212999133</c:v>
                </c:pt>
                <c:pt idx="65">
                  <c:v>0.13331709822553026</c:v>
                </c:pt>
                <c:pt idx="66">
                  <c:v>9.4922650095700598E-2</c:v>
                </c:pt>
                <c:pt idx="67">
                  <c:v>6.1674070026586598E-2</c:v>
                </c:pt>
                <c:pt idx="68">
                  <c:v>3.947141782487882E-2</c:v>
                </c:pt>
                <c:pt idx="69">
                  <c:v>2.4548224712172717E-2</c:v>
                </c:pt>
                <c:pt idx="70">
                  <c:v>1.4685588258669119E-2</c:v>
                </c:pt>
                <c:pt idx="71">
                  <c:v>8.6491916002544751E-3</c:v>
                </c:pt>
                <c:pt idx="72">
                  <c:v>4.8961993113479122E-3</c:v>
                </c:pt>
                <c:pt idx="73">
                  <c:v>2.7238941776300319E-3</c:v>
                </c:pt>
                <c:pt idx="74">
                  <c:v>1.4605418047790965E-3</c:v>
                </c:pt>
                <c:pt idx="75">
                  <c:v>7.7055924435613589E-4</c:v>
                </c:pt>
                <c:pt idx="76">
                  <c:v>3.9370903111075596E-4</c:v>
                </c:pt>
                <c:pt idx="77">
                  <c:v>1.9462468720433945E-4</c:v>
                </c:pt>
                <c:pt idx="78">
                  <c:v>9.3971737013927263E-5</c:v>
                </c:pt>
                <c:pt idx="79">
                  <c:v>4.4289426759217648E-5</c:v>
                </c:pt>
                <c:pt idx="80">
                  <c:v>2.0225511475601564E-5</c:v>
                </c:pt>
                <c:pt idx="81">
                  <c:v>8.9758593031789325E-6</c:v>
                </c:pt>
                <c:pt idx="82">
                  <c:v>3.9351539161439178E-6</c:v>
                </c:pt>
                <c:pt idx="83">
                  <c:v>1.6238458611117811E-6</c:v>
                </c:pt>
                <c:pt idx="84">
                  <c:v>6.7893005305530166E-7</c:v>
                </c:pt>
                <c:pt idx="85">
                  <c:v>2.7352719674826793E-7</c:v>
                </c:pt>
                <c:pt idx="86">
                  <c:v>1.02612964266418E-7</c:v>
                </c:pt>
                <c:pt idx="87">
                  <c:v>3.8252192627525377E-8</c:v>
                </c:pt>
                <c:pt idx="88">
                  <c:v>1.4267449415288934E-8</c:v>
                </c:pt>
                <c:pt idx="89">
                  <c:v>5.1621445588757811E-9</c:v>
                </c:pt>
                <c:pt idx="90">
                  <c:v>1.7754417109109434E-9</c:v>
                </c:pt>
                <c:pt idx="91">
                  <c:v>6.0932063766454982E-10</c:v>
                </c:pt>
                <c:pt idx="92">
                  <c:v>2.282710610279193E-10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B-4604-AD8E-D56A5452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13752"/>
        <c:axId val="484115720"/>
      </c:scatterChart>
      <c:valAx>
        <c:axId val="48411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5720"/>
        <c:crosses val="autoZero"/>
        <c:crossBetween val="midCat"/>
      </c:valAx>
      <c:valAx>
        <c:axId val="4841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</xdr:row>
      <xdr:rowOff>104775</xdr:rowOff>
    </xdr:from>
    <xdr:to>
      <xdr:col>7</xdr:col>
      <xdr:colOff>685800</xdr:colOff>
      <xdr:row>21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9340C-5BCC-49C5-9D16-CA237BBB7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28575</xdr:rowOff>
    </xdr:from>
    <xdr:to>
      <xdr:col>24</xdr:col>
      <xdr:colOff>447675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CD7A8-BF5C-4333-B4FB-022215A1D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22</xdr:row>
      <xdr:rowOff>14287</xdr:rowOff>
    </xdr:from>
    <xdr:to>
      <xdr:col>7</xdr:col>
      <xdr:colOff>600075</xdr:colOff>
      <xdr:row>36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ACEF1-4AF8-4802-95C6-1AAD33AAE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552450</xdr:colOff>
      <xdr:row>16</xdr:row>
      <xdr:rowOff>90487</xdr:rowOff>
    </xdr:from>
    <xdr:to>
      <xdr:col>23</xdr:col>
      <xdr:colOff>590550</xdr:colOff>
      <xdr:row>30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79F55-5D0C-409E-93C8-FD3567830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workbookViewId="0">
      <selection activeCell="N3" sqref="N3"/>
    </sheetView>
  </sheetViews>
  <sheetFormatPr defaultRowHeight="15" x14ac:dyDescent="0.25"/>
  <cols>
    <col min="2" max="2" width="12" bestFit="1" customWidth="1"/>
    <col min="5" max="5" width="14.140625" bestFit="1" customWidth="1"/>
    <col min="6" max="6" width="9.42578125" bestFit="1" customWidth="1"/>
    <col min="7" max="7" width="7.85546875" customWidth="1"/>
    <col min="8" max="8" width="12.140625" bestFit="1" customWidth="1"/>
    <col min="10" max="10" width="11" bestFit="1" customWidth="1"/>
    <col min="12" max="12" width="9.85546875" bestFit="1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17" x14ac:dyDescent="0.25">
      <c r="A2" s="4">
        <v>1</v>
      </c>
      <c r="B2" s="4">
        <v>0.25</v>
      </c>
      <c r="C2" s="4">
        <v>1.2</v>
      </c>
      <c r="D2" s="4">
        <v>0.9</v>
      </c>
      <c r="E2" s="7">
        <f>B2/SUM(B$2:B$4)</f>
        <v>2.1645021645021644E-2</v>
      </c>
    </row>
    <row r="3" spans="1:17" x14ac:dyDescent="0.25">
      <c r="A3" s="4">
        <v>2</v>
      </c>
      <c r="B3" s="4">
        <v>7.8</v>
      </c>
      <c r="C3" s="4">
        <v>2.5</v>
      </c>
      <c r="D3" s="4">
        <v>4.3</v>
      </c>
      <c r="E3" s="7">
        <f>B3/SUM(B$2:B$4)</f>
        <v>0.67532467532467522</v>
      </c>
    </row>
    <row r="4" spans="1:17" x14ac:dyDescent="0.25">
      <c r="A4" s="4">
        <v>3</v>
      </c>
      <c r="B4" s="4">
        <v>3.5</v>
      </c>
      <c r="C4" s="4">
        <v>2</v>
      </c>
      <c r="D4" s="4">
        <v>32</v>
      </c>
      <c r="E4" s="7">
        <f>B4/SUM(B$2:B$4)</f>
        <v>0.30303030303030304</v>
      </c>
    </row>
    <row r="5" spans="1:17" x14ac:dyDescent="0.25">
      <c r="B5">
        <f>SUM(B2:B4)</f>
        <v>11.55</v>
      </c>
    </row>
    <row r="10" spans="1:17" x14ac:dyDescent="0.25">
      <c r="A10" s="1" t="s">
        <v>5</v>
      </c>
      <c r="B10" s="1" t="s">
        <v>6</v>
      </c>
      <c r="C10" s="1" t="s">
        <v>7</v>
      </c>
      <c r="D10" s="1" t="s">
        <v>8</v>
      </c>
      <c r="I10" s="1" t="s">
        <v>9</v>
      </c>
      <c r="J10" s="1" t="s">
        <v>10</v>
      </c>
      <c r="K10" s="5" t="s">
        <v>11</v>
      </c>
      <c r="L10" s="5" t="s">
        <v>12</v>
      </c>
      <c r="M10" t="s">
        <v>13</v>
      </c>
      <c r="N10" t="s">
        <v>14</v>
      </c>
    </row>
    <row r="11" spans="1:17" x14ac:dyDescent="0.25">
      <c r="A11" s="2">
        <v>0.1</v>
      </c>
      <c r="B11" s="2">
        <f>($B$2/((SQRT(2*3.14)*LN($C$2))))*EXP(-((LN(A11)-LN($D$2))^2)/(2*LN($C$2)^2))</f>
        <v>1.5871898565757229E-32</v>
      </c>
      <c r="C11" s="2">
        <f>($B$3/((SQRT(2*3.14)*LN($C$3))))*EXP(-((LN(A11)-LN($D$3))^2)/(2*LN($C$3)^2))</f>
        <v>7.4518679297879136E-4</v>
      </c>
      <c r="D11" s="2">
        <f>($B$4/((SQRT(2*3.14)*LN($C$4))))*EXP(-((LN(A11)-LN($D$4))^2)/(2*LN($C$4)^2))</f>
        <v>1.8443440494243394E-15</v>
      </c>
      <c r="I11" s="2">
        <f>SUM(B11:G11)</f>
        <v>7.4518679298063569E-4</v>
      </c>
      <c r="J11" s="2">
        <f>SUM(I$11:I11)</f>
        <v>7.4518679298063569E-4</v>
      </c>
      <c r="K11" s="4">
        <f>From_Stata!B1</f>
        <v>0</v>
      </c>
      <c r="L11" s="4">
        <f>SUM(K$11:K11)</f>
        <v>0</v>
      </c>
      <c r="M11" t="e">
        <f>MIN(#REF!)</f>
        <v>#REF!</v>
      </c>
      <c r="N11" t="e">
        <f>MAX(#REF!)</f>
        <v>#REF!</v>
      </c>
      <c r="P11">
        <f>I11-K11</f>
        <v>7.4518679298063569E-4</v>
      </c>
      <c r="Q11">
        <f>SUM(P$11:P11)</f>
        <v>7.4518679298063569E-4</v>
      </c>
    </row>
    <row r="12" spans="1:17" x14ac:dyDescent="0.25">
      <c r="A12" s="2">
        <v>0.112</v>
      </c>
      <c r="B12" s="2">
        <f t="shared" ref="B12:B75" si="0">($B$2/((SQRT(2*3.14)*LN($C$2))))*EXP(-((LN(A12)-LN($D$2))^2)/(2*LN($C$2)^2))</f>
        <v>2.3443264259032821E-29</v>
      </c>
      <c r="C12" s="2">
        <f t="shared" ref="C12:C75" si="1">($B$3/((SQRT(2*3.14)*LN($C$3))))*EXP(-((LN(A12)-LN($D$3))^2)/(2*LN($C$3)^2))</f>
        <v>1.2286577286516405E-3</v>
      </c>
      <c r="D12" s="2">
        <f t="shared" ref="D12:D75" si="2">($B$4/((SQRT(2*3.14)*LN($C$4))))*EXP(-((LN(A12)-LN($D$4))^2)/(2*LN($C$4)^2))</f>
        <v>7.0949443103727337E-15</v>
      </c>
      <c r="I12" s="2">
        <f t="shared" ref="I12:I75" si="3">SUM(B12:G12)</f>
        <v>1.2286577286587355E-3</v>
      </c>
      <c r="J12" s="2">
        <f>SUM(I$11:I12)</f>
        <v>1.9738445216393712E-3</v>
      </c>
      <c r="K12" s="4">
        <f>From_Stata!B2</f>
        <v>0</v>
      </c>
      <c r="L12" s="4">
        <f>SUM(K$11:K12)</f>
        <v>0</v>
      </c>
      <c r="M12" t="e">
        <f>MIN(#REF!)</f>
        <v>#REF!</v>
      </c>
      <c r="N12" t="e">
        <f>MAX(#REF!)</f>
        <v>#REF!</v>
      </c>
      <c r="P12">
        <f t="shared" ref="P12:P75" si="4">I12-K12</f>
        <v>1.2286577286587355E-3</v>
      </c>
      <c r="Q12">
        <f>SUM(P$11:P12)</f>
        <v>1.9738445216393712E-3</v>
      </c>
    </row>
    <row r="13" spans="1:17" x14ac:dyDescent="0.25">
      <c r="A13" s="2">
        <v>0.126</v>
      </c>
      <c r="B13" s="2">
        <f t="shared" si="0"/>
        <v>3.0630791075815633E-26</v>
      </c>
      <c r="C13" s="2">
        <f t="shared" si="1"/>
        <v>2.0327875857099821E-3</v>
      </c>
      <c r="D13" s="2">
        <f t="shared" si="2"/>
        <v>2.7973743262437291E-14</v>
      </c>
      <c r="I13" s="2">
        <f t="shared" si="3"/>
        <v>2.0327875857379558E-3</v>
      </c>
      <c r="J13" s="2">
        <f>SUM(I$11:I13)</f>
        <v>4.0066321073773271E-3</v>
      </c>
      <c r="K13" s="4">
        <f>From_Stata!B3</f>
        <v>0</v>
      </c>
      <c r="L13" s="4">
        <f>SUM(K$11:K13)</f>
        <v>0</v>
      </c>
      <c r="M13" t="e">
        <f>MIN(#REF!)</f>
        <v>#REF!</v>
      </c>
      <c r="N13" t="e">
        <f>MAX(#REF!)</f>
        <v>#REF!</v>
      </c>
      <c r="P13">
        <f t="shared" si="4"/>
        <v>2.0327875857379558E-3</v>
      </c>
      <c r="Q13">
        <f>SUM(P$11:P13)</f>
        <v>4.0066321073773271E-3</v>
      </c>
    </row>
    <row r="14" spans="1:17" x14ac:dyDescent="0.25">
      <c r="A14" s="2">
        <v>0.14099999999999999</v>
      </c>
      <c r="B14" s="2">
        <f t="shared" si="0"/>
        <v>1.9622662424148601E-23</v>
      </c>
      <c r="C14" s="2">
        <f t="shared" si="1"/>
        <v>3.2374712700235257E-3</v>
      </c>
      <c r="D14" s="2">
        <f t="shared" si="2"/>
        <v>1.0092789376181321E-13</v>
      </c>
      <c r="I14" s="2">
        <f t="shared" si="3"/>
        <v>3.2374712701244536E-3</v>
      </c>
      <c r="J14" s="2">
        <f>SUM(I$11:I14)</f>
        <v>7.2441033775017807E-3</v>
      </c>
      <c r="K14" s="4">
        <f>From_Stata!B4</f>
        <v>0</v>
      </c>
      <c r="L14" s="4">
        <f>SUM(K$11:K14)</f>
        <v>0</v>
      </c>
      <c r="M14" t="e">
        <f>MIN(#REF!)</f>
        <v>#REF!</v>
      </c>
      <c r="N14" t="e">
        <f>MAX(#REF!)</f>
        <v>#REF!</v>
      </c>
      <c r="P14">
        <f t="shared" si="4"/>
        <v>3.2374712701244536E-3</v>
      </c>
      <c r="Q14">
        <f>SUM(P$11:P14)</f>
        <v>7.2441033775017807E-3</v>
      </c>
    </row>
    <row r="15" spans="1:17" x14ac:dyDescent="0.25">
      <c r="A15" s="2">
        <v>0.158</v>
      </c>
      <c r="B15" s="2">
        <f t="shared" si="0"/>
        <v>9.2242216759498825E-21</v>
      </c>
      <c r="C15" s="2">
        <f t="shared" si="1"/>
        <v>5.106172603763645E-3</v>
      </c>
      <c r="D15" s="2">
        <f t="shared" si="2"/>
        <v>3.6004110201376557E-13</v>
      </c>
      <c r="I15" s="2">
        <f t="shared" si="3"/>
        <v>5.1061726041236859E-3</v>
      </c>
      <c r="J15" s="2">
        <f>SUM(I$11:I15)</f>
        <v>1.2350275981625466E-2</v>
      </c>
      <c r="K15" s="4">
        <f>From_Stata!B5</f>
        <v>0</v>
      </c>
      <c r="L15" s="4">
        <f>SUM(K$11:K15)</f>
        <v>0</v>
      </c>
      <c r="M15" t="e">
        <f>MIN(#REF!)</f>
        <v>#REF!</v>
      </c>
      <c r="N15" t="e">
        <f>MAX(#REF!)</f>
        <v>#REF!</v>
      </c>
      <c r="P15">
        <f t="shared" si="4"/>
        <v>5.1061726041236859E-3</v>
      </c>
      <c r="Q15">
        <f>SUM(P$11:P15)</f>
        <v>1.2350275981625466E-2</v>
      </c>
    </row>
    <row r="16" spans="1:17" x14ac:dyDescent="0.25">
      <c r="A16" s="2">
        <v>0.17799999999999999</v>
      </c>
      <c r="B16" s="2">
        <f t="shared" si="0"/>
        <v>3.8136023263287841E-18</v>
      </c>
      <c r="C16" s="2">
        <f t="shared" si="1"/>
        <v>8.0929718204488642E-3</v>
      </c>
      <c r="D16" s="2">
        <f t="shared" si="2"/>
        <v>1.3246935097591018E-12</v>
      </c>
      <c r="I16" s="2">
        <f t="shared" si="3"/>
        <v>8.0929718217735615E-3</v>
      </c>
      <c r="J16" s="2">
        <f>SUM(I$11:I16)</f>
        <v>2.0443247803399026E-2</v>
      </c>
      <c r="K16" s="4">
        <f>From_Stata!B6</f>
        <v>0</v>
      </c>
      <c r="L16" s="4">
        <f>SUM(K$11:K16)</f>
        <v>0</v>
      </c>
      <c r="M16" t="e">
        <f>MIN(#REF!)</f>
        <v>#REF!</v>
      </c>
      <c r="N16" t="e">
        <f>MAX(#REF!)</f>
        <v>#REF!</v>
      </c>
      <c r="P16">
        <f t="shared" si="4"/>
        <v>8.0929718217735615E-3</v>
      </c>
      <c r="Q16">
        <f>SUM(P$11:P16)</f>
        <v>2.0443247803399026E-2</v>
      </c>
    </row>
    <row r="17" spans="1:17" x14ac:dyDescent="0.25">
      <c r="A17" s="2">
        <v>0.2</v>
      </c>
      <c r="B17" s="2">
        <f t="shared" si="0"/>
        <v>9.1205430917602444E-16</v>
      </c>
      <c r="C17" s="2">
        <f t="shared" si="1"/>
        <v>1.2489959999465975E-2</v>
      </c>
      <c r="D17" s="2">
        <f t="shared" si="2"/>
        <v>4.6011050431413927E-12</v>
      </c>
      <c r="I17" s="2">
        <f t="shared" si="3"/>
        <v>1.2489960004067992E-2</v>
      </c>
      <c r="J17" s="2">
        <f>SUM(I$11:I17)</f>
        <v>3.2933207807467016E-2</v>
      </c>
      <c r="K17" s="4">
        <f>From_Stata!B7</f>
        <v>0</v>
      </c>
      <c r="L17" s="4">
        <f>SUM(K$11:K17)</f>
        <v>0</v>
      </c>
      <c r="M17" t="e">
        <f>MIN(#REF!)</f>
        <v>#REF!</v>
      </c>
      <c r="N17" t="e">
        <f>MAX(#REF!)</f>
        <v>#REF!</v>
      </c>
      <c r="P17">
        <f t="shared" si="4"/>
        <v>1.2489960004067992E-2</v>
      </c>
      <c r="Q17">
        <f>SUM(P$11:P17)</f>
        <v>3.2933207807467016E-2</v>
      </c>
    </row>
    <row r="18" spans="1:17" x14ac:dyDescent="0.25">
      <c r="A18" s="2">
        <v>0.224</v>
      </c>
      <c r="B18" s="2">
        <f t="shared" si="0"/>
        <v>1.2679778539546586E-13</v>
      </c>
      <c r="C18" s="2">
        <f t="shared" si="1"/>
        <v>1.8753979073702454E-2</v>
      </c>
      <c r="D18" s="2">
        <f t="shared" si="2"/>
        <v>1.5030125370286464E-11</v>
      </c>
      <c r="I18" s="2">
        <f t="shared" si="3"/>
        <v>1.8753979088859379E-2</v>
      </c>
      <c r="J18" s="2">
        <f>SUM(I$11:I18)</f>
        <v>5.1687186896326398E-2</v>
      </c>
      <c r="K18" s="4">
        <f>From_Stata!B8</f>
        <v>0</v>
      </c>
      <c r="L18" s="4">
        <f>SUM(K$11:K18)</f>
        <v>0</v>
      </c>
      <c r="M18" t="e">
        <f>MIN(#REF!)</f>
        <v>#REF!</v>
      </c>
      <c r="N18" t="e">
        <f>MAX(#REF!)</f>
        <v>#REF!</v>
      </c>
      <c r="P18">
        <f t="shared" si="4"/>
        <v>1.8753979088859379E-2</v>
      </c>
      <c r="Q18">
        <f>SUM(P$11:P18)</f>
        <v>5.1687186896326398E-2</v>
      </c>
    </row>
    <row r="19" spans="1:17" x14ac:dyDescent="0.25">
      <c r="A19" s="2">
        <v>0.251</v>
      </c>
      <c r="B19" s="2">
        <f t="shared" si="0"/>
        <v>1.2200668022172504E-11</v>
      </c>
      <c r="C19" s="2">
        <f t="shared" si="1"/>
        <v>2.7776983897324813E-2</v>
      </c>
      <c r="D19" s="2">
        <f t="shared" si="2"/>
        <v>4.8034058683336125E-11</v>
      </c>
      <c r="I19" s="2">
        <f t="shared" si="3"/>
        <v>2.777698395755954E-2</v>
      </c>
      <c r="J19" s="2">
        <f>SUM(I$11:I19)</f>
        <v>7.9464170853885935E-2</v>
      </c>
      <c r="K19" s="4">
        <f>From_Stata!B9</f>
        <v>0</v>
      </c>
      <c r="L19" s="4">
        <f>SUM(K$11:K19)</f>
        <v>0</v>
      </c>
      <c r="M19" t="e">
        <f>MIN(#REF!)</f>
        <v>#REF!</v>
      </c>
      <c r="N19" t="e">
        <f>MAX(#REF!)</f>
        <v>#REF!</v>
      </c>
      <c r="P19">
        <f t="shared" si="4"/>
        <v>2.777698395755954E-2</v>
      </c>
      <c r="Q19">
        <f>SUM(P$11:P19)</f>
        <v>7.9464170853885935E-2</v>
      </c>
    </row>
    <row r="20" spans="1:17" x14ac:dyDescent="0.25">
      <c r="A20" s="2">
        <v>0.28199999999999997</v>
      </c>
      <c r="B20" s="2">
        <f t="shared" si="0"/>
        <v>8.722090910613022E-10</v>
      </c>
      <c r="C20" s="2">
        <f t="shared" si="1"/>
        <v>4.0861056221525964E-2</v>
      </c>
      <c r="D20" s="2">
        <f t="shared" si="2"/>
        <v>1.5337470689704948E-10</v>
      </c>
      <c r="I20" s="2">
        <f t="shared" si="3"/>
        <v>4.0861057247109762E-2</v>
      </c>
      <c r="J20" s="2">
        <f>SUM(I$11:I20)</f>
        <v>0.12032522810099569</v>
      </c>
      <c r="K20" s="4">
        <f>From_Stata!B10</f>
        <v>0</v>
      </c>
      <c r="L20" s="4">
        <f>SUM(K$11:K20)</f>
        <v>0</v>
      </c>
      <c r="M20" t="e">
        <f>MIN(#REF!)</f>
        <v>#REF!</v>
      </c>
      <c r="N20" t="e">
        <f>MAX(#REF!)</f>
        <v>#REF!</v>
      </c>
      <c r="P20">
        <f t="shared" si="4"/>
        <v>4.0861057247109762E-2</v>
      </c>
      <c r="Q20">
        <f>SUM(P$11:P20)</f>
        <v>0.12032522810099569</v>
      </c>
    </row>
    <row r="21" spans="1:17" x14ac:dyDescent="0.25">
      <c r="A21" s="2">
        <v>0.316</v>
      </c>
      <c r="B21" s="2">
        <f t="shared" si="0"/>
        <v>3.8186312602243042E-8</v>
      </c>
      <c r="C21" s="2">
        <f t="shared" si="1"/>
        <v>5.8665689735301375E-2</v>
      </c>
      <c r="D21" s="2">
        <f t="shared" si="2"/>
        <v>4.6427008131897618E-10</v>
      </c>
      <c r="I21" s="2">
        <f t="shared" si="3"/>
        <v>5.8665728385884061E-2</v>
      </c>
      <c r="J21" s="2">
        <f>SUM(I$11:I21)</f>
        <v>0.17899095648687974</v>
      </c>
      <c r="K21" s="4">
        <f>From_Stata!B11</f>
        <v>0</v>
      </c>
      <c r="L21" s="4">
        <f>SUM(K$11:K21)</f>
        <v>0</v>
      </c>
      <c r="M21" t="e">
        <f>MIN(#REF!)</f>
        <v>#REF!</v>
      </c>
      <c r="N21" t="e">
        <f>MAX(#REF!)</f>
        <v>#REF!</v>
      </c>
      <c r="P21">
        <f t="shared" si="4"/>
        <v>5.8665728385884061E-2</v>
      </c>
      <c r="Q21">
        <f>SUM(P$11:P21)</f>
        <v>0.17899095648687974</v>
      </c>
    </row>
    <row r="22" spans="1:17" x14ac:dyDescent="0.25">
      <c r="A22" s="2">
        <v>0.35499999999999998</v>
      </c>
      <c r="B22" s="2">
        <f t="shared" si="0"/>
        <v>1.2156594967722752E-6</v>
      </c>
      <c r="C22" s="2">
        <f t="shared" si="1"/>
        <v>8.3567055358754874E-2</v>
      </c>
      <c r="D22" s="2">
        <f t="shared" si="2"/>
        <v>1.4009217705497097E-9</v>
      </c>
      <c r="I22" s="2">
        <f t="shared" si="3"/>
        <v>8.3568272419173417E-2</v>
      </c>
      <c r="J22" s="2">
        <f>SUM(I$11:I22)</f>
        <v>0.26255922890605315</v>
      </c>
      <c r="K22" s="4">
        <f>From_Stata!B12</f>
        <v>0</v>
      </c>
      <c r="L22" s="4">
        <f>SUM(K$11:K22)</f>
        <v>0</v>
      </c>
      <c r="M22" t="e">
        <f>MIN(#REF!)</f>
        <v>#REF!</v>
      </c>
      <c r="N22" t="e">
        <f>MAX(#REF!)</f>
        <v>#REF!</v>
      </c>
      <c r="P22">
        <f t="shared" si="4"/>
        <v>8.3568272419173417E-2</v>
      </c>
      <c r="Q22">
        <f>SUM(P$11:P22)</f>
        <v>0.26255922890605315</v>
      </c>
    </row>
    <row r="23" spans="1:17" x14ac:dyDescent="0.25">
      <c r="A23" s="2">
        <v>0.39800000000000002</v>
      </c>
      <c r="B23" s="2">
        <f t="shared" si="0"/>
        <v>2.4492862122020361E-5</v>
      </c>
      <c r="C23" s="2">
        <f t="shared" si="1"/>
        <v>0.11645778311613095</v>
      </c>
      <c r="D23" s="2">
        <f t="shared" si="2"/>
        <v>4.0338679665147825E-9</v>
      </c>
      <c r="I23" s="2">
        <f t="shared" si="3"/>
        <v>0.11648228001212092</v>
      </c>
      <c r="J23" s="2">
        <f>SUM(I$11:I23)</f>
        <v>0.37904150891817406</v>
      </c>
      <c r="K23" s="4">
        <f>From_Stata!B13</f>
        <v>0</v>
      </c>
      <c r="L23" s="4">
        <f>SUM(K$11:K23)</f>
        <v>0</v>
      </c>
      <c r="M23" t="e">
        <f>MIN(#REF!)</f>
        <v>#REF!</v>
      </c>
      <c r="N23" t="e">
        <f>MAX(#REF!)</f>
        <v>#REF!</v>
      </c>
      <c r="P23">
        <f t="shared" si="4"/>
        <v>0.11648228001212092</v>
      </c>
      <c r="Q23">
        <f>SUM(P$11:P23)</f>
        <v>0.37904150891817406</v>
      </c>
    </row>
    <row r="24" spans="1:17" x14ac:dyDescent="0.25">
      <c r="A24" s="2">
        <v>0.44700000000000001</v>
      </c>
      <c r="B24" s="2">
        <f t="shared" si="0"/>
        <v>3.45703467929636E-4</v>
      </c>
      <c r="C24" s="2">
        <f t="shared" si="1"/>
        <v>0.1605522082423152</v>
      </c>
      <c r="D24" s="2">
        <f t="shared" si="2"/>
        <v>1.1483041170304018E-8</v>
      </c>
      <c r="I24" s="2">
        <f t="shared" si="3"/>
        <v>0.160897923193286</v>
      </c>
      <c r="J24" s="2">
        <f>SUM(I$11:I24)</f>
        <v>0.53993943211146012</v>
      </c>
      <c r="K24" s="4">
        <f>From_Stata!B14</f>
        <v>0</v>
      </c>
      <c r="L24" s="4">
        <f>SUM(K$11:K24)</f>
        <v>0</v>
      </c>
      <c r="M24" t="e">
        <f>MIN(#REF!)</f>
        <v>#REF!</v>
      </c>
      <c r="N24" t="e">
        <f>MAX(#REF!)</f>
        <v>#REF!</v>
      </c>
      <c r="P24">
        <f t="shared" si="4"/>
        <v>0.160897923193286</v>
      </c>
      <c r="Q24">
        <f>SUM(P$11:P24)</f>
        <v>0.53993943211146012</v>
      </c>
    </row>
    <row r="25" spans="1:17" x14ac:dyDescent="0.25">
      <c r="A25" s="2">
        <v>0.501</v>
      </c>
      <c r="B25" s="2">
        <f t="shared" si="0"/>
        <v>3.1369776831671279E-3</v>
      </c>
      <c r="C25" s="2">
        <f t="shared" si="1"/>
        <v>0.21667172209055438</v>
      </c>
      <c r="D25" s="2">
        <f t="shared" si="2"/>
        <v>3.12227698821899E-8</v>
      </c>
      <c r="I25" s="2">
        <f t="shared" si="3"/>
        <v>0.21980873099649137</v>
      </c>
      <c r="J25" s="2">
        <f>SUM(I$11:I25)</f>
        <v>0.75974816310795146</v>
      </c>
      <c r="K25" s="4">
        <f>From_Stata!B15</f>
        <v>8.2000002264976501E-2</v>
      </c>
      <c r="L25" s="4">
        <f>SUM(K$11:K25)</f>
        <v>8.2000002264976501E-2</v>
      </c>
      <c r="M25" t="e">
        <f>MIN(#REF!)</f>
        <v>#REF!</v>
      </c>
      <c r="N25" t="e">
        <f>MAX(#REF!)</f>
        <v>#REF!</v>
      </c>
      <c r="P25">
        <f t="shared" si="4"/>
        <v>0.13780872873151487</v>
      </c>
      <c r="Q25">
        <f>SUM(P$11:P25)</f>
        <v>0.67774816084297496</v>
      </c>
    </row>
    <row r="26" spans="1:17" x14ac:dyDescent="0.25">
      <c r="A26" s="2">
        <v>0.56200000000000006</v>
      </c>
      <c r="B26" s="2">
        <f t="shared" si="0"/>
        <v>1.9480878750442424E-2</v>
      </c>
      <c r="C26" s="2">
        <f t="shared" si="1"/>
        <v>0.28850487908457395</v>
      </c>
      <c r="D26" s="2">
        <f t="shared" si="2"/>
        <v>8.3220097991850535E-8</v>
      </c>
      <c r="I26" s="2">
        <f t="shared" si="3"/>
        <v>0.30798584105511434</v>
      </c>
      <c r="J26" s="2">
        <f>SUM(I$11:I26)</f>
        <v>1.0677340041630659</v>
      </c>
      <c r="K26" s="4">
        <f>From_Stata!B16</f>
        <v>0.30000001192092896</v>
      </c>
      <c r="L26" s="4">
        <f>SUM(K$11:K26)</f>
        <v>0.38200001418590546</v>
      </c>
      <c r="M26" t="e">
        <f>MIN(#REF!)</f>
        <v>#REF!</v>
      </c>
      <c r="N26" t="e">
        <f>MAX(#REF!)</f>
        <v>#REF!</v>
      </c>
      <c r="P26">
        <f t="shared" si="4"/>
        <v>7.9858291341853849E-3</v>
      </c>
      <c r="Q26">
        <f>SUM(P$11:P26)</f>
        <v>0.6857339899771604</v>
      </c>
    </row>
    <row r="27" spans="1:17" x14ac:dyDescent="0.25">
      <c r="A27" s="2">
        <v>0.63100000000000001</v>
      </c>
      <c r="B27" s="2">
        <f t="shared" si="0"/>
        <v>8.2120889141488837E-2</v>
      </c>
      <c r="C27" s="2">
        <f t="shared" si="1"/>
        <v>0.37894607108981843</v>
      </c>
      <c r="D27" s="2">
        <f t="shared" si="2"/>
        <v>2.1740825693347707E-7</v>
      </c>
      <c r="I27" s="2">
        <f t="shared" si="3"/>
        <v>0.46106717763956423</v>
      </c>
      <c r="J27" s="2">
        <f>SUM(I$11:I27)</f>
        <v>1.5288011818026301</v>
      </c>
      <c r="K27" s="4">
        <f>From_Stata!B17</f>
        <v>0.6040000319480896</v>
      </c>
      <c r="L27" s="4">
        <f>SUM(K$11:K27)</f>
        <v>0.98600004613399506</v>
      </c>
      <c r="M27" t="e">
        <f>MIN(#REF!)</f>
        <v>#REF!</v>
      </c>
      <c r="N27" t="e">
        <f>MAX(#REF!)</f>
        <v>#REF!</v>
      </c>
      <c r="P27">
        <f t="shared" si="4"/>
        <v>-0.14293285430852537</v>
      </c>
      <c r="Q27">
        <f>SUM(P$11:P27)</f>
        <v>0.54280113566863508</v>
      </c>
    </row>
    <row r="28" spans="1:17" x14ac:dyDescent="0.25">
      <c r="A28" s="2">
        <v>0.70799999999999996</v>
      </c>
      <c r="B28" s="2">
        <f t="shared" si="0"/>
        <v>0.23014726660495186</v>
      </c>
      <c r="C28" s="2">
        <f t="shared" si="1"/>
        <v>0.48915176519154369</v>
      </c>
      <c r="D28" s="2">
        <f t="shared" si="2"/>
        <v>5.4942486829309318E-7</v>
      </c>
      <c r="I28" s="2">
        <f t="shared" si="3"/>
        <v>0.71929958122136384</v>
      </c>
      <c r="J28" s="2">
        <f>SUM(I$11:I28)</f>
        <v>2.2481007630239942</v>
      </c>
      <c r="K28" s="4">
        <f>From_Stata!B18</f>
        <v>0.92000001668930054</v>
      </c>
      <c r="L28" s="4">
        <f>SUM(K$11:K28)</f>
        <v>1.9060000628232956</v>
      </c>
      <c r="M28" t="e">
        <f>MIN(#REF!)</f>
        <v>#REF!</v>
      </c>
      <c r="N28" t="e">
        <f>MAX(#REF!)</f>
        <v>#REF!</v>
      </c>
      <c r="P28">
        <f t="shared" si="4"/>
        <v>-0.2007004354679367</v>
      </c>
      <c r="Q28">
        <f>SUM(P$11:P28)</f>
        <v>0.34210070020069838</v>
      </c>
    </row>
    <row r="29" spans="1:17" x14ac:dyDescent="0.25">
      <c r="A29" s="2">
        <v>0.79400000000000004</v>
      </c>
      <c r="B29" s="2">
        <f t="shared" si="0"/>
        <v>0.43205903935385098</v>
      </c>
      <c r="C29" s="2">
        <f t="shared" si="1"/>
        <v>0.62089281135539209</v>
      </c>
      <c r="D29" s="2">
        <f t="shared" si="2"/>
        <v>1.3455215815018055E-6</v>
      </c>
      <c r="I29" s="2">
        <f t="shared" si="3"/>
        <v>1.0529531962308245</v>
      </c>
      <c r="J29" s="2">
        <f>SUM(I$11:I29)</f>
        <v>3.3010539592548187</v>
      </c>
      <c r="K29" s="4">
        <f>From_Stata!B19</f>
        <v>1.190000057220459</v>
      </c>
      <c r="L29" s="4">
        <f>SUM(K$11:K29)</f>
        <v>3.0960001200437546</v>
      </c>
      <c r="M29" t="e">
        <f>MIN(#REF!)</f>
        <v>#REF!</v>
      </c>
      <c r="N29" t="e">
        <f>MAX(#REF!)</f>
        <v>#REF!</v>
      </c>
      <c r="P29">
        <f t="shared" si="4"/>
        <v>-0.13704686098963448</v>
      </c>
      <c r="Q29">
        <f>SUM(P$11:P29)</f>
        <v>0.2050538392110639</v>
      </c>
    </row>
    <row r="30" spans="1:17" x14ac:dyDescent="0.25">
      <c r="A30" s="2">
        <v>0.89100000000000001</v>
      </c>
      <c r="B30" s="2">
        <f t="shared" si="0"/>
        <v>0.54633915308924541</v>
      </c>
      <c r="C30" s="2">
        <f t="shared" si="1"/>
        <v>0.77677953908162789</v>
      </c>
      <c r="D30" s="2">
        <f t="shared" si="2"/>
        <v>3.2211117781604426E-6</v>
      </c>
      <c r="I30" s="2">
        <f t="shared" si="3"/>
        <v>1.3231219132826515</v>
      </c>
      <c r="J30" s="2">
        <f>SUM(I$11:I30)</f>
        <v>4.62417587253747</v>
      </c>
      <c r="K30" s="4">
        <f>From_Stata!B20</f>
        <v>1.3600000143051147</v>
      </c>
      <c r="L30" s="4">
        <f>SUM(K$11:K30)</f>
        <v>4.4560001343488693</v>
      </c>
      <c r="M30" t="e">
        <f>MIN(#REF!)</f>
        <v>#REF!</v>
      </c>
      <c r="N30" t="e">
        <f>MAX(#REF!)</f>
        <v>#REF!</v>
      </c>
      <c r="P30">
        <f t="shared" si="4"/>
        <v>-3.687810102246325E-2</v>
      </c>
      <c r="Q30">
        <f>SUM(P$11:P30)</f>
        <v>0.16817573818860065</v>
      </c>
    </row>
    <row r="31" spans="1:17" x14ac:dyDescent="0.25">
      <c r="A31" s="2">
        <v>1</v>
      </c>
      <c r="B31" s="2">
        <f t="shared" si="0"/>
        <v>0.46302680280007746</v>
      </c>
      <c r="C31" s="2">
        <f t="shared" si="1"/>
        <v>0.95679749966190142</v>
      </c>
      <c r="D31" s="2">
        <f t="shared" si="2"/>
        <v>7.5089936600301221E-6</v>
      </c>
      <c r="I31" s="2">
        <f t="shared" si="3"/>
        <v>1.4198318114556387</v>
      </c>
      <c r="J31" s="2">
        <f>SUM(I$11:I31)</f>
        <v>6.0440076839931089</v>
      </c>
      <c r="K31" s="4">
        <f>From_Stata!B21</f>
        <v>1.4139999151229858</v>
      </c>
      <c r="L31" s="4">
        <f>SUM(K$11:K31)</f>
        <v>5.8700000494718552</v>
      </c>
      <c r="M31" t="e">
        <f>MIN(#REF!)</f>
        <v>#REF!</v>
      </c>
      <c r="N31" t="e">
        <f>MAX(#REF!)</f>
        <v>#REF!</v>
      </c>
      <c r="P31">
        <f t="shared" si="4"/>
        <v>5.8318963326529083E-3</v>
      </c>
      <c r="Q31">
        <f>SUM(P$11:P31)</f>
        <v>0.17400763452125356</v>
      </c>
    </row>
    <row r="32" spans="1:17" x14ac:dyDescent="0.25">
      <c r="A32" s="2">
        <v>1.1200000000000001</v>
      </c>
      <c r="B32" s="2">
        <f t="shared" si="0"/>
        <v>0.26650563405759398</v>
      </c>
      <c r="C32" s="2">
        <f t="shared" si="1"/>
        <v>1.1561245037901779</v>
      </c>
      <c r="D32" s="2">
        <f t="shared" si="2"/>
        <v>1.6780696375179125E-5</v>
      </c>
      <c r="I32" s="2">
        <f t="shared" si="3"/>
        <v>1.422646918544147</v>
      </c>
      <c r="J32" s="2">
        <f>SUM(I$11:I32)</f>
        <v>7.4666546025372558</v>
      </c>
      <c r="K32" s="4">
        <f>From_Stata!B22</f>
        <v>1.5239999294281006</v>
      </c>
      <c r="L32" s="4">
        <f>SUM(K$11:K32)</f>
        <v>7.3939999788999557</v>
      </c>
      <c r="M32" t="e">
        <f>MIN(#REF!)</f>
        <v>#REF!</v>
      </c>
      <c r="N32" t="e">
        <f>MAX(#REF!)</f>
        <v>#REF!</v>
      </c>
      <c r="P32">
        <f t="shared" si="4"/>
        <v>-0.10135301088395354</v>
      </c>
      <c r="Q32">
        <f>SUM(P$11:P32)</f>
        <v>7.265462363730002E-2</v>
      </c>
    </row>
    <row r="33" spans="1:17" x14ac:dyDescent="0.25">
      <c r="A33" s="2">
        <v>1.26</v>
      </c>
      <c r="B33" s="2">
        <f t="shared" si="0"/>
        <v>9.9668172241822478E-2</v>
      </c>
      <c r="C33" s="2">
        <f t="shared" si="1"/>
        <v>1.3847746351175763</v>
      </c>
      <c r="D33" s="2">
        <f t="shared" si="2"/>
        <v>3.7623709832747643E-5</v>
      </c>
      <c r="I33" s="2">
        <f t="shared" si="3"/>
        <v>1.4844804310692314</v>
      </c>
      <c r="J33" s="2">
        <f>SUM(I$11:I33)</f>
        <v>8.9511350336064872</v>
      </c>
      <c r="K33" s="4">
        <f>From_Stata!B23</f>
        <v>1.5360000133514404</v>
      </c>
      <c r="L33" s="4">
        <f>SUM(K$11:K33)</f>
        <v>8.9299999922513962</v>
      </c>
      <c r="M33" t="e">
        <f>MIN(#REF!)</f>
        <v>#REF!</v>
      </c>
      <c r="N33" t="e">
        <f>MAX(#REF!)</f>
        <v>#REF!</v>
      </c>
      <c r="P33">
        <f t="shared" si="4"/>
        <v>-5.1519582282208987E-2</v>
      </c>
      <c r="Q33">
        <f>SUM(P$11:P33)</f>
        <v>2.1135041355091033E-2</v>
      </c>
    </row>
    <row r="34" spans="1:17" x14ac:dyDescent="0.25">
      <c r="A34" s="3">
        <v>1.41</v>
      </c>
      <c r="B34" s="2">
        <f t="shared" si="0"/>
        <v>2.6391197918593897E-2</v>
      </c>
      <c r="C34" s="2">
        <f t="shared" si="1"/>
        <v>1.6200374958954684</v>
      </c>
      <c r="D34" s="2">
        <f t="shared" si="2"/>
        <v>7.9179737211451385E-5</v>
      </c>
      <c r="I34" s="2">
        <f t="shared" si="3"/>
        <v>1.6465078735512737</v>
      </c>
      <c r="J34" s="2">
        <f>SUM(I$11:I34)</f>
        <v>10.597642907157761</v>
      </c>
      <c r="K34" s="4">
        <f>From_Stata!B24</f>
        <v>1.6840000152587891</v>
      </c>
      <c r="L34" s="4">
        <f>SUM(K$11:K34)</f>
        <v>10.614000007510185</v>
      </c>
      <c r="M34" t="e">
        <f>MIN(#REF!)</f>
        <v>#REF!</v>
      </c>
      <c r="N34" t="e">
        <f>MAX(#REF!)</f>
        <v>#REF!</v>
      </c>
      <c r="P34">
        <f t="shared" si="4"/>
        <v>-3.7492141707515358E-2</v>
      </c>
      <c r="Q34">
        <f>SUM(P$11:P34)</f>
        <v>-1.6357100352424325E-2</v>
      </c>
    </row>
    <row r="35" spans="1:17" x14ac:dyDescent="0.25">
      <c r="A35" s="2">
        <v>1.58</v>
      </c>
      <c r="B35" s="2">
        <f t="shared" si="0"/>
        <v>4.6677340865724885E-3</v>
      </c>
      <c r="C35" s="2">
        <f t="shared" si="1"/>
        <v>1.8699509740955158</v>
      </c>
      <c r="D35" s="2">
        <f t="shared" si="2"/>
        <v>1.6368994144246555E-4</v>
      </c>
      <c r="I35" s="2">
        <f t="shared" si="3"/>
        <v>1.8747823981235308</v>
      </c>
      <c r="J35" s="2">
        <f>SUM(I$11:I35)</f>
        <v>12.472425305281291</v>
      </c>
      <c r="K35" s="4">
        <f>From_Stata!B25</f>
        <v>1.9520000219345093</v>
      </c>
      <c r="L35" s="4">
        <f>SUM(K$11:K35)</f>
        <v>12.566000029444695</v>
      </c>
      <c r="M35" t="e">
        <f>MIN(#REF!)</f>
        <v>#REF!</v>
      </c>
      <c r="N35" t="e">
        <f>MAX(#REF!)</f>
        <v>#REF!</v>
      </c>
      <c r="P35">
        <f t="shared" si="4"/>
        <v>-7.721762381097852E-2</v>
      </c>
      <c r="Q35">
        <f>SUM(P$11:P35)</f>
        <v>-9.3574724163402845E-2</v>
      </c>
    </row>
    <row r="36" spans="1:17" x14ac:dyDescent="0.25">
      <c r="A36" s="2">
        <v>1.78</v>
      </c>
      <c r="B36" s="2">
        <f t="shared" si="0"/>
        <v>5.0111842553958712E-4</v>
      </c>
      <c r="C36" s="2">
        <f t="shared" si="1"/>
        <v>2.137382043150966</v>
      </c>
      <c r="D36" s="2">
        <f t="shared" si="2"/>
        <v>3.4018098695455393E-4</v>
      </c>
      <c r="I36" s="2">
        <f t="shared" si="3"/>
        <v>2.1382233425634602</v>
      </c>
      <c r="J36" s="2">
        <f>SUM(I$11:I36)</f>
        <v>14.610648647844751</v>
      </c>
      <c r="K36" s="4">
        <f>From_Stata!B26</f>
        <v>2.1360001564025879</v>
      </c>
      <c r="L36" s="4">
        <f>SUM(K$11:K36)</f>
        <v>14.702000185847282</v>
      </c>
      <c r="M36" t="e">
        <f>MIN(#REF!)</f>
        <v>#REF!</v>
      </c>
      <c r="N36" t="e">
        <f>MAX(#REF!)</f>
        <v>#REF!</v>
      </c>
      <c r="P36">
        <f t="shared" si="4"/>
        <v>2.2231861608723591E-3</v>
      </c>
      <c r="Q36">
        <f>SUM(P$11:P36)</f>
        <v>-9.1351538002530486E-2</v>
      </c>
    </row>
    <row r="37" spans="1:17" x14ac:dyDescent="0.25">
      <c r="A37" s="2">
        <v>2</v>
      </c>
      <c r="B37" s="2">
        <f t="shared" si="0"/>
        <v>3.7403836288480768E-5</v>
      </c>
      <c r="C37" s="2">
        <f t="shared" si="1"/>
        <v>2.3962740307435233</v>
      </c>
      <c r="D37" s="2">
        <f t="shared" si="2"/>
        <v>6.759380682297174E-4</v>
      </c>
      <c r="I37" s="2">
        <f t="shared" si="3"/>
        <v>2.3969873726480415</v>
      </c>
      <c r="J37" s="2">
        <f>SUM(I$11:I37)</f>
        <v>17.007636020492793</v>
      </c>
      <c r="K37" s="4">
        <f>From_Stata!B27</f>
        <v>2.3059999942779541</v>
      </c>
      <c r="L37" s="4">
        <f>SUM(K$11:K37)</f>
        <v>17.008000180125237</v>
      </c>
      <c r="M37" t="e">
        <f>MIN(#REF!)</f>
        <v>#REF!</v>
      </c>
      <c r="N37" t="e">
        <f>MAX(#REF!)</f>
        <v>#REF!</v>
      </c>
      <c r="P37">
        <f t="shared" si="4"/>
        <v>9.0987378370087413E-2</v>
      </c>
      <c r="Q37">
        <f>SUM(P$11:P37)</f>
        <v>-3.6415963244307292E-4</v>
      </c>
    </row>
    <row r="38" spans="1:17" x14ac:dyDescent="0.25">
      <c r="A38" s="2">
        <v>2.2400000000000002</v>
      </c>
      <c r="B38" s="2">
        <f t="shared" si="0"/>
        <v>2.0263673341292268E-6</v>
      </c>
      <c r="C38" s="2">
        <f t="shared" si="1"/>
        <v>2.636863614185136</v>
      </c>
      <c r="D38" s="2">
        <f t="shared" si="2"/>
        <v>1.2827102076362663E-3</v>
      </c>
      <c r="I38" s="2">
        <f t="shared" si="3"/>
        <v>2.6381483507601065</v>
      </c>
      <c r="J38" s="2">
        <f>SUM(I$11:I38)</f>
        <v>19.645784371252901</v>
      </c>
      <c r="K38" s="4">
        <f>From_Stata!B28</f>
        <v>2.5460000038146973</v>
      </c>
      <c r="L38" s="4">
        <f>SUM(K$11:K38)</f>
        <v>19.554000183939934</v>
      </c>
      <c r="M38" t="e">
        <f>MIN(#REF!)</f>
        <v>#REF!</v>
      </c>
      <c r="N38" t="e">
        <f>MAX(#REF!)</f>
        <v>#REF!</v>
      </c>
      <c r="P38">
        <f t="shared" si="4"/>
        <v>9.2148346945409187E-2</v>
      </c>
      <c r="Q38">
        <f>SUM(P$11:P38)</f>
        <v>9.1784187312966115E-2</v>
      </c>
    </row>
    <row r="39" spans="1:17" x14ac:dyDescent="0.25">
      <c r="A39" s="2">
        <v>2.5099999999999998</v>
      </c>
      <c r="B39" s="2">
        <f t="shared" si="0"/>
        <v>7.3504738033479637E-8</v>
      </c>
      <c r="C39" s="2">
        <f t="shared" si="1"/>
        <v>2.8584366211203802</v>
      </c>
      <c r="D39" s="2">
        <f t="shared" si="2"/>
        <v>2.3759708435762334E-3</v>
      </c>
      <c r="I39" s="2">
        <f t="shared" si="3"/>
        <v>2.8608126654686945</v>
      </c>
      <c r="J39" s="2">
        <f>SUM(I$11:I39)</f>
        <v>22.506597036721594</v>
      </c>
      <c r="K39" s="4">
        <f>From_Stata!B29</f>
        <v>2.8359999656677246</v>
      </c>
      <c r="L39" s="4">
        <f>SUM(K$11:K39)</f>
        <v>22.390000149607658</v>
      </c>
      <c r="M39" t="e">
        <f>MIN(#REF!)</f>
        <v>#REF!</v>
      </c>
      <c r="N39" t="e">
        <f>MAX(#REF!)</f>
        <v>#REF!</v>
      </c>
      <c r="P39">
        <f t="shared" si="4"/>
        <v>2.4812699800969895E-2</v>
      </c>
      <c r="Q39">
        <f>SUM(P$11:P39)</f>
        <v>0.11659688711393601</v>
      </c>
    </row>
    <row r="40" spans="1:17" x14ac:dyDescent="0.25">
      <c r="A40" s="2">
        <v>2.82</v>
      </c>
      <c r="B40" s="2">
        <f t="shared" si="0"/>
        <v>1.6490733601672489E-9</v>
      </c>
      <c r="C40" s="2">
        <f t="shared" si="1"/>
        <v>3.055267800900654</v>
      </c>
      <c r="D40" s="2">
        <f t="shared" si="2"/>
        <v>4.3417173872664474E-3</v>
      </c>
      <c r="I40" s="2">
        <f t="shared" si="3"/>
        <v>3.0596095199369939</v>
      </c>
      <c r="J40" s="2">
        <f>SUM(I$11:I40)</f>
        <v>25.566206556658589</v>
      </c>
      <c r="K40" s="4">
        <f>From_Stata!B30</f>
        <v>2.9860000610351563</v>
      </c>
      <c r="L40" s="4">
        <f>SUM(K$11:K40)</f>
        <v>25.376000210642815</v>
      </c>
      <c r="M40" t="e">
        <f>MIN(#REF!)</f>
        <v>#REF!</v>
      </c>
      <c r="N40" t="e">
        <f>MAX(#REF!)</f>
        <v>#REF!</v>
      </c>
      <c r="P40">
        <f t="shared" si="4"/>
        <v>7.3609458901837677E-2</v>
      </c>
      <c r="Q40">
        <f>SUM(P$11:P40)</f>
        <v>0.19020634601577369</v>
      </c>
    </row>
    <row r="41" spans="1:17" x14ac:dyDescent="0.25">
      <c r="A41" s="2">
        <v>3.16</v>
      </c>
      <c r="B41" s="2">
        <f t="shared" si="0"/>
        <v>2.7164536237204863E-11</v>
      </c>
      <c r="C41" s="2">
        <f t="shared" si="1"/>
        <v>3.2102544862302573</v>
      </c>
      <c r="D41" s="2">
        <f t="shared" si="2"/>
        <v>7.6163267528169014E-3</v>
      </c>
      <c r="I41" s="2">
        <f t="shared" si="3"/>
        <v>3.2178708130102387</v>
      </c>
      <c r="J41" s="2">
        <f>SUM(I$11:I41)</f>
        <v>28.784077369668829</v>
      </c>
      <c r="K41" s="4">
        <f>From_Stata!B31</f>
        <v>3.2539999485015869</v>
      </c>
      <c r="L41" s="4">
        <f>SUM(K$11:K41)</f>
        <v>28.630000159144402</v>
      </c>
      <c r="M41" t="e">
        <f>MIN(#REF!)</f>
        <v>#REF!</v>
      </c>
      <c r="N41" t="e">
        <f>MAX(#REF!)</f>
        <v>#REF!</v>
      </c>
      <c r="P41">
        <f t="shared" si="4"/>
        <v>-3.6129135491348219E-2</v>
      </c>
      <c r="Q41">
        <f>SUM(P$11:P41)</f>
        <v>0.15407721052442547</v>
      </c>
    </row>
    <row r="42" spans="1:17" x14ac:dyDescent="0.25">
      <c r="A42" s="2">
        <v>3.55</v>
      </c>
      <c r="B42" s="2">
        <f t="shared" si="0"/>
        <v>2.728709951253361E-13</v>
      </c>
      <c r="C42" s="2">
        <f t="shared" si="1"/>
        <v>3.3233812007915651</v>
      </c>
      <c r="D42" s="2">
        <f t="shared" si="2"/>
        <v>1.3157344338267292E-2</v>
      </c>
      <c r="I42" s="2">
        <f t="shared" si="3"/>
        <v>3.3365385451301051</v>
      </c>
      <c r="J42" s="2">
        <f>SUM(I$11:I42)</f>
        <v>32.120615914798933</v>
      </c>
      <c r="K42" s="4">
        <f>From_Stata!B32</f>
        <v>3.369999885559082</v>
      </c>
      <c r="L42" s="4">
        <f>SUM(K$11:K42)</f>
        <v>32.000000044703484</v>
      </c>
      <c r="M42" t="e">
        <f>MIN(#REF!)</f>
        <v>#REF!</v>
      </c>
      <c r="N42" t="e">
        <f>MAX(#REF!)</f>
        <v>#REF!</v>
      </c>
      <c r="P42">
        <f t="shared" si="4"/>
        <v>-3.3461340428976971E-2</v>
      </c>
      <c r="Q42">
        <f>SUM(P$11:P42)</f>
        <v>0.1206158700954485</v>
      </c>
    </row>
    <row r="43" spans="1:17" x14ac:dyDescent="0.25">
      <c r="A43" s="2">
        <v>3.98</v>
      </c>
      <c r="B43" s="2">
        <f t="shared" si="0"/>
        <v>1.9982345081053416E-15</v>
      </c>
      <c r="C43" s="2">
        <f t="shared" si="1"/>
        <v>3.3848134531653269</v>
      </c>
      <c r="D43" s="2">
        <f t="shared" si="2"/>
        <v>2.1903037423214269E-2</v>
      </c>
      <c r="I43" s="2">
        <f t="shared" si="3"/>
        <v>3.406716490588543</v>
      </c>
      <c r="J43" s="2">
        <f>SUM(I$11:I43)</f>
        <v>35.527332405387476</v>
      </c>
      <c r="K43" s="4">
        <f>From_Stata!B33</f>
        <v>3.5199999809265137</v>
      </c>
      <c r="L43" s="4">
        <f>SUM(K$11:K43)</f>
        <v>35.520000025629997</v>
      </c>
      <c r="M43" t="e">
        <f>MIN(#REF!)</f>
        <v>#REF!</v>
      </c>
      <c r="N43" t="e">
        <f>MAX(#REF!)</f>
        <v>#REF!</v>
      </c>
      <c r="P43">
        <f t="shared" si="4"/>
        <v>-0.11328349033797069</v>
      </c>
      <c r="Q43">
        <f>SUM(P$11:P43)</f>
        <v>7.3323797574778027E-3</v>
      </c>
    </row>
    <row r="44" spans="1:17" x14ac:dyDescent="0.25">
      <c r="A44" s="2">
        <v>4.47</v>
      </c>
      <c r="B44" s="2">
        <f t="shared" si="0"/>
        <v>9.0667884826879009E-18</v>
      </c>
      <c r="C44" s="2">
        <f t="shared" si="1"/>
        <v>3.3938501368854688</v>
      </c>
      <c r="D44" s="2">
        <f t="shared" si="2"/>
        <v>3.5742006911744374E-2</v>
      </c>
      <c r="I44" s="2">
        <f t="shared" si="3"/>
        <v>3.4295921437972132</v>
      </c>
      <c r="J44" s="2">
        <f>SUM(I$11:I44)</f>
        <v>38.956924549184691</v>
      </c>
      <c r="K44" s="4">
        <f>From_Stata!B34</f>
        <v>3.4920001029968262</v>
      </c>
      <c r="L44" s="4">
        <f>SUM(K$11:K44)</f>
        <v>39.012000128626823</v>
      </c>
      <c r="M44" t="e">
        <f>MIN(#REF!)</f>
        <v>#REF!</v>
      </c>
      <c r="N44" t="e">
        <f>MAX(#REF!)</f>
        <v>#REF!</v>
      </c>
      <c r="P44">
        <f t="shared" si="4"/>
        <v>-6.240795919961295E-2</v>
      </c>
      <c r="Q44">
        <f>SUM(P$11:P44)</f>
        <v>-5.5075579442135147E-2</v>
      </c>
    </row>
    <row r="45" spans="1:17" x14ac:dyDescent="0.25">
      <c r="A45" s="2">
        <v>5.01</v>
      </c>
      <c r="B45" s="2">
        <f t="shared" si="0"/>
        <v>3.0503368370099841E-20</v>
      </c>
      <c r="C45" s="2">
        <f t="shared" si="1"/>
        <v>3.3499726473039293</v>
      </c>
      <c r="D45" s="2">
        <f t="shared" si="2"/>
        <v>5.6262431664414997E-2</v>
      </c>
      <c r="I45" s="2">
        <f t="shared" si="3"/>
        <v>3.4062350789683444</v>
      </c>
      <c r="J45" s="2">
        <f>SUM(I$11:I45)</f>
        <v>42.363159628153035</v>
      </c>
      <c r="K45" s="4">
        <f>From_Stata!B35</f>
        <v>3.4839999675750732</v>
      </c>
      <c r="L45" s="4">
        <f>SUM(K$11:K45)</f>
        <v>42.496000096201897</v>
      </c>
      <c r="M45" t="e">
        <f>MIN(#REF!)</f>
        <v>#REF!</v>
      </c>
      <c r="N45" t="e">
        <f>MAX(#REF!)</f>
        <v>#REF!</v>
      </c>
      <c r="P45">
        <f t="shared" si="4"/>
        <v>-7.776488860672881E-2</v>
      </c>
      <c r="Q45">
        <f>SUM(P$11:P45)</f>
        <v>-0.13284046804886396</v>
      </c>
    </row>
    <row r="46" spans="1:17" x14ac:dyDescent="0.25">
      <c r="A46" s="2">
        <v>5.62</v>
      </c>
      <c r="B46" s="2">
        <f t="shared" si="0"/>
        <v>6.6223738832306672E-23</v>
      </c>
      <c r="C46" s="2">
        <f t="shared" si="1"/>
        <v>3.254951555123998</v>
      </c>
      <c r="D46" s="2">
        <f t="shared" si="2"/>
        <v>8.646390492224787E-2</v>
      </c>
      <c r="I46" s="2">
        <f t="shared" si="3"/>
        <v>3.341415460046246</v>
      </c>
      <c r="J46" s="2">
        <f>SUM(I$11:I46)</f>
        <v>45.704575088199277</v>
      </c>
      <c r="K46" s="4">
        <f>From_Stata!B36</f>
        <v>3.4220001697540283</v>
      </c>
      <c r="L46" s="4">
        <f>SUM(K$11:K46)</f>
        <v>45.918000265955925</v>
      </c>
      <c r="M46" t="e">
        <f>MIN(#REF!)</f>
        <v>#REF!</v>
      </c>
      <c r="N46" t="e">
        <f>MAX(#REF!)</f>
        <v>#REF!</v>
      </c>
      <c r="P46">
        <f t="shared" si="4"/>
        <v>-8.0584709707782309E-2</v>
      </c>
      <c r="Q46">
        <f>SUM(P$11:P46)</f>
        <v>-0.21342517775664627</v>
      </c>
    </row>
    <row r="47" spans="1:17" x14ac:dyDescent="0.25">
      <c r="A47" s="2">
        <v>6.31</v>
      </c>
      <c r="B47" s="2">
        <f t="shared" si="0"/>
        <v>9.1644013457415259E-26</v>
      </c>
      <c r="C47" s="2">
        <f t="shared" si="1"/>
        <v>3.1119980810955061</v>
      </c>
      <c r="D47" s="2">
        <f t="shared" si="2"/>
        <v>0.12967366240671271</v>
      </c>
      <c r="I47" s="2">
        <f t="shared" si="3"/>
        <v>3.2416717435022186</v>
      </c>
      <c r="J47" s="2">
        <f>SUM(I$11:I47)</f>
        <v>48.946246831701494</v>
      </c>
      <c r="K47" s="4">
        <f>From_Stata!B37</f>
        <v>3.2720000743865967</v>
      </c>
      <c r="L47" s="4">
        <f>SUM(K$11:K47)</f>
        <v>49.190000340342522</v>
      </c>
      <c r="M47" t="e">
        <f>MIN(#REF!)</f>
        <v>#REF!</v>
      </c>
      <c r="N47" t="e">
        <f>MAX(#REF!)</f>
        <v>#REF!</v>
      </c>
      <c r="P47">
        <f t="shared" si="4"/>
        <v>-3.032833088437803E-2</v>
      </c>
      <c r="Q47">
        <f>SUM(P$11:P47)</f>
        <v>-0.2437535086410243</v>
      </c>
    </row>
    <row r="48" spans="1:17" x14ac:dyDescent="0.25">
      <c r="A48" s="3">
        <v>7.08</v>
      </c>
      <c r="B48" s="2">
        <f t="shared" si="0"/>
        <v>8.8293842557934227E-29</v>
      </c>
      <c r="C48" s="2">
        <f t="shared" si="1"/>
        <v>2.9293351787890538</v>
      </c>
      <c r="D48" s="2">
        <f t="shared" si="2"/>
        <v>0.18872911904622602</v>
      </c>
      <c r="I48" s="2">
        <f t="shared" si="3"/>
        <v>3.1180642978352799</v>
      </c>
      <c r="J48" s="2">
        <f>SUM(I$11:I48)</f>
        <v>52.064311129536776</v>
      </c>
      <c r="K48" s="4">
        <f>From_Stata!B38</f>
        <v>3.0959999561309814</v>
      </c>
      <c r="L48" s="4">
        <f>SUM(K$11:K48)</f>
        <v>52.286000296473503</v>
      </c>
      <c r="M48" t="e">
        <f>MIN(#REF!)</f>
        <v>#REF!</v>
      </c>
      <c r="N48" t="e">
        <f>MAX(#REF!)</f>
        <v>#REF!</v>
      </c>
      <c r="P48">
        <f t="shared" si="4"/>
        <v>2.2064341704298496E-2</v>
      </c>
      <c r="Q48">
        <f>SUM(P$11:P48)</f>
        <v>-0.2216891669367258</v>
      </c>
    </row>
    <row r="49" spans="1:17" x14ac:dyDescent="0.25">
      <c r="A49" s="2">
        <v>7.94</v>
      </c>
      <c r="B49" s="2">
        <f t="shared" si="0"/>
        <v>5.8986040156935243E-32</v>
      </c>
      <c r="C49" s="2">
        <f t="shared" si="1"/>
        <v>2.7151872150811469</v>
      </c>
      <c r="D49" s="2">
        <f t="shared" si="2"/>
        <v>0.26681758214800227</v>
      </c>
      <c r="I49" s="2">
        <f t="shared" si="3"/>
        <v>2.9820047972291492</v>
      </c>
      <c r="J49" s="2">
        <f>SUM(I$11:I49)</f>
        <v>55.046315926765928</v>
      </c>
      <c r="K49" s="4">
        <f>From_Stata!B39</f>
        <v>2.9460000991821289</v>
      </c>
      <c r="L49" s="4">
        <f>SUM(K$11:K49)</f>
        <v>55.232000395655632</v>
      </c>
      <c r="M49" t="e">
        <f>MIN(#REF!)</f>
        <v>#REF!</v>
      </c>
      <c r="N49" t="e">
        <f>MAX(#REF!)</f>
        <v>#REF!</v>
      </c>
      <c r="P49">
        <f t="shared" si="4"/>
        <v>3.6004698047020334E-2</v>
      </c>
      <c r="Q49">
        <f>SUM(P$11:P49)</f>
        <v>-0.18568446888970547</v>
      </c>
    </row>
    <row r="50" spans="1:17" x14ac:dyDescent="0.25">
      <c r="A50" s="2">
        <v>8.91</v>
      </c>
      <c r="B50" s="2">
        <f t="shared" si="0"/>
        <v>2.5424378623818832E-35</v>
      </c>
      <c r="C50" s="2">
        <f t="shared" si="1"/>
        <v>2.4762715680834071</v>
      </c>
      <c r="D50" s="2">
        <f t="shared" si="2"/>
        <v>0.3676452611155635</v>
      </c>
      <c r="I50" s="2">
        <f t="shared" si="3"/>
        <v>2.8439168291989705</v>
      </c>
      <c r="J50" s="2">
        <f>SUM(I$11:I50)</f>
        <v>57.890232755964895</v>
      </c>
      <c r="K50" s="4">
        <f>From_Stata!B40</f>
        <v>2.7979998588562012</v>
      </c>
      <c r="L50" s="4">
        <f>SUM(K$11:K50)</f>
        <v>58.030000254511833</v>
      </c>
      <c r="M50" t="e">
        <f>MIN(#REF!)</f>
        <v>#REF!</v>
      </c>
      <c r="N50" t="e">
        <f>MAX(#REF!)</f>
        <v>#REF!</v>
      </c>
      <c r="P50">
        <f t="shared" si="4"/>
        <v>4.5916970342769314E-2</v>
      </c>
      <c r="Q50">
        <f>SUM(P$11:P50)</f>
        <v>-0.13976749854693615</v>
      </c>
    </row>
    <row r="51" spans="1:17" x14ac:dyDescent="0.25">
      <c r="A51" s="2">
        <v>10</v>
      </c>
      <c r="B51" s="2">
        <f t="shared" si="0"/>
        <v>7.2688716660089197E-39</v>
      </c>
      <c r="C51" s="2">
        <f t="shared" si="1"/>
        <v>2.2225899624050554</v>
      </c>
      <c r="D51" s="2">
        <f t="shared" si="2"/>
        <v>0.49293805568714405</v>
      </c>
      <c r="I51" s="2">
        <f t="shared" si="3"/>
        <v>2.7155280180921992</v>
      </c>
      <c r="J51" s="2">
        <f>SUM(I$11:I51)</f>
        <v>60.605760774057096</v>
      </c>
      <c r="K51" s="4">
        <f>From_Stata!B41</f>
        <v>2.630000114440918</v>
      </c>
      <c r="L51" s="4">
        <f>SUM(K$11:K51)</f>
        <v>60.660000368952751</v>
      </c>
      <c r="M51" t="e">
        <f>MIN(#REF!)</f>
        <v>#REF!</v>
      </c>
      <c r="N51" t="e">
        <f>MAX(#REF!)</f>
        <v>#REF!</v>
      </c>
      <c r="P51">
        <f t="shared" si="4"/>
        <v>8.5527903651281267E-2</v>
      </c>
      <c r="Q51">
        <f>SUM(P$11:P51)</f>
        <v>-5.4239594895654886E-2</v>
      </c>
    </row>
    <row r="52" spans="1:17" x14ac:dyDescent="0.25">
      <c r="A52" s="2">
        <v>11.2</v>
      </c>
      <c r="B52" s="2">
        <f t="shared" si="0"/>
        <v>1.6303405263770454E-42</v>
      </c>
      <c r="C52" s="2">
        <f t="shared" si="1"/>
        <v>1.9681705527187012</v>
      </c>
      <c r="D52" s="2">
        <f t="shared" si="2"/>
        <v>0.63994371673905537</v>
      </c>
      <c r="I52" s="2">
        <f t="shared" si="3"/>
        <v>2.6081142694577566</v>
      </c>
      <c r="J52" s="2">
        <f>SUM(I$11:I52)</f>
        <v>63.213875043514854</v>
      </c>
      <c r="K52" s="4">
        <f>From_Stata!B42</f>
        <v>2.6460001468658447</v>
      </c>
      <c r="L52" s="4">
        <f>SUM(K$11:K52)</f>
        <v>63.306000515818596</v>
      </c>
      <c r="M52" t="e">
        <f>MIN(#REF!)</f>
        <v>#REF!</v>
      </c>
      <c r="N52" t="e">
        <f>MAX(#REF!)</f>
        <v>#REF!</v>
      </c>
      <c r="P52">
        <f t="shared" si="4"/>
        <v>-3.7885877408088131E-2</v>
      </c>
      <c r="Q52">
        <f>SUM(P$11:P52)</f>
        <v>-9.2125472303743017E-2</v>
      </c>
    </row>
    <row r="53" spans="1:17" x14ac:dyDescent="0.25">
      <c r="A53" s="2">
        <v>12.6</v>
      </c>
      <c r="B53" s="2">
        <f t="shared" si="0"/>
        <v>1.745172628999857E-46</v>
      </c>
      <c r="C53" s="2">
        <f t="shared" si="1"/>
        <v>1.7066742446157404</v>
      </c>
      <c r="D53" s="2">
        <f t="shared" si="2"/>
        <v>0.8159122606022946</v>
      </c>
      <c r="I53" s="2">
        <f t="shared" si="3"/>
        <v>2.522586505218035</v>
      </c>
      <c r="J53" s="2">
        <f>SUM(I$11:I53)</f>
        <v>65.73646154873289</v>
      </c>
      <c r="K53" s="4">
        <f>From_Stata!B43</f>
        <v>2.4960000514984131</v>
      </c>
      <c r="L53" s="4">
        <f>SUM(K$11:K53)</f>
        <v>65.802000567317009</v>
      </c>
      <c r="M53" t="e">
        <f>MIN(#REF!)</f>
        <v>#REF!</v>
      </c>
      <c r="N53" t="e">
        <f>MAX(#REF!)</f>
        <v>#REF!</v>
      </c>
      <c r="P53">
        <f t="shared" si="4"/>
        <v>2.6586453719621872E-2</v>
      </c>
      <c r="Q53">
        <f>SUM(P$11:P53)</f>
        <v>-6.5539018584121145E-2</v>
      </c>
    </row>
    <row r="54" spans="1:17" x14ac:dyDescent="0.25">
      <c r="A54" s="2">
        <v>14.1</v>
      </c>
      <c r="B54" s="2">
        <f t="shared" si="0"/>
        <v>1.910046290830115E-50</v>
      </c>
      <c r="C54" s="2">
        <f t="shared" si="1"/>
        <v>1.466657286646271</v>
      </c>
      <c r="D54" s="2">
        <f t="shared" si="2"/>
        <v>1.0015847726751084</v>
      </c>
      <c r="I54" s="2">
        <f t="shared" si="3"/>
        <v>2.4682420593213794</v>
      </c>
      <c r="J54" s="2">
        <f>SUM(I$11:I54)</f>
        <v>68.204703608054274</v>
      </c>
      <c r="K54" s="4">
        <f>From_Stata!B44</f>
        <v>2.5260000228881836</v>
      </c>
      <c r="L54" s="4">
        <f>SUM(K$11:K54)</f>
        <v>68.328000590205193</v>
      </c>
      <c r="M54" t="e">
        <f>MIN(#REF!)</f>
        <v>#REF!</v>
      </c>
      <c r="N54" t="e">
        <f>MAX(#REF!)</f>
        <v>#REF!</v>
      </c>
      <c r="P54">
        <f t="shared" si="4"/>
        <v>-5.7757963566804182E-2</v>
      </c>
      <c r="Q54">
        <f>SUM(P$11:P54)</f>
        <v>-0.12329698215092533</v>
      </c>
    </row>
    <row r="55" spans="1:17" x14ac:dyDescent="0.25">
      <c r="A55" s="2">
        <v>15.8</v>
      </c>
      <c r="B55" s="2">
        <f t="shared" si="0"/>
        <v>1.2710601429961428E-54</v>
      </c>
      <c r="C55" s="2">
        <f t="shared" si="1"/>
        <v>1.2389374597951195</v>
      </c>
      <c r="D55" s="2">
        <f t="shared" si="2"/>
        <v>1.1999487997760512</v>
      </c>
      <c r="I55" s="2">
        <f t="shared" si="3"/>
        <v>2.4388862595711709</v>
      </c>
      <c r="J55" s="2">
        <f>SUM(I$11:I55)</f>
        <v>70.643589867625451</v>
      </c>
      <c r="K55" s="4">
        <f>From_Stata!B45</f>
        <v>2.6560001373291016</v>
      </c>
      <c r="L55" s="4">
        <f>SUM(K$11:K55)</f>
        <v>70.984000727534294</v>
      </c>
      <c r="M55" t="e">
        <f>MIN(#REF!)</f>
        <v>#REF!</v>
      </c>
      <c r="N55" t="e">
        <f>MAX(#REF!)</f>
        <v>#REF!</v>
      </c>
      <c r="P55">
        <f t="shared" si="4"/>
        <v>-0.21711387775793067</v>
      </c>
      <c r="Q55">
        <f>SUM(P$11:P55)</f>
        <v>-0.340410859908856</v>
      </c>
    </row>
    <row r="56" spans="1:17" x14ac:dyDescent="0.25">
      <c r="A56" s="2">
        <v>17.8</v>
      </c>
      <c r="B56" s="2">
        <f t="shared" si="0"/>
        <v>3.5434716069156902E-59</v>
      </c>
      <c r="C56" s="2">
        <f t="shared" si="1"/>
        <v>1.0212703397695211</v>
      </c>
      <c r="D56" s="2">
        <f t="shared" si="2"/>
        <v>1.4085604060551855</v>
      </c>
      <c r="I56" s="2">
        <f t="shared" si="3"/>
        <v>2.4298307458247068</v>
      </c>
      <c r="J56" s="2">
        <f>SUM(I$11:I56)</f>
        <v>73.073420613450153</v>
      </c>
      <c r="K56" s="4">
        <f>From_Stata!B46</f>
        <v>2.6059999465942383</v>
      </c>
      <c r="L56" s="4">
        <f>SUM(K$11:K56)</f>
        <v>73.590000674128532</v>
      </c>
      <c r="M56" t="e">
        <f>MIN(#REF!)</f>
        <v>#REF!</v>
      </c>
      <c r="N56" t="e">
        <f>MAX(#REF!)</f>
        <v>#REF!</v>
      </c>
      <c r="P56">
        <f t="shared" si="4"/>
        <v>-0.17616920076953146</v>
      </c>
      <c r="Q56">
        <f>SUM(P$11:P56)</f>
        <v>-0.51658006067838746</v>
      </c>
    </row>
    <row r="57" spans="1:17" x14ac:dyDescent="0.25">
      <c r="A57" s="2">
        <v>20</v>
      </c>
      <c r="B57" s="2">
        <f t="shared" si="0"/>
        <v>8.2545844180949791E-64</v>
      </c>
      <c r="C57" s="2">
        <f t="shared" si="1"/>
        <v>0.83175677930339531</v>
      </c>
      <c r="D57" s="2">
        <f t="shared" si="2"/>
        <v>1.6011148127405412</v>
      </c>
      <c r="I57" s="2">
        <f t="shared" si="3"/>
        <v>2.4328715920439365</v>
      </c>
      <c r="J57" s="2">
        <f>SUM(I$11:I57)</f>
        <v>75.506292205494091</v>
      </c>
      <c r="K57" s="4">
        <f>From_Stata!B47</f>
        <v>2.5239999294281006</v>
      </c>
      <c r="L57" s="4">
        <f>SUM(K$11:K57)</f>
        <v>76.114000603556633</v>
      </c>
      <c r="M57" t="e">
        <f>MIN(#REF!)</f>
        <v>#REF!</v>
      </c>
      <c r="N57" t="e">
        <f>MAX(#REF!)</f>
        <v>#REF!</v>
      </c>
      <c r="P57">
        <f t="shared" si="4"/>
        <v>-9.1128337384164038E-2</v>
      </c>
      <c r="Q57">
        <f>SUM(P$11:P57)</f>
        <v>-0.6077083980625515</v>
      </c>
    </row>
    <row r="58" spans="1:17" x14ac:dyDescent="0.25">
      <c r="A58" s="2">
        <v>22.4</v>
      </c>
      <c r="B58" s="2">
        <f t="shared" si="0"/>
        <v>1.7426424989895353E-68</v>
      </c>
      <c r="C58" s="2">
        <f t="shared" si="1"/>
        <v>0.67075874321146145</v>
      </c>
      <c r="D58" s="2">
        <f t="shared" si="2"/>
        <v>1.7650837218548272</v>
      </c>
      <c r="I58" s="2">
        <f t="shared" si="3"/>
        <v>2.4358424650662887</v>
      </c>
      <c r="J58" s="2">
        <f>SUM(I$11:I58)</f>
        <v>77.942134670560378</v>
      </c>
      <c r="K58" s="4">
        <f>From_Stata!B48</f>
        <v>2.5</v>
      </c>
      <c r="L58" s="4">
        <f>SUM(K$11:K58)</f>
        <v>78.614000603556633</v>
      </c>
      <c r="M58" t="e">
        <f>MIN(#REF!)</f>
        <v>#REF!</v>
      </c>
      <c r="N58" t="e">
        <f>MAX(#REF!)</f>
        <v>#REF!</v>
      </c>
      <c r="P58">
        <f t="shared" si="4"/>
        <v>-6.4157534933711347E-2</v>
      </c>
      <c r="Q58">
        <f>SUM(P$11:P58)</f>
        <v>-0.67186593299626285</v>
      </c>
    </row>
    <row r="59" spans="1:17" x14ac:dyDescent="0.25">
      <c r="A59" s="2">
        <v>25.1</v>
      </c>
      <c r="B59" s="2">
        <f t="shared" si="0"/>
        <v>2.3830363995541104E-73</v>
      </c>
      <c r="C59" s="2">
        <f t="shared" si="1"/>
        <v>0.53217746673775235</v>
      </c>
      <c r="D59" s="2">
        <f t="shared" si="2"/>
        <v>1.8949761175392419</v>
      </c>
      <c r="I59" s="2">
        <f t="shared" si="3"/>
        <v>2.4271535842769945</v>
      </c>
      <c r="J59" s="2">
        <f>SUM(I$11:I59)</f>
        <v>80.369288254837372</v>
      </c>
      <c r="K59" s="4">
        <f>From_Stata!B49</f>
        <v>2.4879999160766602</v>
      </c>
      <c r="L59" s="4">
        <f>SUM(K$11:K59)</f>
        <v>81.102000519633293</v>
      </c>
      <c r="M59" t="e">
        <f>MIN(#REF!)</f>
        <v>#REF!</v>
      </c>
      <c r="N59" t="e">
        <f>MAX(#REF!)</f>
        <v>#REF!</v>
      </c>
      <c r="P59">
        <f t="shared" si="4"/>
        <v>-6.0846331799665698E-2</v>
      </c>
      <c r="Q59">
        <f>SUM(P$11:P59)</f>
        <v>-0.73271226479592855</v>
      </c>
    </row>
    <row r="60" spans="1:17" x14ac:dyDescent="0.25">
      <c r="A60" s="2">
        <v>28.2</v>
      </c>
      <c r="B60" s="2">
        <f t="shared" si="0"/>
        <v>1.67781070445123E-78</v>
      </c>
      <c r="C60" s="2">
        <f t="shared" si="1"/>
        <v>0.41330761983041125</v>
      </c>
      <c r="D60" s="2">
        <f t="shared" si="2"/>
        <v>1.9817103019845488</v>
      </c>
      <c r="I60" s="2">
        <f t="shared" si="3"/>
        <v>2.3950179218149601</v>
      </c>
      <c r="J60" s="2">
        <f>SUM(I$11:I60)</f>
        <v>82.764306176652326</v>
      </c>
      <c r="K60" s="4">
        <f>From_Stata!B50</f>
        <v>2.3379998207092285</v>
      </c>
      <c r="L60" s="4">
        <f>SUM(K$11:K60)</f>
        <v>83.440000340342522</v>
      </c>
      <c r="M60" t="e">
        <f>MIN(#REF!)</f>
        <v>#REF!</v>
      </c>
      <c r="N60" t="e">
        <f>MAX(#REF!)</f>
        <v>#REF!</v>
      </c>
      <c r="P60">
        <f t="shared" si="4"/>
        <v>5.7018101105731578E-2</v>
      </c>
      <c r="Q60">
        <f>SUM(P$11:P60)</f>
        <v>-0.67569416369019697</v>
      </c>
    </row>
    <row r="61" spans="1:17" x14ac:dyDescent="0.25">
      <c r="A61" s="2">
        <v>31.6</v>
      </c>
      <c r="B61" s="2">
        <f t="shared" si="0"/>
        <v>1.039873436916144E-83</v>
      </c>
      <c r="C61" s="2">
        <f t="shared" si="1"/>
        <v>0.31781850213406865</v>
      </c>
      <c r="D61" s="2">
        <f t="shared" si="2"/>
        <v>2.0146112237994402</v>
      </c>
      <c r="I61" s="2">
        <f t="shared" si="3"/>
        <v>2.3324297259335087</v>
      </c>
      <c r="J61" s="2">
        <f>SUM(I$11:I61)</f>
        <v>85.096735902585834</v>
      </c>
      <c r="K61" s="4">
        <f>From_Stata!B51</f>
        <v>2.2679998874664307</v>
      </c>
      <c r="L61" s="4">
        <f>SUM(K$11:K61)</f>
        <v>85.708000227808952</v>
      </c>
      <c r="M61" t="e">
        <f>MIN(#REF!)</f>
        <v>#REF!</v>
      </c>
      <c r="N61" t="e">
        <f>MAX(#REF!)</f>
        <v>#REF!</v>
      </c>
      <c r="P61">
        <f t="shared" si="4"/>
        <v>6.442983846707806E-2</v>
      </c>
      <c r="Q61">
        <f>SUM(P$11:P61)</f>
        <v>-0.61126432522311891</v>
      </c>
    </row>
    <row r="62" spans="1:17" x14ac:dyDescent="0.25">
      <c r="A62" s="2">
        <v>35.5</v>
      </c>
      <c r="B62" s="2">
        <f t="shared" si="0"/>
        <v>3.2959940591228943E-89</v>
      </c>
      <c r="C62" s="2">
        <f t="shared" si="1"/>
        <v>0.23911655932390244</v>
      </c>
      <c r="D62" s="2">
        <f t="shared" si="2"/>
        <v>1.9924774196330799</v>
      </c>
      <c r="I62" s="2">
        <f t="shared" si="3"/>
        <v>2.2315939789569823</v>
      </c>
      <c r="J62" s="2">
        <f>SUM(I$11:I62)</f>
        <v>87.328329881542814</v>
      </c>
      <c r="K62" s="4">
        <f>From_Stata!B52</f>
        <v>2.0799999237060547</v>
      </c>
      <c r="L62" s="4">
        <f>SUM(K$11:K62)</f>
        <v>87.788000151515007</v>
      </c>
      <c r="M62" t="e">
        <f>MIN(#REF!)</f>
        <v>#REF!</v>
      </c>
      <c r="N62" t="e">
        <f>MAX(#REF!)</f>
        <v>#REF!</v>
      </c>
      <c r="P62">
        <f t="shared" si="4"/>
        <v>0.15159405525092762</v>
      </c>
      <c r="Q62">
        <f>SUM(P$11:P62)</f>
        <v>-0.45967026997219129</v>
      </c>
    </row>
    <row r="63" spans="1:17" x14ac:dyDescent="0.25">
      <c r="A63" s="2">
        <v>39.799999999999997</v>
      </c>
      <c r="B63" s="2">
        <f t="shared" si="0"/>
        <v>8.7727749726370983E-95</v>
      </c>
      <c r="C63" s="2">
        <f t="shared" si="1"/>
        <v>0.17798581547598299</v>
      </c>
      <c r="D63" s="2">
        <f t="shared" si="2"/>
        <v>1.9175991237890697</v>
      </c>
      <c r="I63" s="2">
        <f t="shared" si="3"/>
        <v>2.0955849392650525</v>
      </c>
      <c r="J63" s="2">
        <f>SUM(I$11:I63)</f>
        <v>89.423914820807866</v>
      </c>
      <c r="K63" s="4">
        <f>From_Stata!B53</f>
        <v>1.9600000381469727</v>
      </c>
      <c r="L63" s="4">
        <f>SUM(K$11:K63)</f>
        <v>89.74800018966198</v>
      </c>
      <c r="M63" t="e">
        <f>MIN(#REF!)</f>
        <v>#REF!</v>
      </c>
      <c r="N63" t="e">
        <f>MAX(#REF!)</f>
        <v>#REF!</v>
      </c>
      <c r="P63">
        <f t="shared" si="4"/>
        <v>0.13558490111807986</v>
      </c>
      <c r="Q63">
        <f>SUM(P$11:P63)</f>
        <v>-0.32408536885411143</v>
      </c>
    </row>
    <row r="64" spans="1:17" x14ac:dyDescent="0.25">
      <c r="A64" s="3">
        <v>44.7</v>
      </c>
      <c r="B64" s="2">
        <f t="shared" si="0"/>
        <v>1.2796371807680447E-100</v>
      </c>
      <c r="C64" s="2">
        <f t="shared" si="1"/>
        <v>0.12979365832725107</v>
      </c>
      <c r="D64" s="2">
        <f t="shared" si="2"/>
        <v>1.7937906598351152</v>
      </c>
      <c r="I64" s="2">
        <f t="shared" si="3"/>
        <v>1.9235843181623662</v>
      </c>
      <c r="J64" s="2">
        <f>SUM(I$11:I64)</f>
        <v>91.347499138970235</v>
      </c>
      <c r="K64" s="4">
        <f>From_Stata!B54</f>
        <v>1.7760000228881836</v>
      </c>
      <c r="L64" s="4">
        <f>SUM(K$11:K64)</f>
        <v>91.524000212550163</v>
      </c>
      <c r="M64" t="e">
        <f>MIN(#REF!)</f>
        <v>#REF!</v>
      </c>
      <c r="N64" t="e">
        <f>MAX(#REF!)</f>
        <v>#REF!</v>
      </c>
      <c r="P64">
        <f t="shared" si="4"/>
        <v>0.1475842952741826</v>
      </c>
      <c r="Q64">
        <f>SUM(P$11:P64)</f>
        <v>-0.17650107357992884</v>
      </c>
    </row>
    <row r="65" spans="1:17" x14ac:dyDescent="0.25">
      <c r="A65" s="2">
        <v>50.1</v>
      </c>
      <c r="B65" s="2">
        <f t="shared" si="0"/>
        <v>1.5961282630422401E-106</v>
      </c>
      <c r="C65" s="2">
        <f t="shared" si="1"/>
        <v>9.370542212141654E-2</v>
      </c>
      <c r="D65" s="2">
        <f t="shared" si="2"/>
        <v>1.6346936665591796</v>
      </c>
      <c r="I65" s="2">
        <f t="shared" si="3"/>
        <v>1.7283990886805962</v>
      </c>
      <c r="J65" s="2">
        <f>SUM(I$11:I65)</f>
        <v>93.075898227650825</v>
      </c>
      <c r="K65" s="4">
        <f>From_Stata!B55</f>
        <v>1.6439999341964722</v>
      </c>
      <c r="L65" s="4">
        <f>SUM(K$11:K65)</f>
        <v>93.168000146746635</v>
      </c>
      <c r="M65" t="e">
        <f>MIN(#REF!)</f>
        <v>#REF!</v>
      </c>
      <c r="N65" t="e">
        <f>MAX(#REF!)</f>
        <v>#REF!</v>
      </c>
      <c r="P65">
        <f t="shared" si="4"/>
        <v>8.439915448412405E-2</v>
      </c>
      <c r="Q65">
        <f>SUM(P$11:P65)</f>
        <v>-9.2101919095804785E-2</v>
      </c>
    </row>
    <row r="66" spans="1:17" x14ac:dyDescent="0.25">
      <c r="A66" s="2">
        <v>56.2</v>
      </c>
      <c r="B66" s="2">
        <f t="shared" si="0"/>
        <v>1.2114415564682913E-112</v>
      </c>
      <c r="C66" s="2">
        <f t="shared" si="1"/>
        <v>6.6438578307991311E-2</v>
      </c>
      <c r="D66" s="2">
        <f t="shared" si="2"/>
        <v>1.4484792540429718</v>
      </c>
      <c r="I66" s="2">
        <f t="shared" si="3"/>
        <v>1.5149178323509631</v>
      </c>
      <c r="J66" s="2">
        <f>SUM(I$11:I66)</f>
        <v>94.590816060001785</v>
      </c>
      <c r="K66" s="4">
        <f>From_Stata!B56</f>
        <v>1.4960000514984131</v>
      </c>
      <c r="L66" s="4">
        <f>SUM(K$11:K66)</f>
        <v>94.664000198245049</v>
      </c>
      <c r="M66" t="e">
        <f>MIN(#REF!)</f>
        <v>#REF!</v>
      </c>
      <c r="N66" t="e">
        <f>MAX(#REF!)</f>
        <v>#REF!</v>
      </c>
      <c r="P66">
        <f t="shared" si="4"/>
        <v>1.8917780852550026E-2</v>
      </c>
      <c r="Q66">
        <f>SUM(P$11:P66)</f>
        <v>-7.3184138243254759E-2</v>
      </c>
    </row>
    <row r="67" spans="1:17" x14ac:dyDescent="0.25">
      <c r="A67" s="2">
        <v>63.1</v>
      </c>
      <c r="B67" s="2">
        <f t="shared" si="0"/>
        <v>5.5034899265300566E-119</v>
      </c>
      <c r="C67" s="2">
        <f t="shared" si="1"/>
        <v>4.6236576154162233E-2</v>
      </c>
      <c r="D67" s="2">
        <f t="shared" si="2"/>
        <v>1.2470915341282558</v>
      </c>
      <c r="I67" s="2">
        <f t="shared" si="3"/>
        <v>1.2933281102824181</v>
      </c>
      <c r="J67" s="2">
        <f>SUM(I$11:I67)</f>
        <v>95.884144170284202</v>
      </c>
      <c r="K67" s="4">
        <f>From_Stata!B57</f>
        <v>1.3220000267028809</v>
      </c>
      <c r="L67" s="4">
        <f>SUM(K$11:K67)</f>
        <v>95.986000224947929</v>
      </c>
      <c r="M67" t="e">
        <f>MIN(#REF!)</f>
        <v>#REF!</v>
      </c>
      <c r="N67" t="e">
        <f>MAX(#REF!)</f>
        <v>#REF!</v>
      </c>
      <c r="P67">
        <f t="shared" si="4"/>
        <v>-2.867191642046274E-2</v>
      </c>
      <c r="Q67">
        <f>SUM(P$11:P67)</f>
        <v>-0.1018560546637175</v>
      </c>
    </row>
    <row r="68" spans="1:17" x14ac:dyDescent="0.25">
      <c r="A68" s="2">
        <v>70.8</v>
      </c>
      <c r="B68" s="2">
        <f t="shared" si="0"/>
        <v>1.8227983729495169E-125</v>
      </c>
      <c r="C68" s="2">
        <f t="shared" si="1"/>
        <v>3.1737955261893713E-2</v>
      </c>
      <c r="D68" s="2">
        <f t="shared" si="2"/>
        <v>1.0452984922694422</v>
      </c>
      <c r="I68" s="2">
        <f t="shared" si="3"/>
        <v>1.0770364475313359</v>
      </c>
      <c r="J68" s="2">
        <f>SUM(I$11:I68)</f>
        <v>96.961180617815543</v>
      </c>
      <c r="K68" s="4">
        <f>From_Stata!B58</f>
        <v>1.1399999856948853</v>
      </c>
      <c r="L68" s="4">
        <f>SUM(K$11:K68)</f>
        <v>97.126000210642815</v>
      </c>
      <c r="M68" t="e">
        <f>MIN(#REF!)</f>
        <v>#REF!</v>
      </c>
      <c r="N68" t="e">
        <f>MAX(#REF!)</f>
        <v>#REF!</v>
      </c>
      <c r="P68">
        <f t="shared" si="4"/>
        <v>-6.2963538163549382E-2</v>
      </c>
      <c r="Q68">
        <f>SUM(P$11:P68)</f>
        <v>-0.16481959282726688</v>
      </c>
    </row>
    <row r="69" spans="1:17" x14ac:dyDescent="0.25">
      <c r="A69" s="2">
        <v>79.400000000000006</v>
      </c>
      <c r="B69" s="2">
        <f t="shared" si="0"/>
        <v>4.3335020522943129E-132</v>
      </c>
      <c r="C69" s="2">
        <f t="shared" si="1"/>
        <v>2.148163647201478E-2</v>
      </c>
      <c r="D69" s="2">
        <f t="shared" si="2"/>
        <v>0.85311785607833679</v>
      </c>
      <c r="I69" s="2">
        <f t="shared" si="3"/>
        <v>0.87459949255035152</v>
      </c>
      <c r="J69" s="2">
        <f>SUM(I$11:I69)</f>
        <v>97.835780110365889</v>
      </c>
      <c r="K69" s="4">
        <f>From_Stata!B59</f>
        <v>0.95599997043609619</v>
      </c>
      <c r="L69" s="4">
        <f>SUM(K$11:K69)</f>
        <v>98.082000181078911</v>
      </c>
      <c r="M69" t="e">
        <f>MIN(#REF!)</f>
        <v>#REF!</v>
      </c>
      <c r="N69" t="e">
        <f>MAX(#REF!)</f>
        <v>#REF!</v>
      </c>
      <c r="P69">
        <f t="shared" si="4"/>
        <v>-8.1400477885744671E-2</v>
      </c>
      <c r="Q69">
        <f>SUM(P$11:P69)</f>
        <v>-0.24622007071301155</v>
      </c>
    </row>
    <row r="70" spans="1:17" x14ac:dyDescent="0.25">
      <c r="A70" s="2">
        <v>89.1</v>
      </c>
      <c r="B70" s="2">
        <f t="shared" si="0"/>
        <v>6.3668114385483917E-139</v>
      </c>
      <c r="C70" s="2">
        <f t="shared" si="1"/>
        <v>1.4281808302891568E-2</v>
      </c>
      <c r="D70" s="2">
        <f t="shared" si="2"/>
        <v>0.67658592696292452</v>
      </c>
      <c r="I70" s="2">
        <f t="shared" si="3"/>
        <v>0.69086773526581613</v>
      </c>
      <c r="J70" s="2">
        <f>SUM(I$11:I70)</f>
        <v>98.5266478456317</v>
      </c>
      <c r="K70" s="4">
        <f>From_Stata!B60</f>
        <v>0.75599998235702515</v>
      </c>
      <c r="L70" s="4">
        <f>SUM(K$11:K70)</f>
        <v>98.838000163435936</v>
      </c>
      <c r="M70" t="e">
        <f>MIN(#REF!)</f>
        <v>#REF!</v>
      </c>
      <c r="N70" t="e">
        <f>MAX(#REF!)</f>
        <v>#REF!</v>
      </c>
      <c r="P70">
        <f t="shared" si="4"/>
        <v>-6.5132247091209017E-2</v>
      </c>
      <c r="Q70">
        <f>SUM(P$11:P70)</f>
        <v>-0.31135231780422057</v>
      </c>
    </row>
    <row r="71" spans="1:17" x14ac:dyDescent="0.25">
      <c r="A71" s="2">
        <v>100</v>
      </c>
      <c r="B71" s="2">
        <f t="shared" si="0"/>
        <v>6.1406096291592626E-146</v>
      </c>
      <c r="C71" s="2">
        <f t="shared" si="1"/>
        <v>9.3407790673582375E-3</v>
      </c>
      <c r="D71" s="2">
        <f t="shared" si="2"/>
        <v>0.52176358943301382</v>
      </c>
      <c r="I71" s="2">
        <f t="shared" si="3"/>
        <v>0.53110436850037201</v>
      </c>
      <c r="J71" s="2">
        <f>SUM(I$11:I71)</f>
        <v>99.057752214132066</v>
      </c>
      <c r="K71" s="4">
        <f>From_Stata!B61</f>
        <v>0.54799997806549072</v>
      </c>
      <c r="L71" s="4">
        <f>SUM(K$11:K71)</f>
        <v>99.386000141501427</v>
      </c>
      <c r="M71" t="e">
        <f>MIN(#REF!)</f>
        <v>#REF!</v>
      </c>
      <c r="N71" t="e">
        <f>MAX(#REF!)</f>
        <v>#REF!</v>
      </c>
      <c r="P71">
        <f t="shared" si="4"/>
        <v>-1.6895609565118708E-2</v>
      </c>
      <c r="Q71">
        <f>SUM(P$11:P71)</f>
        <v>-0.32824792736933928</v>
      </c>
    </row>
    <row r="72" spans="1:17" x14ac:dyDescent="0.25">
      <c r="A72" s="2">
        <v>112</v>
      </c>
      <c r="B72" s="2">
        <f t="shared" si="0"/>
        <v>5.3670281323203457E-153</v>
      </c>
      <c r="C72" s="2">
        <f t="shared" si="1"/>
        <v>6.0618514270769346E-3</v>
      </c>
      <c r="D72" s="2">
        <f t="shared" si="2"/>
        <v>0.39349968630929705</v>
      </c>
      <c r="I72" s="2">
        <f t="shared" si="3"/>
        <v>0.39956153773637398</v>
      </c>
      <c r="J72" s="2">
        <f>SUM(I$11:I72)</f>
        <v>99.45731375186844</v>
      </c>
      <c r="K72" s="4">
        <f>From_Stata!B62</f>
        <v>0.36200001835823059</v>
      </c>
      <c r="L72" s="4">
        <f>SUM(K$11:K72)</f>
        <v>99.748000159859657</v>
      </c>
      <c r="M72" t="e">
        <f>MIN(#REF!)</f>
        <v>#REF!</v>
      </c>
      <c r="N72" t="e">
        <f>MAX(#REF!)</f>
        <v>#REF!</v>
      </c>
      <c r="P72">
        <f t="shared" si="4"/>
        <v>3.7561519378143393E-2</v>
      </c>
      <c r="Q72">
        <f>SUM(P$11:P72)</f>
        <v>-0.29068640799119588</v>
      </c>
    </row>
    <row r="73" spans="1:17" x14ac:dyDescent="0.25">
      <c r="A73" s="2">
        <v>126</v>
      </c>
      <c r="B73" s="2">
        <f t="shared" si="0"/>
        <v>1.6443865271570663E-160</v>
      </c>
      <c r="C73" s="2">
        <f t="shared" si="1"/>
        <v>3.8054551136528498E-3</v>
      </c>
      <c r="D73" s="2">
        <f t="shared" si="2"/>
        <v>0.28529628303930832</v>
      </c>
      <c r="I73" s="2">
        <f t="shared" si="3"/>
        <v>0.28910173815296114</v>
      </c>
      <c r="J73" s="2">
        <f>SUM(I$11:I73)</f>
        <v>99.746415490021406</v>
      </c>
      <c r="K73" s="4">
        <f>From_Stata!B63</f>
        <v>0.17800000309944153</v>
      </c>
      <c r="L73" s="4">
        <f>SUM(K$11:K73)</f>
        <v>99.926000162959099</v>
      </c>
      <c r="M73" t="e">
        <f>MIN(#REF!)</f>
        <v>#REF!</v>
      </c>
      <c r="N73" t="e">
        <f>MAX(#REF!)</f>
        <v>#REF!</v>
      </c>
      <c r="P73">
        <f t="shared" si="4"/>
        <v>0.11110173505351961</v>
      </c>
      <c r="Q73">
        <f>SUM(P$11:P73)</f>
        <v>-0.17958467293767627</v>
      </c>
    </row>
    <row r="74" spans="1:17" x14ac:dyDescent="0.25">
      <c r="A74" s="2">
        <v>141</v>
      </c>
      <c r="B74" s="2">
        <f t="shared" si="0"/>
        <v>7.4389613058120029E-168</v>
      </c>
      <c r="C74" s="2">
        <f t="shared" si="1"/>
        <v>2.4022414509260381E-3</v>
      </c>
      <c r="D74" s="2">
        <f t="shared" si="2"/>
        <v>0.20428297868230968</v>
      </c>
      <c r="I74" s="2">
        <f t="shared" si="3"/>
        <v>0.20668522013323573</v>
      </c>
      <c r="J74" s="2">
        <f>SUM(I$11:I74)</f>
        <v>99.953100710154644</v>
      </c>
      <c r="K74" s="4">
        <f>From_Stata!B64</f>
        <v>5.59999980032444E-2</v>
      </c>
      <c r="L74" s="4">
        <f>SUM(K$11:K74)</f>
        <v>99.982000160962343</v>
      </c>
      <c r="M74" t="e">
        <f>MIN(#REF!)</f>
        <v>#REF!</v>
      </c>
      <c r="N74" t="e">
        <f>MAX(#REF!)</f>
        <v>#REF!</v>
      </c>
      <c r="P74">
        <f t="shared" si="4"/>
        <v>0.15068522212999133</v>
      </c>
      <c r="Q74">
        <f>SUM(P$11:P74)</f>
        <v>-2.889945080768494E-2</v>
      </c>
    </row>
    <row r="75" spans="1:17" x14ac:dyDescent="0.25">
      <c r="A75" s="2">
        <v>158</v>
      </c>
      <c r="B75" s="2">
        <f t="shared" si="0"/>
        <v>1.8625575997973703E-175</v>
      </c>
      <c r="C75" s="2">
        <f t="shared" si="1"/>
        <v>1.4850907136477311E-3</v>
      </c>
      <c r="D75" s="2">
        <f t="shared" si="2"/>
        <v>0.14183200728836512</v>
      </c>
      <c r="I75" s="2">
        <f t="shared" si="3"/>
        <v>0.14331709800201284</v>
      </c>
      <c r="J75" s="2">
        <f>SUM(I$11:I75)</f>
        <v>100.09641780815666</v>
      </c>
      <c r="K75" s="4">
        <f>From_Stata!B65</f>
        <v>9.9999997764825821E-3</v>
      </c>
      <c r="L75" s="4">
        <f>SUM(K$11:K75)</f>
        <v>99.992000160738826</v>
      </c>
      <c r="M75" t="e">
        <f>MIN(#REF!)</f>
        <v>#REF!</v>
      </c>
      <c r="N75" t="e">
        <f>MAX(#REF!)</f>
        <v>#REF!</v>
      </c>
      <c r="P75">
        <f t="shared" si="4"/>
        <v>0.13331709822553026</v>
      </c>
      <c r="Q75">
        <f>SUM(P$11:P75)</f>
        <v>0.10441764741784532</v>
      </c>
    </row>
    <row r="76" spans="1:17" x14ac:dyDescent="0.25">
      <c r="A76" s="2">
        <v>178</v>
      </c>
      <c r="B76" s="2">
        <f t="shared" ref="B76:B102" si="5">($B$2/((SQRT(2*3.14)*LN($C$2))))*EXP(-((LN(A76)-LN($D$2))^2)/(2*LN($C$2)^2))</f>
        <v>1.3483454092691228E-183</v>
      </c>
      <c r="C76" s="2">
        <f t="shared" ref="C76:C102" si="6">($B$3/((SQRT(2*3.14)*LN($C$3))))*EXP(-((LN(A76)-LN($D$3))^2)/(2*LN($C$3)^2))</f>
        <v>8.8284348453730483E-4</v>
      </c>
      <c r="D76" s="2">
        <f t="shared" ref="D76:D102" si="7">($B$4/((SQRT(2*3.14)*LN($C$4))))*EXP(-((LN(A76)-LN($D$4))^2)/(2*LN($C$4)^2))</f>
        <v>9.403980661116329E-2</v>
      </c>
      <c r="I76" s="2">
        <f t="shared" ref="I76:I102" si="8">SUM(B76:G76)</f>
        <v>9.4922650095700598E-2</v>
      </c>
      <c r="J76" s="2">
        <f>SUM(I$11:I76)</f>
        <v>100.19134045825236</v>
      </c>
      <c r="K76" s="4">
        <f>From_Stata!B66</f>
        <v>0</v>
      </c>
      <c r="L76" s="4">
        <f>SUM(K$11:K76)</f>
        <v>99.992000160738826</v>
      </c>
      <c r="M76" t="e">
        <f>MIN(#REF!)</f>
        <v>#REF!</v>
      </c>
      <c r="N76" t="e">
        <f>MAX(#REF!)</f>
        <v>#REF!</v>
      </c>
      <c r="P76">
        <f t="shared" ref="P76:P102" si="9">I76-K76</f>
        <v>9.4922650095700598E-2</v>
      </c>
      <c r="Q76">
        <f>SUM(P$11:P76)</f>
        <v>0.19934029751354593</v>
      </c>
    </row>
    <row r="77" spans="1:17" x14ac:dyDescent="0.25">
      <c r="A77" s="2">
        <v>200</v>
      </c>
      <c r="B77" s="2">
        <f t="shared" si="5"/>
        <v>9.8029750470489833E-192</v>
      </c>
      <c r="C77" s="2">
        <f t="shared" si="6"/>
        <v>5.2232480631242255E-4</v>
      </c>
      <c r="D77" s="2">
        <f t="shared" si="7"/>
        <v>6.1151745220274174E-2</v>
      </c>
      <c r="I77" s="2">
        <f t="shared" si="8"/>
        <v>6.1674070026586598E-2</v>
      </c>
      <c r="J77" s="2">
        <f>SUM(I$11:I77)</f>
        <v>100.25301452827894</v>
      </c>
      <c r="K77" s="4">
        <f>From_Stata!B67</f>
        <v>0</v>
      </c>
      <c r="L77" s="4">
        <f>SUM(K$11:K77)</f>
        <v>99.992000160738826</v>
      </c>
      <c r="M77" t="e">
        <f>MIN(#REF!)</f>
        <v>#REF!</v>
      </c>
      <c r="N77" t="e">
        <f>MAX(#REF!)</f>
        <v>#REF!</v>
      </c>
      <c r="P77">
        <f t="shared" si="9"/>
        <v>6.1674070026586598E-2</v>
      </c>
      <c r="Q77">
        <f>SUM(P$11:P77)</f>
        <v>0.26101436754013252</v>
      </c>
    </row>
    <row r="78" spans="1:17" x14ac:dyDescent="0.25">
      <c r="A78" s="2">
        <v>224</v>
      </c>
      <c r="B78" s="2">
        <f t="shared" si="5"/>
        <v>8.064585389107312E-200</v>
      </c>
      <c r="C78" s="2">
        <f t="shared" si="6"/>
        <v>3.0869489796819409E-4</v>
      </c>
      <c r="D78" s="2">
        <f t="shared" si="7"/>
        <v>3.9162722926910629E-2</v>
      </c>
      <c r="I78" s="2">
        <f t="shared" si="8"/>
        <v>3.947141782487882E-2</v>
      </c>
      <c r="J78" s="2">
        <f>SUM(I$11:I78)</f>
        <v>100.29248594610382</v>
      </c>
      <c r="K78" s="4">
        <f>From_Stata!B68</f>
        <v>0</v>
      </c>
      <c r="L78" s="4">
        <f>SUM(K$11:K78)</f>
        <v>99.992000160738826</v>
      </c>
      <c r="M78" t="e">
        <f>MIN(#REF!)</f>
        <v>#REF!</v>
      </c>
      <c r="N78" t="e">
        <f>MAX(#REF!)</f>
        <v>#REF!</v>
      </c>
      <c r="P78">
        <f t="shared" si="9"/>
        <v>3.947141782487882E-2</v>
      </c>
      <c r="Q78">
        <f>SUM(P$11:P78)</f>
        <v>0.30048578536501136</v>
      </c>
    </row>
    <row r="79" spans="1:17" x14ac:dyDescent="0.25">
      <c r="A79" s="2">
        <v>251</v>
      </c>
      <c r="B79" s="2">
        <f t="shared" si="5"/>
        <v>4.157474899301762E-208</v>
      </c>
      <c r="C79" s="2">
        <f t="shared" si="6"/>
        <v>1.7925398982720697E-4</v>
      </c>
      <c r="D79" s="2">
        <f t="shared" si="7"/>
        <v>2.436897072234551E-2</v>
      </c>
      <c r="I79" s="2">
        <f t="shared" si="8"/>
        <v>2.4548224712172717E-2</v>
      </c>
      <c r="J79" s="2">
        <f>SUM(I$11:I79)</f>
        <v>100.317034170816</v>
      </c>
      <c r="K79" s="4">
        <f>From_Stata!B69</f>
        <v>0</v>
      </c>
      <c r="L79" s="4">
        <f>SUM(K$11:K79)</f>
        <v>99.992000160738826</v>
      </c>
      <c r="M79" t="e">
        <f>MIN(#REF!)</f>
        <v>#REF!</v>
      </c>
      <c r="N79" t="e">
        <f>MAX(#REF!)</f>
        <v>#REF!</v>
      </c>
      <c r="P79">
        <f t="shared" si="9"/>
        <v>2.4548224712172717E-2</v>
      </c>
      <c r="Q79">
        <f>SUM(P$11:P79)</f>
        <v>0.32503401007718408</v>
      </c>
    </row>
    <row r="80" spans="1:17" x14ac:dyDescent="0.25">
      <c r="A80" s="2">
        <v>282</v>
      </c>
      <c r="B80" s="2">
        <f t="shared" si="5"/>
        <v>9.1860660495388291E-217</v>
      </c>
      <c r="C80" s="2">
        <f t="shared" si="6"/>
        <v>1.0115374717288228E-4</v>
      </c>
      <c r="D80" s="2">
        <f t="shared" si="7"/>
        <v>1.4584434511496236E-2</v>
      </c>
      <c r="I80" s="2">
        <f t="shared" si="8"/>
        <v>1.4685588258669119E-2</v>
      </c>
      <c r="J80" s="2">
        <f>SUM(I$11:I80)</f>
        <v>100.33171975907467</v>
      </c>
      <c r="K80" s="4">
        <f>From_Stata!B70</f>
        <v>0</v>
      </c>
      <c r="L80" s="4">
        <f>SUM(K$11:K80)</f>
        <v>99.992000160738826</v>
      </c>
      <c r="M80" t="e">
        <f>MIN(#REF!)</f>
        <v>#REF!</v>
      </c>
      <c r="N80" t="e">
        <f>MAX(#REF!)</f>
        <v>#REF!</v>
      </c>
      <c r="P80">
        <f t="shared" si="9"/>
        <v>1.4685588258669119E-2</v>
      </c>
      <c r="Q80">
        <f>SUM(P$11:P80)</f>
        <v>0.33971959833585319</v>
      </c>
    </row>
    <row r="81" spans="1:17" x14ac:dyDescent="0.25">
      <c r="A81" s="2">
        <v>316</v>
      </c>
      <c r="B81" s="2">
        <f t="shared" si="5"/>
        <v>2.1421125812995399E-225</v>
      </c>
      <c r="C81" s="2">
        <f t="shared" si="6"/>
        <v>5.6925037569809678E-5</v>
      </c>
      <c r="D81" s="2">
        <f t="shared" si="7"/>
        <v>8.5922665626846657E-3</v>
      </c>
      <c r="I81" s="2">
        <f t="shared" si="8"/>
        <v>8.6491916002544751E-3</v>
      </c>
      <c r="J81" s="2">
        <f>SUM(I$11:I81)</f>
        <v>100.34036895067493</v>
      </c>
      <c r="K81" s="4">
        <f>From_Stata!B71</f>
        <v>0</v>
      </c>
      <c r="L81" s="4">
        <f>SUM(K$11:K81)</f>
        <v>99.992000160738826</v>
      </c>
      <c r="M81" t="e">
        <f>MIN(#REF!)</f>
        <v>#REF!</v>
      </c>
      <c r="N81" t="e">
        <f>MAX(#REF!)</f>
        <v>#REF!</v>
      </c>
      <c r="P81">
        <f t="shared" si="9"/>
        <v>8.6491916002544751E-3</v>
      </c>
      <c r="Q81">
        <f>SUM(P$11:P81)</f>
        <v>0.34836878993610765</v>
      </c>
    </row>
    <row r="82" spans="1:17" x14ac:dyDescent="0.25">
      <c r="A82" s="2">
        <v>355</v>
      </c>
      <c r="B82" s="2">
        <f t="shared" si="5"/>
        <v>2.1423927190847458E-234</v>
      </c>
      <c r="C82" s="2">
        <f t="shared" si="6"/>
        <v>3.1126019234560017E-5</v>
      </c>
      <c r="D82" s="2">
        <f t="shared" si="7"/>
        <v>4.8650732921133519E-3</v>
      </c>
      <c r="I82" s="2">
        <f t="shared" si="8"/>
        <v>4.8961993113479122E-3</v>
      </c>
      <c r="J82" s="2">
        <f>SUM(I$11:I82)</f>
        <v>100.34526514998628</v>
      </c>
      <c r="K82" s="4">
        <f>From_Stata!B72</f>
        <v>0</v>
      </c>
      <c r="L82" s="4">
        <f>SUM(K$11:K82)</f>
        <v>99.992000160738826</v>
      </c>
      <c r="M82" t="e">
        <f>MIN(#REF!)</f>
        <v>#REF!</v>
      </c>
      <c r="N82" t="e">
        <f>MAX(#REF!)</f>
        <v>#REF!</v>
      </c>
      <c r="P82">
        <f t="shared" si="9"/>
        <v>4.8961993113479122E-3</v>
      </c>
      <c r="Q82">
        <f>SUM(P$11:P82)</f>
        <v>0.35326498924745559</v>
      </c>
    </row>
    <row r="83" spans="1:17" x14ac:dyDescent="0.25">
      <c r="A83" s="2">
        <v>398</v>
      </c>
      <c r="B83" s="2">
        <f t="shared" si="5"/>
        <v>2.0725792338679492E-243</v>
      </c>
      <c r="C83" s="2">
        <f t="shared" si="6"/>
        <v>1.6932476496350853E-5</v>
      </c>
      <c r="D83" s="2">
        <f t="shared" si="7"/>
        <v>2.706961701133681E-3</v>
      </c>
      <c r="I83" s="2">
        <f t="shared" si="8"/>
        <v>2.7238941776300319E-3</v>
      </c>
      <c r="J83" s="2">
        <f>SUM(I$11:I83)</f>
        <v>100.34798904416391</v>
      </c>
      <c r="K83" s="4">
        <f>From_Stata!B73</f>
        <v>0</v>
      </c>
      <c r="L83" s="4">
        <f>SUM(K$11:K83)</f>
        <v>99.992000160738826</v>
      </c>
      <c r="M83" t="e">
        <f>MIN(#REF!)</f>
        <v>#REF!</v>
      </c>
      <c r="N83" t="e">
        <f>MAX(#REF!)</f>
        <v>#REF!</v>
      </c>
      <c r="P83">
        <f t="shared" si="9"/>
        <v>2.7238941776300319E-3</v>
      </c>
      <c r="Q83">
        <f>SUM(P$11:P83)</f>
        <v>0.35598888342508561</v>
      </c>
    </row>
    <row r="84" spans="1:17" x14ac:dyDescent="0.25">
      <c r="A84" s="2">
        <v>447</v>
      </c>
      <c r="B84" s="2">
        <f t="shared" si="5"/>
        <v>9.7186028338171525E-253</v>
      </c>
      <c r="C84" s="2">
        <f t="shared" si="6"/>
        <v>8.9804628433604928E-6</v>
      </c>
      <c r="D84" s="2">
        <f t="shared" si="7"/>
        <v>1.4515613419357361E-3</v>
      </c>
      <c r="I84" s="2">
        <f t="shared" si="8"/>
        <v>1.4605418047790965E-3</v>
      </c>
      <c r="J84" s="2">
        <f>SUM(I$11:I84)</f>
        <v>100.34944958596869</v>
      </c>
      <c r="K84" s="4">
        <f>From_Stata!B74</f>
        <v>0</v>
      </c>
      <c r="L84" s="4">
        <f>SUM(K$11:K84)</f>
        <v>99.992000160738826</v>
      </c>
      <c r="M84" t="e">
        <f>MIN(#REF!)</f>
        <v>#REF!</v>
      </c>
      <c r="N84" t="e">
        <f>MAX(#REF!)</f>
        <v>#REF!</v>
      </c>
      <c r="P84">
        <f t="shared" si="9"/>
        <v>1.4605418047790965E-3</v>
      </c>
      <c r="Q84">
        <f>SUM(P$11:P84)</f>
        <v>0.35744942522986473</v>
      </c>
    </row>
    <row r="85" spans="1:17" x14ac:dyDescent="0.25">
      <c r="A85" s="2">
        <v>501</v>
      </c>
      <c r="B85" s="2">
        <f t="shared" si="5"/>
        <v>4.4943966086373624E-262</v>
      </c>
      <c r="C85" s="2">
        <f t="shared" si="6"/>
        <v>4.7421208361925785E-6</v>
      </c>
      <c r="D85" s="2">
        <f t="shared" si="7"/>
        <v>7.6581712351994331E-4</v>
      </c>
      <c r="I85" s="2">
        <f t="shared" si="8"/>
        <v>7.7055924435613589E-4</v>
      </c>
      <c r="J85" s="2">
        <f>SUM(I$11:I85)</f>
        <v>100.35022014521304</v>
      </c>
      <c r="K85" s="4">
        <f>From_Stata!B75</f>
        <v>0</v>
      </c>
      <c r="L85" s="4">
        <f>SUM(K$11:K85)</f>
        <v>99.992000160738826</v>
      </c>
      <c r="M85" t="e">
        <f>MIN(#REF!)</f>
        <v>#REF!</v>
      </c>
      <c r="N85" t="e">
        <f>MAX(#REF!)</f>
        <v>#REF!</v>
      </c>
      <c r="P85">
        <f t="shared" si="9"/>
        <v>7.7055924435613589E-4</v>
      </c>
      <c r="Q85">
        <f>SUM(P$11:P85)</f>
        <v>0.35821998447422088</v>
      </c>
    </row>
    <row r="86" spans="1:17" x14ac:dyDescent="0.25">
      <c r="A86" s="2">
        <v>562</v>
      </c>
      <c r="B86" s="2">
        <f t="shared" si="5"/>
        <v>1.1925452208339839E-271</v>
      </c>
      <c r="C86" s="2">
        <f t="shared" si="6"/>
        <v>2.4534689520152842E-6</v>
      </c>
      <c r="D86" s="2">
        <f t="shared" si="7"/>
        <v>3.9125556215874069E-4</v>
      </c>
      <c r="I86" s="2">
        <f t="shared" si="8"/>
        <v>3.9370903111075596E-4</v>
      </c>
      <c r="J86" s="2">
        <f>SUM(I$11:I86)</f>
        <v>100.35061385424416</v>
      </c>
      <c r="K86" s="4">
        <f>From_Stata!B76</f>
        <v>0</v>
      </c>
      <c r="L86" s="4">
        <f>SUM(K$11:K86)</f>
        <v>99.992000160738826</v>
      </c>
      <c r="M86" t="e">
        <f>MIN(#REF!)</f>
        <v>#REF!</v>
      </c>
      <c r="N86" t="e">
        <f>MAX(#REF!)</f>
        <v>#REF!</v>
      </c>
      <c r="P86">
        <f t="shared" si="9"/>
        <v>3.9370903111075596E-4</v>
      </c>
      <c r="Q86">
        <f>SUM(P$11:P86)</f>
        <v>0.35861369350533162</v>
      </c>
    </row>
    <row r="87" spans="1:17" x14ac:dyDescent="0.25">
      <c r="A87" s="2">
        <v>631</v>
      </c>
      <c r="B87" s="2">
        <f t="shared" si="5"/>
        <v>1.7785081895048773E-281</v>
      </c>
      <c r="C87" s="2">
        <f t="shared" si="6"/>
        <v>1.2428435065348855E-6</v>
      </c>
      <c r="D87" s="2">
        <f t="shared" si="7"/>
        <v>1.9338184369780456E-4</v>
      </c>
      <c r="I87" s="2">
        <f t="shared" si="8"/>
        <v>1.9462468720433945E-4</v>
      </c>
      <c r="J87" s="2">
        <f>SUM(I$11:I87)</f>
        <v>100.35080847893137</v>
      </c>
      <c r="K87" s="4">
        <f>From_Stata!B77</f>
        <v>0</v>
      </c>
      <c r="L87" s="4">
        <f>SUM(K$11:K87)</f>
        <v>99.992000160738826</v>
      </c>
      <c r="M87" t="e">
        <f>MIN(#REF!)</f>
        <v>#REF!</v>
      </c>
      <c r="N87" t="e">
        <f>MAX(#REF!)</f>
        <v>#REF!</v>
      </c>
      <c r="P87">
        <f t="shared" si="9"/>
        <v>1.9462468720433945E-4</v>
      </c>
      <c r="Q87">
        <f>SUM(P$11:P87)</f>
        <v>0.35880831819253595</v>
      </c>
    </row>
    <row r="88" spans="1:17" x14ac:dyDescent="0.25">
      <c r="A88" s="2">
        <v>708</v>
      </c>
      <c r="B88" s="2">
        <f t="shared" si="5"/>
        <v>2.0250253521609013E-291</v>
      </c>
      <c r="C88" s="2">
        <f t="shared" si="6"/>
        <v>6.2211869820957427E-7</v>
      </c>
      <c r="D88" s="2">
        <f t="shared" si="7"/>
        <v>9.3349618315717695E-5</v>
      </c>
      <c r="I88" s="2">
        <f t="shared" si="8"/>
        <v>9.3971737013927263E-5</v>
      </c>
      <c r="J88" s="2">
        <f>SUM(I$11:I88)</f>
        <v>100.35090245066839</v>
      </c>
      <c r="K88" s="4">
        <f>From_Stata!B78</f>
        <v>0</v>
      </c>
      <c r="L88" s="4">
        <f>SUM(K$11:K88)</f>
        <v>99.992000160738826</v>
      </c>
      <c r="M88" t="e">
        <f>MIN(#REF!)</f>
        <v>#REF!</v>
      </c>
      <c r="N88" t="e">
        <f>MAX(#REF!)</f>
        <v>#REF!</v>
      </c>
      <c r="P88">
        <f t="shared" si="9"/>
        <v>9.3971737013927263E-5</v>
      </c>
      <c r="Q88">
        <f>SUM(P$11:P88)</f>
        <v>0.35890228992954987</v>
      </c>
    </row>
    <row r="89" spans="1:17" x14ac:dyDescent="0.25">
      <c r="A89" s="2">
        <v>794</v>
      </c>
      <c r="B89" s="2">
        <f t="shared" si="5"/>
        <v>1.7132170543955881E-301</v>
      </c>
      <c r="C89" s="2">
        <f t="shared" si="6"/>
        <v>3.0748177548703328E-7</v>
      </c>
      <c r="D89" s="2">
        <f t="shared" si="7"/>
        <v>4.3981944983730614E-5</v>
      </c>
      <c r="I89" s="2">
        <f t="shared" si="8"/>
        <v>4.4289426759217648E-5</v>
      </c>
      <c r="J89" s="2">
        <f>SUM(I$11:I89)</f>
        <v>100.35094674009514</v>
      </c>
      <c r="K89" s="4">
        <f>From_Stata!B79</f>
        <v>0</v>
      </c>
      <c r="L89" s="4">
        <f>SUM(K$11:K89)</f>
        <v>99.992000160738826</v>
      </c>
      <c r="M89" t="e">
        <f>MIN(#REF!)</f>
        <v>#REF!</v>
      </c>
      <c r="N89" t="e">
        <f>MAX(#REF!)</f>
        <v>#REF!</v>
      </c>
      <c r="P89">
        <f t="shared" si="9"/>
        <v>4.4289426759217648E-5</v>
      </c>
      <c r="Q89">
        <f>SUM(P$11:P89)</f>
        <v>0.35894657935630908</v>
      </c>
    </row>
    <row r="90" spans="1:17" x14ac:dyDescent="0.25">
      <c r="A90" s="2">
        <v>891</v>
      </c>
      <c r="B90" s="2">
        <f t="shared" si="5"/>
        <v>0</v>
      </c>
      <c r="C90" s="2">
        <f t="shared" si="6"/>
        <v>1.4902274614352624E-7</v>
      </c>
      <c r="D90" s="2">
        <f t="shared" si="7"/>
        <v>2.0076488729458039E-5</v>
      </c>
      <c r="I90" s="2">
        <f t="shared" si="8"/>
        <v>2.0225511475601564E-5</v>
      </c>
      <c r="J90" s="2">
        <f>SUM(I$11:I90)</f>
        <v>100.35096696560662</v>
      </c>
      <c r="K90" s="4">
        <f>From_Stata!B80</f>
        <v>0</v>
      </c>
      <c r="L90" s="4">
        <f>SUM(K$11:K90)</f>
        <v>99.992000160738826</v>
      </c>
      <c r="M90" t="e">
        <f>MIN(#REF!)</f>
        <v>#REF!</v>
      </c>
      <c r="N90" t="e">
        <f>MAX(#REF!)</f>
        <v>#REF!</v>
      </c>
      <c r="P90">
        <f t="shared" si="9"/>
        <v>2.0225511475601564E-5</v>
      </c>
      <c r="Q90">
        <f>SUM(P$11:P90)</f>
        <v>0.35896680486778471</v>
      </c>
    </row>
    <row r="91" spans="1:17" x14ac:dyDescent="0.25">
      <c r="A91" s="2">
        <v>1000</v>
      </c>
      <c r="B91" s="2">
        <f t="shared" si="5"/>
        <v>0</v>
      </c>
      <c r="C91" s="2">
        <f t="shared" si="6"/>
        <v>7.1021736367420282E-8</v>
      </c>
      <c r="D91" s="2">
        <f t="shared" si="7"/>
        <v>8.9048375668115117E-6</v>
      </c>
      <c r="I91" s="2">
        <f t="shared" si="8"/>
        <v>8.9758593031789325E-6</v>
      </c>
      <c r="J91" s="2">
        <f>SUM(I$11:I91)</f>
        <v>100.35097594146592</v>
      </c>
      <c r="K91" s="4">
        <f>From_Stata!B81</f>
        <v>0</v>
      </c>
      <c r="L91" s="4">
        <f>SUM(K$11:K91)</f>
        <v>99.992000160738826</v>
      </c>
      <c r="M91" t="e">
        <f>MIN(#REF!)</f>
        <v>#REF!</v>
      </c>
      <c r="N91" t="e">
        <f>MAX(#REF!)</f>
        <v>#REF!</v>
      </c>
      <c r="P91">
        <f t="shared" si="9"/>
        <v>8.9758593031789325E-6</v>
      </c>
      <c r="Q91">
        <f>SUM(P$11:P91)</f>
        <v>0.35897578072708791</v>
      </c>
    </row>
    <row r="92" spans="1:17" x14ac:dyDescent="0.25">
      <c r="A92" s="2">
        <v>1120</v>
      </c>
      <c r="B92" s="2">
        <f t="shared" si="5"/>
        <v>0</v>
      </c>
      <c r="C92" s="2">
        <f t="shared" si="6"/>
        <v>3.3777871592840717E-8</v>
      </c>
      <c r="D92" s="2">
        <f t="shared" si="7"/>
        <v>3.9013760445510775E-6</v>
      </c>
      <c r="I92" s="2">
        <f t="shared" si="8"/>
        <v>3.9351539161439178E-6</v>
      </c>
      <c r="J92" s="2">
        <f>SUM(I$11:I92)</f>
        <v>100.35097987661983</v>
      </c>
      <c r="K92" s="4">
        <f>From_Stata!B82</f>
        <v>0</v>
      </c>
      <c r="L92" s="4">
        <f>SUM(K$11:K92)</f>
        <v>99.992000160738826</v>
      </c>
      <c r="M92" t="e">
        <f>MIN(#REF!)</f>
        <v>#REF!</v>
      </c>
      <c r="N92" t="e">
        <f>MAX(#REF!)</f>
        <v>#REF!</v>
      </c>
      <c r="P92">
        <f t="shared" si="9"/>
        <v>3.9351539161439178E-6</v>
      </c>
      <c r="Q92">
        <f>SUM(P$11:P92)</f>
        <v>0.35897971588100408</v>
      </c>
    </row>
    <row r="93" spans="1:17" x14ac:dyDescent="0.25">
      <c r="A93" s="2">
        <v>1260</v>
      </c>
      <c r="B93" s="2">
        <f t="shared" si="5"/>
        <v>0</v>
      </c>
      <c r="C93" s="2">
        <f t="shared" si="6"/>
        <v>1.5351365334209049E-8</v>
      </c>
      <c r="D93" s="2">
        <f t="shared" si="7"/>
        <v>1.608494495777572E-6</v>
      </c>
      <c r="I93" s="2">
        <f t="shared" si="8"/>
        <v>1.6238458611117811E-6</v>
      </c>
      <c r="J93" s="2">
        <f>SUM(I$11:I93)</f>
        <v>100.35098150046569</v>
      </c>
      <c r="K93" s="4">
        <f>From_Stata!B83</f>
        <v>0</v>
      </c>
      <c r="L93" s="4">
        <f>SUM(K$11:K93)</f>
        <v>99.992000160738826</v>
      </c>
      <c r="M93" t="e">
        <f>MIN(#REF!)</f>
        <v>#REF!</v>
      </c>
      <c r="N93" t="e">
        <f>MAX(#REF!)</f>
        <v>#REF!</v>
      </c>
      <c r="P93">
        <f t="shared" si="9"/>
        <v>1.6238458611117811E-6</v>
      </c>
      <c r="Q93">
        <f>SUM(P$11:P93)</f>
        <v>0.35898133972686519</v>
      </c>
    </row>
    <row r="94" spans="1:17" x14ac:dyDescent="0.25">
      <c r="A94" s="2">
        <v>1410</v>
      </c>
      <c r="B94" s="2">
        <f t="shared" si="5"/>
        <v>0</v>
      </c>
      <c r="C94" s="2">
        <f t="shared" si="6"/>
        <v>7.1185100612308207E-9</v>
      </c>
      <c r="D94" s="2">
        <f t="shared" si="7"/>
        <v>6.7181154299407079E-7</v>
      </c>
      <c r="I94" s="2">
        <f t="shared" si="8"/>
        <v>6.7893005305530166E-7</v>
      </c>
      <c r="J94" s="2">
        <f>SUM(I$11:I94)</f>
        <v>100.35098217939574</v>
      </c>
      <c r="K94" s="4">
        <f>From_Stata!B84</f>
        <v>0</v>
      </c>
      <c r="L94" s="4">
        <f>SUM(K$11:K94)</f>
        <v>99.992000160738826</v>
      </c>
      <c r="M94" t="e">
        <f>MIN(#REF!)</f>
        <v>#REF!</v>
      </c>
      <c r="N94" t="e">
        <f>MAX(#REF!)</f>
        <v>#REF!</v>
      </c>
      <c r="P94">
        <f t="shared" si="9"/>
        <v>6.7893005305530166E-7</v>
      </c>
      <c r="Q94">
        <f>SUM(P$11:P94)</f>
        <v>0.35898201865691826</v>
      </c>
    </row>
    <row r="95" spans="1:17" x14ac:dyDescent="0.25">
      <c r="A95" s="2">
        <v>1580</v>
      </c>
      <c r="B95" s="2">
        <f t="shared" si="5"/>
        <v>0</v>
      </c>
      <c r="C95" s="2">
        <f t="shared" si="6"/>
        <v>3.2206313426114597E-9</v>
      </c>
      <c r="D95" s="2">
        <f t="shared" si="7"/>
        <v>2.7030656540565649E-7</v>
      </c>
      <c r="I95" s="2">
        <f t="shared" si="8"/>
        <v>2.7352719674826793E-7</v>
      </c>
      <c r="J95" s="2">
        <f>SUM(I$11:I95)</f>
        <v>100.35098245292293</v>
      </c>
      <c r="K95" s="4">
        <f>From_Stata!B85</f>
        <v>0</v>
      </c>
      <c r="L95" s="4">
        <f>SUM(K$11:K95)</f>
        <v>99.992000160738826</v>
      </c>
      <c r="M95" t="e">
        <f>MIN(#REF!)</f>
        <v>#REF!</v>
      </c>
      <c r="N95" t="e">
        <f>MAX(#REF!)</f>
        <v>#REF!</v>
      </c>
      <c r="P95">
        <f t="shared" si="9"/>
        <v>2.7352719674826793E-7</v>
      </c>
      <c r="Q95">
        <f>SUM(P$11:P95)</f>
        <v>0.35898229218411498</v>
      </c>
    </row>
    <row r="96" spans="1:17" x14ac:dyDescent="0.25">
      <c r="A96" s="2">
        <v>1780</v>
      </c>
      <c r="B96" s="2">
        <f t="shared" si="5"/>
        <v>0</v>
      </c>
      <c r="C96" s="2">
        <f t="shared" si="6"/>
        <v>1.380737587835893E-9</v>
      </c>
      <c r="D96" s="2">
        <f t="shared" si="7"/>
        <v>1.012322266785821E-7</v>
      </c>
      <c r="I96" s="2">
        <f t="shared" si="8"/>
        <v>1.02612964266418E-7</v>
      </c>
      <c r="J96" s="2">
        <f>SUM(I$11:I96)</f>
        <v>100.35098255553589</v>
      </c>
      <c r="K96" s="4">
        <f>From_Stata!B86</f>
        <v>0</v>
      </c>
      <c r="L96" s="4">
        <f>SUM(K$11:K96)</f>
        <v>99.992000160738826</v>
      </c>
      <c r="M96" t="e">
        <f>MIN(#REF!)</f>
        <v>#REF!</v>
      </c>
      <c r="N96" t="e">
        <f>MAX(#REF!)</f>
        <v>#REF!</v>
      </c>
      <c r="P96">
        <f t="shared" si="9"/>
        <v>1.02612964266418E-7</v>
      </c>
      <c r="Q96">
        <f>SUM(P$11:P96)</f>
        <v>0.35898239479707927</v>
      </c>
    </row>
    <row r="97" spans="1:17" x14ac:dyDescent="0.25">
      <c r="A97" s="2">
        <v>2000</v>
      </c>
      <c r="B97" s="2">
        <f t="shared" si="5"/>
        <v>0</v>
      </c>
      <c r="C97" s="2">
        <f t="shared" si="6"/>
        <v>5.9342985141469654E-10</v>
      </c>
      <c r="D97" s="2">
        <f t="shared" si="7"/>
        <v>3.7658762776110684E-8</v>
      </c>
      <c r="I97" s="2">
        <f t="shared" si="8"/>
        <v>3.8252192627525377E-8</v>
      </c>
      <c r="J97" s="2">
        <f>SUM(I$11:I97)</f>
        <v>100.35098259378809</v>
      </c>
      <c r="K97" s="4">
        <f>From_Stata!B87</f>
        <v>0</v>
      </c>
      <c r="L97" s="4">
        <f>SUM(K$11:K97)</f>
        <v>99.992000160738826</v>
      </c>
      <c r="M97" t="e">
        <f>MIN(#REF!)</f>
        <v>#REF!</v>
      </c>
      <c r="N97" t="e">
        <f>MAX(#REF!)</f>
        <v>#REF!</v>
      </c>
      <c r="P97">
        <f t="shared" si="9"/>
        <v>3.8252192627525377E-8</v>
      </c>
      <c r="Q97">
        <f>SUM(P$11:P97)</f>
        <v>0.35898243304927191</v>
      </c>
    </row>
    <row r="98" spans="1:17" x14ac:dyDescent="0.25">
      <c r="A98" s="2">
        <v>2240</v>
      </c>
      <c r="B98" s="2">
        <f t="shared" si="5"/>
        <v>0</v>
      </c>
      <c r="C98" s="2">
        <f t="shared" si="6"/>
        <v>2.5702596323162625E-10</v>
      </c>
      <c r="D98" s="2">
        <f t="shared" si="7"/>
        <v>1.4010423452057307E-8</v>
      </c>
      <c r="I98" s="2">
        <f t="shared" si="8"/>
        <v>1.4267449415288934E-8</v>
      </c>
      <c r="J98" s="2">
        <f>SUM(I$11:I98)</f>
        <v>100.35098260805553</v>
      </c>
      <c r="K98" s="4">
        <f>From_Stata!B88</f>
        <v>0</v>
      </c>
      <c r="L98" s="4">
        <f>SUM(K$11:K98)</f>
        <v>99.992000160738826</v>
      </c>
      <c r="M98" t="e">
        <f>MIN(#REF!)</f>
        <v>#REF!</v>
      </c>
      <c r="N98" t="e">
        <f>MAX(#REF!)</f>
        <v>#REF!</v>
      </c>
      <c r="P98">
        <f t="shared" si="9"/>
        <v>1.4267449415288934E-8</v>
      </c>
      <c r="Q98">
        <f>SUM(P$11:P98)</f>
        <v>0.3589824473167213</v>
      </c>
    </row>
    <row r="99" spans="1:17" x14ac:dyDescent="0.25">
      <c r="A99" s="2">
        <v>2510</v>
      </c>
      <c r="B99" s="2">
        <f t="shared" si="5"/>
        <v>0</v>
      </c>
      <c r="C99" s="2">
        <f t="shared" si="6"/>
        <v>1.0923595616279775E-10</v>
      </c>
      <c r="D99" s="2">
        <f t="shared" si="7"/>
        <v>5.0529086027129833E-9</v>
      </c>
      <c r="I99" s="2">
        <f t="shared" si="8"/>
        <v>5.1621445588757811E-9</v>
      </c>
      <c r="J99" s="2">
        <f>SUM(I$11:I99)</f>
        <v>100.35098261321768</v>
      </c>
      <c r="K99" s="4">
        <f>From_Stata!B89</f>
        <v>0</v>
      </c>
      <c r="L99" s="4">
        <f>SUM(K$11:K99)</f>
        <v>99.992000160738826</v>
      </c>
      <c r="M99" t="e">
        <f>MIN(#REF!)</f>
        <v>#REF!</v>
      </c>
      <c r="N99" t="e">
        <f>MAX(#REF!)</f>
        <v>#REF!</v>
      </c>
      <c r="P99">
        <f t="shared" si="9"/>
        <v>5.1621445588757811E-9</v>
      </c>
      <c r="Q99">
        <f>SUM(P$11:P99)</f>
        <v>0.35898245247886584</v>
      </c>
    </row>
    <row r="100" spans="1:17" x14ac:dyDescent="0.25">
      <c r="A100" s="2">
        <v>2820</v>
      </c>
      <c r="B100" s="2">
        <f t="shared" si="5"/>
        <v>0</v>
      </c>
      <c r="C100" s="2">
        <f t="shared" si="6"/>
        <v>4.4789372029876446E-11</v>
      </c>
      <c r="D100" s="2">
        <f t="shared" si="7"/>
        <v>1.7306523388810669E-9</v>
      </c>
      <c r="I100" s="2">
        <f t="shared" si="8"/>
        <v>1.7754417109109434E-9</v>
      </c>
      <c r="J100" s="2">
        <f>SUM(I$11:I100)</f>
        <v>100.35098261499313</v>
      </c>
      <c r="K100" s="4">
        <f>From_Stata!B90</f>
        <v>0</v>
      </c>
      <c r="L100" s="4">
        <f>SUM(K$11:K100)</f>
        <v>99.992000160738826</v>
      </c>
      <c r="M100" t="e">
        <f>MIN(#REF!)</f>
        <v>#REF!</v>
      </c>
      <c r="N100" t="e">
        <f>MAX(#REF!)</f>
        <v>#REF!</v>
      </c>
      <c r="P100">
        <f t="shared" si="9"/>
        <v>1.7754417109109434E-9</v>
      </c>
      <c r="Q100">
        <f>SUM(P$11:P100)</f>
        <v>0.35898245425430758</v>
      </c>
    </row>
    <row r="101" spans="1:17" x14ac:dyDescent="0.25">
      <c r="A101" s="2">
        <v>3160</v>
      </c>
      <c r="B101" s="2">
        <f t="shared" si="5"/>
        <v>0</v>
      </c>
      <c r="C101" s="2">
        <f t="shared" si="6"/>
        <v>1.8446412229792592E-11</v>
      </c>
      <c r="D101" s="2">
        <f t="shared" si="7"/>
        <v>5.9087422543475719E-10</v>
      </c>
      <c r="I101" s="2">
        <f t="shared" si="8"/>
        <v>6.0932063766454982E-10</v>
      </c>
      <c r="J101" s="2">
        <f>SUM(I$11:I101)</f>
        <v>100.35098261560245</v>
      </c>
      <c r="K101" s="4">
        <f>From_Stata!B91</f>
        <v>0</v>
      </c>
      <c r="L101" s="4">
        <f>SUM(K$11:K101)</f>
        <v>99.992000160738826</v>
      </c>
      <c r="M101" t="e">
        <f>MIN(#REF!)</f>
        <v>#REF!</v>
      </c>
      <c r="N101" t="e">
        <f>MAX(#REF!)</f>
        <v>#REF!</v>
      </c>
      <c r="P101">
        <f t="shared" si="9"/>
        <v>6.0932063766454982E-10</v>
      </c>
      <c r="Q101">
        <f>SUM(P$11:P101)</f>
        <v>0.35898245486362823</v>
      </c>
    </row>
    <row r="102" spans="1:17" x14ac:dyDescent="0.25">
      <c r="A102" s="2">
        <v>3500</v>
      </c>
      <c r="B102" s="2">
        <f t="shared" si="5"/>
        <v>0</v>
      </c>
      <c r="C102" s="2">
        <f t="shared" si="6"/>
        <v>8.210088025628124E-12</v>
      </c>
      <c r="D102" s="2">
        <f t="shared" si="7"/>
        <v>2.2006097300229119E-10</v>
      </c>
      <c r="I102" s="2">
        <f t="shared" si="8"/>
        <v>2.282710610279193E-10</v>
      </c>
      <c r="J102" s="2">
        <f>SUM(I$11:I102)</f>
        <v>100.35098261583072</v>
      </c>
      <c r="K102" s="4">
        <f>From_Stata!B92</f>
        <v>0</v>
      </c>
      <c r="L102" s="4">
        <f>SUM(K$11:K102)</f>
        <v>99.992000160738826</v>
      </c>
      <c r="M102" t="e">
        <f>MIN(#REF!)</f>
        <v>#REF!</v>
      </c>
      <c r="N102" t="e">
        <f>MAX(#REF!)</f>
        <v>#REF!</v>
      </c>
      <c r="P102">
        <f t="shared" si="9"/>
        <v>2.282710610279193E-10</v>
      </c>
      <c r="Q102">
        <f>SUM(P$11:P102)</f>
        <v>0.3589824550918993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/>
  </sheetViews>
  <sheetFormatPr defaultRowHeight="15" x14ac:dyDescent="0.25"/>
  <sheetData>
    <row r="1" spans="1:2" x14ac:dyDescent="0.25">
      <c r="A1">
        <v>0.10000000149011612</v>
      </c>
      <c r="B1">
        <v>0</v>
      </c>
    </row>
    <row r="2" spans="1:2" x14ac:dyDescent="0.25">
      <c r="A2">
        <v>0.1120000034570694</v>
      </c>
      <c r="B2">
        <v>0</v>
      </c>
    </row>
    <row r="3" spans="1:2" x14ac:dyDescent="0.25">
      <c r="A3">
        <v>0.12600000202655792</v>
      </c>
      <c r="B3">
        <v>0</v>
      </c>
    </row>
    <row r="4" spans="1:2" x14ac:dyDescent="0.25">
      <c r="A4">
        <v>0.14100000262260437</v>
      </c>
      <c r="B4">
        <v>0</v>
      </c>
    </row>
    <row r="5" spans="1:2" x14ac:dyDescent="0.25">
      <c r="A5">
        <v>0.15800000727176666</v>
      </c>
      <c r="B5">
        <v>0</v>
      </c>
    </row>
    <row r="6" spans="1:2" x14ac:dyDescent="0.25">
      <c r="A6">
        <v>0.17800000309944153</v>
      </c>
      <c r="B6">
        <v>0</v>
      </c>
    </row>
    <row r="7" spans="1:2" x14ac:dyDescent="0.25">
      <c r="A7">
        <v>0.20000000298023224</v>
      </c>
      <c r="B7">
        <v>0</v>
      </c>
    </row>
    <row r="8" spans="1:2" x14ac:dyDescent="0.25">
      <c r="A8">
        <v>0.22400000691413879</v>
      </c>
      <c r="B8">
        <v>0</v>
      </c>
    </row>
    <row r="9" spans="1:2" x14ac:dyDescent="0.25">
      <c r="A9">
        <v>0.25099998712539673</v>
      </c>
      <c r="B9">
        <v>0</v>
      </c>
    </row>
    <row r="10" spans="1:2" x14ac:dyDescent="0.25">
      <c r="A10">
        <v>0.28200000524520874</v>
      </c>
      <c r="B10">
        <v>0</v>
      </c>
    </row>
    <row r="11" spans="1:2" x14ac:dyDescent="0.25">
      <c r="A11">
        <v>0.31600001454353333</v>
      </c>
      <c r="B11">
        <v>0</v>
      </c>
    </row>
    <row r="12" spans="1:2" x14ac:dyDescent="0.25">
      <c r="A12">
        <v>0.35499998927116394</v>
      </c>
      <c r="B12">
        <v>0</v>
      </c>
    </row>
    <row r="13" spans="1:2" x14ac:dyDescent="0.25">
      <c r="A13">
        <v>0.39800000190734863</v>
      </c>
      <c r="B13">
        <v>0</v>
      </c>
    </row>
    <row r="14" spans="1:2" x14ac:dyDescent="0.25">
      <c r="A14">
        <v>0.44699999690055847</v>
      </c>
      <c r="B14">
        <v>0</v>
      </c>
    </row>
    <row r="15" spans="1:2" x14ac:dyDescent="0.25">
      <c r="A15">
        <v>0.50099998712539673</v>
      </c>
      <c r="B15">
        <v>8.2000002264976501E-2</v>
      </c>
    </row>
    <row r="16" spans="1:2" x14ac:dyDescent="0.25">
      <c r="A16">
        <v>0.56199997663497925</v>
      </c>
      <c r="B16">
        <v>0.30000001192092896</v>
      </c>
    </row>
    <row r="17" spans="1:2" x14ac:dyDescent="0.25">
      <c r="A17">
        <v>0.63099998235702515</v>
      </c>
      <c r="B17">
        <v>0.6040000319480896</v>
      </c>
    </row>
    <row r="18" spans="1:2" x14ac:dyDescent="0.25">
      <c r="A18">
        <v>0.70800000429153442</v>
      </c>
      <c r="B18">
        <v>0.92000001668930054</v>
      </c>
    </row>
    <row r="19" spans="1:2" x14ac:dyDescent="0.25">
      <c r="A19">
        <v>0.79400002956390381</v>
      </c>
      <c r="B19">
        <v>1.190000057220459</v>
      </c>
    </row>
    <row r="20" spans="1:2" x14ac:dyDescent="0.25">
      <c r="A20">
        <v>0.89099997282028198</v>
      </c>
      <c r="B20">
        <v>1.3600000143051147</v>
      </c>
    </row>
    <row r="21" spans="1:2" x14ac:dyDescent="0.25">
      <c r="A21">
        <v>1</v>
      </c>
      <c r="B21">
        <v>1.4139999151229858</v>
      </c>
    </row>
    <row r="22" spans="1:2" x14ac:dyDescent="0.25">
      <c r="A22">
        <v>1.1200000047683716</v>
      </c>
      <c r="B22">
        <v>1.5239999294281006</v>
      </c>
    </row>
    <row r="23" spans="1:2" x14ac:dyDescent="0.25">
      <c r="A23">
        <v>1.2599999904632568</v>
      </c>
      <c r="B23">
        <v>1.5360000133514404</v>
      </c>
    </row>
    <row r="24" spans="1:2" x14ac:dyDescent="0.25">
      <c r="A24">
        <v>1.4099999666213989</v>
      </c>
      <c r="B24">
        <v>1.6840000152587891</v>
      </c>
    </row>
    <row r="25" spans="1:2" x14ac:dyDescent="0.25">
      <c r="A25">
        <v>1.5800000429153442</v>
      </c>
      <c r="B25">
        <v>1.9520000219345093</v>
      </c>
    </row>
    <row r="26" spans="1:2" x14ac:dyDescent="0.25">
      <c r="A26">
        <v>1.7799999713897705</v>
      </c>
      <c r="B26">
        <v>2.1360001564025879</v>
      </c>
    </row>
    <row r="27" spans="1:2" x14ac:dyDescent="0.25">
      <c r="A27">
        <v>2</v>
      </c>
      <c r="B27">
        <v>2.3059999942779541</v>
      </c>
    </row>
    <row r="28" spans="1:2" x14ac:dyDescent="0.25">
      <c r="A28">
        <v>2.2400000095367432</v>
      </c>
      <c r="B28">
        <v>2.5460000038146973</v>
      </c>
    </row>
    <row r="29" spans="1:2" x14ac:dyDescent="0.25">
      <c r="A29">
        <v>2.5099999904632568</v>
      </c>
      <c r="B29">
        <v>2.8359999656677246</v>
      </c>
    </row>
    <row r="30" spans="1:2" x14ac:dyDescent="0.25">
      <c r="A30">
        <v>2.8199999332427979</v>
      </c>
      <c r="B30">
        <v>2.9860000610351563</v>
      </c>
    </row>
    <row r="31" spans="1:2" x14ac:dyDescent="0.25">
      <c r="A31">
        <v>3.1600000858306885</v>
      </c>
      <c r="B31">
        <v>3.2539999485015869</v>
      </c>
    </row>
    <row r="32" spans="1:2" x14ac:dyDescent="0.25">
      <c r="A32">
        <v>3.5499999523162842</v>
      </c>
      <c r="B32">
        <v>3.369999885559082</v>
      </c>
    </row>
    <row r="33" spans="1:2" x14ac:dyDescent="0.25">
      <c r="A33">
        <v>3.9800000190734863</v>
      </c>
      <c r="B33">
        <v>3.5199999809265137</v>
      </c>
    </row>
    <row r="34" spans="1:2" x14ac:dyDescent="0.25">
      <c r="A34">
        <v>4.4699997901916504</v>
      </c>
      <c r="B34">
        <v>3.4920001029968262</v>
      </c>
    </row>
    <row r="35" spans="1:2" x14ac:dyDescent="0.25">
      <c r="A35">
        <v>5.0100002288818359</v>
      </c>
      <c r="B35">
        <v>3.4839999675750732</v>
      </c>
    </row>
    <row r="36" spans="1:2" x14ac:dyDescent="0.25">
      <c r="A36">
        <v>5.619999885559082</v>
      </c>
      <c r="B36">
        <v>3.4220001697540283</v>
      </c>
    </row>
    <row r="37" spans="1:2" x14ac:dyDescent="0.25">
      <c r="A37">
        <v>6.309999942779541</v>
      </c>
      <c r="B37">
        <v>3.2720000743865967</v>
      </c>
    </row>
    <row r="38" spans="1:2" x14ac:dyDescent="0.25">
      <c r="A38">
        <v>7.0799999237060547</v>
      </c>
      <c r="B38">
        <v>3.0959999561309814</v>
      </c>
    </row>
    <row r="39" spans="1:2" x14ac:dyDescent="0.25">
      <c r="A39">
        <v>7.940000057220459</v>
      </c>
      <c r="B39">
        <v>2.9460000991821289</v>
      </c>
    </row>
    <row r="40" spans="1:2" x14ac:dyDescent="0.25">
      <c r="A40">
        <v>8.9099998474121094</v>
      </c>
      <c r="B40">
        <v>2.7979998588562012</v>
      </c>
    </row>
    <row r="41" spans="1:2" x14ac:dyDescent="0.25">
      <c r="A41">
        <v>10</v>
      </c>
      <c r="B41">
        <v>2.630000114440918</v>
      </c>
    </row>
    <row r="42" spans="1:2" x14ac:dyDescent="0.25">
      <c r="A42">
        <v>11.199999809265137</v>
      </c>
      <c r="B42">
        <v>2.6460001468658447</v>
      </c>
    </row>
    <row r="43" spans="1:2" x14ac:dyDescent="0.25">
      <c r="A43">
        <v>12.600000381469727</v>
      </c>
      <c r="B43">
        <v>2.4960000514984131</v>
      </c>
    </row>
    <row r="44" spans="1:2" x14ac:dyDescent="0.25">
      <c r="A44">
        <v>14.100000381469727</v>
      </c>
      <c r="B44">
        <v>2.5260000228881836</v>
      </c>
    </row>
    <row r="45" spans="1:2" x14ac:dyDescent="0.25">
      <c r="A45">
        <v>15.800000190734863</v>
      </c>
      <c r="B45">
        <v>2.6560001373291016</v>
      </c>
    </row>
    <row r="46" spans="1:2" x14ac:dyDescent="0.25">
      <c r="A46">
        <v>17.799999237060547</v>
      </c>
      <c r="B46">
        <v>2.6059999465942383</v>
      </c>
    </row>
    <row r="47" spans="1:2" x14ac:dyDescent="0.25">
      <c r="A47">
        <v>20</v>
      </c>
      <c r="B47">
        <v>2.5239999294281006</v>
      </c>
    </row>
    <row r="48" spans="1:2" x14ac:dyDescent="0.25">
      <c r="A48">
        <v>22.399999618530273</v>
      </c>
      <c r="B48">
        <v>2.5</v>
      </c>
    </row>
    <row r="49" spans="1:2" x14ac:dyDescent="0.25">
      <c r="A49">
        <v>25.100000381469727</v>
      </c>
      <c r="B49">
        <v>2.4879999160766602</v>
      </c>
    </row>
    <row r="50" spans="1:2" x14ac:dyDescent="0.25">
      <c r="A50">
        <v>28.200000762939453</v>
      </c>
      <c r="B50">
        <v>2.3379998207092285</v>
      </c>
    </row>
    <row r="51" spans="1:2" x14ac:dyDescent="0.25">
      <c r="A51">
        <v>31.600000381469727</v>
      </c>
      <c r="B51">
        <v>2.2679998874664307</v>
      </c>
    </row>
    <row r="52" spans="1:2" x14ac:dyDescent="0.25">
      <c r="A52">
        <v>35.5</v>
      </c>
      <c r="B52">
        <v>2.0799999237060547</v>
      </c>
    </row>
    <row r="53" spans="1:2" x14ac:dyDescent="0.25">
      <c r="A53">
        <v>39.799999237060547</v>
      </c>
      <c r="B53">
        <v>1.9600000381469727</v>
      </c>
    </row>
    <row r="54" spans="1:2" x14ac:dyDescent="0.25">
      <c r="A54">
        <v>44.700000762939453</v>
      </c>
      <c r="B54">
        <v>1.7760000228881836</v>
      </c>
    </row>
    <row r="55" spans="1:2" x14ac:dyDescent="0.25">
      <c r="A55">
        <v>50.099998474121094</v>
      </c>
      <c r="B55">
        <v>1.6439999341964722</v>
      </c>
    </row>
    <row r="56" spans="1:2" x14ac:dyDescent="0.25">
      <c r="A56">
        <v>56.200000762939453</v>
      </c>
      <c r="B56">
        <v>1.4960000514984131</v>
      </c>
    </row>
    <row r="57" spans="1:2" x14ac:dyDescent="0.25">
      <c r="A57">
        <v>63.099998474121094</v>
      </c>
      <c r="B57">
        <v>1.3220000267028809</v>
      </c>
    </row>
    <row r="58" spans="1:2" x14ac:dyDescent="0.25">
      <c r="A58">
        <v>70.800003051757813</v>
      </c>
      <c r="B58">
        <v>1.1399999856948853</v>
      </c>
    </row>
    <row r="59" spans="1:2" x14ac:dyDescent="0.25">
      <c r="A59">
        <v>79.400001525878906</v>
      </c>
      <c r="B59">
        <v>0.95599997043609619</v>
      </c>
    </row>
    <row r="60" spans="1:2" x14ac:dyDescent="0.25">
      <c r="A60">
        <v>89.099998474121094</v>
      </c>
      <c r="B60">
        <v>0.75599998235702515</v>
      </c>
    </row>
    <row r="61" spans="1:2" x14ac:dyDescent="0.25">
      <c r="A61">
        <v>100</v>
      </c>
      <c r="B61">
        <v>0.54799997806549072</v>
      </c>
    </row>
    <row r="62" spans="1:2" x14ac:dyDescent="0.25">
      <c r="A62">
        <v>112</v>
      </c>
      <c r="B62">
        <v>0.36200001835823059</v>
      </c>
    </row>
    <row r="63" spans="1:2" x14ac:dyDescent="0.25">
      <c r="A63">
        <v>126</v>
      </c>
      <c r="B63">
        <v>0.17800000309944153</v>
      </c>
    </row>
    <row r="64" spans="1:2" x14ac:dyDescent="0.25">
      <c r="A64">
        <v>141</v>
      </c>
      <c r="B64">
        <v>5.59999980032444E-2</v>
      </c>
    </row>
    <row r="65" spans="1:2" x14ac:dyDescent="0.25">
      <c r="A65">
        <v>158</v>
      </c>
      <c r="B65">
        <v>9.9999997764825821E-3</v>
      </c>
    </row>
    <row r="66" spans="1:2" x14ac:dyDescent="0.25">
      <c r="A66">
        <v>178</v>
      </c>
      <c r="B66">
        <v>0</v>
      </c>
    </row>
    <row r="67" spans="1:2" x14ac:dyDescent="0.25">
      <c r="A67">
        <v>200</v>
      </c>
      <c r="B67">
        <v>0</v>
      </c>
    </row>
    <row r="68" spans="1:2" x14ac:dyDescent="0.25">
      <c r="A68">
        <v>224</v>
      </c>
      <c r="B68">
        <v>0</v>
      </c>
    </row>
    <row r="69" spans="1:2" x14ac:dyDescent="0.25">
      <c r="A69">
        <v>251</v>
      </c>
      <c r="B69">
        <v>0</v>
      </c>
    </row>
    <row r="70" spans="1:2" x14ac:dyDescent="0.25">
      <c r="A70">
        <v>282</v>
      </c>
      <c r="B70">
        <v>0</v>
      </c>
    </row>
    <row r="71" spans="1:2" x14ac:dyDescent="0.25">
      <c r="A71">
        <v>316</v>
      </c>
      <c r="B71">
        <v>0</v>
      </c>
    </row>
    <row r="72" spans="1:2" x14ac:dyDescent="0.25">
      <c r="A72">
        <v>355</v>
      </c>
      <c r="B72">
        <v>0</v>
      </c>
    </row>
    <row r="73" spans="1:2" x14ac:dyDescent="0.25">
      <c r="A73">
        <v>398</v>
      </c>
      <c r="B73">
        <v>0</v>
      </c>
    </row>
    <row r="74" spans="1:2" x14ac:dyDescent="0.25">
      <c r="A74">
        <v>447</v>
      </c>
      <c r="B74">
        <v>0</v>
      </c>
    </row>
    <row r="75" spans="1:2" x14ac:dyDescent="0.25">
      <c r="A75">
        <v>501</v>
      </c>
      <c r="B75">
        <v>0</v>
      </c>
    </row>
    <row r="76" spans="1:2" x14ac:dyDescent="0.25">
      <c r="A76">
        <v>562</v>
      </c>
      <c r="B76">
        <v>0</v>
      </c>
    </row>
    <row r="77" spans="1:2" x14ac:dyDescent="0.25">
      <c r="A77">
        <v>631</v>
      </c>
      <c r="B77">
        <v>0</v>
      </c>
    </row>
    <row r="78" spans="1:2" x14ac:dyDescent="0.25">
      <c r="A78">
        <v>708</v>
      </c>
      <c r="B78">
        <v>0</v>
      </c>
    </row>
    <row r="79" spans="1:2" x14ac:dyDescent="0.25">
      <c r="A79">
        <v>794</v>
      </c>
      <c r="B79">
        <v>0</v>
      </c>
    </row>
    <row r="80" spans="1:2" x14ac:dyDescent="0.25">
      <c r="A80">
        <v>891</v>
      </c>
      <c r="B80">
        <v>0</v>
      </c>
    </row>
    <row r="81" spans="1:2" x14ac:dyDescent="0.25">
      <c r="A81">
        <v>1000</v>
      </c>
      <c r="B81">
        <v>0</v>
      </c>
    </row>
    <row r="82" spans="1:2" x14ac:dyDescent="0.25">
      <c r="A82">
        <v>1120</v>
      </c>
      <c r="B82">
        <v>0</v>
      </c>
    </row>
    <row r="83" spans="1:2" x14ac:dyDescent="0.25">
      <c r="A83">
        <v>1260</v>
      </c>
      <c r="B83">
        <v>0</v>
      </c>
    </row>
    <row r="84" spans="1:2" x14ac:dyDescent="0.25">
      <c r="A84">
        <v>1410</v>
      </c>
      <c r="B84">
        <v>0</v>
      </c>
    </row>
    <row r="85" spans="1:2" x14ac:dyDescent="0.25">
      <c r="A85">
        <v>1580</v>
      </c>
      <c r="B85">
        <v>0</v>
      </c>
    </row>
    <row r="86" spans="1:2" x14ac:dyDescent="0.25">
      <c r="A86">
        <v>1780</v>
      </c>
      <c r="B86">
        <v>0</v>
      </c>
    </row>
    <row r="87" spans="1:2" x14ac:dyDescent="0.25">
      <c r="A87">
        <v>2000</v>
      </c>
      <c r="B87">
        <v>0</v>
      </c>
    </row>
    <row r="88" spans="1:2" x14ac:dyDescent="0.25">
      <c r="A88">
        <v>2240</v>
      </c>
      <c r="B88">
        <v>0</v>
      </c>
    </row>
    <row r="89" spans="1:2" x14ac:dyDescent="0.25">
      <c r="A89">
        <v>2510</v>
      </c>
      <c r="B89">
        <v>0</v>
      </c>
    </row>
    <row r="90" spans="1:2" x14ac:dyDescent="0.25">
      <c r="A90">
        <v>2820</v>
      </c>
      <c r="B90">
        <v>0</v>
      </c>
    </row>
    <row r="91" spans="1:2" x14ac:dyDescent="0.25">
      <c r="A91">
        <v>3160</v>
      </c>
      <c r="B91">
        <v>0</v>
      </c>
    </row>
    <row r="92" spans="1:2" x14ac:dyDescent="0.25">
      <c r="A92">
        <v>3500</v>
      </c>
      <c r="B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From_Stata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2024-05-29T01:02:17Z</dcterms:modified>
</cp:coreProperties>
</file>