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/>
  <xr:revisionPtr revIDLastSave="0" documentId="13_ncr:1_{500BF281-C420-4E92-BB46-F390BD41D6C6}" xr6:coauthVersionLast="47" xr6:coauthVersionMax="47" xr10:uidLastSave="{00000000-0000-0000-0000-000000000000}"/>
  <bookViews>
    <workbookView xWindow="28680" yWindow="7470" windowWidth="24240" windowHeight="13020" activeTab="1" xr2:uid="{00000000-000D-0000-FFFF-FFFF00000000}"/>
  </bookViews>
  <sheets>
    <sheet name="Sheet1" sheetId="1" r:id="rId1"/>
    <sheet name="From_Stata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L96" i="1" s="1"/>
  <c r="K13" i="1"/>
  <c r="L40" i="1" s="1"/>
  <c r="K14" i="1"/>
  <c r="K15" i="1"/>
  <c r="K16" i="1"/>
  <c r="K17" i="1"/>
  <c r="L71" i="1" s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1" i="1"/>
  <c r="N102" i="1"/>
  <c r="M102" i="1"/>
  <c r="G102" i="1"/>
  <c r="F102" i="1"/>
  <c r="E102" i="1"/>
  <c r="N101" i="1"/>
  <c r="M101" i="1"/>
  <c r="G101" i="1"/>
  <c r="F101" i="1"/>
  <c r="E101" i="1"/>
  <c r="N100" i="1"/>
  <c r="M100" i="1"/>
  <c r="G100" i="1"/>
  <c r="F100" i="1"/>
  <c r="E100" i="1"/>
  <c r="N99" i="1"/>
  <c r="M99" i="1"/>
  <c r="G99" i="1"/>
  <c r="F99" i="1"/>
  <c r="E99" i="1"/>
  <c r="N98" i="1"/>
  <c r="M98" i="1"/>
  <c r="G98" i="1"/>
  <c r="F98" i="1"/>
  <c r="E98" i="1"/>
  <c r="N97" i="1"/>
  <c r="M97" i="1"/>
  <c r="G97" i="1"/>
  <c r="F97" i="1"/>
  <c r="E97" i="1"/>
  <c r="N96" i="1"/>
  <c r="M96" i="1"/>
  <c r="G96" i="1"/>
  <c r="F96" i="1"/>
  <c r="E96" i="1"/>
  <c r="N95" i="1"/>
  <c r="M95" i="1"/>
  <c r="G95" i="1"/>
  <c r="F95" i="1"/>
  <c r="E95" i="1"/>
  <c r="N94" i="1"/>
  <c r="M94" i="1"/>
  <c r="G94" i="1"/>
  <c r="F94" i="1"/>
  <c r="E94" i="1"/>
  <c r="N93" i="1"/>
  <c r="M93" i="1"/>
  <c r="G93" i="1"/>
  <c r="F93" i="1"/>
  <c r="E93" i="1"/>
  <c r="N92" i="1"/>
  <c r="M92" i="1"/>
  <c r="G92" i="1"/>
  <c r="F92" i="1"/>
  <c r="E92" i="1"/>
  <c r="N91" i="1"/>
  <c r="M91" i="1"/>
  <c r="G91" i="1"/>
  <c r="F91" i="1"/>
  <c r="E91" i="1"/>
  <c r="N90" i="1"/>
  <c r="M90" i="1"/>
  <c r="G90" i="1"/>
  <c r="F90" i="1"/>
  <c r="E90" i="1"/>
  <c r="N89" i="1"/>
  <c r="M89" i="1"/>
  <c r="G89" i="1"/>
  <c r="F89" i="1"/>
  <c r="E89" i="1"/>
  <c r="N88" i="1"/>
  <c r="M88" i="1"/>
  <c r="G88" i="1"/>
  <c r="F88" i="1"/>
  <c r="E88" i="1"/>
  <c r="N87" i="1"/>
  <c r="M87" i="1"/>
  <c r="G87" i="1"/>
  <c r="F87" i="1"/>
  <c r="E87" i="1"/>
  <c r="N86" i="1"/>
  <c r="M86" i="1"/>
  <c r="G86" i="1"/>
  <c r="F86" i="1"/>
  <c r="E86" i="1"/>
  <c r="N85" i="1"/>
  <c r="M85" i="1"/>
  <c r="G85" i="1"/>
  <c r="F85" i="1"/>
  <c r="E85" i="1"/>
  <c r="N84" i="1"/>
  <c r="M84" i="1"/>
  <c r="L84" i="1"/>
  <c r="G84" i="1"/>
  <c r="F84" i="1"/>
  <c r="E84" i="1"/>
  <c r="N83" i="1"/>
  <c r="M83" i="1"/>
  <c r="G83" i="1"/>
  <c r="F83" i="1"/>
  <c r="E83" i="1"/>
  <c r="N82" i="1"/>
  <c r="M82" i="1"/>
  <c r="G82" i="1"/>
  <c r="F82" i="1"/>
  <c r="E82" i="1"/>
  <c r="N81" i="1"/>
  <c r="M81" i="1"/>
  <c r="G81" i="1"/>
  <c r="F81" i="1"/>
  <c r="E81" i="1"/>
  <c r="N80" i="1"/>
  <c r="M80" i="1"/>
  <c r="G80" i="1"/>
  <c r="F80" i="1"/>
  <c r="E80" i="1"/>
  <c r="N79" i="1"/>
  <c r="M79" i="1"/>
  <c r="G79" i="1"/>
  <c r="F79" i="1"/>
  <c r="E79" i="1"/>
  <c r="N78" i="1"/>
  <c r="M78" i="1"/>
  <c r="G78" i="1"/>
  <c r="F78" i="1"/>
  <c r="E78" i="1"/>
  <c r="N77" i="1"/>
  <c r="M77" i="1"/>
  <c r="G77" i="1"/>
  <c r="F77" i="1"/>
  <c r="E77" i="1"/>
  <c r="N76" i="1"/>
  <c r="M76" i="1"/>
  <c r="G76" i="1"/>
  <c r="F76" i="1"/>
  <c r="E76" i="1"/>
  <c r="N75" i="1"/>
  <c r="M75" i="1"/>
  <c r="G75" i="1"/>
  <c r="F75" i="1"/>
  <c r="E75" i="1"/>
  <c r="N74" i="1"/>
  <c r="M74" i="1"/>
  <c r="G74" i="1"/>
  <c r="F74" i="1"/>
  <c r="E74" i="1"/>
  <c r="N73" i="1"/>
  <c r="M73" i="1"/>
  <c r="G73" i="1"/>
  <c r="F73" i="1"/>
  <c r="E73" i="1"/>
  <c r="N72" i="1"/>
  <c r="M72" i="1"/>
  <c r="G72" i="1"/>
  <c r="F72" i="1"/>
  <c r="E72" i="1"/>
  <c r="N71" i="1"/>
  <c r="M71" i="1"/>
  <c r="G71" i="1"/>
  <c r="F71" i="1"/>
  <c r="E71" i="1"/>
  <c r="N70" i="1"/>
  <c r="M70" i="1"/>
  <c r="G70" i="1"/>
  <c r="F70" i="1"/>
  <c r="E70" i="1"/>
  <c r="N69" i="1"/>
  <c r="M69" i="1"/>
  <c r="G69" i="1"/>
  <c r="F69" i="1"/>
  <c r="E69" i="1"/>
  <c r="N68" i="1"/>
  <c r="M68" i="1"/>
  <c r="G68" i="1"/>
  <c r="F68" i="1"/>
  <c r="E68" i="1"/>
  <c r="N67" i="1"/>
  <c r="M67" i="1"/>
  <c r="G67" i="1"/>
  <c r="F67" i="1"/>
  <c r="E67" i="1"/>
  <c r="N66" i="1"/>
  <c r="M66" i="1"/>
  <c r="G66" i="1"/>
  <c r="F66" i="1"/>
  <c r="E66" i="1"/>
  <c r="N65" i="1"/>
  <c r="M65" i="1"/>
  <c r="L65" i="1"/>
  <c r="G65" i="1"/>
  <c r="F65" i="1"/>
  <c r="E65" i="1"/>
  <c r="N64" i="1"/>
  <c r="M64" i="1"/>
  <c r="G64" i="1"/>
  <c r="F64" i="1"/>
  <c r="E64" i="1"/>
  <c r="N63" i="1"/>
  <c r="M63" i="1"/>
  <c r="G63" i="1"/>
  <c r="F63" i="1"/>
  <c r="E63" i="1"/>
  <c r="N62" i="1"/>
  <c r="M62" i="1"/>
  <c r="G62" i="1"/>
  <c r="F62" i="1"/>
  <c r="E62" i="1"/>
  <c r="N61" i="1"/>
  <c r="M61" i="1"/>
  <c r="G61" i="1"/>
  <c r="F61" i="1"/>
  <c r="E61" i="1"/>
  <c r="N60" i="1"/>
  <c r="M60" i="1"/>
  <c r="G60" i="1"/>
  <c r="F60" i="1"/>
  <c r="E60" i="1"/>
  <c r="N59" i="1"/>
  <c r="M59" i="1"/>
  <c r="G59" i="1"/>
  <c r="F59" i="1"/>
  <c r="E59" i="1"/>
  <c r="N58" i="1"/>
  <c r="M58" i="1"/>
  <c r="G58" i="1"/>
  <c r="F58" i="1"/>
  <c r="E58" i="1"/>
  <c r="N57" i="1"/>
  <c r="M57" i="1"/>
  <c r="G57" i="1"/>
  <c r="F57" i="1"/>
  <c r="E57" i="1"/>
  <c r="N56" i="1"/>
  <c r="M56" i="1"/>
  <c r="G56" i="1"/>
  <c r="F56" i="1"/>
  <c r="E56" i="1"/>
  <c r="N55" i="1"/>
  <c r="M55" i="1"/>
  <c r="G55" i="1"/>
  <c r="F55" i="1"/>
  <c r="E55" i="1"/>
  <c r="N54" i="1"/>
  <c r="M54" i="1"/>
  <c r="G54" i="1"/>
  <c r="F54" i="1"/>
  <c r="E54" i="1"/>
  <c r="N53" i="1"/>
  <c r="M53" i="1"/>
  <c r="G53" i="1"/>
  <c r="F53" i="1"/>
  <c r="E53" i="1"/>
  <c r="N52" i="1"/>
  <c r="M52" i="1"/>
  <c r="G52" i="1"/>
  <c r="F52" i="1"/>
  <c r="E52" i="1"/>
  <c r="N51" i="1"/>
  <c r="M51" i="1"/>
  <c r="G51" i="1"/>
  <c r="F51" i="1"/>
  <c r="E51" i="1"/>
  <c r="N50" i="1"/>
  <c r="M50" i="1"/>
  <c r="G50" i="1"/>
  <c r="F50" i="1"/>
  <c r="E50" i="1"/>
  <c r="N49" i="1"/>
  <c r="M49" i="1"/>
  <c r="G49" i="1"/>
  <c r="F49" i="1"/>
  <c r="E49" i="1"/>
  <c r="N48" i="1"/>
  <c r="M48" i="1"/>
  <c r="L48" i="1"/>
  <c r="G48" i="1"/>
  <c r="F48" i="1"/>
  <c r="E48" i="1"/>
  <c r="N47" i="1"/>
  <c r="M47" i="1"/>
  <c r="G47" i="1"/>
  <c r="F47" i="1"/>
  <c r="E47" i="1"/>
  <c r="N46" i="1"/>
  <c r="M46" i="1"/>
  <c r="G46" i="1"/>
  <c r="F46" i="1"/>
  <c r="E46" i="1"/>
  <c r="N45" i="1"/>
  <c r="M45" i="1"/>
  <c r="G45" i="1"/>
  <c r="F45" i="1"/>
  <c r="E45" i="1"/>
  <c r="N44" i="1"/>
  <c r="M44" i="1"/>
  <c r="G44" i="1"/>
  <c r="F44" i="1"/>
  <c r="E44" i="1"/>
  <c r="C44" i="1"/>
  <c r="N43" i="1"/>
  <c r="M43" i="1"/>
  <c r="G43" i="1"/>
  <c r="F43" i="1"/>
  <c r="E43" i="1"/>
  <c r="N42" i="1"/>
  <c r="M42" i="1"/>
  <c r="G42" i="1"/>
  <c r="F42" i="1"/>
  <c r="E42" i="1"/>
  <c r="N41" i="1"/>
  <c r="M41" i="1"/>
  <c r="G41" i="1"/>
  <c r="F41" i="1"/>
  <c r="E41" i="1"/>
  <c r="N40" i="1"/>
  <c r="M40" i="1"/>
  <c r="G40" i="1"/>
  <c r="F40" i="1"/>
  <c r="E40" i="1"/>
  <c r="N39" i="1"/>
  <c r="M39" i="1"/>
  <c r="G39" i="1"/>
  <c r="F39" i="1"/>
  <c r="E39" i="1"/>
  <c r="N38" i="1"/>
  <c r="M38" i="1"/>
  <c r="G38" i="1"/>
  <c r="F38" i="1"/>
  <c r="E38" i="1"/>
  <c r="N37" i="1"/>
  <c r="M37" i="1"/>
  <c r="L37" i="1"/>
  <c r="G37" i="1"/>
  <c r="F37" i="1"/>
  <c r="E37" i="1"/>
  <c r="N36" i="1"/>
  <c r="M36" i="1"/>
  <c r="G36" i="1"/>
  <c r="F36" i="1"/>
  <c r="E36" i="1"/>
  <c r="N35" i="1"/>
  <c r="M35" i="1"/>
  <c r="G35" i="1"/>
  <c r="F35" i="1"/>
  <c r="E35" i="1"/>
  <c r="N34" i="1"/>
  <c r="M34" i="1"/>
  <c r="G34" i="1"/>
  <c r="F34" i="1"/>
  <c r="E34" i="1"/>
  <c r="N33" i="1"/>
  <c r="M33" i="1"/>
  <c r="G33" i="1"/>
  <c r="F33" i="1"/>
  <c r="E33" i="1"/>
  <c r="N32" i="1"/>
  <c r="M32" i="1"/>
  <c r="G32" i="1"/>
  <c r="F32" i="1"/>
  <c r="E32" i="1"/>
  <c r="C32" i="1"/>
  <c r="N31" i="1"/>
  <c r="M31" i="1"/>
  <c r="G31" i="1"/>
  <c r="F31" i="1"/>
  <c r="E31" i="1"/>
  <c r="N30" i="1"/>
  <c r="M30" i="1"/>
  <c r="G30" i="1"/>
  <c r="F30" i="1"/>
  <c r="E30" i="1"/>
  <c r="N29" i="1"/>
  <c r="M29" i="1"/>
  <c r="G29" i="1"/>
  <c r="F29" i="1"/>
  <c r="E29" i="1"/>
  <c r="N28" i="1"/>
  <c r="M28" i="1"/>
  <c r="L28" i="1"/>
  <c r="G28" i="1"/>
  <c r="F28" i="1"/>
  <c r="E28" i="1"/>
  <c r="N27" i="1"/>
  <c r="M27" i="1"/>
  <c r="G27" i="1"/>
  <c r="F27" i="1"/>
  <c r="E27" i="1"/>
  <c r="N26" i="1"/>
  <c r="M26" i="1"/>
  <c r="G26" i="1"/>
  <c r="F26" i="1"/>
  <c r="E26" i="1"/>
  <c r="N25" i="1"/>
  <c r="M25" i="1"/>
  <c r="G25" i="1"/>
  <c r="F25" i="1"/>
  <c r="E25" i="1"/>
  <c r="C25" i="1"/>
  <c r="N24" i="1"/>
  <c r="M24" i="1"/>
  <c r="G24" i="1"/>
  <c r="F24" i="1"/>
  <c r="E24" i="1"/>
  <c r="N23" i="1"/>
  <c r="M23" i="1"/>
  <c r="G23" i="1"/>
  <c r="F23" i="1"/>
  <c r="E23" i="1"/>
  <c r="C23" i="1"/>
  <c r="N22" i="1"/>
  <c r="M22" i="1"/>
  <c r="G22" i="1"/>
  <c r="F22" i="1"/>
  <c r="E22" i="1"/>
  <c r="N21" i="1"/>
  <c r="M21" i="1"/>
  <c r="G21" i="1"/>
  <c r="F21" i="1"/>
  <c r="E21" i="1"/>
  <c r="N20" i="1"/>
  <c r="M20" i="1"/>
  <c r="L20" i="1"/>
  <c r="G20" i="1"/>
  <c r="F20" i="1"/>
  <c r="E20" i="1"/>
  <c r="C20" i="1"/>
  <c r="N19" i="1"/>
  <c r="M19" i="1"/>
  <c r="G19" i="1"/>
  <c r="F19" i="1"/>
  <c r="E19" i="1"/>
  <c r="N18" i="1"/>
  <c r="M18" i="1"/>
  <c r="G18" i="1"/>
  <c r="F18" i="1"/>
  <c r="E18" i="1"/>
  <c r="N17" i="1"/>
  <c r="M17" i="1"/>
  <c r="G17" i="1"/>
  <c r="F17" i="1"/>
  <c r="E17" i="1"/>
  <c r="N16" i="1"/>
  <c r="M16" i="1"/>
  <c r="L16" i="1"/>
  <c r="G16" i="1"/>
  <c r="F16" i="1"/>
  <c r="E16" i="1"/>
  <c r="N15" i="1"/>
  <c r="M15" i="1"/>
  <c r="G15" i="1"/>
  <c r="F15" i="1"/>
  <c r="E15" i="1"/>
  <c r="N14" i="1"/>
  <c r="M14" i="1"/>
  <c r="G14" i="1"/>
  <c r="F14" i="1"/>
  <c r="E14" i="1"/>
  <c r="C14" i="1"/>
  <c r="N13" i="1"/>
  <c r="M13" i="1"/>
  <c r="G13" i="1"/>
  <c r="F13" i="1"/>
  <c r="E13" i="1"/>
  <c r="C13" i="1"/>
  <c r="N12" i="1"/>
  <c r="M12" i="1"/>
  <c r="L12" i="1"/>
  <c r="G12" i="1"/>
  <c r="F12" i="1"/>
  <c r="E12" i="1"/>
  <c r="C12" i="1"/>
  <c r="N11" i="1"/>
  <c r="M11" i="1"/>
  <c r="L11" i="1"/>
  <c r="G11" i="1"/>
  <c r="F11" i="1"/>
  <c r="E11" i="1"/>
  <c r="C11" i="1"/>
  <c r="E6" i="1"/>
  <c r="B4" i="1"/>
  <c r="D93" i="1" s="1"/>
  <c r="B3" i="1"/>
  <c r="C68" i="1" s="1"/>
  <c r="E2" i="1"/>
  <c r="B2" i="1"/>
  <c r="B14" i="1" s="1"/>
  <c r="C18" i="1" l="1"/>
  <c r="C17" i="1"/>
  <c r="C26" i="1"/>
  <c r="C38" i="1"/>
  <c r="C49" i="1"/>
  <c r="L67" i="1"/>
  <c r="D92" i="1"/>
  <c r="D97" i="1"/>
  <c r="D101" i="1"/>
  <c r="E4" i="1"/>
  <c r="L13" i="1"/>
  <c r="C16" i="1"/>
  <c r="C21" i="1"/>
  <c r="C30" i="1"/>
  <c r="L32" i="1"/>
  <c r="C34" i="1"/>
  <c r="D48" i="1"/>
  <c r="C72" i="1"/>
  <c r="D87" i="1"/>
  <c r="D96" i="1"/>
  <c r="D91" i="1"/>
  <c r="D100" i="1"/>
  <c r="B8" i="1"/>
  <c r="C15" i="1"/>
  <c r="C24" i="1"/>
  <c r="C29" i="1"/>
  <c r="C40" i="1"/>
  <c r="L45" i="1"/>
  <c r="L69" i="1"/>
  <c r="D86" i="1"/>
  <c r="L88" i="1"/>
  <c r="D95" i="1"/>
  <c r="B11" i="1"/>
  <c r="B12" i="1"/>
  <c r="B13" i="1"/>
  <c r="C19" i="1"/>
  <c r="C28" i="1"/>
  <c r="C36" i="1"/>
  <c r="C64" i="1"/>
  <c r="D90" i="1"/>
  <c r="L92" i="1"/>
  <c r="D99" i="1"/>
  <c r="L100" i="1"/>
  <c r="L102" i="1"/>
  <c r="D85" i="1"/>
  <c r="D94" i="1"/>
  <c r="L97" i="1"/>
  <c r="C27" i="1"/>
  <c r="C46" i="1"/>
  <c r="D84" i="1"/>
  <c r="D89" i="1"/>
  <c r="D98" i="1"/>
  <c r="D102" i="1"/>
  <c r="E3" i="1"/>
  <c r="C22" i="1"/>
  <c r="L24" i="1"/>
  <c r="C31" i="1"/>
  <c r="C42" i="1"/>
  <c r="D88" i="1"/>
  <c r="L15" i="1"/>
  <c r="L19" i="1"/>
  <c r="L31" i="1"/>
  <c r="L42" i="1"/>
  <c r="L47" i="1"/>
  <c r="L52" i="1"/>
  <c r="L56" i="1"/>
  <c r="L60" i="1"/>
  <c r="L73" i="1"/>
  <c r="L75" i="1"/>
  <c r="L79" i="1"/>
  <c r="L83" i="1"/>
  <c r="L95" i="1"/>
  <c r="L99" i="1"/>
  <c r="L14" i="1"/>
  <c r="L18" i="1"/>
  <c r="L22" i="1"/>
  <c r="L26" i="1"/>
  <c r="L30" i="1"/>
  <c r="L33" i="1"/>
  <c r="L36" i="1"/>
  <c r="L41" i="1"/>
  <c r="L44" i="1"/>
  <c r="L64" i="1"/>
  <c r="L66" i="1"/>
  <c r="L68" i="1"/>
  <c r="L70" i="1"/>
  <c r="L86" i="1"/>
  <c r="L90" i="1"/>
  <c r="L94" i="1"/>
  <c r="L98" i="1"/>
  <c r="L101" i="1"/>
  <c r="L23" i="1"/>
  <c r="L27" i="1"/>
  <c r="L34" i="1"/>
  <c r="L39" i="1"/>
  <c r="L50" i="1"/>
  <c r="L54" i="1"/>
  <c r="L58" i="1"/>
  <c r="L62" i="1"/>
  <c r="L77" i="1"/>
  <c r="L81" i="1"/>
  <c r="L87" i="1"/>
  <c r="L91" i="1"/>
  <c r="L17" i="1"/>
  <c r="L21" i="1"/>
  <c r="L25" i="1"/>
  <c r="L29" i="1"/>
  <c r="L35" i="1"/>
  <c r="L38" i="1"/>
  <c r="L43" i="1"/>
  <c r="L46" i="1"/>
  <c r="L49" i="1"/>
  <c r="L51" i="1"/>
  <c r="L53" i="1"/>
  <c r="L55" i="1"/>
  <c r="L57" i="1"/>
  <c r="L59" i="1"/>
  <c r="L61" i="1"/>
  <c r="L63" i="1"/>
  <c r="L72" i="1"/>
  <c r="L74" i="1"/>
  <c r="L76" i="1"/>
  <c r="L78" i="1"/>
  <c r="L80" i="1"/>
  <c r="L82" i="1"/>
  <c r="L85" i="1"/>
  <c r="L89" i="1"/>
  <c r="L9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0" i="1"/>
  <c r="B76" i="1"/>
  <c r="B74" i="1"/>
  <c r="B72" i="1"/>
  <c r="B70" i="1"/>
  <c r="B68" i="1"/>
  <c r="B66" i="1"/>
  <c r="B64" i="1"/>
  <c r="B62" i="1"/>
  <c r="B83" i="1"/>
  <c r="B79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82" i="1"/>
  <c r="B78" i="1"/>
  <c r="B75" i="1"/>
  <c r="B73" i="1"/>
  <c r="B71" i="1"/>
  <c r="B69" i="1"/>
  <c r="B67" i="1"/>
  <c r="B65" i="1"/>
  <c r="B63" i="1"/>
  <c r="B61" i="1"/>
  <c r="D83" i="1"/>
  <c r="D79" i="1"/>
  <c r="D75" i="1"/>
  <c r="D73" i="1"/>
  <c r="D71" i="1"/>
  <c r="D69" i="1"/>
  <c r="D67" i="1"/>
  <c r="D65" i="1"/>
  <c r="D63" i="1"/>
  <c r="D61" i="1"/>
  <c r="D82" i="1"/>
  <c r="D78" i="1"/>
  <c r="D81" i="1"/>
  <c r="D77" i="1"/>
  <c r="D74" i="1"/>
  <c r="D72" i="1"/>
  <c r="D70" i="1"/>
  <c r="D68" i="1"/>
  <c r="D66" i="1"/>
  <c r="D64" i="1"/>
  <c r="D62" i="1"/>
  <c r="E7" i="1"/>
  <c r="D11" i="1"/>
  <c r="I11" i="1" s="1"/>
  <c r="D12" i="1"/>
  <c r="I12" i="1" s="1"/>
  <c r="P12" i="1" s="1"/>
  <c r="D13" i="1"/>
  <c r="I13" i="1" s="1"/>
  <c r="P13" i="1" s="1"/>
  <c r="D14" i="1"/>
  <c r="I14" i="1" s="1"/>
  <c r="P14" i="1" s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B33" i="1"/>
  <c r="D34" i="1"/>
  <c r="B35" i="1"/>
  <c r="D36" i="1"/>
  <c r="B37" i="1"/>
  <c r="D38" i="1"/>
  <c r="B39" i="1"/>
  <c r="D40" i="1"/>
  <c r="B41" i="1"/>
  <c r="D42" i="1"/>
  <c r="B43" i="1"/>
  <c r="D44" i="1"/>
  <c r="B45" i="1"/>
  <c r="D46" i="1"/>
  <c r="B47" i="1"/>
  <c r="D49" i="1"/>
  <c r="D50" i="1"/>
  <c r="D51" i="1"/>
  <c r="D52" i="1"/>
  <c r="D53" i="1"/>
  <c r="D54" i="1"/>
  <c r="D55" i="1"/>
  <c r="D56" i="1"/>
  <c r="D57" i="1"/>
  <c r="D58" i="1"/>
  <c r="D59" i="1"/>
  <c r="D60" i="1"/>
  <c r="C66" i="1"/>
  <c r="C74" i="1"/>
  <c r="D80" i="1"/>
  <c r="B81" i="1"/>
  <c r="C33" i="1"/>
  <c r="C35" i="1"/>
  <c r="C37" i="1"/>
  <c r="C39" i="1"/>
  <c r="C41" i="1"/>
  <c r="C43" i="1"/>
  <c r="C45" i="1"/>
  <c r="C47" i="1"/>
  <c r="D76" i="1"/>
  <c r="B77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60" i="1"/>
  <c r="C59" i="1"/>
  <c r="C58" i="1"/>
  <c r="C57" i="1"/>
  <c r="C56" i="1"/>
  <c r="C55" i="1"/>
  <c r="C54" i="1"/>
  <c r="C53" i="1"/>
  <c r="C52" i="1"/>
  <c r="C51" i="1"/>
  <c r="C50" i="1"/>
  <c r="C75" i="1"/>
  <c r="C73" i="1"/>
  <c r="C71" i="1"/>
  <c r="C69" i="1"/>
  <c r="C67" i="1"/>
  <c r="C65" i="1"/>
  <c r="C63" i="1"/>
  <c r="C61" i="1"/>
  <c r="E5" i="1"/>
  <c r="B15" i="1"/>
  <c r="B16" i="1"/>
  <c r="I16" i="1" s="1"/>
  <c r="P16" i="1" s="1"/>
  <c r="B17" i="1"/>
  <c r="I17" i="1" s="1"/>
  <c r="P17" i="1" s="1"/>
  <c r="B18" i="1"/>
  <c r="I18" i="1" s="1"/>
  <c r="P18" i="1" s="1"/>
  <c r="B19" i="1"/>
  <c r="B20" i="1"/>
  <c r="I20" i="1" s="1"/>
  <c r="P20" i="1" s="1"/>
  <c r="B21" i="1"/>
  <c r="I21" i="1" s="1"/>
  <c r="P21" i="1" s="1"/>
  <c r="B22" i="1"/>
  <c r="B23" i="1"/>
  <c r="B24" i="1"/>
  <c r="I24" i="1" s="1"/>
  <c r="P24" i="1" s="1"/>
  <c r="B25" i="1"/>
  <c r="I25" i="1" s="1"/>
  <c r="P25" i="1" s="1"/>
  <c r="B26" i="1"/>
  <c r="I26" i="1" s="1"/>
  <c r="P26" i="1" s="1"/>
  <c r="B27" i="1"/>
  <c r="B28" i="1"/>
  <c r="I28" i="1" s="1"/>
  <c r="P28" i="1" s="1"/>
  <c r="B29" i="1"/>
  <c r="I29" i="1" s="1"/>
  <c r="P29" i="1" s="1"/>
  <c r="B30" i="1"/>
  <c r="B31" i="1"/>
  <c r="B32" i="1"/>
  <c r="I32" i="1" s="1"/>
  <c r="P32" i="1" s="1"/>
  <c r="D33" i="1"/>
  <c r="B34" i="1"/>
  <c r="I34" i="1" s="1"/>
  <c r="P34" i="1" s="1"/>
  <c r="D35" i="1"/>
  <c r="B36" i="1"/>
  <c r="I36" i="1" s="1"/>
  <c r="P36" i="1" s="1"/>
  <c r="D37" i="1"/>
  <c r="B38" i="1"/>
  <c r="D39" i="1"/>
  <c r="B40" i="1"/>
  <c r="I40" i="1" s="1"/>
  <c r="P40" i="1" s="1"/>
  <c r="D41" i="1"/>
  <c r="B42" i="1"/>
  <c r="I42" i="1" s="1"/>
  <c r="P42" i="1" s="1"/>
  <c r="D43" i="1"/>
  <c r="B44" i="1"/>
  <c r="I44" i="1" s="1"/>
  <c r="P44" i="1" s="1"/>
  <c r="D45" i="1"/>
  <c r="B46" i="1"/>
  <c r="D47" i="1"/>
  <c r="C48" i="1"/>
  <c r="C62" i="1"/>
  <c r="C70" i="1"/>
  <c r="I43" i="1" l="1"/>
  <c r="P43" i="1" s="1"/>
  <c r="I35" i="1"/>
  <c r="P35" i="1" s="1"/>
  <c r="I63" i="1"/>
  <c r="P63" i="1" s="1"/>
  <c r="I55" i="1"/>
  <c r="P55" i="1" s="1"/>
  <c r="I80" i="1"/>
  <c r="P80" i="1" s="1"/>
  <c r="I91" i="1"/>
  <c r="P91" i="1" s="1"/>
  <c r="I99" i="1"/>
  <c r="P99" i="1" s="1"/>
  <c r="I46" i="1"/>
  <c r="P46" i="1" s="1"/>
  <c r="I38" i="1"/>
  <c r="P38" i="1" s="1"/>
  <c r="I30" i="1"/>
  <c r="P30" i="1" s="1"/>
  <c r="I22" i="1"/>
  <c r="P22" i="1" s="1"/>
  <c r="I71" i="1"/>
  <c r="P71" i="1" s="1"/>
  <c r="I51" i="1"/>
  <c r="P51" i="1" s="1"/>
  <c r="I59" i="1"/>
  <c r="P59" i="1" s="1"/>
  <c r="I70" i="1"/>
  <c r="P70" i="1" s="1"/>
  <c r="I87" i="1"/>
  <c r="P87" i="1" s="1"/>
  <c r="I95" i="1"/>
  <c r="P95" i="1" s="1"/>
  <c r="J14" i="1"/>
  <c r="J13" i="1"/>
  <c r="J12" i="1"/>
  <c r="P11" i="1"/>
  <c r="J11" i="1"/>
  <c r="I81" i="1"/>
  <c r="P81" i="1" s="1"/>
  <c r="I62" i="1"/>
  <c r="P62" i="1" s="1"/>
  <c r="I65" i="1"/>
  <c r="P65" i="1" s="1"/>
  <c r="I73" i="1"/>
  <c r="P73" i="1" s="1"/>
  <c r="I48" i="1"/>
  <c r="P48" i="1" s="1"/>
  <c r="I52" i="1"/>
  <c r="P52" i="1" s="1"/>
  <c r="I56" i="1"/>
  <c r="P56" i="1" s="1"/>
  <c r="I60" i="1"/>
  <c r="P60" i="1" s="1"/>
  <c r="I64" i="1"/>
  <c r="P64" i="1" s="1"/>
  <c r="I72" i="1"/>
  <c r="P72" i="1" s="1"/>
  <c r="I84" i="1"/>
  <c r="P84" i="1" s="1"/>
  <c r="I88" i="1"/>
  <c r="P88" i="1" s="1"/>
  <c r="I92" i="1"/>
  <c r="P92" i="1" s="1"/>
  <c r="I96" i="1"/>
  <c r="P96" i="1" s="1"/>
  <c r="I100" i="1"/>
  <c r="P100" i="1" s="1"/>
  <c r="I39" i="1"/>
  <c r="P39" i="1" s="1"/>
  <c r="I27" i="1"/>
  <c r="P27" i="1" s="1"/>
  <c r="I19" i="1"/>
  <c r="P19" i="1" s="1"/>
  <c r="I15" i="1"/>
  <c r="P15" i="1" s="1"/>
  <c r="I77" i="1"/>
  <c r="P77" i="1" s="1"/>
  <c r="I45" i="1"/>
  <c r="P45" i="1" s="1"/>
  <c r="I41" i="1"/>
  <c r="P41" i="1" s="1"/>
  <c r="I37" i="1"/>
  <c r="P37" i="1" s="1"/>
  <c r="I33" i="1"/>
  <c r="P33" i="1" s="1"/>
  <c r="I67" i="1"/>
  <c r="P67" i="1" s="1"/>
  <c r="I75" i="1"/>
  <c r="P75" i="1" s="1"/>
  <c r="I49" i="1"/>
  <c r="P49" i="1" s="1"/>
  <c r="I53" i="1"/>
  <c r="P53" i="1" s="1"/>
  <c r="I57" i="1"/>
  <c r="P57" i="1" s="1"/>
  <c r="I79" i="1"/>
  <c r="P79" i="1" s="1"/>
  <c r="I66" i="1"/>
  <c r="P66" i="1" s="1"/>
  <c r="I74" i="1"/>
  <c r="P74" i="1" s="1"/>
  <c r="I85" i="1"/>
  <c r="P85" i="1" s="1"/>
  <c r="I89" i="1"/>
  <c r="P89" i="1" s="1"/>
  <c r="I93" i="1"/>
  <c r="P93" i="1" s="1"/>
  <c r="I97" i="1"/>
  <c r="P97" i="1" s="1"/>
  <c r="I101" i="1"/>
  <c r="P101" i="1" s="1"/>
  <c r="I47" i="1"/>
  <c r="P47" i="1" s="1"/>
  <c r="I82" i="1"/>
  <c r="P82" i="1" s="1"/>
  <c r="I31" i="1"/>
  <c r="P31" i="1" s="1"/>
  <c r="I23" i="1"/>
  <c r="P23" i="1" s="1"/>
  <c r="I61" i="1"/>
  <c r="P61" i="1" s="1"/>
  <c r="I69" i="1"/>
  <c r="P69" i="1" s="1"/>
  <c r="I78" i="1"/>
  <c r="P78" i="1" s="1"/>
  <c r="I50" i="1"/>
  <c r="P50" i="1" s="1"/>
  <c r="I54" i="1"/>
  <c r="P54" i="1" s="1"/>
  <c r="I58" i="1"/>
  <c r="P58" i="1" s="1"/>
  <c r="I83" i="1"/>
  <c r="P83" i="1" s="1"/>
  <c r="I68" i="1"/>
  <c r="P68" i="1" s="1"/>
  <c r="I76" i="1"/>
  <c r="P76" i="1" s="1"/>
  <c r="I86" i="1"/>
  <c r="P86" i="1" s="1"/>
  <c r="I90" i="1"/>
  <c r="P90" i="1" s="1"/>
  <c r="I94" i="1"/>
  <c r="P94" i="1" s="1"/>
  <c r="I98" i="1"/>
  <c r="P98" i="1" s="1"/>
  <c r="I102" i="1"/>
  <c r="P102" i="1" s="1"/>
  <c r="J17" i="1" l="1"/>
  <c r="J25" i="1"/>
  <c r="J29" i="1"/>
  <c r="J16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8" i="1"/>
  <c r="J22" i="1"/>
  <c r="J26" i="1"/>
  <c r="J30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21" i="1"/>
  <c r="J19" i="1"/>
  <c r="J23" i="1"/>
  <c r="J27" i="1"/>
  <c r="J31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7" i="1"/>
  <c r="J101" i="1"/>
  <c r="J15" i="1"/>
  <c r="J20" i="1"/>
  <c r="J24" i="1"/>
  <c r="J28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</calcChain>
</file>

<file path=xl/sharedStrings.xml><?xml version="1.0" encoding="utf-8"?>
<sst xmlns="http://schemas.openxmlformats.org/spreadsheetml/2006/main" count="20" uniqueCount="20">
  <si>
    <t>Mode #</t>
  </si>
  <si>
    <t>Total</t>
  </si>
  <si>
    <t>GSD</t>
  </si>
  <si>
    <t>GM</t>
  </si>
  <si>
    <t>Mode-Fraction</t>
  </si>
  <si>
    <t>Size</t>
  </si>
  <si>
    <t>Mode 1</t>
  </si>
  <si>
    <t>Mode 2</t>
  </si>
  <si>
    <t>Mode 3</t>
  </si>
  <si>
    <t>Made</t>
  </si>
  <si>
    <t>Made_Cum</t>
  </si>
  <si>
    <t>Real</t>
  </si>
  <si>
    <t>Real_Cum</t>
  </si>
  <si>
    <t>ISO_Fraction</t>
  </si>
  <si>
    <t>ISO_total</t>
  </si>
  <si>
    <t>Mode 4</t>
  </si>
  <si>
    <t>Mode 5</t>
  </si>
  <si>
    <t>Mode 6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</si>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</sst>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58800012207406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3" borderId="1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4" borderId="4" xfId="0" applyFill="1" applyBorder="1"/>
    <xf numFmtId="9" fontId="0" fillId="7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Mode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Sheet1!$A$11:$A$102</c:f>
              <c:numCache>
                <c:formatCode>General</c:formatCode>
                <c:ptCount val="92"/>
                <c:pt idx="0">
                  <c:v>0.1</c:v>
                </c:pt>
                <c:pt idx="1">
                  <c:v>0.112</c:v>
                </c:pt>
                <c:pt idx="2">
                  <c:v>0.126</c:v>
                </c:pt>
                <c:pt idx="3">
                  <c:v>0.14099999999999999</c:v>
                </c:pt>
                <c:pt idx="4">
                  <c:v>0.158</c:v>
                </c:pt>
                <c:pt idx="5">
                  <c:v>0.17799999999999999</c:v>
                </c:pt>
                <c:pt idx="6">
                  <c:v>0.2</c:v>
                </c:pt>
                <c:pt idx="7">
                  <c:v>0.224</c:v>
                </c:pt>
                <c:pt idx="8">
                  <c:v>0.251</c:v>
                </c:pt>
                <c:pt idx="9">
                  <c:v>0.28199999999999997</c:v>
                </c:pt>
                <c:pt idx="10">
                  <c:v>0.316</c:v>
                </c:pt>
                <c:pt idx="11">
                  <c:v>0.35499999999999998</c:v>
                </c:pt>
                <c:pt idx="12">
                  <c:v>0.39800000000000002</c:v>
                </c:pt>
                <c:pt idx="13">
                  <c:v>0.44700000000000001</c:v>
                </c:pt>
                <c:pt idx="14">
                  <c:v>0.501</c:v>
                </c:pt>
                <c:pt idx="15">
                  <c:v>0.56200000000000006</c:v>
                </c:pt>
                <c:pt idx="16">
                  <c:v>0.63100000000000001</c:v>
                </c:pt>
                <c:pt idx="17">
                  <c:v>0.70799999999999996</c:v>
                </c:pt>
                <c:pt idx="18">
                  <c:v>0.79400000000000004</c:v>
                </c:pt>
                <c:pt idx="19">
                  <c:v>0.89100000000000001</c:v>
                </c:pt>
                <c:pt idx="20">
                  <c:v>1</c:v>
                </c:pt>
                <c:pt idx="21">
                  <c:v>1.1200000000000001</c:v>
                </c:pt>
                <c:pt idx="22">
                  <c:v>1.26</c:v>
                </c:pt>
                <c:pt idx="23">
                  <c:v>1.41</c:v>
                </c:pt>
                <c:pt idx="24">
                  <c:v>1.58</c:v>
                </c:pt>
                <c:pt idx="25">
                  <c:v>1.78</c:v>
                </c:pt>
                <c:pt idx="26">
                  <c:v>2</c:v>
                </c:pt>
                <c:pt idx="27">
                  <c:v>2.2400000000000002</c:v>
                </c:pt>
                <c:pt idx="28">
                  <c:v>2.5099999999999998</c:v>
                </c:pt>
                <c:pt idx="29">
                  <c:v>2.82</c:v>
                </c:pt>
                <c:pt idx="30">
                  <c:v>3.16</c:v>
                </c:pt>
                <c:pt idx="31">
                  <c:v>3.55</c:v>
                </c:pt>
                <c:pt idx="32">
                  <c:v>3.98</c:v>
                </c:pt>
                <c:pt idx="33">
                  <c:v>4.47</c:v>
                </c:pt>
                <c:pt idx="34">
                  <c:v>5.01</c:v>
                </c:pt>
                <c:pt idx="35">
                  <c:v>5.62</c:v>
                </c:pt>
                <c:pt idx="36">
                  <c:v>6.31</c:v>
                </c:pt>
                <c:pt idx="37">
                  <c:v>7.08</c:v>
                </c:pt>
                <c:pt idx="38">
                  <c:v>7.94</c:v>
                </c:pt>
                <c:pt idx="39">
                  <c:v>8.91</c:v>
                </c:pt>
                <c:pt idx="40">
                  <c:v>10</c:v>
                </c:pt>
                <c:pt idx="41">
                  <c:v>11.2</c:v>
                </c:pt>
                <c:pt idx="42">
                  <c:v>12.6</c:v>
                </c:pt>
                <c:pt idx="43">
                  <c:v>14.1</c:v>
                </c:pt>
                <c:pt idx="44">
                  <c:v>15.8</c:v>
                </c:pt>
                <c:pt idx="45">
                  <c:v>17.8</c:v>
                </c:pt>
                <c:pt idx="46">
                  <c:v>20</c:v>
                </c:pt>
                <c:pt idx="47">
                  <c:v>22.4</c:v>
                </c:pt>
                <c:pt idx="48">
                  <c:v>25.1</c:v>
                </c:pt>
                <c:pt idx="49">
                  <c:v>28.2</c:v>
                </c:pt>
                <c:pt idx="50">
                  <c:v>31.6</c:v>
                </c:pt>
                <c:pt idx="51">
                  <c:v>35.5</c:v>
                </c:pt>
                <c:pt idx="52">
                  <c:v>39.799999999999997</c:v>
                </c:pt>
                <c:pt idx="53">
                  <c:v>44.7</c:v>
                </c:pt>
                <c:pt idx="54">
                  <c:v>50.1</c:v>
                </c:pt>
                <c:pt idx="55">
                  <c:v>56.2</c:v>
                </c:pt>
                <c:pt idx="56">
                  <c:v>63.1</c:v>
                </c:pt>
                <c:pt idx="57">
                  <c:v>70.8</c:v>
                </c:pt>
                <c:pt idx="58">
                  <c:v>79.400000000000006</c:v>
                </c:pt>
                <c:pt idx="59">
                  <c:v>89.1</c:v>
                </c:pt>
                <c:pt idx="60">
                  <c:v>100</c:v>
                </c:pt>
                <c:pt idx="61">
                  <c:v>112</c:v>
                </c:pt>
                <c:pt idx="62">
                  <c:v>126</c:v>
                </c:pt>
                <c:pt idx="63">
                  <c:v>141</c:v>
                </c:pt>
                <c:pt idx="64">
                  <c:v>158</c:v>
                </c:pt>
                <c:pt idx="65">
                  <c:v>178</c:v>
                </c:pt>
                <c:pt idx="66">
                  <c:v>200</c:v>
                </c:pt>
                <c:pt idx="67">
                  <c:v>224</c:v>
                </c:pt>
                <c:pt idx="68">
                  <c:v>251</c:v>
                </c:pt>
                <c:pt idx="69">
                  <c:v>282</c:v>
                </c:pt>
                <c:pt idx="70">
                  <c:v>316</c:v>
                </c:pt>
                <c:pt idx="71">
                  <c:v>355</c:v>
                </c:pt>
                <c:pt idx="72">
                  <c:v>398</c:v>
                </c:pt>
                <c:pt idx="73">
                  <c:v>447</c:v>
                </c:pt>
                <c:pt idx="74">
                  <c:v>501</c:v>
                </c:pt>
                <c:pt idx="75">
                  <c:v>562</c:v>
                </c:pt>
                <c:pt idx="76">
                  <c:v>631</c:v>
                </c:pt>
                <c:pt idx="77">
                  <c:v>708</c:v>
                </c:pt>
                <c:pt idx="78">
                  <c:v>794</c:v>
                </c:pt>
                <c:pt idx="79">
                  <c:v>891</c:v>
                </c:pt>
                <c:pt idx="80">
                  <c:v>1000</c:v>
                </c:pt>
                <c:pt idx="81">
                  <c:v>1120</c:v>
                </c:pt>
                <c:pt idx="82">
                  <c:v>1260</c:v>
                </c:pt>
                <c:pt idx="83">
                  <c:v>1410</c:v>
                </c:pt>
                <c:pt idx="84">
                  <c:v>1580</c:v>
                </c:pt>
                <c:pt idx="85">
                  <c:v>1780</c:v>
                </c:pt>
                <c:pt idx="86">
                  <c:v>2000</c:v>
                </c:pt>
                <c:pt idx="87">
                  <c:v>2240</c:v>
                </c:pt>
                <c:pt idx="88">
                  <c:v>2510</c:v>
                </c:pt>
                <c:pt idx="89">
                  <c:v>2820</c:v>
                </c:pt>
                <c:pt idx="90">
                  <c:v>3160</c:v>
                </c:pt>
                <c:pt idx="91">
                  <c:v>3500</c:v>
                </c:pt>
              </c:numCache>
            </c:numRef>
          </c:xVal>
          <c:yVal>
            <c:numRef>
              <c:f>Sheet1!$B$11:$B$102</c:f>
              <c:numCache>
                <c:formatCode>General</c:formatCode>
                <c:ptCount val="92"/>
                <c:pt idx="0">
                  <c:v>1.190392392431792E-32</c:v>
                </c:pt>
                <c:pt idx="1">
                  <c:v>1.7582448194274613E-29</c:v>
                </c:pt>
                <c:pt idx="2">
                  <c:v>2.2973093306861724E-26</c:v>
                </c:pt>
                <c:pt idx="3">
                  <c:v>1.4716996818111449E-23</c:v>
                </c:pt>
                <c:pt idx="4">
                  <c:v>6.9181662569624118E-21</c:v>
                </c:pt>
                <c:pt idx="5">
                  <c:v>2.860201744746588E-18</c:v>
                </c:pt>
                <c:pt idx="6">
                  <c:v>6.8404073188201833E-16</c:v>
                </c:pt>
                <c:pt idx="7">
                  <c:v>9.5098339046599386E-14</c:v>
                </c:pt>
                <c:pt idx="8">
                  <c:v>9.1505010166293777E-12</c:v>
                </c:pt>
                <c:pt idx="9">
                  <c:v>6.5415681829597665E-10</c:v>
                </c:pt>
                <c:pt idx="10">
                  <c:v>2.8639734451682276E-8</c:v>
                </c:pt>
                <c:pt idx="11">
                  <c:v>9.1174462257920639E-7</c:v>
                </c:pt>
                <c:pt idx="12">
                  <c:v>1.8369646591515271E-5</c:v>
                </c:pt>
                <c:pt idx="13">
                  <c:v>2.5927760094722696E-4</c:v>
                </c:pt>
                <c:pt idx="14">
                  <c:v>2.3527332623753455E-3</c:v>
                </c:pt>
                <c:pt idx="15">
                  <c:v>1.4610659062831816E-2</c:v>
                </c:pt>
                <c:pt idx="16">
                  <c:v>6.1590666856116624E-2</c:v>
                </c:pt>
                <c:pt idx="17">
                  <c:v>0.17261044995371388</c:v>
                </c:pt>
                <c:pt idx="18">
                  <c:v>0.32404427951538822</c:v>
                </c:pt>
                <c:pt idx="19">
                  <c:v>0.409754364816934</c:v>
                </c:pt>
                <c:pt idx="20">
                  <c:v>0.34727010210005804</c:v>
                </c:pt>
                <c:pt idx="21">
                  <c:v>0.19987922554319545</c:v>
                </c:pt>
                <c:pt idx="22">
                  <c:v>7.4751129181366852E-2</c:v>
                </c:pt>
                <c:pt idx="23">
                  <c:v>1.9793398438945422E-2</c:v>
                </c:pt>
                <c:pt idx="24">
                  <c:v>3.5008005649293664E-3</c:v>
                </c:pt>
                <c:pt idx="25">
                  <c:v>3.7583881915469034E-4</c:v>
                </c:pt>
                <c:pt idx="26">
                  <c:v>2.8052877216360574E-5</c:v>
                </c:pt>
                <c:pt idx="27">
                  <c:v>1.5197755005969201E-6</c:v>
                </c:pt>
                <c:pt idx="28">
                  <c:v>5.5128553525109728E-8</c:v>
                </c:pt>
                <c:pt idx="29">
                  <c:v>1.2368050201254365E-9</c:v>
                </c:pt>
                <c:pt idx="30">
                  <c:v>2.0373402177903646E-11</c:v>
                </c:pt>
                <c:pt idx="31">
                  <c:v>2.0465324634400207E-13</c:v>
                </c:pt>
                <c:pt idx="32">
                  <c:v>1.4986758810790062E-15</c:v>
                </c:pt>
                <c:pt idx="33">
                  <c:v>6.8000913620159249E-18</c:v>
                </c:pt>
                <c:pt idx="34">
                  <c:v>2.2877526277574879E-20</c:v>
                </c:pt>
                <c:pt idx="35">
                  <c:v>4.9667804124230001E-23</c:v>
                </c:pt>
                <c:pt idx="36">
                  <c:v>6.8733010093061439E-26</c:v>
                </c:pt>
                <c:pt idx="37">
                  <c:v>6.6220381918450664E-29</c:v>
                </c:pt>
                <c:pt idx="38">
                  <c:v>4.423953011770143E-32</c:v>
                </c:pt>
                <c:pt idx="39">
                  <c:v>1.9068283967864121E-35</c:v>
                </c:pt>
                <c:pt idx="40">
                  <c:v>5.4516537495066888E-39</c:v>
                </c:pt>
                <c:pt idx="41">
                  <c:v>1.2227553947827841E-42</c:v>
                </c:pt>
                <c:pt idx="42">
                  <c:v>1.3088794717498927E-46</c:v>
                </c:pt>
                <c:pt idx="43">
                  <c:v>1.4325347181225862E-50</c:v>
                </c:pt>
                <c:pt idx="44">
                  <c:v>9.5329510724710708E-55</c:v>
                </c:pt>
                <c:pt idx="45">
                  <c:v>2.6576037051867673E-59</c:v>
                </c:pt>
                <c:pt idx="46">
                  <c:v>6.190938313571234E-64</c:v>
                </c:pt>
                <c:pt idx="47">
                  <c:v>1.3069818742421515E-68</c:v>
                </c:pt>
                <c:pt idx="48">
                  <c:v>1.7872772996655828E-73</c:v>
                </c:pt>
                <c:pt idx="49">
                  <c:v>1.2583580283384224E-78</c:v>
                </c:pt>
                <c:pt idx="50">
                  <c:v>7.79905077687108E-84</c:v>
                </c:pt>
                <c:pt idx="51">
                  <c:v>2.4719955443421704E-89</c:v>
                </c:pt>
                <c:pt idx="52">
                  <c:v>6.5795812294778237E-95</c:v>
                </c:pt>
                <c:pt idx="53">
                  <c:v>9.5972788557603341E-101</c:v>
                </c:pt>
                <c:pt idx="54">
                  <c:v>1.19709619728168E-106</c:v>
                </c:pt>
                <c:pt idx="55">
                  <c:v>9.0858116735121836E-113</c:v>
                </c:pt>
                <c:pt idx="56">
                  <c:v>4.1276174448975421E-119</c:v>
                </c:pt>
                <c:pt idx="57">
                  <c:v>1.3670987797121375E-125</c:v>
                </c:pt>
                <c:pt idx="58">
                  <c:v>3.2501265392207347E-132</c:v>
                </c:pt>
                <c:pt idx="59">
                  <c:v>4.7751085789112937E-139</c:v>
                </c:pt>
                <c:pt idx="60">
                  <c:v>4.6054572218694467E-146</c:v>
                </c:pt>
                <c:pt idx="61">
                  <c:v>4.0252710992402592E-153</c:v>
                </c:pt>
                <c:pt idx="62">
                  <c:v>1.2332898953677997E-160</c:v>
                </c:pt>
                <c:pt idx="63">
                  <c:v>5.5792209793590022E-168</c:v>
                </c:pt>
                <c:pt idx="64">
                  <c:v>1.3969181998480274E-175</c:v>
                </c:pt>
                <c:pt idx="65">
                  <c:v>1.011259056951842E-183</c:v>
                </c:pt>
                <c:pt idx="66">
                  <c:v>7.3522312852867367E-192</c:v>
                </c:pt>
                <c:pt idx="67">
                  <c:v>6.0484390418304831E-200</c:v>
                </c:pt>
                <c:pt idx="68">
                  <c:v>3.1181061744763215E-208</c:v>
                </c:pt>
                <c:pt idx="69">
                  <c:v>6.8895495371541214E-217</c:v>
                </c:pt>
                <c:pt idx="70">
                  <c:v>1.6065844359746547E-225</c:v>
                </c:pt>
                <c:pt idx="71">
                  <c:v>1.606794539313559E-234</c:v>
                </c:pt>
                <c:pt idx="72">
                  <c:v>1.5544344254009619E-243</c:v>
                </c:pt>
                <c:pt idx="73">
                  <c:v>7.2889521253628632E-253</c:v>
                </c:pt>
                <c:pt idx="74">
                  <c:v>3.370797456478022E-262</c:v>
                </c:pt>
                <c:pt idx="75">
                  <c:v>8.9440891562548801E-272</c:v>
                </c:pt>
                <c:pt idx="76">
                  <c:v>1.3338811421286579E-281</c:v>
                </c:pt>
                <c:pt idx="77">
                  <c:v>1.5187690141206758E-291</c:v>
                </c:pt>
                <c:pt idx="78">
                  <c:v>1.284912790796691E-301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CE-4F85-B343-0908D39362C5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Mode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Sheet1!$A$11:$A$102</c:f>
              <c:numCache>
                <c:formatCode>General</c:formatCode>
                <c:ptCount val="92"/>
                <c:pt idx="0">
                  <c:v>0.1</c:v>
                </c:pt>
                <c:pt idx="1">
                  <c:v>0.112</c:v>
                </c:pt>
                <c:pt idx="2">
                  <c:v>0.126</c:v>
                </c:pt>
                <c:pt idx="3">
                  <c:v>0.14099999999999999</c:v>
                </c:pt>
                <c:pt idx="4">
                  <c:v>0.158</c:v>
                </c:pt>
                <c:pt idx="5">
                  <c:v>0.17799999999999999</c:v>
                </c:pt>
                <c:pt idx="6">
                  <c:v>0.2</c:v>
                </c:pt>
                <c:pt idx="7">
                  <c:v>0.224</c:v>
                </c:pt>
                <c:pt idx="8">
                  <c:v>0.251</c:v>
                </c:pt>
                <c:pt idx="9">
                  <c:v>0.28199999999999997</c:v>
                </c:pt>
                <c:pt idx="10">
                  <c:v>0.316</c:v>
                </c:pt>
                <c:pt idx="11">
                  <c:v>0.35499999999999998</c:v>
                </c:pt>
                <c:pt idx="12">
                  <c:v>0.39800000000000002</c:v>
                </c:pt>
                <c:pt idx="13">
                  <c:v>0.44700000000000001</c:v>
                </c:pt>
                <c:pt idx="14">
                  <c:v>0.501</c:v>
                </c:pt>
                <c:pt idx="15">
                  <c:v>0.56200000000000006</c:v>
                </c:pt>
                <c:pt idx="16">
                  <c:v>0.63100000000000001</c:v>
                </c:pt>
                <c:pt idx="17">
                  <c:v>0.70799999999999996</c:v>
                </c:pt>
                <c:pt idx="18">
                  <c:v>0.79400000000000004</c:v>
                </c:pt>
                <c:pt idx="19">
                  <c:v>0.89100000000000001</c:v>
                </c:pt>
                <c:pt idx="20">
                  <c:v>1</c:v>
                </c:pt>
                <c:pt idx="21">
                  <c:v>1.1200000000000001</c:v>
                </c:pt>
                <c:pt idx="22">
                  <c:v>1.26</c:v>
                </c:pt>
                <c:pt idx="23">
                  <c:v>1.41</c:v>
                </c:pt>
                <c:pt idx="24">
                  <c:v>1.58</c:v>
                </c:pt>
                <c:pt idx="25">
                  <c:v>1.78</c:v>
                </c:pt>
                <c:pt idx="26">
                  <c:v>2</c:v>
                </c:pt>
                <c:pt idx="27">
                  <c:v>2.2400000000000002</c:v>
                </c:pt>
                <c:pt idx="28">
                  <c:v>2.5099999999999998</c:v>
                </c:pt>
                <c:pt idx="29">
                  <c:v>2.82</c:v>
                </c:pt>
                <c:pt idx="30">
                  <c:v>3.16</c:v>
                </c:pt>
                <c:pt idx="31">
                  <c:v>3.55</c:v>
                </c:pt>
                <c:pt idx="32">
                  <c:v>3.98</c:v>
                </c:pt>
                <c:pt idx="33">
                  <c:v>4.47</c:v>
                </c:pt>
                <c:pt idx="34">
                  <c:v>5.01</c:v>
                </c:pt>
                <c:pt idx="35">
                  <c:v>5.62</c:v>
                </c:pt>
                <c:pt idx="36">
                  <c:v>6.31</c:v>
                </c:pt>
                <c:pt idx="37">
                  <c:v>7.08</c:v>
                </c:pt>
                <c:pt idx="38">
                  <c:v>7.94</c:v>
                </c:pt>
                <c:pt idx="39">
                  <c:v>8.91</c:v>
                </c:pt>
                <c:pt idx="40">
                  <c:v>10</c:v>
                </c:pt>
                <c:pt idx="41">
                  <c:v>11.2</c:v>
                </c:pt>
                <c:pt idx="42">
                  <c:v>12.6</c:v>
                </c:pt>
                <c:pt idx="43">
                  <c:v>14.1</c:v>
                </c:pt>
                <c:pt idx="44">
                  <c:v>15.8</c:v>
                </c:pt>
                <c:pt idx="45">
                  <c:v>17.8</c:v>
                </c:pt>
                <c:pt idx="46">
                  <c:v>20</c:v>
                </c:pt>
                <c:pt idx="47">
                  <c:v>22.4</c:v>
                </c:pt>
                <c:pt idx="48">
                  <c:v>25.1</c:v>
                </c:pt>
                <c:pt idx="49">
                  <c:v>28.2</c:v>
                </c:pt>
                <c:pt idx="50">
                  <c:v>31.6</c:v>
                </c:pt>
                <c:pt idx="51">
                  <c:v>35.5</c:v>
                </c:pt>
                <c:pt idx="52">
                  <c:v>39.799999999999997</c:v>
                </c:pt>
                <c:pt idx="53">
                  <c:v>44.7</c:v>
                </c:pt>
                <c:pt idx="54">
                  <c:v>50.1</c:v>
                </c:pt>
                <c:pt idx="55">
                  <c:v>56.2</c:v>
                </c:pt>
                <c:pt idx="56">
                  <c:v>63.1</c:v>
                </c:pt>
                <c:pt idx="57">
                  <c:v>70.8</c:v>
                </c:pt>
                <c:pt idx="58">
                  <c:v>79.400000000000006</c:v>
                </c:pt>
                <c:pt idx="59">
                  <c:v>89.1</c:v>
                </c:pt>
                <c:pt idx="60">
                  <c:v>100</c:v>
                </c:pt>
                <c:pt idx="61">
                  <c:v>112</c:v>
                </c:pt>
                <c:pt idx="62">
                  <c:v>126</c:v>
                </c:pt>
                <c:pt idx="63">
                  <c:v>141</c:v>
                </c:pt>
                <c:pt idx="64">
                  <c:v>158</c:v>
                </c:pt>
                <c:pt idx="65">
                  <c:v>178</c:v>
                </c:pt>
                <c:pt idx="66">
                  <c:v>200</c:v>
                </c:pt>
                <c:pt idx="67">
                  <c:v>224</c:v>
                </c:pt>
                <c:pt idx="68">
                  <c:v>251</c:v>
                </c:pt>
                <c:pt idx="69">
                  <c:v>282</c:v>
                </c:pt>
                <c:pt idx="70">
                  <c:v>316</c:v>
                </c:pt>
                <c:pt idx="71">
                  <c:v>355</c:v>
                </c:pt>
                <c:pt idx="72">
                  <c:v>398</c:v>
                </c:pt>
                <c:pt idx="73">
                  <c:v>447</c:v>
                </c:pt>
                <c:pt idx="74">
                  <c:v>501</c:v>
                </c:pt>
                <c:pt idx="75">
                  <c:v>562</c:v>
                </c:pt>
                <c:pt idx="76">
                  <c:v>631</c:v>
                </c:pt>
                <c:pt idx="77">
                  <c:v>708</c:v>
                </c:pt>
                <c:pt idx="78">
                  <c:v>794</c:v>
                </c:pt>
                <c:pt idx="79">
                  <c:v>891</c:v>
                </c:pt>
                <c:pt idx="80">
                  <c:v>1000</c:v>
                </c:pt>
                <c:pt idx="81">
                  <c:v>1120</c:v>
                </c:pt>
                <c:pt idx="82">
                  <c:v>1260</c:v>
                </c:pt>
                <c:pt idx="83">
                  <c:v>1410</c:v>
                </c:pt>
                <c:pt idx="84">
                  <c:v>1580</c:v>
                </c:pt>
                <c:pt idx="85">
                  <c:v>1780</c:v>
                </c:pt>
                <c:pt idx="86">
                  <c:v>2000</c:v>
                </c:pt>
                <c:pt idx="87">
                  <c:v>2240</c:v>
                </c:pt>
                <c:pt idx="88">
                  <c:v>2510</c:v>
                </c:pt>
                <c:pt idx="89">
                  <c:v>2820</c:v>
                </c:pt>
                <c:pt idx="90">
                  <c:v>3160</c:v>
                </c:pt>
                <c:pt idx="91">
                  <c:v>3500</c:v>
                </c:pt>
              </c:numCache>
            </c:numRef>
          </c:xVal>
          <c:yVal>
            <c:numRef>
              <c:f>Sheet1!$C$11:$C$102</c:f>
              <c:numCache>
                <c:formatCode>General</c:formatCode>
                <c:ptCount val="92"/>
                <c:pt idx="0">
                  <c:v>5.5889009473409344E-4</c:v>
                </c:pt>
                <c:pt idx="1">
                  <c:v>9.2149329648873028E-4</c:v>
                </c:pt>
                <c:pt idx="2">
                  <c:v>1.5245906892824863E-3</c:v>
                </c:pt>
                <c:pt idx="3">
                  <c:v>2.428103452517644E-3</c:v>
                </c:pt>
                <c:pt idx="4">
                  <c:v>3.8296294528227335E-3</c:v>
                </c:pt>
                <c:pt idx="5">
                  <c:v>6.0697288653366469E-3</c:v>
                </c:pt>
                <c:pt idx="6">
                  <c:v>9.3674699995994811E-3</c:v>
                </c:pt>
                <c:pt idx="7">
                  <c:v>1.406548430527684E-2</c:v>
                </c:pt>
                <c:pt idx="8">
                  <c:v>2.0832737922993606E-2</c:v>
                </c:pt>
                <c:pt idx="9">
                  <c:v>3.0645792166144471E-2</c:v>
                </c:pt>
                <c:pt idx="10">
                  <c:v>4.3999267301476026E-2</c:v>
                </c:pt>
                <c:pt idx="11">
                  <c:v>6.2675291519066145E-2</c:v>
                </c:pt>
                <c:pt idx="12">
                  <c:v>8.7343337337098204E-2</c:v>
                </c:pt>
                <c:pt idx="13">
                  <c:v>0.12041415618173638</c:v>
                </c:pt>
                <c:pt idx="14">
                  <c:v>0.16250379156791575</c:v>
                </c:pt>
                <c:pt idx="15">
                  <c:v>0.21637865931343045</c:v>
                </c:pt>
                <c:pt idx="16">
                  <c:v>0.28420955331736381</c:v>
                </c:pt>
                <c:pt idx="17">
                  <c:v>0.36686382389365774</c:v>
                </c:pt>
                <c:pt idx="18">
                  <c:v>0.46566960851654399</c:v>
                </c:pt>
                <c:pt idx="19">
                  <c:v>0.58258465431122086</c:v>
                </c:pt>
                <c:pt idx="20">
                  <c:v>0.71759812474642592</c:v>
                </c:pt>
                <c:pt idx="21">
                  <c:v>0.86709337784263341</c:v>
                </c:pt>
                <c:pt idx="22">
                  <c:v>1.0385809763381821</c:v>
                </c:pt>
                <c:pt idx="23">
                  <c:v>1.215028121921601</c:v>
                </c:pt>
                <c:pt idx="24">
                  <c:v>1.4024632305716367</c:v>
                </c:pt>
                <c:pt idx="25">
                  <c:v>1.6030365323632243</c:v>
                </c:pt>
                <c:pt idx="26">
                  <c:v>1.7972055230576423</c:v>
                </c:pt>
                <c:pt idx="27">
                  <c:v>1.9776477106388517</c:v>
                </c:pt>
                <c:pt idx="28">
                  <c:v>2.1438274658402849</c:v>
                </c:pt>
                <c:pt idx="29">
                  <c:v>2.2914508506754903</c:v>
                </c:pt>
                <c:pt idx="30">
                  <c:v>2.4076908646726927</c:v>
                </c:pt>
                <c:pt idx="31">
                  <c:v>2.4925359005936736</c:v>
                </c:pt>
                <c:pt idx="32">
                  <c:v>2.5386100898739947</c:v>
                </c:pt>
                <c:pt idx="33">
                  <c:v>2.5453876026641011</c:v>
                </c:pt>
                <c:pt idx="34">
                  <c:v>2.5124794854779466</c:v>
                </c:pt>
                <c:pt idx="35">
                  <c:v>2.441213666342998</c:v>
                </c:pt>
                <c:pt idx="36">
                  <c:v>2.3339985608216294</c:v>
                </c:pt>
                <c:pt idx="37">
                  <c:v>2.1970013840917901</c:v>
                </c:pt>
                <c:pt idx="38">
                  <c:v>2.03639041131086</c:v>
                </c:pt>
                <c:pt idx="39">
                  <c:v>1.8572036760625552</c:v>
                </c:pt>
                <c:pt idx="40">
                  <c:v>1.6669424718037913</c:v>
                </c:pt>
                <c:pt idx="41">
                  <c:v>1.4761279145390258</c:v>
                </c:pt>
                <c:pt idx="42">
                  <c:v>1.2800056834618052</c:v>
                </c:pt>
                <c:pt idx="43">
                  <c:v>1.0999929649847031</c:v>
                </c:pt>
                <c:pt idx="44">
                  <c:v>0.92920309484633956</c:v>
                </c:pt>
                <c:pt idx="45">
                  <c:v>0.76595275482714076</c:v>
                </c:pt>
                <c:pt idx="46">
                  <c:v>0.62381758447754632</c:v>
                </c:pt>
                <c:pt idx="47">
                  <c:v>0.50306905740859609</c:v>
                </c:pt>
                <c:pt idx="48">
                  <c:v>0.3991331000533142</c:v>
                </c:pt>
                <c:pt idx="49">
                  <c:v>0.30998071487280843</c:v>
                </c:pt>
                <c:pt idx="50">
                  <c:v>0.23836387660055147</c:v>
                </c:pt>
                <c:pt idx="51">
                  <c:v>0.17933741949292681</c:v>
                </c:pt>
                <c:pt idx="52">
                  <c:v>0.13348936160698724</c:v>
                </c:pt>
                <c:pt idx="53">
                  <c:v>9.7345243745438292E-2</c:v>
                </c:pt>
                <c:pt idx="54">
                  <c:v>7.0279066591062395E-2</c:v>
                </c:pt>
                <c:pt idx="55">
                  <c:v>4.9828933730993473E-2</c:v>
                </c:pt>
                <c:pt idx="56">
                  <c:v>3.4677432115621666E-2</c:v>
                </c:pt>
                <c:pt idx="57">
                  <c:v>2.3803466446420282E-2</c:v>
                </c:pt>
                <c:pt idx="58">
                  <c:v>1.6111227354011083E-2</c:v>
                </c:pt>
                <c:pt idx="59">
                  <c:v>1.0711356227168674E-2</c:v>
                </c:pt>
                <c:pt idx="60">
                  <c:v>7.0055843005186772E-3</c:v>
                </c:pt>
                <c:pt idx="61">
                  <c:v>4.5463885703077005E-3</c:v>
                </c:pt>
                <c:pt idx="62">
                  <c:v>2.8540913352396373E-3</c:v>
                </c:pt>
                <c:pt idx="63">
                  <c:v>1.8016810881945286E-3</c:v>
                </c:pt>
                <c:pt idx="64">
                  <c:v>1.1138180352357981E-3</c:v>
                </c:pt>
                <c:pt idx="65">
                  <c:v>6.6213261340297854E-4</c:v>
                </c:pt>
                <c:pt idx="66">
                  <c:v>3.9174360473431683E-4</c:v>
                </c:pt>
                <c:pt idx="67">
                  <c:v>2.3152117347614555E-4</c:v>
                </c:pt>
                <c:pt idx="68">
                  <c:v>1.3444049237040521E-4</c:v>
                </c:pt>
                <c:pt idx="69">
                  <c:v>7.5865310379661703E-5</c:v>
                </c:pt>
                <c:pt idx="70">
                  <c:v>4.2693778177357255E-5</c:v>
                </c:pt>
                <c:pt idx="71">
                  <c:v>2.3344514425920009E-5</c:v>
                </c:pt>
                <c:pt idx="72">
                  <c:v>1.2699357372263138E-5</c:v>
                </c:pt>
                <c:pt idx="73">
                  <c:v>6.7353471325203696E-6</c:v>
                </c:pt>
                <c:pt idx="74">
                  <c:v>3.556590627144433E-6</c:v>
                </c:pt>
                <c:pt idx="75">
                  <c:v>1.8401017140114629E-6</c:v>
                </c:pt>
                <c:pt idx="76">
                  <c:v>9.3213262990116399E-7</c:v>
                </c:pt>
                <c:pt idx="77">
                  <c:v>4.6658902365718062E-7</c:v>
                </c:pt>
                <c:pt idx="78">
                  <c:v>2.3061133161527495E-7</c:v>
                </c:pt>
                <c:pt idx="79">
                  <c:v>1.1176705960764467E-7</c:v>
                </c:pt>
                <c:pt idx="80">
                  <c:v>5.3266302275565208E-8</c:v>
                </c:pt>
                <c:pt idx="81">
                  <c:v>2.5333403694630536E-8</c:v>
                </c:pt>
                <c:pt idx="82">
                  <c:v>1.1513524000656785E-8</c:v>
                </c:pt>
                <c:pt idx="83">
                  <c:v>5.3388825459231151E-9</c:v>
                </c:pt>
                <c:pt idx="84">
                  <c:v>2.4154735069585945E-9</c:v>
                </c:pt>
                <c:pt idx="85">
                  <c:v>1.0355531908769196E-9</c:v>
                </c:pt>
                <c:pt idx="86">
                  <c:v>4.4507238856102238E-10</c:v>
                </c:pt>
                <c:pt idx="87">
                  <c:v>1.9276947242371968E-10</c:v>
                </c:pt>
                <c:pt idx="88">
                  <c:v>8.1926967122098291E-11</c:v>
                </c:pt>
                <c:pt idx="89">
                  <c:v>3.3592029022407326E-11</c:v>
                </c:pt>
                <c:pt idx="90">
                  <c:v>1.3834809172344442E-11</c:v>
                </c:pt>
                <c:pt idx="91">
                  <c:v>6.1575660192210926E-12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CE-4F85-B343-0908D39362C5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Mode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Sheet1!$A$11:$A$102</c:f>
              <c:numCache>
                <c:formatCode>General</c:formatCode>
                <c:ptCount val="92"/>
                <c:pt idx="0">
                  <c:v>0.1</c:v>
                </c:pt>
                <c:pt idx="1">
                  <c:v>0.112</c:v>
                </c:pt>
                <c:pt idx="2">
                  <c:v>0.126</c:v>
                </c:pt>
                <c:pt idx="3">
                  <c:v>0.14099999999999999</c:v>
                </c:pt>
                <c:pt idx="4">
                  <c:v>0.158</c:v>
                </c:pt>
                <c:pt idx="5">
                  <c:v>0.17799999999999999</c:v>
                </c:pt>
                <c:pt idx="6">
                  <c:v>0.2</c:v>
                </c:pt>
                <c:pt idx="7">
                  <c:v>0.224</c:v>
                </c:pt>
                <c:pt idx="8">
                  <c:v>0.251</c:v>
                </c:pt>
                <c:pt idx="9">
                  <c:v>0.28199999999999997</c:v>
                </c:pt>
                <c:pt idx="10">
                  <c:v>0.316</c:v>
                </c:pt>
                <c:pt idx="11">
                  <c:v>0.35499999999999998</c:v>
                </c:pt>
                <c:pt idx="12">
                  <c:v>0.39800000000000002</c:v>
                </c:pt>
                <c:pt idx="13">
                  <c:v>0.44700000000000001</c:v>
                </c:pt>
                <c:pt idx="14">
                  <c:v>0.501</c:v>
                </c:pt>
                <c:pt idx="15">
                  <c:v>0.56200000000000006</c:v>
                </c:pt>
                <c:pt idx="16">
                  <c:v>0.63100000000000001</c:v>
                </c:pt>
                <c:pt idx="17">
                  <c:v>0.70799999999999996</c:v>
                </c:pt>
                <c:pt idx="18">
                  <c:v>0.79400000000000004</c:v>
                </c:pt>
                <c:pt idx="19">
                  <c:v>0.89100000000000001</c:v>
                </c:pt>
                <c:pt idx="20">
                  <c:v>1</c:v>
                </c:pt>
                <c:pt idx="21">
                  <c:v>1.1200000000000001</c:v>
                </c:pt>
                <c:pt idx="22">
                  <c:v>1.26</c:v>
                </c:pt>
                <c:pt idx="23">
                  <c:v>1.41</c:v>
                </c:pt>
                <c:pt idx="24">
                  <c:v>1.58</c:v>
                </c:pt>
                <c:pt idx="25">
                  <c:v>1.78</c:v>
                </c:pt>
                <c:pt idx="26">
                  <c:v>2</c:v>
                </c:pt>
                <c:pt idx="27">
                  <c:v>2.2400000000000002</c:v>
                </c:pt>
                <c:pt idx="28">
                  <c:v>2.5099999999999998</c:v>
                </c:pt>
                <c:pt idx="29">
                  <c:v>2.82</c:v>
                </c:pt>
                <c:pt idx="30">
                  <c:v>3.16</c:v>
                </c:pt>
                <c:pt idx="31">
                  <c:v>3.55</c:v>
                </c:pt>
                <c:pt idx="32">
                  <c:v>3.98</c:v>
                </c:pt>
                <c:pt idx="33">
                  <c:v>4.47</c:v>
                </c:pt>
                <c:pt idx="34">
                  <c:v>5.01</c:v>
                </c:pt>
                <c:pt idx="35">
                  <c:v>5.62</c:v>
                </c:pt>
                <c:pt idx="36">
                  <c:v>6.31</c:v>
                </c:pt>
                <c:pt idx="37">
                  <c:v>7.08</c:v>
                </c:pt>
                <c:pt idx="38">
                  <c:v>7.94</c:v>
                </c:pt>
                <c:pt idx="39">
                  <c:v>8.91</c:v>
                </c:pt>
                <c:pt idx="40">
                  <c:v>10</c:v>
                </c:pt>
                <c:pt idx="41">
                  <c:v>11.2</c:v>
                </c:pt>
                <c:pt idx="42">
                  <c:v>12.6</c:v>
                </c:pt>
                <c:pt idx="43">
                  <c:v>14.1</c:v>
                </c:pt>
                <c:pt idx="44">
                  <c:v>15.8</c:v>
                </c:pt>
                <c:pt idx="45">
                  <c:v>17.8</c:v>
                </c:pt>
                <c:pt idx="46">
                  <c:v>20</c:v>
                </c:pt>
                <c:pt idx="47">
                  <c:v>22.4</c:v>
                </c:pt>
                <c:pt idx="48">
                  <c:v>25.1</c:v>
                </c:pt>
                <c:pt idx="49">
                  <c:v>28.2</c:v>
                </c:pt>
                <c:pt idx="50">
                  <c:v>31.6</c:v>
                </c:pt>
                <c:pt idx="51">
                  <c:v>35.5</c:v>
                </c:pt>
                <c:pt idx="52">
                  <c:v>39.799999999999997</c:v>
                </c:pt>
                <c:pt idx="53">
                  <c:v>44.7</c:v>
                </c:pt>
                <c:pt idx="54">
                  <c:v>50.1</c:v>
                </c:pt>
                <c:pt idx="55">
                  <c:v>56.2</c:v>
                </c:pt>
                <c:pt idx="56">
                  <c:v>63.1</c:v>
                </c:pt>
                <c:pt idx="57">
                  <c:v>70.8</c:v>
                </c:pt>
                <c:pt idx="58">
                  <c:v>79.400000000000006</c:v>
                </c:pt>
                <c:pt idx="59">
                  <c:v>89.1</c:v>
                </c:pt>
                <c:pt idx="60">
                  <c:v>100</c:v>
                </c:pt>
                <c:pt idx="61">
                  <c:v>112</c:v>
                </c:pt>
                <c:pt idx="62">
                  <c:v>126</c:v>
                </c:pt>
                <c:pt idx="63">
                  <c:v>141</c:v>
                </c:pt>
                <c:pt idx="64">
                  <c:v>158</c:v>
                </c:pt>
                <c:pt idx="65">
                  <c:v>178</c:v>
                </c:pt>
                <c:pt idx="66">
                  <c:v>200</c:v>
                </c:pt>
                <c:pt idx="67">
                  <c:v>224</c:v>
                </c:pt>
                <c:pt idx="68">
                  <c:v>251</c:v>
                </c:pt>
                <c:pt idx="69">
                  <c:v>282</c:v>
                </c:pt>
                <c:pt idx="70">
                  <c:v>316</c:v>
                </c:pt>
                <c:pt idx="71">
                  <c:v>355</c:v>
                </c:pt>
                <c:pt idx="72">
                  <c:v>398</c:v>
                </c:pt>
                <c:pt idx="73">
                  <c:v>447</c:v>
                </c:pt>
                <c:pt idx="74">
                  <c:v>501</c:v>
                </c:pt>
                <c:pt idx="75">
                  <c:v>562</c:v>
                </c:pt>
                <c:pt idx="76">
                  <c:v>631</c:v>
                </c:pt>
                <c:pt idx="77">
                  <c:v>708</c:v>
                </c:pt>
                <c:pt idx="78">
                  <c:v>794</c:v>
                </c:pt>
                <c:pt idx="79">
                  <c:v>891</c:v>
                </c:pt>
                <c:pt idx="80">
                  <c:v>1000</c:v>
                </c:pt>
                <c:pt idx="81">
                  <c:v>1120</c:v>
                </c:pt>
                <c:pt idx="82">
                  <c:v>1260</c:v>
                </c:pt>
                <c:pt idx="83">
                  <c:v>1410</c:v>
                </c:pt>
                <c:pt idx="84">
                  <c:v>1580</c:v>
                </c:pt>
                <c:pt idx="85">
                  <c:v>1780</c:v>
                </c:pt>
                <c:pt idx="86">
                  <c:v>2000</c:v>
                </c:pt>
                <c:pt idx="87">
                  <c:v>2240</c:v>
                </c:pt>
                <c:pt idx="88">
                  <c:v>2510</c:v>
                </c:pt>
                <c:pt idx="89">
                  <c:v>2820</c:v>
                </c:pt>
                <c:pt idx="90">
                  <c:v>3160</c:v>
                </c:pt>
                <c:pt idx="91">
                  <c:v>3500</c:v>
                </c:pt>
              </c:numCache>
            </c:numRef>
          </c:xVal>
          <c:yVal>
            <c:numRef>
              <c:f>Sheet1!$D$11:$D$102</c:f>
              <c:numCache>
                <c:formatCode>General</c:formatCode>
                <c:ptCount val="92"/>
                <c:pt idx="0">
                  <c:v>1.3832580370682547E-15</c:v>
                </c:pt>
                <c:pt idx="1">
                  <c:v>5.3212082327795505E-15</c:v>
                </c:pt>
                <c:pt idx="2">
                  <c:v>2.0980307446827971E-14</c:v>
                </c:pt>
                <c:pt idx="3">
                  <c:v>7.5695920321359918E-14</c:v>
                </c:pt>
                <c:pt idx="4">
                  <c:v>2.7003082651032419E-13</c:v>
                </c:pt>
                <c:pt idx="5">
                  <c:v>9.9352013231932649E-13</c:v>
                </c:pt>
                <c:pt idx="6">
                  <c:v>3.4508287823560451E-12</c:v>
                </c:pt>
                <c:pt idx="7">
                  <c:v>1.127259402771485E-11</c:v>
                </c:pt>
                <c:pt idx="8">
                  <c:v>3.6025544012502095E-11</c:v>
                </c:pt>
                <c:pt idx="9">
                  <c:v>1.1503103017278711E-10</c:v>
                </c:pt>
                <c:pt idx="10">
                  <c:v>3.4820256098923215E-10</c:v>
                </c:pt>
                <c:pt idx="11">
                  <c:v>1.0506913279122823E-9</c:v>
                </c:pt>
                <c:pt idx="12">
                  <c:v>3.0254009748860875E-9</c:v>
                </c:pt>
                <c:pt idx="13">
                  <c:v>8.6122808777280146E-9</c:v>
                </c:pt>
                <c:pt idx="14">
                  <c:v>2.3417077411642427E-8</c:v>
                </c:pt>
                <c:pt idx="15">
                  <c:v>6.2415073493887911E-8</c:v>
                </c:pt>
                <c:pt idx="16">
                  <c:v>1.6305619270010781E-7</c:v>
                </c:pt>
                <c:pt idx="17">
                  <c:v>4.1206865121981997E-7</c:v>
                </c:pt>
                <c:pt idx="18">
                  <c:v>1.0091411861263543E-6</c:v>
                </c:pt>
                <c:pt idx="19">
                  <c:v>2.4158338336203318E-6</c:v>
                </c:pt>
                <c:pt idx="20">
                  <c:v>5.6317452450225916E-6</c:v>
                </c:pt>
                <c:pt idx="21">
                  <c:v>1.2585522281384344E-5</c:v>
                </c:pt>
                <c:pt idx="22">
                  <c:v>2.8217782374560738E-5</c:v>
                </c:pt>
                <c:pt idx="23">
                  <c:v>5.9384802908588546E-5</c:v>
                </c:pt>
                <c:pt idx="24">
                  <c:v>1.2276745608184918E-4</c:v>
                </c:pt>
                <c:pt idx="25">
                  <c:v>2.5513574021591545E-4</c:v>
                </c:pt>
                <c:pt idx="26">
                  <c:v>5.0695355117228802E-4</c:v>
                </c:pt>
                <c:pt idx="27">
                  <c:v>9.620326557271999E-4</c:v>
                </c:pt>
                <c:pt idx="28">
                  <c:v>1.7819781326821752E-3</c:v>
                </c:pt>
                <c:pt idx="29">
                  <c:v>3.2562880404498362E-3</c:v>
                </c:pt>
                <c:pt idx="30">
                  <c:v>5.7122450646126767E-3</c:v>
                </c:pt>
                <c:pt idx="31">
                  <c:v>9.8680082537004696E-3</c:v>
                </c:pt>
                <c:pt idx="32">
                  <c:v>1.6427278067410702E-2</c:v>
                </c:pt>
                <c:pt idx="33">
                  <c:v>2.6806505183808286E-2</c:v>
                </c:pt>
                <c:pt idx="34">
                  <c:v>4.2196823748311255E-2</c:v>
                </c:pt>
                <c:pt idx="35">
                  <c:v>6.4847928691685902E-2</c:v>
                </c:pt>
                <c:pt idx="36">
                  <c:v>9.7255246805034543E-2</c:v>
                </c:pt>
                <c:pt idx="37">
                  <c:v>0.14154683928466955</c:v>
                </c:pt>
                <c:pt idx="38">
                  <c:v>0.20011318661100172</c:v>
                </c:pt>
                <c:pt idx="39">
                  <c:v>0.27573394583667266</c:v>
                </c:pt>
                <c:pt idx="40">
                  <c:v>0.36970354176535808</c:v>
                </c:pt>
                <c:pt idx="41">
                  <c:v>0.47995778755429158</c:v>
                </c:pt>
                <c:pt idx="42">
                  <c:v>0.61193419545172101</c:v>
                </c:pt>
                <c:pt idx="43">
                  <c:v>0.75118857950633133</c:v>
                </c:pt>
                <c:pt idx="44">
                  <c:v>0.89996159983203838</c:v>
                </c:pt>
                <c:pt idx="45">
                  <c:v>1.0564203045413891</c:v>
                </c:pt>
                <c:pt idx="46">
                  <c:v>1.2008361095554059</c:v>
                </c:pt>
                <c:pt idx="47">
                  <c:v>1.3238127913911204</c:v>
                </c:pt>
                <c:pt idx="48">
                  <c:v>1.4212320881544314</c:v>
                </c:pt>
                <c:pt idx="49">
                  <c:v>1.4862827264884115</c:v>
                </c:pt>
                <c:pt idx="50">
                  <c:v>1.5109584178495803</c:v>
                </c:pt>
                <c:pt idx="51">
                  <c:v>1.49435806472481</c:v>
                </c:pt>
                <c:pt idx="52">
                  <c:v>1.4381993428418025</c:v>
                </c:pt>
                <c:pt idx="53">
                  <c:v>1.3453429948763365</c:v>
                </c:pt>
                <c:pt idx="54">
                  <c:v>1.2260202499193849</c:v>
                </c:pt>
                <c:pt idx="55">
                  <c:v>1.0863594405322288</c:v>
                </c:pt>
                <c:pt idx="56">
                  <c:v>0.9353186505961919</c:v>
                </c:pt>
                <c:pt idx="57">
                  <c:v>0.78397386920208167</c:v>
                </c:pt>
                <c:pt idx="58">
                  <c:v>0.63983839205875259</c:v>
                </c:pt>
                <c:pt idx="59">
                  <c:v>0.50743944522219342</c:v>
                </c:pt>
                <c:pt idx="60">
                  <c:v>0.39132269207476045</c:v>
                </c:pt>
                <c:pt idx="61">
                  <c:v>0.2951247647319728</c:v>
                </c:pt>
                <c:pt idx="62">
                  <c:v>0.21397221227948127</c:v>
                </c:pt>
                <c:pt idx="63">
                  <c:v>0.15321223401173228</c:v>
                </c:pt>
                <c:pt idx="64">
                  <c:v>0.10637400546627385</c:v>
                </c:pt>
                <c:pt idx="65">
                  <c:v>7.0529854958372468E-2</c:v>
                </c:pt>
                <c:pt idx="66">
                  <c:v>4.5863808915205632E-2</c:v>
                </c:pt>
                <c:pt idx="67">
                  <c:v>2.9372042195182975E-2</c:v>
                </c:pt>
                <c:pt idx="68">
                  <c:v>1.8276728041759133E-2</c:v>
                </c:pt>
                <c:pt idx="69">
                  <c:v>1.0938325883622178E-2</c:v>
                </c:pt>
                <c:pt idx="70">
                  <c:v>6.4441999220134997E-3</c:v>
                </c:pt>
                <c:pt idx="71">
                  <c:v>3.6488049690850143E-3</c:v>
                </c:pt>
                <c:pt idx="72">
                  <c:v>2.0302212758502611E-3</c:v>
                </c:pt>
                <c:pt idx="73">
                  <c:v>1.088671006451802E-3</c:v>
                </c:pt>
                <c:pt idx="74">
                  <c:v>5.7436284263995751E-4</c:v>
                </c:pt>
                <c:pt idx="75">
                  <c:v>2.9344167161905553E-4</c:v>
                </c:pt>
                <c:pt idx="76">
                  <c:v>1.4503638277335343E-4</c:v>
                </c:pt>
                <c:pt idx="77">
                  <c:v>7.0012213736788285E-5</c:v>
                </c:pt>
                <c:pt idx="78">
                  <c:v>3.2986458737797964E-5</c:v>
                </c:pt>
                <c:pt idx="79">
                  <c:v>1.505736654709353E-5</c:v>
                </c:pt>
                <c:pt idx="80">
                  <c:v>6.6786281751086346E-6</c:v>
                </c:pt>
                <c:pt idx="81">
                  <c:v>2.9260320334133081E-6</c:v>
                </c:pt>
                <c:pt idx="82">
                  <c:v>1.2063708718331792E-6</c:v>
                </c:pt>
                <c:pt idx="83">
                  <c:v>5.0385865724555317E-7</c:v>
                </c:pt>
                <c:pt idx="84">
                  <c:v>2.0272992405424238E-7</c:v>
                </c:pt>
                <c:pt idx="85">
                  <c:v>7.5924170008936588E-8</c:v>
                </c:pt>
                <c:pt idx="86">
                  <c:v>2.8244072082083016E-8</c:v>
                </c:pt>
                <c:pt idx="87">
                  <c:v>1.0507817589042981E-8</c:v>
                </c:pt>
                <c:pt idx="88">
                  <c:v>3.7896814520347375E-9</c:v>
                </c:pt>
                <c:pt idx="89">
                  <c:v>1.2979892541608003E-9</c:v>
                </c:pt>
                <c:pt idx="90">
                  <c:v>4.4315566907606794E-10</c:v>
                </c:pt>
                <c:pt idx="91">
                  <c:v>1.650457297517184E-10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CE-4F85-B343-0908D39362C5}"/>
            </c:ext>
          </c:extLst>
        </c:ser>
        <c:ser>
          <c:idx val="3"/>
          <c:order val="3"/>
          <c:tx>
            <c:strRef>
              <c:f>Sheet1!$E$10</c:f>
              <c:strCache>
                <c:ptCount val="1"/>
                <c:pt idx="0">
                  <c:v>Mode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Sheet1!$A$11:$A$102</c:f>
              <c:numCache>
                <c:formatCode>General</c:formatCode>
                <c:ptCount val="92"/>
                <c:pt idx="0">
                  <c:v>0.1</c:v>
                </c:pt>
                <c:pt idx="1">
                  <c:v>0.112</c:v>
                </c:pt>
                <c:pt idx="2">
                  <c:v>0.126</c:v>
                </c:pt>
                <c:pt idx="3">
                  <c:v>0.14099999999999999</c:v>
                </c:pt>
                <c:pt idx="4">
                  <c:v>0.158</c:v>
                </c:pt>
                <c:pt idx="5">
                  <c:v>0.17799999999999999</c:v>
                </c:pt>
                <c:pt idx="6">
                  <c:v>0.2</c:v>
                </c:pt>
                <c:pt idx="7">
                  <c:v>0.224</c:v>
                </c:pt>
                <c:pt idx="8">
                  <c:v>0.251</c:v>
                </c:pt>
                <c:pt idx="9">
                  <c:v>0.28199999999999997</c:v>
                </c:pt>
                <c:pt idx="10">
                  <c:v>0.316</c:v>
                </c:pt>
                <c:pt idx="11">
                  <c:v>0.35499999999999998</c:v>
                </c:pt>
                <c:pt idx="12">
                  <c:v>0.39800000000000002</c:v>
                </c:pt>
                <c:pt idx="13">
                  <c:v>0.44700000000000001</c:v>
                </c:pt>
                <c:pt idx="14">
                  <c:v>0.501</c:v>
                </c:pt>
                <c:pt idx="15">
                  <c:v>0.56200000000000006</c:v>
                </c:pt>
                <c:pt idx="16">
                  <c:v>0.63100000000000001</c:v>
                </c:pt>
                <c:pt idx="17">
                  <c:v>0.70799999999999996</c:v>
                </c:pt>
                <c:pt idx="18">
                  <c:v>0.79400000000000004</c:v>
                </c:pt>
                <c:pt idx="19">
                  <c:v>0.89100000000000001</c:v>
                </c:pt>
                <c:pt idx="20">
                  <c:v>1</c:v>
                </c:pt>
                <c:pt idx="21">
                  <c:v>1.1200000000000001</c:v>
                </c:pt>
                <c:pt idx="22">
                  <c:v>1.26</c:v>
                </c:pt>
                <c:pt idx="23">
                  <c:v>1.41</c:v>
                </c:pt>
                <c:pt idx="24">
                  <c:v>1.58</c:v>
                </c:pt>
                <c:pt idx="25">
                  <c:v>1.78</c:v>
                </c:pt>
                <c:pt idx="26">
                  <c:v>2</c:v>
                </c:pt>
                <c:pt idx="27">
                  <c:v>2.2400000000000002</c:v>
                </c:pt>
                <c:pt idx="28">
                  <c:v>2.5099999999999998</c:v>
                </c:pt>
                <c:pt idx="29">
                  <c:v>2.82</c:v>
                </c:pt>
                <c:pt idx="30">
                  <c:v>3.16</c:v>
                </c:pt>
                <c:pt idx="31">
                  <c:v>3.55</c:v>
                </c:pt>
                <c:pt idx="32">
                  <c:v>3.98</c:v>
                </c:pt>
                <c:pt idx="33">
                  <c:v>4.47</c:v>
                </c:pt>
                <c:pt idx="34">
                  <c:v>5.01</c:v>
                </c:pt>
                <c:pt idx="35">
                  <c:v>5.62</c:v>
                </c:pt>
                <c:pt idx="36">
                  <c:v>6.31</c:v>
                </c:pt>
                <c:pt idx="37">
                  <c:v>7.08</c:v>
                </c:pt>
                <c:pt idx="38">
                  <c:v>7.94</c:v>
                </c:pt>
                <c:pt idx="39">
                  <c:v>8.91</c:v>
                </c:pt>
                <c:pt idx="40">
                  <c:v>10</c:v>
                </c:pt>
                <c:pt idx="41">
                  <c:v>11.2</c:v>
                </c:pt>
                <c:pt idx="42">
                  <c:v>12.6</c:v>
                </c:pt>
                <c:pt idx="43">
                  <c:v>14.1</c:v>
                </c:pt>
                <c:pt idx="44">
                  <c:v>15.8</c:v>
                </c:pt>
                <c:pt idx="45">
                  <c:v>17.8</c:v>
                </c:pt>
                <c:pt idx="46">
                  <c:v>20</c:v>
                </c:pt>
                <c:pt idx="47">
                  <c:v>22.4</c:v>
                </c:pt>
                <c:pt idx="48">
                  <c:v>25.1</c:v>
                </c:pt>
                <c:pt idx="49">
                  <c:v>28.2</c:v>
                </c:pt>
                <c:pt idx="50">
                  <c:v>31.6</c:v>
                </c:pt>
                <c:pt idx="51">
                  <c:v>35.5</c:v>
                </c:pt>
                <c:pt idx="52">
                  <c:v>39.799999999999997</c:v>
                </c:pt>
                <c:pt idx="53">
                  <c:v>44.7</c:v>
                </c:pt>
                <c:pt idx="54">
                  <c:v>50.1</c:v>
                </c:pt>
                <c:pt idx="55">
                  <c:v>56.2</c:v>
                </c:pt>
                <c:pt idx="56">
                  <c:v>63.1</c:v>
                </c:pt>
                <c:pt idx="57">
                  <c:v>70.8</c:v>
                </c:pt>
                <c:pt idx="58">
                  <c:v>79.400000000000006</c:v>
                </c:pt>
                <c:pt idx="59">
                  <c:v>89.1</c:v>
                </c:pt>
                <c:pt idx="60">
                  <c:v>100</c:v>
                </c:pt>
                <c:pt idx="61">
                  <c:v>112</c:v>
                </c:pt>
                <c:pt idx="62">
                  <c:v>126</c:v>
                </c:pt>
                <c:pt idx="63">
                  <c:v>141</c:v>
                </c:pt>
                <c:pt idx="64">
                  <c:v>158</c:v>
                </c:pt>
                <c:pt idx="65">
                  <c:v>178</c:v>
                </c:pt>
                <c:pt idx="66">
                  <c:v>200</c:v>
                </c:pt>
                <c:pt idx="67">
                  <c:v>224</c:v>
                </c:pt>
                <c:pt idx="68">
                  <c:v>251</c:v>
                </c:pt>
                <c:pt idx="69">
                  <c:v>282</c:v>
                </c:pt>
                <c:pt idx="70">
                  <c:v>316</c:v>
                </c:pt>
                <c:pt idx="71">
                  <c:v>355</c:v>
                </c:pt>
                <c:pt idx="72">
                  <c:v>398</c:v>
                </c:pt>
                <c:pt idx="73">
                  <c:v>447</c:v>
                </c:pt>
                <c:pt idx="74">
                  <c:v>501</c:v>
                </c:pt>
                <c:pt idx="75">
                  <c:v>562</c:v>
                </c:pt>
                <c:pt idx="76">
                  <c:v>631</c:v>
                </c:pt>
                <c:pt idx="77">
                  <c:v>708</c:v>
                </c:pt>
                <c:pt idx="78">
                  <c:v>794</c:v>
                </c:pt>
                <c:pt idx="79">
                  <c:v>891</c:v>
                </c:pt>
                <c:pt idx="80">
                  <c:v>1000</c:v>
                </c:pt>
                <c:pt idx="81">
                  <c:v>1120</c:v>
                </c:pt>
                <c:pt idx="82">
                  <c:v>1260</c:v>
                </c:pt>
                <c:pt idx="83">
                  <c:v>1410</c:v>
                </c:pt>
                <c:pt idx="84">
                  <c:v>1580</c:v>
                </c:pt>
                <c:pt idx="85">
                  <c:v>1780</c:v>
                </c:pt>
                <c:pt idx="86">
                  <c:v>2000</c:v>
                </c:pt>
                <c:pt idx="87">
                  <c:v>2240</c:v>
                </c:pt>
                <c:pt idx="88">
                  <c:v>2510</c:v>
                </c:pt>
                <c:pt idx="89">
                  <c:v>2820</c:v>
                </c:pt>
                <c:pt idx="90">
                  <c:v>3160</c:v>
                </c:pt>
                <c:pt idx="91">
                  <c:v>3500</c:v>
                </c:pt>
              </c:numCache>
            </c:numRef>
          </c:xVal>
          <c:yVal>
            <c:numRef>
              <c:f>Sheet1!$E$11:$E$102</c:f>
              <c:numCache>
                <c:formatCode>General</c:formatCode>
                <c:ptCount val="92"/>
                <c:pt idx="0">
                  <c:v>6.5699323838679475E-38</c:v>
                </c:pt>
                <c:pt idx="1">
                  <c:v>2.4366141345207024E-36</c:v>
                </c:pt>
                <c:pt idx="2">
                  <c:v>9.5881799088482785E-35</c:v>
                </c:pt>
                <c:pt idx="3">
                  <c:v>2.9555550762053281E-33</c:v>
                </c:pt>
                <c:pt idx="4">
                  <c:v>8.7796918526940674E-32</c:v>
                </c:pt>
                <c:pt idx="5">
                  <c:v>2.8112466796109166E-30</c:v>
                </c:pt>
                <c:pt idx="6">
                  <c:v>7.6648824070523437E-29</c:v>
                </c:pt>
                <c:pt idx="7">
                  <c:v>1.7628673203243868E-27</c:v>
                </c:pt>
                <c:pt idx="8">
                  <c:v>3.7978403078280983E-26</c:v>
                </c:pt>
                <c:pt idx="9">
                  <c:v>8.0993462817154048E-25</c:v>
                </c:pt>
                <c:pt idx="10">
                  <c:v>1.4888505341212703E-23</c:v>
                </c:pt>
                <c:pt idx="11">
                  <c:v>2.6920512606465073E-22</c:v>
                </c:pt>
                <c:pt idx="12">
                  <c:v>4.2699358200005302E-21</c:v>
                </c:pt>
                <c:pt idx="13">
                  <c:v>6.5166872249651997E-20</c:v>
                </c:pt>
                <c:pt idx="14">
                  <c:v>8.7492738582544247E-19</c:v>
                </c:pt>
                <c:pt idx="15">
                  <c:v>1.1055093683685776E-17</c:v>
                </c:pt>
                <c:pt idx="16">
                  <c:v>1.3139346560409414E-16</c:v>
                </c:pt>
                <c:pt idx="17">
                  <c:v>1.4199837283581404E-15</c:v>
                </c:pt>
                <c:pt idx="18">
                  <c:v>1.4019141609505644E-14</c:v>
                </c:pt>
                <c:pt idx="19">
                  <c:v>1.2928598123903024E-13</c:v>
                </c:pt>
                <c:pt idx="20">
                  <c:v>1.1027394277505531E-12</c:v>
                </c:pt>
                <c:pt idx="21">
                  <c:v>8.3629542427513307E-12</c:v>
                </c:pt>
                <c:pt idx="22">
                  <c:v>6.3223105997182092E-11</c:v>
                </c:pt>
                <c:pt idx="23">
                  <c:v>4.0328697237461381E-10</c:v>
                </c:pt>
                <c:pt idx="24">
                  <c:v>2.4323987078398168E-9</c:v>
                </c:pt>
                <c:pt idx="25">
                  <c:v>1.4671417693646395E-8</c:v>
                </c:pt>
                <c:pt idx="26">
                  <c:v>7.8206685875628663E-8</c:v>
                </c:pt>
                <c:pt idx="27">
                  <c:v>3.6780613717645065E-7</c:v>
                </c:pt>
                <c:pt idx="28">
                  <c:v>1.609489938539353E-6</c:v>
                </c:pt>
                <c:pt idx="29">
                  <c:v>6.7181776947398317E-6</c:v>
                </c:pt>
                <c:pt idx="30">
                  <c:v>2.507454001981777E-5</c:v>
                </c:pt>
                <c:pt idx="31">
                  <c:v>8.8836815088544024E-5</c:v>
                </c:pt>
                <c:pt idx="32">
                  <c:v>2.8410290070844722E-4</c:v>
                </c:pt>
                <c:pt idx="33">
                  <c:v>8.5279595286564148E-4</c:v>
                </c:pt>
                <c:pt idx="34">
                  <c:v>2.3178156079261989E-3</c:v>
                </c:pt>
                <c:pt idx="35">
                  <c:v>5.8586608126405424E-3</c:v>
                </c:pt>
                <c:pt idx="36">
                  <c:v>1.3753527415721226E-2</c:v>
                </c:pt>
                <c:pt idx="37">
                  <c:v>2.9633149850162684E-2</c:v>
                </c:pt>
                <c:pt idx="38">
                  <c:v>5.8736005195959104E-2</c:v>
                </c:pt>
                <c:pt idx="39">
                  <c:v>0.10780576446638557</c:v>
                </c:pt>
                <c:pt idx="40">
                  <c:v>0.18262461565619953</c:v>
                </c:pt>
                <c:pt idx="41">
                  <c:v>0.28320902659737335</c:v>
                </c:pt>
                <c:pt idx="42">
                  <c:v>0.41132953127945843</c:v>
                </c:pt>
                <c:pt idx="43">
                  <c:v>0.54295487702450718</c:v>
                </c:pt>
                <c:pt idx="44">
                  <c:v>0.66491275481154544</c:v>
                </c:pt>
                <c:pt idx="45">
                  <c:v>0.75547416442315563</c:v>
                </c:pt>
                <c:pt idx="46">
                  <c:v>0.78732977857588626</c:v>
                </c:pt>
                <c:pt idx="47">
                  <c:v>0.75716882684051257</c:v>
                </c:pt>
                <c:pt idx="48">
                  <c:v>0.67299872591180021</c:v>
                </c:pt>
                <c:pt idx="49">
                  <c:v>0.54982871257689181</c:v>
                </c:pt>
                <c:pt idx="50">
                  <c:v>0.41666714604571919</c:v>
                </c:pt>
                <c:pt idx="51">
                  <c:v>0.28925244881877116</c:v>
                </c:pt>
                <c:pt idx="52">
                  <c:v>0.18651097733011346</c:v>
                </c:pt>
                <c:pt idx="53">
                  <c:v>0.11011279678070514</c:v>
                </c:pt>
                <c:pt idx="54">
                  <c:v>6.0584309845613749E-2</c:v>
                </c:pt>
                <c:pt idx="55">
                  <c:v>3.0634351598055921E-2</c:v>
                </c:pt>
                <c:pt idx="56">
                  <c:v>1.4204594378323063E-2</c:v>
                </c:pt>
                <c:pt idx="57">
                  <c:v>6.1016413406136481E-3</c:v>
                </c:pt>
                <c:pt idx="58">
                  <c:v>2.4280733252737626E-3</c:v>
                </c:pt>
                <c:pt idx="59">
                  <c:v>8.8696593495775204E-4</c:v>
                </c:pt>
                <c:pt idx="60">
                  <c:v>2.9841464752581638E-4</c:v>
                </c:pt>
                <c:pt idx="61">
                  <c:v>9.4630006816220555E-5</c:v>
                </c:pt>
                <c:pt idx="62">
                  <c:v>2.6404525217800434E-5</c:v>
                </c:pt>
                <c:pt idx="63">
                  <c:v>7.2125310087388785E-6</c:v>
                </c:pt>
                <c:pt idx="64">
                  <c:v>1.7933661709912504E-6</c:v>
                </c:pt>
                <c:pt idx="65">
                  <c:v>3.8383233830564361E-7</c:v>
                </c:pt>
                <c:pt idx="66">
                  <c:v>7.8206685875628663E-8</c:v>
                </c:pt>
                <c:pt idx="67">
                  <c:v>1.5379452981132083E-8</c:v>
                </c:pt>
                <c:pt idx="68">
                  <c:v>2.7766083623329758E-9</c:v>
                </c:pt>
                <c:pt idx="69">
                  <c:v>4.4399466671974839E-10</c:v>
                </c:pt>
                <c:pt idx="70">
                  <c:v>6.8315609969763138E-11</c:v>
                </c:pt>
                <c:pt idx="71">
                  <c:v>9.2925630817291029E-12</c:v>
                </c:pt>
                <c:pt idx="72">
                  <c:v>1.2081129428143901E-12</c:v>
                </c:pt>
                <c:pt idx="73">
                  <c:v>1.4028294214280917E-13</c:v>
                </c:pt>
                <c:pt idx="74">
                  <c:v>1.5624849977761915E-14</c:v>
                </c:pt>
                <c:pt idx="75">
                  <c:v>1.5804961388381125E-15</c:v>
                </c:pt>
                <c:pt idx="76">
                  <c:v>1.4474980427605081E-16</c:v>
                </c:pt>
                <c:pt idx="77">
                  <c:v>1.2396239086505052E-17</c:v>
                </c:pt>
                <c:pt idx="78">
                  <c:v>9.9036115904998406E-19</c:v>
                </c:pt>
                <c:pt idx="79">
                  <c:v>7.2002289605204088E-20</c:v>
                </c:pt>
                <c:pt idx="80">
                  <c:v>4.8112216745517662E-21</c:v>
                </c:pt>
                <c:pt idx="81">
                  <c:v>3.1197878383117255E-22</c:v>
                </c:pt>
                <c:pt idx="82">
                  <c:v>1.672404179661122E-23</c:v>
                </c:pt>
                <c:pt idx="83">
                  <c:v>9.4533569659911809E-25</c:v>
                </c:pt>
                <c:pt idx="84">
                  <c:v>4.7725192830298253E-26</c:v>
                </c:pt>
                <c:pt idx="85">
                  <c:v>1.9241455282907884E-27</c:v>
                </c:pt>
                <c:pt idx="86">
                  <c:v>7.6648824070521263E-29</c:v>
                </c:pt>
                <c:pt idx="87">
                  <c:v>3.0822187725842784E-30</c:v>
                </c:pt>
                <c:pt idx="88">
                  <c:v>1.1302887939122055E-31</c:v>
                </c:pt>
                <c:pt idx="89">
                  <c:v>3.537549297832529E-33</c:v>
                </c:pt>
                <c:pt idx="90">
                  <c:v>1.1051597312449805E-34</c:v>
                </c:pt>
                <c:pt idx="91">
                  <c:v>4.6021836958187709E-36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E6-45A7-8CD6-747348EEA256}"/>
            </c:ext>
          </c:extLst>
        </c:ser>
        <c:ser>
          <c:idx val="4"/>
          <c:order val="4"/>
          <c:tx>
            <c:strRef>
              <c:f>Sheet1!$F$10</c:f>
              <c:strCache>
                <c:ptCount val="1"/>
                <c:pt idx="0">
                  <c:v>Mode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Sheet1!$A$11:$A$102</c:f>
              <c:numCache>
                <c:formatCode>General</c:formatCode>
                <c:ptCount val="92"/>
                <c:pt idx="0">
                  <c:v>0.1</c:v>
                </c:pt>
                <c:pt idx="1">
                  <c:v>0.112</c:v>
                </c:pt>
                <c:pt idx="2">
                  <c:v>0.126</c:v>
                </c:pt>
                <c:pt idx="3">
                  <c:v>0.14099999999999999</c:v>
                </c:pt>
                <c:pt idx="4">
                  <c:v>0.158</c:v>
                </c:pt>
                <c:pt idx="5">
                  <c:v>0.17799999999999999</c:v>
                </c:pt>
                <c:pt idx="6">
                  <c:v>0.2</c:v>
                </c:pt>
                <c:pt idx="7">
                  <c:v>0.224</c:v>
                </c:pt>
                <c:pt idx="8">
                  <c:v>0.251</c:v>
                </c:pt>
                <c:pt idx="9">
                  <c:v>0.28199999999999997</c:v>
                </c:pt>
                <c:pt idx="10">
                  <c:v>0.316</c:v>
                </c:pt>
                <c:pt idx="11">
                  <c:v>0.35499999999999998</c:v>
                </c:pt>
                <c:pt idx="12">
                  <c:v>0.39800000000000002</c:v>
                </c:pt>
                <c:pt idx="13">
                  <c:v>0.44700000000000001</c:v>
                </c:pt>
                <c:pt idx="14">
                  <c:v>0.501</c:v>
                </c:pt>
                <c:pt idx="15">
                  <c:v>0.56200000000000006</c:v>
                </c:pt>
                <c:pt idx="16">
                  <c:v>0.63100000000000001</c:v>
                </c:pt>
                <c:pt idx="17">
                  <c:v>0.70799999999999996</c:v>
                </c:pt>
                <c:pt idx="18">
                  <c:v>0.79400000000000004</c:v>
                </c:pt>
                <c:pt idx="19">
                  <c:v>0.89100000000000001</c:v>
                </c:pt>
                <c:pt idx="20">
                  <c:v>1</c:v>
                </c:pt>
                <c:pt idx="21">
                  <c:v>1.1200000000000001</c:v>
                </c:pt>
                <c:pt idx="22">
                  <c:v>1.26</c:v>
                </c:pt>
                <c:pt idx="23">
                  <c:v>1.41</c:v>
                </c:pt>
                <c:pt idx="24">
                  <c:v>1.58</c:v>
                </c:pt>
                <c:pt idx="25">
                  <c:v>1.78</c:v>
                </c:pt>
                <c:pt idx="26">
                  <c:v>2</c:v>
                </c:pt>
                <c:pt idx="27">
                  <c:v>2.2400000000000002</c:v>
                </c:pt>
                <c:pt idx="28">
                  <c:v>2.5099999999999998</c:v>
                </c:pt>
                <c:pt idx="29">
                  <c:v>2.82</c:v>
                </c:pt>
                <c:pt idx="30">
                  <c:v>3.16</c:v>
                </c:pt>
                <c:pt idx="31">
                  <c:v>3.55</c:v>
                </c:pt>
                <c:pt idx="32">
                  <c:v>3.98</c:v>
                </c:pt>
                <c:pt idx="33">
                  <c:v>4.47</c:v>
                </c:pt>
                <c:pt idx="34">
                  <c:v>5.01</c:v>
                </c:pt>
                <c:pt idx="35">
                  <c:v>5.62</c:v>
                </c:pt>
                <c:pt idx="36">
                  <c:v>6.31</c:v>
                </c:pt>
                <c:pt idx="37">
                  <c:v>7.08</c:v>
                </c:pt>
                <c:pt idx="38">
                  <c:v>7.94</c:v>
                </c:pt>
                <c:pt idx="39">
                  <c:v>8.91</c:v>
                </c:pt>
                <c:pt idx="40">
                  <c:v>10</c:v>
                </c:pt>
                <c:pt idx="41">
                  <c:v>11.2</c:v>
                </c:pt>
                <c:pt idx="42">
                  <c:v>12.6</c:v>
                </c:pt>
                <c:pt idx="43">
                  <c:v>14.1</c:v>
                </c:pt>
                <c:pt idx="44">
                  <c:v>15.8</c:v>
                </c:pt>
                <c:pt idx="45">
                  <c:v>17.8</c:v>
                </c:pt>
                <c:pt idx="46">
                  <c:v>20</c:v>
                </c:pt>
                <c:pt idx="47">
                  <c:v>22.4</c:v>
                </c:pt>
                <c:pt idx="48">
                  <c:v>25.1</c:v>
                </c:pt>
                <c:pt idx="49">
                  <c:v>28.2</c:v>
                </c:pt>
                <c:pt idx="50">
                  <c:v>31.6</c:v>
                </c:pt>
                <c:pt idx="51">
                  <c:v>35.5</c:v>
                </c:pt>
                <c:pt idx="52">
                  <c:v>39.799999999999997</c:v>
                </c:pt>
                <c:pt idx="53">
                  <c:v>44.7</c:v>
                </c:pt>
                <c:pt idx="54">
                  <c:v>50.1</c:v>
                </c:pt>
                <c:pt idx="55">
                  <c:v>56.2</c:v>
                </c:pt>
                <c:pt idx="56">
                  <c:v>63.1</c:v>
                </c:pt>
                <c:pt idx="57">
                  <c:v>70.8</c:v>
                </c:pt>
                <c:pt idx="58">
                  <c:v>79.400000000000006</c:v>
                </c:pt>
                <c:pt idx="59">
                  <c:v>89.1</c:v>
                </c:pt>
                <c:pt idx="60">
                  <c:v>100</c:v>
                </c:pt>
                <c:pt idx="61">
                  <c:v>112</c:v>
                </c:pt>
                <c:pt idx="62">
                  <c:v>126</c:v>
                </c:pt>
                <c:pt idx="63">
                  <c:v>141</c:v>
                </c:pt>
                <c:pt idx="64">
                  <c:v>158</c:v>
                </c:pt>
                <c:pt idx="65">
                  <c:v>178</c:v>
                </c:pt>
                <c:pt idx="66">
                  <c:v>200</c:v>
                </c:pt>
                <c:pt idx="67">
                  <c:v>224</c:v>
                </c:pt>
                <c:pt idx="68">
                  <c:v>251</c:v>
                </c:pt>
                <c:pt idx="69">
                  <c:v>282</c:v>
                </c:pt>
                <c:pt idx="70">
                  <c:v>316</c:v>
                </c:pt>
                <c:pt idx="71">
                  <c:v>355</c:v>
                </c:pt>
                <c:pt idx="72">
                  <c:v>398</c:v>
                </c:pt>
                <c:pt idx="73">
                  <c:v>447</c:v>
                </c:pt>
                <c:pt idx="74">
                  <c:v>501</c:v>
                </c:pt>
                <c:pt idx="75">
                  <c:v>562</c:v>
                </c:pt>
                <c:pt idx="76">
                  <c:v>631</c:v>
                </c:pt>
                <c:pt idx="77">
                  <c:v>708</c:v>
                </c:pt>
                <c:pt idx="78">
                  <c:v>794</c:v>
                </c:pt>
                <c:pt idx="79">
                  <c:v>891</c:v>
                </c:pt>
                <c:pt idx="80">
                  <c:v>1000</c:v>
                </c:pt>
                <c:pt idx="81">
                  <c:v>1120</c:v>
                </c:pt>
                <c:pt idx="82">
                  <c:v>1260</c:v>
                </c:pt>
                <c:pt idx="83">
                  <c:v>1410</c:v>
                </c:pt>
                <c:pt idx="84">
                  <c:v>1580</c:v>
                </c:pt>
                <c:pt idx="85">
                  <c:v>1780</c:v>
                </c:pt>
                <c:pt idx="86">
                  <c:v>2000</c:v>
                </c:pt>
                <c:pt idx="87">
                  <c:v>2240</c:v>
                </c:pt>
                <c:pt idx="88">
                  <c:v>2510</c:v>
                </c:pt>
                <c:pt idx="89">
                  <c:v>2820</c:v>
                </c:pt>
                <c:pt idx="90">
                  <c:v>3160</c:v>
                </c:pt>
                <c:pt idx="91">
                  <c:v>3500</c:v>
                </c:pt>
              </c:numCache>
            </c:numRef>
          </c:xVal>
          <c:yVal>
            <c:numRef>
              <c:f>Sheet1!$F$11:$F$102</c:f>
              <c:numCache>
                <c:formatCode>General</c:formatCode>
                <c:ptCount val="92"/>
                <c:pt idx="0">
                  <c:v>2.7091947394376791E-25</c:v>
                </c:pt>
                <c:pt idx="1">
                  <c:v>1.500403632046274E-24</c:v>
                </c:pt>
                <c:pt idx="2">
                  <c:v>8.6395461049654045E-24</c:v>
                </c:pt>
                <c:pt idx="3">
                  <c:v>4.4753231306658923E-23</c:v>
                </c:pt>
                <c:pt idx="4">
                  <c:v>2.3021486198520688E-22</c:v>
                </c:pt>
                <c:pt idx="5">
                  <c:v>1.2426265572840222E-21</c:v>
                </c:pt>
                <c:pt idx="6">
                  <c:v>6.2780401893979141E-21</c:v>
                </c:pt>
                <c:pt idx="7">
                  <c:v>2.9524692114200397E-20</c:v>
                </c:pt>
                <c:pt idx="8">
                  <c:v>1.3605067079470559E-19</c:v>
                </c:pt>
                <c:pt idx="9">
                  <c:v>6.3172867727656935E-19</c:v>
                </c:pt>
                <c:pt idx="10">
                  <c:v>2.75750069561167E-18</c:v>
                </c:pt>
                <c:pt idx="11">
                  <c:v>1.2096913053700628E-17</c:v>
                </c:pt>
                <c:pt idx="12">
                  <c:v>5.0309196896251871E-17</c:v>
                </c:pt>
                <c:pt idx="13">
                  <c:v>2.0802845122404049E-16</c:v>
                </c:pt>
                <c:pt idx="14">
                  <c:v>8.1620995971021886E-16</c:v>
                </c:pt>
                <c:pt idx="15">
                  <c:v>3.1478054481607848E-15</c:v>
                </c:pt>
                <c:pt idx="16">
                  <c:v>1.1933649033239152E-14</c:v>
                </c:pt>
                <c:pt idx="17">
                  <c:v>4.3671022337954421E-14</c:v>
                </c:pt>
                <c:pt idx="18">
                  <c:v>1.5462043187787131E-13</c:v>
                </c:pt>
                <c:pt idx="19">
                  <c:v>5.3621779877828781E-13</c:v>
                </c:pt>
                <c:pt idx="20">
                  <c:v>1.811697538445443E-12</c:v>
                </c:pt>
                <c:pt idx="21">
                  <c:v>5.828741124158483E-12</c:v>
                </c:pt>
                <c:pt idx="22">
                  <c:v>1.9085679651947226E-11</c:v>
                </c:pt>
                <c:pt idx="23">
                  <c:v>5.7667737875965998E-11</c:v>
                </c:pt>
                <c:pt idx="24">
                  <c:v>1.7191308735112562E-10</c:v>
                </c:pt>
                <c:pt idx="25">
                  <c:v>5.2413230841189902E-10</c:v>
                </c:pt>
                <c:pt idx="26">
                  <c:v>1.5148670567849236E-9</c:v>
                </c:pt>
                <c:pt idx="27">
                  <c:v>4.138633767824478E-9</c:v>
                </c:pt>
                <c:pt idx="28">
                  <c:v>1.1053458419238799E-8</c:v>
                </c:pt>
                <c:pt idx="29">
                  <c:v>2.937271347925486E-8</c:v>
                </c:pt>
                <c:pt idx="30">
                  <c:v>7.430125897905503E-8</c:v>
                </c:pt>
                <c:pt idx="31">
                  <c:v>1.8660986011602877E-7</c:v>
                </c:pt>
                <c:pt idx="32">
                  <c:v>4.486789785268084E-7</c:v>
                </c:pt>
                <c:pt idx="33">
                  <c:v>1.0635316533824843E-6</c:v>
                </c:pt>
                <c:pt idx="34">
                  <c:v>2.415764705728237E-6</c:v>
                </c:pt>
                <c:pt idx="35">
                  <c:v>5.3718042333813219E-6</c:v>
                </c:pt>
                <c:pt idx="36">
                  <c:v>1.1691081170036057E-5</c:v>
                </c:pt>
                <c:pt idx="37">
                  <c:v>2.463937178218478E-5</c:v>
                </c:pt>
                <c:pt idx="38">
                  <c:v>5.0361230180315693E-5</c:v>
                </c:pt>
                <c:pt idx="39">
                  <c:v>1.0052407229667273E-4</c:v>
                </c:pt>
                <c:pt idx="40">
                  <c:v>1.9534485451730218E-4</c:v>
                </c:pt>
                <c:pt idx="41">
                  <c:v>3.6510034118583928E-4</c:v>
                </c:pt>
                <c:pt idx="42">
                  <c:v>6.7982189033119651E-4</c:v>
                </c:pt>
                <c:pt idx="43">
                  <c:v>1.1981529041293238E-3</c:v>
                </c:pt>
                <c:pt idx="44">
                  <c:v>2.0699284511124768E-3</c:v>
                </c:pt>
                <c:pt idx="45">
                  <c:v>3.5646101764357685E-3</c:v>
                </c:pt>
                <c:pt idx="46">
                  <c:v>5.8938049922844038E-3</c:v>
                </c:pt>
                <c:pt idx="47">
                  <c:v>9.3540444147744185E-3</c:v>
                </c:pt>
                <c:pt idx="48">
                  <c:v>1.4479930842405057E-2</c:v>
                </c:pt>
                <c:pt idx="49">
                  <c:v>2.2020559889134081E-2</c:v>
                </c:pt>
                <c:pt idx="50">
                  <c:v>3.2281040588535939E-2</c:v>
                </c:pt>
                <c:pt idx="51">
                  <c:v>4.6415755822500376E-2</c:v>
                </c:pt>
                <c:pt idx="52">
                  <c:v>6.4520076208675281E-2</c:v>
                </c:pt>
                <c:pt idx="53">
                  <c:v>8.766957794962961E-2</c:v>
                </c:pt>
                <c:pt idx="54">
                  <c:v>0.11528642852091731</c:v>
                </c:pt>
                <c:pt idx="55">
                  <c:v>0.14780981821483538</c:v>
                </c:pt>
                <c:pt idx="56">
                  <c:v>0.18467448718814938</c:v>
                </c:pt>
                <c:pt idx="57">
                  <c:v>0.22414895254494613</c:v>
                </c:pt>
                <c:pt idx="58">
                  <c:v>0.26448228576598393</c:v>
                </c:pt>
                <c:pt idx="59">
                  <c:v>0.30385734127334851</c:v>
                </c:pt>
                <c:pt idx="60">
                  <c:v>0.33961672480266214</c:v>
                </c:pt>
                <c:pt idx="61">
                  <c:v>0.36874022961066183</c:v>
                </c:pt>
                <c:pt idx="62">
                  <c:v>0.39043925091320375</c:v>
                </c:pt>
                <c:pt idx="63">
                  <c:v>0.40138615201807704</c:v>
                </c:pt>
                <c:pt idx="64">
                  <c:v>0.40185792684284422</c:v>
                </c:pt>
                <c:pt idx="65">
                  <c:v>0.39088946462678981</c:v>
                </c:pt>
                <c:pt idx="66">
                  <c:v>0.36973265946081513</c:v>
                </c:pt>
                <c:pt idx="67">
                  <c:v>0.34088875069912961</c:v>
                </c:pt>
                <c:pt idx="68">
                  <c:v>0.30584797170109651</c:v>
                </c:pt>
                <c:pt idx="69">
                  <c:v>0.26618492517363185</c:v>
                </c:pt>
                <c:pt idx="70">
                  <c:v>0.22613599196425915</c:v>
                </c:pt>
                <c:pt idx="71">
                  <c:v>0.18615173037852101</c:v>
                </c:pt>
                <c:pt idx="72">
                  <c:v>0.14959767097139862</c:v>
                </c:pt>
                <c:pt idx="73">
                  <c:v>0.11652476153396008</c:v>
                </c:pt>
                <c:pt idx="74">
                  <c:v>8.8709994022657848E-2</c:v>
                </c:pt>
                <c:pt idx="75">
                  <c:v>6.5577853912260786E-2</c:v>
                </c:pt>
                <c:pt idx="76">
                  <c:v>4.7035952052528147E-2</c:v>
                </c:pt>
                <c:pt idx="77">
                  <c:v>3.2878697776137257E-2</c:v>
                </c:pt>
                <c:pt idx="78">
                  <c:v>2.2395855688289078E-2</c:v>
                </c:pt>
                <c:pt idx="79">
                  <c:v>1.4809493465428722E-2</c:v>
                </c:pt>
                <c:pt idx="80">
                  <c:v>9.5202197694228535E-3</c:v>
                </c:pt>
                <c:pt idx="81">
                  <c:v>6.0048147807404495E-3</c:v>
                </c:pt>
                <c:pt idx="82">
                  <c:v>3.6156185698712449E-3</c:v>
                </c:pt>
                <c:pt idx="83">
                  <c:v>2.1681201052404504E-3</c:v>
                </c:pt>
                <c:pt idx="84">
                  <c:v>1.2579418223652372E-3</c:v>
                </c:pt>
                <c:pt idx="85">
                  <c:v>6.9114106743755927E-4</c:v>
                </c:pt>
                <c:pt idx="86">
                  <c:v>3.7398198147370944E-4</c:v>
                </c:pt>
                <c:pt idx="87">
                  <c:v>2.0030727517722629E-4</c:v>
                </c:pt>
                <c:pt idx="88">
                  <c:v>1.0416349254613079E-4</c:v>
                </c:pt>
                <c:pt idx="89">
                  <c:v>5.1881122896786233E-5</c:v>
                </c:pt>
                <c:pt idx="90">
                  <c:v>2.5542456731205414E-5</c:v>
                </c:pt>
                <c:pt idx="91">
                  <c:v>1.3213500436640232E-5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E6-45A7-8CD6-747348EEA256}"/>
            </c:ext>
          </c:extLst>
        </c:ser>
        <c:ser>
          <c:idx val="5"/>
          <c:order val="5"/>
          <c:tx>
            <c:strRef>
              <c:f>Sheet1!$G$10</c:f>
              <c:strCache>
                <c:ptCount val="1"/>
                <c:pt idx="0">
                  <c:v>Mode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Sheet1!$A$11:$A$102</c:f>
              <c:numCache>
                <c:formatCode>General</c:formatCode>
                <c:ptCount val="92"/>
                <c:pt idx="0">
                  <c:v>0.1</c:v>
                </c:pt>
                <c:pt idx="1">
                  <c:v>0.112</c:v>
                </c:pt>
                <c:pt idx="2">
                  <c:v>0.126</c:v>
                </c:pt>
                <c:pt idx="3">
                  <c:v>0.14099999999999999</c:v>
                </c:pt>
                <c:pt idx="4">
                  <c:v>0.158</c:v>
                </c:pt>
                <c:pt idx="5">
                  <c:v>0.17799999999999999</c:v>
                </c:pt>
                <c:pt idx="6">
                  <c:v>0.2</c:v>
                </c:pt>
                <c:pt idx="7">
                  <c:v>0.224</c:v>
                </c:pt>
                <c:pt idx="8">
                  <c:v>0.251</c:v>
                </c:pt>
                <c:pt idx="9">
                  <c:v>0.28199999999999997</c:v>
                </c:pt>
                <c:pt idx="10">
                  <c:v>0.316</c:v>
                </c:pt>
                <c:pt idx="11">
                  <c:v>0.35499999999999998</c:v>
                </c:pt>
                <c:pt idx="12">
                  <c:v>0.39800000000000002</c:v>
                </c:pt>
                <c:pt idx="13">
                  <c:v>0.44700000000000001</c:v>
                </c:pt>
                <c:pt idx="14">
                  <c:v>0.501</c:v>
                </c:pt>
                <c:pt idx="15">
                  <c:v>0.56200000000000006</c:v>
                </c:pt>
                <c:pt idx="16">
                  <c:v>0.63100000000000001</c:v>
                </c:pt>
                <c:pt idx="17">
                  <c:v>0.70799999999999996</c:v>
                </c:pt>
                <c:pt idx="18">
                  <c:v>0.79400000000000004</c:v>
                </c:pt>
                <c:pt idx="19">
                  <c:v>0.89100000000000001</c:v>
                </c:pt>
                <c:pt idx="20">
                  <c:v>1</c:v>
                </c:pt>
                <c:pt idx="21">
                  <c:v>1.1200000000000001</c:v>
                </c:pt>
                <c:pt idx="22">
                  <c:v>1.26</c:v>
                </c:pt>
                <c:pt idx="23">
                  <c:v>1.41</c:v>
                </c:pt>
                <c:pt idx="24">
                  <c:v>1.58</c:v>
                </c:pt>
                <c:pt idx="25">
                  <c:v>1.78</c:v>
                </c:pt>
                <c:pt idx="26">
                  <c:v>2</c:v>
                </c:pt>
                <c:pt idx="27">
                  <c:v>2.2400000000000002</c:v>
                </c:pt>
                <c:pt idx="28">
                  <c:v>2.5099999999999998</c:v>
                </c:pt>
                <c:pt idx="29">
                  <c:v>2.82</c:v>
                </c:pt>
                <c:pt idx="30">
                  <c:v>3.16</c:v>
                </c:pt>
                <c:pt idx="31">
                  <c:v>3.55</c:v>
                </c:pt>
                <c:pt idx="32">
                  <c:v>3.98</c:v>
                </c:pt>
                <c:pt idx="33">
                  <c:v>4.47</c:v>
                </c:pt>
                <c:pt idx="34">
                  <c:v>5.01</c:v>
                </c:pt>
                <c:pt idx="35">
                  <c:v>5.62</c:v>
                </c:pt>
                <c:pt idx="36">
                  <c:v>6.31</c:v>
                </c:pt>
                <c:pt idx="37">
                  <c:v>7.08</c:v>
                </c:pt>
                <c:pt idx="38">
                  <c:v>7.94</c:v>
                </c:pt>
                <c:pt idx="39">
                  <c:v>8.91</c:v>
                </c:pt>
                <c:pt idx="40">
                  <c:v>10</c:v>
                </c:pt>
                <c:pt idx="41">
                  <c:v>11.2</c:v>
                </c:pt>
                <c:pt idx="42">
                  <c:v>12.6</c:v>
                </c:pt>
                <c:pt idx="43">
                  <c:v>14.1</c:v>
                </c:pt>
                <c:pt idx="44">
                  <c:v>15.8</c:v>
                </c:pt>
                <c:pt idx="45">
                  <c:v>17.8</c:v>
                </c:pt>
                <c:pt idx="46">
                  <c:v>20</c:v>
                </c:pt>
                <c:pt idx="47">
                  <c:v>22.4</c:v>
                </c:pt>
                <c:pt idx="48">
                  <c:v>25.1</c:v>
                </c:pt>
                <c:pt idx="49">
                  <c:v>28.2</c:v>
                </c:pt>
                <c:pt idx="50">
                  <c:v>31.6</c:v>
                </c:pt>
                <c:pt idx="51">
                  <c:v>35.5</c:v>
                </c:pt>
                <c:pt idx="52">
                  <c:v>39.799999999999997</c:v>
                </c:pt>
                <c:pt idx="53">
                  <c:v>44.7</c:v>
                </c:pt>
                <c:pt idx="54">
                  <c:v>50.1</c:v>
                </c:pt>
                <c:pt idx="55">
                  <c:v>56.2</c:v>
                </c:pt>
                <c:pt idx="56">
                  <c:v>63.1</c:v>
                </c:pt>
                <c:pt idx="57">
                  <c:v>70.8</c:v>
                </c:pt>
                <c:pt idx="58">
                  <c:v>79.400000000000006</c:v>
                </c:pt>
                <c:pt idx="59">
                  <c:v>89.1</c:v>
                </c:pt>
                <c:pt idx="60">
                  <c:v>100</c:v>
                </c:pt>
                <c:pt idx="61">
                  <c:v>112</c:v>
                </c:pt>
                <c:pt idx="62">
                  <c:v>126</c:v>
                </c:pt>
                <c:pt idx="63">
                  <c:v>141</c:v>
                </c:pt>
                <c:pt idx="64">
                  <c:v>158</c:v>
                </c:pt>
                <c:pt idx="65">
                  <c:v>178</c:v>
                </c:pt>
                <c:pt idx="66">
                  <c:v>200</c:v>
                </c:pt>
                <c:pt idx="67">
                  <c:v>224</c:v>
                </c:pt>
                <c:pt idx="68">
                  <c:v>251</c:v>
                </c:pt>
                <c:pt idx="69">
                  <c:v>282</c:v>
                </c:pt>
                <c:pt idx="70">
                  <c:v>316</c:v>
                </c:pt>
                <c:pt idx="71">
                  <c:v>355</c:v>
                </c:pt>
                <c:pt idx="72">
                  <c:v>398</c:v>
                </c:pt>
                <c:pt idx="73">
                  <c:v>447</c:v>
                </c:pt>
                <c:pt idx="74">
                  <c:v>501</c:v>
                </c:pt>
                <c:pt idx="75">
                  <c:v>562</c:v>
                </c:pt>
                <c:pt idx="76">
                  <c:v>631</c:v>
                </c:pt>
                <c:pt idx="77">
                  <c:v>708</c:v>
                </c:pt>
                <c:pt idx="78">
                  <c:v>794</c:v>
                </c:pt>
                <c:pt idx="79">
                  <c:v>891</c:v>
                </c:pt>
                <c:pt idx="80">
                  <c:v>1000</c:v>
                </c:pt>
                <c:pt idx="81">
                  <c:v>1120</c:v>
                </c:pt>
                <c:pt idx="82">
                  <c:v>1260</c:v>
                </c:pt>
                <c:pt idx="83">
                  <c:v>1410</c:v>
                </c:pt>
                <c:pt idx="84">
                  <c:v>1580</c:v>
                </c:pt>
                <c:pt idx="85">
                  <c:v>1780</c:v>
                </c:pt>
                <c:pt idx="86">
                  <c:v>2000</c:v>
                </c:pt>
                <c:pt idx="87">
                  <c:v>2240</c:v>
                </c:pt>
                <c:pt idx="88">
                  <c:v>2510</c:v>
                </c:pt>
                <c:pt idx="89">
                  <c:v>2820</c:v>
                </c:pt>
                <c:pt idx="90">
                  <c:v>3160</c:v>
                </c:pt>
                <c:pt idx="91">
                  <c:v>3500</c:v>
                </c:pt>
              </c:numCache>
            </c:numRef>
          </c:xVal>
          <c:yVal>
            <c:numRef>
              <c:f>Sheet1!$G$11:$G$102</c:f>
              <c:numCache>
                <c:formatCode>General</c:formatCode>
                <c:ptCount val="92"/>
                <c:pt idx="0">
                  <c:v>1.3455488967338576E-73</c:v>
                </c:pt>
                <c:pt idx="1">
                  <c:v>1.0843492446687885E-71</c:v>
                </c:pt>
                <c:pt idx="2">
                  <c:v>9.7635119158832904E-70</c:v>
                </c:pt>
                <c:pt idx="3">
                  <c:v>6.7694667645335844E-68</c:v>
                </c:pt>
                <c:pt idx="4">
                  <c:v>4.6600589414276424E-66</c:v>
                </c:pt>
                <c:pt idx="5">
                  <c:v>3.6758317584724376E-64</c:v>
                </c:pt>
                <c:pt idx="6">
                  <c:v>2.4720996763910945E-62</c:v>
                </c:pt>
                <c:pt idx="7">
                  <c:v>1.3960473630762289E-60</c:v>
                </c:pt>
                <c:pt idx="8">
                  <c:v>7.5633868917503591E-59</c:v>
                </c:pt>
                <c:pt idx="9">
                  <c:v>4.2315903292864375E-57</c:v>
                </c:pt>
                <c:pt idx="10">
                  <c:v>2.0380502266394899E-55</c:v>
                </c:pt>
                <c:pt idx="11">
                  <c:v>1.0072643815787916E-53</c:v>
                </c:pt>
                <c:pt idx="12">
                  <c:v>4.3795464360111705E-52</c:v>
                </c:pt>
                <c:pt idx="13">
                  <c:v>1.9002478030913225E-50</c:v>
                </c:pt>
                <c:pt idx="14">
                  <c:v>7.2669330847885231E-49</c:v>
                </c:pt>
                <c:pt idx="15">
                  <c:v>2.6903271473639867E-47</c:v>
                </c:pt>
                <c:pt idx="16">
                  <c:v>9.6470858501149803E-46</c:v>
                </c:pt>
                <c:pt idx="17">
                  <c:v>3.1908866330277725E-44</c:v>
                </c:pt>
                <c:pt idx="18">
                  <c:v>9.7937562723917494E-43</c:v>
                </c:pt>
                <c:pt idx="19">
                  <c:v>2.8840466328766818E-41</c:v>
                </c:pt>
                <c:pt idx="20">
                  <c:v>8.0314925678031403E-40</c:v>
                </c:pt>
                <c:pt idx="21">
                  <c:v>1.9862881860787147E-38</c:v>
                </c:pt>
                <c:pt idx="22">
                  <c:v>5.2395162972855619E-37</c:v>
                </c:pt>
                <c:pt idx="23">
                  <c:v>1.1247782482807539E-35</c:v>
                </c:pt>
                <c:pt idx="24">
                  <c:v>2.3636735491613752E-34</c:v>
                </c:pt>
                <c:pt idx="25">
                  <c:v>5.3827144553278068E-33</c:v>
                </c:pt>
                <c:pt idx="26">
                  <c:v>1.074431663617891E-31</c:v>
                </c:pt>
                <c:pt idx="27">
                  <c:v>1.862041149911153E-30</c:v>
                </c:pt>
                <c:pt idx="28">
                  <c:v>3.0804699972282601E-29</c:v>
                </c:pt>
                <c:pt idx="29">
                  <c:v>5.1195537633026816E-28</c:v>
                </c:pt>
                <c:pt idx="30">
                  <c:v>7.5270883159565291E-27</c:v>
                </c:pt>
                <c:pt idx="31">
                  <c:v>1.1059590412518417E-25</c:v>
                </c:pt>
                <c:pt idx="32">
                  <c:v>1.4603235928250809E-24</c:v>
                </c:pt>
                <c:pt idx="33">
                  <c:v>1.8889971763774863E-23</c:v>
                </c:pt>
                <c:pt idx="34">
                  <c:v>2.200363970733728E-22</c:v>
                </c:pt>
                <c:pt idx="35">
                  <c:v>2.459409653726474E-21</c:v>
                </c:pt>
                <c:pt idx="36">
                  <c:v>2.6375017114640378E-20</c:v>
                </c:pt>
                <c:pt idx="37">
                  <c:v>2.6271974384158954E-19</c:v>
                </c:pt>
                <c:pt idx="38">
                  <c:v>2.4410329859715825E-18</c:v>
                </c:pt>
                <c:pt idx="39">
                  <c:v>2.1620003498354447E-17</c:v>
                </c:pt>
                <c:pt idx="40">
                  <c:v>1.8080080435659053E-16</c:v>
                </c:pt>
                <c:pt idx="41">
                  <c:v>1.3722165625347243E-15</c:v>
                </c:pt>
                <c:pt idx="42">
                  <c:v>1.0604340141792196E-14</c:v>
                </c:pt>
                <c:pt idx="43">
                  <c:v>7.0483372633456877E-14</c:v>
                </c:pt>
                <c:pt idx="44">
                  <c:v>4.5215870861090037E-13</c:v>
                </c:pt>
                <c:pt idx="45">
                  <c:v>2.9727225463732469E-12</c:v>
                </c:pt>
                <c:pt idx="46">
                  <c:v>1.7611605085466078E-11</c:v>
                </c:pt>
                <c:pt idx="47">
                  <c:v>9.3666806865924359E-11</c:v>
                </c:pt>
                <c:pt idx="48">
                  <c:v>4.7317846287360247E-10</c:v>
                </c:pt>
                <c:pt idx="49">
                  <c:v>2.3359735416398692E-9</c:v>
                </c:pt>
                <c:pt idx="50">
                  <c:v>1.0484469477871028E-8</c:v>
                </c:pt>
                <c:pt idx="51">
                  <c:v>4.5797516618133353E-8</c:v>
                </c:pt>
                <c:pt idx="52">
                  <c:v>1.8364384916919735E-7</c:v>
                </c:pt>
                <c:pt idx="53">
                  <c:v>7.0820615603773737E-7</c:v>
                </c:pt>
                <c:pt idx="54">
                  <c:v>2.5127264316271448E-6</c:v>
                </c:pt>
                <c:pt idx="55">
                  <c:v>8.4793775301710245E-6</c:v>
                </c:pt>
                <c:pt idx="56">
                  <c:v>2.7195476711687232E-5</c:v>
                </c:pt>
                <c:pt idx="57">
                  <c:v>8.1579561839802112E-5</c:v>
                </c:pt>
                <c:pt idx="58">
                  <c:v>2.2945911986406594E-4</c:v>
                </c:pt>
                <c:pt idx="59">
                  <c:v>6.1124674661095174E-4</c:v>
                </c:pt>
                <c:pt idx="60">
                  <c:v>1.5350119960947193E-3</c:v>
                </c:pt>
                <c:pt idx="61">
                  <c:v>3.5752825845193742E-3</c:v>
                </c:pt>
                <c:pt idx="62">
                  <c:v>8.094376901750867E-3</c:v>
                </c:pt>
                <c:pt idx="63">
                  <c:v>1.6657651195066861E-2</c:v>
                </c:pt>
                <c:pt idx="64">
                  <c:v>3.2621326985999836E-2</c:v>
                </c:pt>
                <c:pt idx="65">
                  <c:v>6.1917687987185825E-2</c:v>
                </c:pt>
                <c:pt idx="66">
                  <c:v>0.10887455614924182</c:v>
                </c:pt>
                <c:pt idx="67">
                  <c:v>0.17770083773691353</c:v>
                </c:pt>
                <c:pt idx="68">
                  <c:v>0.27411971656687256</c:v>
                </c:pt>
                <c:pt idx="69">
                  <c:v>0.40198611268244899</c:v>
                </c:pt>
                <c:pt idx="70">
                  <c:v>0.55077374162155945</c:v>
                </c:pt>
                <c:pt idx="71">
                  <c:v>0.71524055846400492</c:v>
                </c:pt>
                <c:pt idx="72">
                  <c:v>0.87098563317537014</c:v>
                </c:pt>
                <c:pt idx="73">
                  <c:v>1.0013719118241498</c:v>
                </c:pt>
                <c:pt idx="74">
                  <c:v>1.0821892371470316</c:v>
                </c:pt>
                <c:pt idx="75">
                  <c:v>1.1025654761156896</c:v>
                </c:pt>
                <c:pt idx="76">
                  <c:v>1.0575670736592062</c:v>
                </c:pt>
                <c:pt idx="77">
                  <c:v>0.95538263644488364</c:v>
                </c:pt>
                <c:pt idx="78">
                  <c:v>0.81347520091943148</c:v>
                </c:pt>
                <c:pt idx="79">
                  <c:v>0.6517554634532382</c:v>
                </c:pt>
                <c:pt idx="80">
                  <c:v>0.49150790667281896</c:v>
                </c:pt>
                <c:pt idx="81">
                  <c:v>0.35132205065682637</c:v>
                </c:pt>
                <c:pt idx="82">
                  <c:v>0.23301856051177502</c:v>
                </c:pt>
                <c:pt idx="83">
                  <c:v>0.14847323456834838</c:v>
                </c:pt>
                <c:pt idx="84">
                  <c:v>8.8760484941680137E-2</c:v>
                </c:pt>
                <c:pt idx="85">
                  <c:v>4.863874996446365E-2</c:v>
                </c:pt>
                <c:pt idx="86">
                  <c:v>2.5384065264186764E-2</c:v>
                </c:pt>
                <c:pt idx="87">
                  <c:v>1.2714537127327305E-2</c:v>
                </c:pt>
                <c:pt idx="88">
                  <c:v>5.9891183914610336E-3</c:v>
                </c:pt>
                <c:pt idx="89">
                  <c:v>2.6089244294709062E-3</c:v>
                </c:pt>
                <c:pt idx="90">
                  <c:v>1.0912074269252869E-3</c:v>
                </c:pt>
                <c:pt idx="91">
                  <c:v>4.7465156182782974E-4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E6-45A7-8CD6-747348EEA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34096"/>
        <c:axId val="509841792"/>
      </c:scatterChart>
      <c:valAx>
        <c:axId val="484634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41792"/>
        <c:crosses val="autoZero"/>
        <c:crossBetween val="midCat"/>
      </c:valAx>
      <c:valAx>
        <c:axId val="5098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34096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Sheet1!$I$10</c:f>
              <c:strCache>
                <c:ptCount val="1"/>
                <c:pt idx="0">
                  <c:v>Made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Sheet1!$A$11:$A$102</c:f>
              <c:numCache>
                <c:formatCode>General</c:formatCode>
                <c:ptCount val="92"/>
                <c:pt idx="0">
                  <c:v>0.1</c:v>
                </c:pt>
                <c:pt idx="1">
                  <c:v>0.112</c:v>
                </c:pt>
                <c:pt idx="2">
                  <c:v>0.126</c:v>
                </c:pt>
                <c:pt idx="3">
                  <c:v>0.14099999999999999</c:v>
                </c:pt>
                <c:pt idx="4">
                  <c:v>0.158</c:v>
                </c:pt>
                <c:pt idx="5">
                  <c:v>0.17799999999999999</c:v>
                </c:pt>
                <c:pt idx="6">
                  <c:v>0.2</c:v>
                </c:pt>
                <c:pt idx="7">
                  <c:v>0.224</c:v>
                </c:pt>
                <c:pt idx="8">
                  <c:v>0.251</c:v>
                </c:pt>
                <c:pt idx="9">
                  <c:v>0.28199999999999997</c:v>
                </c:pt>
                <c:pt idx="10">
                  <c:v>0.316</c:v>
                </c:pt>
                <c:pt idx="11">
                  <c:v>0.35499999999999998</c:v>
                </c:pt>
                <c:pt idx="12">
                  <c:v>0.39800000000000002</c:v>
                </c:pt>
                <c:pt idx="13">
                  <c:v>0.44700000000000001</c:v>
                </c:pt>
                <c:pt idx="14">
                  <c:v>0.501</c:v>
                </c:pt>
                <c:pt idx="15">
                  <c:v>0.56200000000000006</c:v>
                </c:pt>
                <c:pt idx="16">
                  <c:v>0.63100000000000001</c:v>
                </c:pt>
                <c:pt idx="17">
                  <c:v>0.70799999999999996</c:v>
                </c:pt>
                <c:pt idx="18">
                  <c:v>0.79400000000000004</c:v>
                </c:pt>
                <c:pt idx="19">
                  <c:v>0.89100000000000001</c:v>
                </c:pt>
                <c:pt idx="20">
                  <c:v>1</c:v>
                </c:pt>
                <c:pt idx="21">
                  <c:v>1.1200000000000001</c:v>
                </c:pt>
                <c:pt idx="22">
                  <c:v>1.26</c:v>
                </c:pt>
                <c:pt idx="23">
                  <c:v>1.41</c:v>
                </c:pt>
                <c:pt idx="24">
                  <c:v>1.58</c:v>
                </c:pt>
                <c:pt idx="25">
                  <c:v>1.78</c:v>
                </c:pt>
                <c:pt idx="26">
                  <c:v>2</c:v>
                </c:pt>
                <c:pt idx="27">
                  <c:v>2.2400000000000002</c:v>
                </c:pt>
                <c:pt idx="28">
                  <c:v>2.5099999999999998</c:v>
                </c:pt>
                <c:pt idx="29">
                  <c:v>2.82</c:v>
                </c:pt>
                <c:pt idx="30">
                  <c:v>3.16</c:v>
                </c:pt>
                <c:pt idx="31">
                  <c:v>3.55</c:v>
                </c:pt>
                <c:pt idx="32">
                  <c:v>3.98</c:v>
                </c:pt>
                <c:pt idx="33">
                  <c:v>4.47</c:v>
                </c:pt>
                <c:pt idx="34">
                  <c:v>5.01</c:v>
                </c:pt>
                <c:pt idx="35">
                  <c:v>5.62</c:v>
                </c:pt>
                <c:pt idx="36">
                  <c:v>6.31</c:v>
                </c:pt>
                <c:pt idx="37">
                  <c:v>7.08</c:v>
                </c:pt>
                <c:pt idx="38">
                  <c:v>7.94</c:v>
                </c:pt>
                <c:pt idx="39">
                  <c:v>8.91</c:v>
                </c:pt>
                <c:pt idx="40">
                  <c:v>10</c:v>
                </c:pt>
                <c:pt idx="41">
                  <c:v>11.2</c:v>
                </c:pt>
                <c:pt idx="42">
                  <c:v>12.6</c:v>
                </c:pt>
                <c:pt idx="43">
                  <c:v>14.1</c:v>
                </c:pt>
                <c:pt idx="44">
                  <c:v>15.8</c:v>
                </c:pt>
                <c:pt idx="45">
                  <c:v>17.8</c:v>
                </c:pt>
                <c:pt idx="46">
                  <c:v>20</c:v>
                </c:pt>
                <c:pt idx="47">
                  <c:v>22.4</c:v>
                </c:pt>
                <c:pt idx="48">
                  <c:v>25.1</c:v>
                </c:pt>
                <c:pt idx="49">
                  <c:v>28.2</c:v>
                </c:pt>
                <c:pt idx="50">
                  <c:v>31.6</c:v>
                </c:pt>
                <c:pt idx="51">
                  <c:v>35.5</c:v>
                </c:pt>
                <c:pt idx="52">
                  <c:v>39.799999999999997</c:v>
                </c:pt>
                <c:pt idx="53">
                  <c:v>44.7</c:v>
                </c:pt>
                <c:pt idx="54">
                  <c:v>50.1</c:v>
                </c:pt>
                <c:pt idx="55">
                  <c:v>56.2</c:v>
                </c:pt>
                <c:pt idx="56">
                  <c:v>63.1</c:v>
                </c:pt>
                <c:pt idx="57">
                  <c:v>70.8</c:v>
                </c:pt>
                <c:pt idx="58">
                  <c:v>79.400000000000006</c:v>
                </c:pt>
                <c:pt idx="59">
                  <c:v>89.1</c:v>
                </c:pt>
                <c:pt idx="60">
                  <c:v>100</c:v>
                </c:pt>
                <c:pt idx="61">
                  <c:v>112</c:v>
                </c:pt>
                <c:pt idx="62">
                  <c:v>126</c:v>
                </c:pt>
                <c:pt idx="63">
                  <c:v>141</c:v>
                </c:pt>
                <c:pt idx="64">
                  <c:v>158</c:v>
                </c:pt>
                <c:pt idx="65">
                  <c:v>178</c:v>
                </c:pt>
                <c:pt idx="66">
                  <c:v>200</c:v>
                </c:pt>
                <c:pt idx="67">
                  <c:v>224</c:v>
                </c:pt>
                <c:pt idx="68">
                  <c:v>251</c:v>
                </c:pt>
                <c:pt idx="69">
                  <c:v>282</c:v>
                </c:pt>
                <c:pt idx="70">
                  <c:v>316</c:v>
                </c:pt>
                <c:pt idx="71">
                  <c:v>355</c:v>
                </c:pt>
                <c:pt idx="72">
                  <c:v>398</c:v>
                </c:pt>
                <c:pt idx="73">
                  <c:v>447</c:v>
                </c:pt>
                <c:pt idx="74">
                  <c:v>501</c:v>
                </c:pt>
                <c:pt idx="75">
                  <c:v>562</c:v>
                </c:pt>
                <c:pt idx="76">
                  <c:v>631</c:v>
                </c:pt>
                <c:pt idx="77">
                  <c:v>708</c:v>
                </c:pt>
                <c:pt idx="78">
                  <c:v>794</c:v>
                </c:pt>
                <c:pt idx="79">
                  <c:v>891</c:v>
                </c:pt>
                <c:pt idx="80">
                  <c:v>1000</c:v>
                </c:pt>
                <c:pt idx="81">
                  <c:v>1120</c:v>
                </c:pt>
                <c:pt idx="82">
                  <c:v>1260</c:v>
                </c:pt>
                <c:pt idx="83">
                  <c:v>1410</c:v>
                </c:pt>
                <c:pt idx="84">
                  <c:v>1580</c:v>
                </c:pt>
                <c:pt idx="85">
                  <c:v>1780</c:v>
                </c:pt>
                <c:pt idx="86">
                  <c:v>2000</c:v>
                </c:pt>
                <c:pt idx="87">
                  <c:v>2240</c:v>
                </c:pt>
                <c:pt idx="88">
                  <c:v>2510</c:v>
                </c:pt>
                <c:pt idx="89">
                  <c:v>2820</c:v>
                </c:pt>
                <c:pt idx="90">
                  <c:v>3160</c:v>
                </c:pt>
                <c:pt idx="91">
                  <c:v>3500</c:v>
                </c:pt>
              </c:numCache>
            </c:numRef>
          </c:xVal>
          <c:yVal>
            <c:numRef>
              <c:f>Sheet1!$I$11:$I$102</c:f>
              <c:numCache>
                <c:formatCode>General</c:formatCode>
                <c:ptCount val="92"/>
                <c:pt idx="0">
                  <c:v>5.5889009473547666E-4</c:v>
                </c:pt>
                <c:pt idx="1">
                  <c:v>9.2149329649405143E-4</c:v>
                </c:pt>
                <c:pt idx="2">
                  <c:v>1.5245906893034667E-3</c:v>
                </c:pt>
                <c:pt idx="3">
                  <c:v>2.42810345259334E-3</c:v>
                </c:pt>
                <c:pt idx="4">
                  <c:v>3.8296294530927645E-3</c:v>
                </c:pt>
                <c:pt idx="5">
                  <c:v>6.0697288663301699E-3</c:v>
                </c:pt>
                <c:pt idx="6">
                  <c:v>9.3674700030509928E-3</c:v>
                </c:pt>
                <c:pt idx="7">
                  <c:v>1.4065484316644531E-2</c:v>
                </c:pt>
                <c:pt idx="8">
                  <c:v>2.0832737968169649E-2</c:v>
                </c:pt>
                <c:pt idx="9">
                  <c:v>3.064579293533232E-2</c:v>
                </c:pt>
                <c:pt idx="10">
                  <c:v>4.3999296289413042E-2</c:v>
                </c:pt>
                <c:pt idx="11">
                  <c:v>6.2676204314380063E-2</c:v>
                </c:pt>
                <c:pt idx="12">
                  <c:v>8.7361710009090751E-2</c:v>
                </c:pt>
                <c:pt idx="13">
                  <c:v>0.12067344239496469</c:v>
                </c:pt>
                <c:pt idx="14">
                  <c:v>0.16485654824736931</c:v>
                </c:pt>
                <c:pt idx="15">
                  <c:v>0.23098938079133891</c:v>
                </c:pt>
                <c:pt idx="16">
                  <c:v>0.3458003832296852</c:v>
                </c:pt>
                <c:pt idx="17">
                  <c:v>0.53947468591606795</c:v>
                </c:pt>
                <c:pt idx="18">
                  <c:v>0.78971489717328702</c:v>
                </c:pt>
                <c:pt idx="19">
                  <c:v>0.99234143496265415</c:v>
                </c:pt>
                <c:pt idx="20">
                  <c:v>1.0648738585946433</c:v>
                </c:pt>
                <c:pt idx="21">
                  <c:v>1.0669851889223019</c:v>
                </c:pt>
                <c:pt idx="22">
                  <c:v>1.1133603233842324</c:v>
                </c:pt>
                <c:pt idx="23">
                  <c:v>1.2348809056244097</c:v>
                </c:pt>
                <c:pt idx="24">
                  <c:v>1.4060868011969596</c:v>
                </c:pt>
                <c:pt idx="25">
                  <c:v>1.6036675221181447</c:v>
                </c:pt>
                <c:pt idx="26">
                  <c:v>1.7977406092075838</c:v>
                </c:pt>
                <c:pt idx="27">
                  <c:v>1.9786116350148502</c:v>
                </c:pt>
                <c:pt idx="28">
                  <c:v>2.1456111196449181</c:v>
                </c:pt>
                <c:pt idx="29">
                  <c:v>2.294713887503153</c:v>
                </c:pt>
                <c:pt idx="30">
                  <c:v>2.4134282585989575</c:v>
                </c:pt>
                <c:pt idx="31">
                  <c:v>2.5024929322725273</c:v>
                </c:pt>
                <c:pt idx="32">
                  <c:v>2.5553219195210937</c:v>
                </c:pt>
                <c:pt idx="33">
                  <c:v>2.5730479673324282</c:v>
                </c:pt>
                <c:pt idx="34">
                  <c:v>2.5569965405988899</c:v>
                </c:pt>
                <c:pt idx="35">
                  <c:v>2.511925627651558</c:v>
                </c:pt>
                <c:pt idx="36">
                  <c:v>2.4450190261235552</c:v>
                </c:pt>
                <c:pt idx="37">
                  <c:v>2.3682060125984044</c:v>
                </c:pt>
                <c:pt idx="38">
                  <c:v>2.2952899643480009</c:v>
                </c:pt>
                <c:pt idx="39">
                  <c:v>2.2408439104379103</c:v>
                </c:pt>
                <c:pt idx="40">
                  <c:v>2.2194659740798661</c:v>
                </c:pt>
                <c:pt idx="41">
                  <c:v>2.2396598290318779</c:v>
                </c:pt>
                <c:pt idx="42">
                  <c:v>2.3039492320833266</c:v>
                </c:pt>
                <c:pt idx="43">
                  <c:v>2.3953345744197416</c:v>
                </c:pt>
                <c:pt idx="44">
                  <c:v>2.496147377941488</c:v>
                </c:pt>
                <c:pt idx="45">
                  <c:v>2.5814118339710941</c:v>
                </c:pt>
                <c:pt idx="46">
                  <c:v>2.6178772776187342</c:v>
                </c:pt>
                <c:pt idx="47">
                  <c:v>2.5934047201486705</c:v>
                </c:pt>
                <c:pt idx="48">
                  <c:v>2.5078438454351293</c:v>
                </c:pt>
                <c:pt idx="49">
                  <c:v>2.3681127161632194</c:v>
                </c:pt>
                <c:pt idx="50">
                  <c:v>2.1982704915688562</c:v>
                </c:pt>
                <c:pt idx="51">
                  <c:v>2.009363734656525</c:v>
                </c:pt>
                <c:pt idx="52">
                  <c:v>1.8227199416314277</c:v>
                </c:pt>
                <c:pt idx="53">
                  <c:v>1.6404713215582656</c:v>
                </c:pt>
                <c:pt idx="54">
                  <c:v>1.4721725676034099</c:v>
                </c:pt>
                <c:pt idx="55">
                  <c:v>1.3146410234536434</c:v>
                </c:pt>
                <c:pt idx="56">
                  <c:v>1.1689023597549977</c:v>
                </c:pt>
                <c:pt idx="57">
                  <c:v>1.0381095090959016</c:v>
                </c:pt>
                <c:pt idx="58">
                  <c:v>0.92308943762388529</c:v>
                </c:pt>
                <c:pt idx="59">
                  <c:v>0.8235063554042793</c:v>
                </c:pt>
                <c:pt idx="60">
                  <c:v>0.73977842782156189</c:v>
                </c:pt>
                <c:pt idx="61">
                  <c:v>0.67208129550427786</c:v>
                </c:pt>
                <c:pt idx="62">
                  <c:v>0.61538633595489334</c:v>
                </c:pt>
                <c:pt idx="63">
                  <c:v>0.5730649308440795</c:v>
                </c:pt>
                <c:pt idx="64">
                  <c:v>0.54196887069652466</c:v>
                </c:pt>
                <c:pt idx="65">
                  <c:v>0.52399952401808936</c:v>
                </c:pt>
                <c:pt idx="66">
                  <c:v>0.52486284633668279</c:v>
                </c:pt>
                <c:pt idx="67">
                  <c:v>0.54819316718415523</c:v>
                </c:pt>
                <c:pt idx="68">
                  <c:v>0.59837885957870696</c:v>
                </c:pt>
                <c:pt idx="69">
                  <c:v>0.67918522949407734</c:v>
                </c:pt>
                <c:pt idx="70">
                  <c:v>0.78339662735432514</c:v>
                </c:pt>
                <c:pt idx="71">
                  <c:v>0.90506443833532946</c:v>
                </c:pt>
                <c:pt idx="72">
                  <c:v>1.0226262247811995</c:v>
                </c:pt>
                <c:pt idx="73">
                  <c:v>1.1189920797118345</c:v>
                </c:pt>
                <c:pt idx="74">
                  <c:v>1.1714771506029722</c:v>
                </c:pt>
                <c:pt idx="75">
                  <c:v>1.1684386118012851</c:v>
                </c:pt>
                <c:pt idx="76">
                  <c:v>1.1047489942271378</c:v>
                </c:pt>
                <c:pt idx="77">
                  <c:v>0.98833181302378137</c:v>
                </c:pt>
                <c:pt idx="78">
                  <c:v>0.83590427367778997</c:v>
                </c:pt>
                <c:pt idx="79">
                  <c:v>0.66658012605227368</c:v>
                </c:pt>
                <c:pt idx="80">
                  <c:v>0.50103485833671924</c:v>
                </c:pt>
                <c:pt idx="81">
                  <c:v>0.35732981680300391</c:v>
                </c:pt>
                <c:pt idx="82">
                  <c:v>0.23663539696604211</c:v>
                </c:pt>
                <c:pt idx="83">
                  <c:v>0.15064186387112863</c:v>
                </c:pt>
                <c:pt idx="84">
                  <c:v>9.0018631909442939E-2</c:v>
                </c:pt>
                <c:pt idx="85">
                  <c:v>4.932996799162441E-2</c:v>
                </c:pt>
                <c:pt idx="86">
                  <c:v>2.5758075934804944E-2</c:v>
                </c:pt>
                <c:pt idx="87">
                  <c:v>1.2914855103091592E-2</c:v>
                </c:pt>
                <c:pt idx="88">
                  <c:v>6.0932857556155835E-3</c:v>
                </c:pt>
                <c:pt idx="89">
                  <c:v>2.6608068839489756E-3</c:v>
                </c:pt>
                <c:pt idx="90">
                  <c:v>1.1167503406469706E-3</c:v>
                </c:pt>
                <c:pt idx="91">
                  <c:v>4.8786523346776571E-4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56-47D6-A467-0659D6CED331}"/>
            </c:ext>
          </c:extLst>
        </c:ser>
        <c:ser>
          <c:idx val="1"/>
          <c:order val="1"/>
          <c:tx>
            <c:strRef>
              <c:f>Sheet1!$K$10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Sheet1!$A$11:$A$102</c:f>
              <c:numCache>
                <c:formatCode>General</c:formatCode>
                <c:ptCount val="92"/>
                <c:pt idx="0">
                  <c:v>0.1</c:v>
                </c:pt>
                <c:pt idx="1">
                  <c:v>0.112</c:v>
                </c:pt>
                <c:pt idx="2">
                  <c:v>0.126</c:v>
                </c:pt>
                <c:pt idx="3">
                  <c:v>0.14099999999999999</c:v>
                </c:pt>
                <c:pt idx="4">
                  <c:v>0.158</c:v>
                </c:pt>
                <c:pt idx="5">
                  <c:v>0.17799999999999999</c:v>
                </c:pt>
                <c:pt idx="6">
                  <c:v>0.2</c:v>
                </c:pt>
                <c:pt idx="7">
                  <c:v>0.224</c:v>
                </c:pt>
                <c:pt idx="8">
                  <c:v>0.251</c:v>
                </c:pt>
                <c:pt idx="9">
                  <c:v>0.28199999999999997</c:v>
                </c:pt>
                <c:pt idx="10">
                  <c:v>0.316</c:v>
                </c:pt>
                <c:pt idx="11">
                  <c:v>0.35499999999999998</c:v>
                </c:pt>
                <c:pt idx="12">
                  <c:v>0.39800000000000002</c:v>
                </c:pt>
                <c:pt idx="13">
                  <c:v>0.44700000000000001</c:v>
                </c:pt>
                <c:pt idx="14">
                  <c:v>0.501</c:v>
                </c:pt>
                <c:pt idx="15">
                  <c:v>0.56200000000000006</c:v>
                </c:pt>
                <c:pt idx="16">
                  <c:v>0.63100000000000001</c:v>
                </c:pt>
                <c:pt idx="17">
                  <c:v>0.70799999999999996</c:v>
                </c:pt>
                <c:pt idx="18">
                  <c:v>0.79400000000000004</c:v>
                </c:pt>
                <c:pt idx="19">
                  <c:v>0.89100000000000001</c:v>
                </c:pt>
                <c:pt idx="20">
                  <c:v>1</c:v>
                </c:pt>
                <c:pt idx="21">
                  <c:v>1.1200000000000001</c:v>
                </c:pt>
                <c:pt idx="22">
                  <c:v>1.26</c:v>
                </c:pt>
                <c:pt idx="23">
                  <c:v>1.41</c:v>
                </c:pt>
                <c:pt idx="24">
                  <c:v>1.58</c:v>
                </c:pt>
                <c:pt idx="25">
                  <c:v>1.78</c:v>
                </c:pt>
                <c:pt idx="26">
                  <c:v>2</c:v>
                </c:pt>
                <c:pt idx="27">
                  <c:v>2.2400000000000002</c:v>
                </c:pt>
                <c:pt idx="28">
                  <c:v>2.5099999999999998</c:v>
                </c:pt>
                <c:pt idx="29">
                  <c:v>2.82</c:v>
                </c:pt>
                <c:pt idx="30">
                  <c:v>3.16</c:v>
                </c:pt>
                <c:pt idx="31">
                  <c:v>3.55</c:v>
                </c:pt>
                <c:pt idx="32">
                  <c:v>3.98</c:v>
                </c:pt>
                <c:pt idx="33">
                  <c:v>4.47</c:v>
                </c:pt>
                <c:pt idx="34">
                  <c:v>5.01</c:v>
                </c:pt>
                <c:pt idx="35">
                  <c:v>5.62</c:v>
                </c:pt>
                <c:pt idx="36">
                  <c:v>6.31</c:v>
                </c:pt>
                <c:pt idx="37">
                  <c:v>7.08</c:v>
                </c:pt>
                <c:pt idx="38">
                  <c:v>7.94</c:v>
                </c:pt>
                <c:pt idx="39">
                  <c:v>8.91</c:v>
                </c:pt>
                <c:pt idx="40">
                  <c:v>10</c:v>
                </c:pt>
                <c:pt idx="41">
                  <c:v>11.2</c:v>
                </c:pt>
                <c:pt idx="42">
                  <c:v>12.6</c:v>
                </c:pt>
                <c:pt idx="43">
                  <c:v>14.1</c:v>
                </c:pt>
                <c:pt idx="44">
                  <c:v>15.8</c:v>
                </c:pt>
                <c:pt idx="45">
                  <c:v>17.8</c:v>
                </c:pt>
                <c:pt idx="46">
                  <c:v>20</c:v>
                </c:pt>
                <c:pt idx="47">
                  <c:v>22.4</c:v>
                </c:pt>
                <c:pt idx="48">
                  <c:v>25.1</c:v>
                </c:pt>
                <c:pt idx="49">
                  <c:v>28.2</c:v>
                </c:pt>
                <c:pt idx="50">
                  <c:v>31.6</c:v>
                </c:pt>
                <c:pt idx="51">
                  <c:v>35.5</c:v>
                </c:pt>
                <c:pt idx="52">
                  <c:v>39.799999999999997</c:v>
                </c:pt>
                <c:pt idx="53">
                  <c:v>44.7</c:v>
                </c:pt>
                <c:pt idx="54">
                  <c:v>50.1</c:v>
                </c:pt>
                <c:pt idx="55">
                  <c:v>56.2</c:v>
                </c:pt>
                <c:pt idx="56">
                  <c:v>63.1</c:v>
                </c:pt>
                <c:pt idx="57">
                  <c:v>70.8</c:v>
                </c:pt>
                <c:pt idx="58">
                  <c:v>79.400000000000006</c:v>
                </c:pt>
                <c:pt idx="59">
                  <c:v>89.1</c:v>
                </c:pt>
                <c:pt idx="60">
                  <c:v>100</c:v>
                </c:pt>
                <c:pt idx="61">
                  <c:v>112</c:v>
                </c:pt>
                <c:pt idx="62">
                  <c:v>126</c:v>
                </c:pt>
                <c:pt idx="63">
                  <c:v>141</c:v>
                </c:pt>
                <c:pt idx="64">
                  <c:v>158</c:v>
                </c:pt>
                <c:pt idx="65">
                  <c:v>178</c:v>
                </c:pt>
                <c:pt idx="66">
                  <c:v>200</c:v>
                </c:pt>
                <c:pt idx="67">
                  <c:v>224</c:v>
                </c:pt>
                <c:pt idx="68">
                  <c:v>251</c:v>
                </c:pt>
                <c:pt idx="69">
                  <c:v>282</c:v>
                </c:pt>
                <c:pt idx="70">
                  <c:v>316</c:v>
                </c:pt>
                <c:pt idx="71">
                  <c:v>355</c:v>
                </c:pt>
                <c:pt idx="72">
                  <c:v>398</c:v>
                </c:pt>
                <c:pt idx="73">
                  <c:v>447</c:v>
                </c:pt>
                <c:pt idx="74">
                  <c:v>501</c:v>
                </c:pt>
                <c:pt idx="75">
                  <c:v>562</c:v>
                </c:pt>
                <c:pt idx="76">
                  <c:v>631</c:v>
                </c:pt>
                <c:pt idx="77">
                  <c:v>708</c:v>
                </c:pt>
                <c:pt idx="78">
                  <c:v>794</c:v>
                </c:pt>
                <c:pt idx="79">
                  <c:v>891</c:v>
                </c:pt>
                <c:pt idx="80">
                  <c:v>1000</c:v>
                </c:pt>
                <c:pt idx="81">
                  <c:v>1120</c:v>
                </c:pt>
                <c:pt idx="82">
                  <c:v>1260</c:v>
                </c:pt>
                <c:pt idx="83">
                  <c:v>1410</c:v>
                </c:pt>
                <c:pt idx="84">
                  <c:v>1580</c:v>
                </c:pt>
                <c:pt idx="85">
                  <c:v>1780</c:v>
                </c:pt>
                <c:pt idx="86">
                  <c:v>2000</c:v>
                </c:pt>
                <c:pt idx="87">
                  <c:v>2240</c:v>
                </c:pt>
                <c:pt idx="88">
                  <c:v>2510</c:v>
                </c:pt>
                <c:pt idx="89">
                  <c:v>2820</c:v>
                </c:pt>
                <c:pt idx="90">
                  <c:v>3160</c:v>
                </c:pt>
                <c:pt idx="91">
                  <c:v>3500</c:v>
                </c:pt>
              </c:numCache>
            </c:numRef>
          </c:xVal>
          <c:yVal>
            <c:numRef>
              <c:f>Sheet1!$K$11:$K$102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5.9999998658895493E-2</c:v>
                </c:pt>
                <c:pt idx="15">
                  <c:v>0.21799999475479126</c:v>
                </c:pt>
                <c:pt idx="16">
                  <c:v>0.45399999618530273</c:v>
                </c:pt>
                <c:pt idx="17">
                  <c:v>0.7019999623298645</c:v>
                </c:pt>
                <c:pt idx="18">
                  <c:v>0.9179999828338623</c:v>
                </c:pt>
                <c:pt idx="19">
                  <c:v>1.0579999685287476</c:v>
                </c:pt>
                <c:pt idx="20">
                  <c:v>1.1100000143051147</c:v>
                </c:pt>
                <c:pt idx="21">
                  <c:v>1.2139999866485596</c:v>
                </c:pt>
                <c:pt idx="22">
                  <c:v>1.2400000095367432</c:v>
                </c:pt>
                <c:pt idx="23">
                  <c:v>1.371999979019165</c:v>
                </c:pt>
                <c:pt idx="24">
                  <c:v>1.6000000238418579</c:v>
                </c:pt>
                <c:pt idx="25">
                  <c:v>1.7519999742507935</c:v>
                </c:pt>
                <c:pt idx="26">
                  <c:v>1.8799999952316284</c:v>
                </c:pt>
                <c:pt idx="27">
                  <c:v>2.0539999008178711</c:v>
                </c:pt>
                <c:pt idx="28">
                  <c:v>2.2620000839233398</c:v>
                </c:pt>
                <c:pt idx="29">
                  <c:v>2.3399999141693115</c:v>
                </c:pt>
                <c:pt idx="30">
                  <c:v>2.4939999580383301</c:v>
                </c:pt>
                <c:pt idx="31">
                  <c:v>2.5199999809265137</c:v>
                </c:pt>
                <c:pt idx="32">
                  <c:v>2.5779998302459717</c:v>
                </c:pt>
                <c:pt idx="33">
                  <c:v>2.5099999904632568</c:v>
                </c:pt>
                <c:pt idx="34">
                  <c:v>2.4679999351501465</c:v>
                </c:pt>
                <c:pt idx="35">
                  <c:v>2.4040000438690186</c:v>
                </c:pt>
                <c:pt idx="36">
                  <c:v>2.2979998588562012</c:v>
                </c:pt>
                <c:pt idx="37">
                  <c:v>2.2020001411437988</c:v>
                </c:pt>
                <c:pt idx="38">
                  <c:v>2.1480000019073486</c:v>
                </c:pt>
                <c:pt idx="39">
                  <c:v>2.1200001239776611</c:v>
                </c:pt>
                <c:pt idx="40">
                  <c:v>2.0920000076293945</c:v>
                </c:pt>
                <c:pt idx="41">
                  <c:v>2.2420001029968262</c:v>
                </c:pt>
                <c:pt idx="42">
                  <c:v>2.2439999580383301</c:v>
                </c:pt>
                <c:pt idx="43">
                  <c:v>2.3859999179840088</c:v>
                </c:pt>
                <c:pt idx="44">
                  <c:v>2.6180000305175781</c:v>
                </c:pt>
                <c:pt idx="45">
                  <c:v>2.6600000858306885</c:v>
                </c:pt>
                <c:pt idx="46">
                  <c:v>2.6440000534057617</c:v>
                </c:pt>
                <c:pt idx="47">
                  <c:v>2.6600000858306885</c:v>
                </c:pt>
                <c:pt idx="48">
                  <c:v>2.6720001697540283</c:v>
                </c:pt>
                <c:pt idx="49">
                  <c:v>2.5060000419616699</c:v>
                </c:pt>
                <c:pt idx="50">
                  <c:v>2.4019999504089355</c:v>
                </c:pt>
                <c:pt idx="51">
                  <c:v>2.1540000438690186</c:v>
                </c:pt>
                <c:pt idx="52">
                  <c:v>1.9639999866485596</c:v>
                </c:pt>
                <c:pt idx="53">
                  <c:v>1.718000054359436</c:v>
                </c:pt>
                <c:pt idx="54">
                  <c:v>1.5279999971389771</c:v>
                </c:pt>
                <c:pt idx="55">
                  <c:v>1.3600000143051147</c:v>
                </c:pt>
                <c:pt idx="56">
                  <c:v>1.2000000476837158</c:v>
                </c:pt>
                <c:pt idx="57">
                  <c:v>1.0700000524520874</c:v>
                </c:pt>
                <c:pt idx="58">
                  <c:v>0.97600001096725464</c:v>
                </c:pt>
                <c:pt idx="59">
                  <c:v>0.89399999380111694</c:v>
                </c:pt>
                <c:pt idx="60">
                  <c:v>0.81000000238418579</c:v>
                </c:pt>
                <c:pt idx="61">
                  <c:v>0.77600002288818359</c:v>
                </c:pt>
                <c:pt idx="62">
                  <c:v>0.67199999094009399</c:v>
                </c:pt>
                <c:pt idx="63">
                  <c:v>0.62400001287460327</c:v>
                </c:pt>
                <c:pt idx="64">
                  <c:v>0.59200000762939453</c:v>
                </c:pt>
                <c:pt idx="65">
                  <c:v>0.52799999713897705</c:v>
                </c:pt>
                <c:pt idx="66">
                  <c:v>0.48600000143051147</c:v>
                </c:pt>
                <c:pt idx="67">
                  <c:v>0.48199999332427979</c:v>
                </c:pt>
                <c:pt idx="68">
                  <c:v>0.51599997282028198</c:v>
                </c:pt>
                <c:pt idx="69">
                  <c:v>0.56000000238418579</c:v>
                </c:pt>
                <c:pt idx="70">
                  <c:v>0.65999996662139893</c:v>
                </c:pt>
                <c:pt idx="71">
                  <c:v>0.75999999046325684</c:v>
                </c:pt>
                <c:pt idx="72">
                  <c:v>0.89399999380111694</c:v>
                </c:pt>
                <c:pt idx="73">
                  <c:v>0.98000001907348633</c:v>
                </c:pt>
                <c:pt idx="74">
                  <c:v>1.0579999685287476</c:v>
                </c:pt>
                <c:pt idx="75">
                  <c:v>1.0879999399185181</c:v>
                </c:pt>
                <c:pt idx="76">
                  <c:v>1.0460000038146973</c:v>
                </c:pt>
                <c:pt idx="77">
                  <c:v>0.95600003004074097</c:v>
                </c:pt>
                <c:pt idx="78">
                  <c:v>0.81999999284744263</c:v>
                </c:pt>
                <c:pt idx="79">
                  <c:v>0.64999997615814209</c:v>
                </c:pt>
                <c:pt idx="80">
                  <c:v>0.46200001239776611</c:v>
                </c:pt>
                <c:pt idx="81">
                  <c:v>0.28599998354911804</c:v>
                </c:pt>
                <c:pt idx="82">
                  <c:v>0.14399999380111694</c:v>
                </c:pt>
                <c:pt idx="83">
                  <c:v>7.4000000953674316E-2</c:v>
                </c:pt>
                <c:pt idx="84">
                  <c:v>4.6000000089406967E-2</c:v>
                </c:pt>
                <c:pt idx="85">
                  <c:v>3.1999997794628143E-2</c:v>
                </c:pt>
                <c:pt idx="86">
                  <c:v>2.199999988079071E-2</c:v>
                </c:pt>
                <c:pt idx="87">
                  <c:v>9.9999997764825821E-3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56-47D6-A467-0659D6CED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07096"/>
        <c:axId val="559107424"/>
      </c:scatterChart>
      <c:valAx>
        <c:axId val="559107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07424"/>
        <c:crossesAt val="0"/>
        <c:crossBetween val="midCat"/>
      </c:valAx>
      <c:valAx>
        <c:axId val="5591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07096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Fitted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Sheet1!$I$10</c:f>
              <c:strCache>
                <c:ptCount val="1"/>
                <c:pt idx="0">
                  <c:v>Made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Sheet1!$A$11:$A$102</c:f>
              <c:numCache>
                <c:formatCode>General</c:formatCode>
                <c:ptCount val="92"/>
                <c:pt idx="0">
                  <c:v>0.1</c:v>
                </c:pt>
                <c:pt idx="1">
                  <c:v>0.112</c:v>
                </c:pt>
                <c:pt idx="2">
                  <c:v>0.126</c:v>
                </c:pt>
                <c:pt idx="3">
                  <c:v>0.14099999999999999</c:v>
                </c:pt>
                <c:pt idx="4">
                  <c:v>0.158</c:v>
                </c:pt>
                <c:pt idx="5">
                  <c:v>0.17799999999999999</c:v>
                </c:pt>
                <c:pt idx="6">
                  <c:v>0.2</c:v>
                </c:pt>
                <c:pt idx="7">
                  <c:v>0.224</c:v>
                </c:pt>
                <c:pt idx="8">
                  <c:v>0.251</c:v>
                </c:pt>
                <c:pt idx="9">
                  <c:v>0.28199999999999997</c:v>
                </c:pt>
                <c:pt idx="10">
                  <c:v>0.316</c:v>
                </c:pt>
                <c:pt idx="11">
                  <c:v>0.35499999999999998</c:v>
                </c:pt>
                <c:pt idx="12">
                  <c:v>0.39800000000000002</c:v>
                </c:pt>
                <c:pt idx="13">
                  <c:v>0.44700000000000001</c:v>
                </c:pt>
                <c:pt idx="14">
                  <c:v>0.501</c:v>
                </c:pt>
                <c:pt idx="15">
                  <c:v>0.56200000000000006</c:v>
                </c:pt>
                <c:pt idx="16">
                  <c:v>0.63100000000000001</c:v>
                </c:pt>
                <c:pt idx="17">
                  <c:v>0.70799999999999996</c:v>
                </c:pt>
                <c:pt idx="18">
                  <c:v>0.79400000000000004</c:v>
                </c:pt>
                <c:pt idx="19">
                  <c:v>0.89100000000000001</c:v>
                </c:pt>
                <c:pt idx="20">
                  <c:v>1</c:v>
                </c:pt>
                <c:pt idx="21">
                  <c:v>1.1200000000000001</c:v>
                </c:pt>
                <c:pt idx="22">
                  <c:v>1.26</c:v>
                </c:pt>
                <c:pt idx="23">
                  <c:v>1.41</c:v>
                </c:pt>
                <c:pt idx="24">
                  <c:v>1.58</c:v>
                </c:pt>
                <c:pt idx="25">
                  <c:v>1.78</c:v>
                </c:pt>
                <c:pt idx="26">
                  <c:v>2</c:v>
                </c:pt>
                <c:pt idx="27">
                  <c:v>2.2400000000000002</c:v>
                </c:pt>
                <c:pt idx="28">
                  <c:v>2.5099999999999998</c:v>
                </c:pt>
                <c:pt idx="29">
                  <c:v>2.82</c:v>
                </c:pt>
                <c:pt idx="30">
                  <c:v>3.16</c:v>
                </c:pt>
                <c:pt idx="31">
                  <c:v>3.55</c:v>
                </c:pt>
                <c:pt idx="32">
                  <c:v>3.98</c:v>
                </c:pt>
                <c:pt idx="33">
                  <c:v>4.47</c:v>
                </c:pt>
                <c:pt idx="34">
                  <c:v>5.01</c:v>
                </c:pt>
                <c:pt idx="35">
                  <c:v>5.62</c:v>
                </c:pt>
                <c:pt idx="36">
                  <c:v>6.31</c:v>
                </c:pt>
                <c:pt idx="37">
                  <c:v>7.08</c:v>
                </c:pt>
                <c:pt idx="38">
                  <c:v>7.94</c:v>
                </c:pt>
                <c:pt idx="39">
                  <c:v>8.91</c:v>
                </c:pt>
                <c:pt idx="40">
                  <c:v>10</c:v>
                </c:pt>
                <c:pt idx="41">
                  <c:v>11.2</c:v>
                </c:pt>
                <c:pt idx="42">
                  <c:v>12.6</c:v>
                </c:pt>
                <c:pt idx="43">
                  <c:v>14.1</c:v>
                </c:pt>
                <c:pt idx="44">
                  <c:v>15.8</c:v>
                </c:pt>
                <c:pt idx="45">
                  <c:v>17.8</c:v>
                </c:pt>
                <c:pt idx="46">
                  <c:v>20</c:v>
                </c:pt>
                <c:pt idx="47">
                  <c:v>22.4</c:v>
                </c:pt>
                <c:pt idx="48">
                  <c:v>25.1</c:v>
                </c:pt>
                <c:pt idx="49">
                  <c:v>28.2</c:v>
                </c:pt>
                <c:pt idx="50">
                  <c:v>31.6</c:v>
                </c:pt>
                <c:pt idx="51">
                  <c:v>35.5</c:v>
                </c:pt>
                <c:pt idx="52">
                  <c:v>39.799999999999997</c:v>
                </c:pt>
                <c:pt idx="53">
                  <c:v>44.7</c:v>
                </c:pt>
                <c:pt idx="54">
                  <c:v>50.1</c:v>
                </c:pt>
                <c:pt idx="55">
                  <c:v>56.2</c:v>
                </c:pt>
                <c:pt idx="56">
                  <c:v>63.1</c:v>
                </c:pt>
                <c:pt idx="57">
                  <c:v>70.8</c:v>
                </c:pt>
                <c:pt idx="58">
                  <c:v>79.400000000000006</c:v>
                </c:pt>
                <c:pt idx="59">
                  <c:v>89.1</c:v>
                </c:pt>
                <c:pt idx="60">
                  <c:v>100</c:v>
                </c:pt>
                <c:pt idx="61">
                  <c:v>112</c:v>
                </c:pt>
                <c:pt idx="62">
                  <c:v>126</c:v>
                </c:pt>
                <c:pt idx="63">
                  <c:v>141</c:v>
                </c:pt>
                <c:pt idx="64">
                  <c:v>158</c:v>
                </c:pt>
                <c:pt idx="65">
                  <c:v>178</c:v>
                </c:pt>
                <c:pt idx="66">
                  <c:v>200</c:v>
                </c:pt>
                <c:pt idx="67">
                  <c:v>224</c:v>
                </c:pt>
                <c:pt idx="68">
                  <c:v>251</c:v>
                </c:pt>
                <c:pt idx="69">
                  <c:v>282</c:v>
                </c:pt>
                <c:pt idx="70">
                  <c:v>316</c:v>
                </c:pt>
                <c:pt idx="71">
                  <c:v>355</c:v>
                </c:pt>
                <c:pt idx="72">
                  <c:v>398</c:v>
                </c:pt>
                <c:pt idx="73">
                  <c:v>447</c:v>
                </c:pt>
                <c:pt idx="74">
                  <c:v>501</c:v>
                </c:pt>
                <c:pt idx="75">
                  <c:v>562</c:v>
                </c:pt>
                <c:pt idx="76">
                  <c:v>631</c:v>
                </c:pt>
                <c:pt idx="77">
                  <c:v>708</c:v>
                </c:pt>
                <c:pt idx="78">
                  <c:v>794</c:v>
                </c:pt>
                <c:pt idx="79">
                  <c:v>891</c:v>
                </c:pt>
                <c:pt idx="80">
                  <c:v>1000</c:v>
                </c:pt>
                <c:pt idx="81">
                  <c:v>1120</c:v>
                </c:pt>
                <c:pt idx="82">
                  <c:v>1260</c:v>
                </c:pt>
                <c:pt idx="83">
                  <c:v>1410</c:v>
                </c:pt>
                <c:pt idx="84">
                  <c:v>1580</c:v>
                </c:pt>
                <c:pt idx="85">
                  <c:v>1780</c:v>
                </c:pt>
                <c:pt idx="86">
                  <c:v>2000</c:v>
                </c:pt>
                <c:pt idx="87">
                  <c:v>2240</c:v>
                </c:pt>
                <c:pt idx="88">
                  <c:v>2510</c:v>
                </c:pt>
                <c:pt idx="89">
                  <c:v>2820</c:v>
                </c:pt>
                <c:pt idx="90">
                  <c:v>3160</c:v>
                </c:pt>
                <c:pt idx="91">
                  <c:v>3500</c:v>
                </c:pt>
              </c:numCache>
            </c:numRef>
          </c:xVal>
          <c:yVal>
            <c:numRef>
              <c:f>Sheet1!$I$11:$I$102</c:f>
              <c:numCache>
                <c:formatCode>General</c:formatCode>
                <c:ptCount val="92"/>
                <c:pt idx="0">
                  <c:v>5.5889009473547666E-4</c:v>
                </c:pt>
                <c:pt idx="1">
                  <c:v>9.2149329649405143E-4</c:v>
                </c:pt>
                <c:pt idx="2">
                  <c:v>1.5245906893034667E-3</c:v>
                </c:pt>
                <c:pt idx="3">
                  <c:v>2.42810345259334E-3</c:v>
                </c:pt>
                <c:pt idx="4">
                  <c:v>3.8296294530927645E-3</c:v>
                </c:pt>
                <c:pt idx="5">
                  <c:v>6.0697288663301699E-3</c:v>
                </c:pt>
                <c:pt idx="6">
                  <c:v>9.3674700030509928E-3</c:v>
                </c:pt>
                <c:pt idx="7">
                  <c:v>1.4065484316644531E-2</c:v>
                </c:pt>
                <c:pt idx="8">
                  <c:v>2.0832737968169649E-2</c:v>
                </c:pt>
                <c:pt idx="9">
                  <c:v>3.064579293533232E-2</c:v>
                </c:pt>
                <c:pt idx="10">
                  <c:v>4.3999296289413042E-2</c:v>
                </c:pt>
                <c:pt idx="11">
                  <c:v>6.2676204314380063E-2</c:v>
                </c:pt>
                <c:pt idx="12">
                  <c:v>8.7361710009090751E-2</c:v>
                </c:pt>
                <c:pt idx="13">
                  <c:v>0.12067344239496469</c:v>
                </c:pt>
                <c:pt idx="14">
                  <c:v>0.16485654824736931</c:v>
                </c:pt>
                <c:pt idx="15">
                  <c:v>0.23098938079133891</c:v>
                </c:pt>
                <c:pt idx="16">
                  <c:v>0.3458003832296852</c:v>
                </c:pt>
                <c:pt idx="17">
                  <c:v>0.53947468591606795</c:v>
                </c:pt>
                <c:pt idx="18">
                  <c:v>0.78971489717328702</c:v>
                </c:pt>
                <c:pt idx="19">
                  <c:v>0.99234143496265415</c:v>
                </c:pt>
                <c:pt idx="20">
                  <c:v>1.0648738585946433</c:v>
                </c:pt>
                <c:pt idx="21">
                  <c:v>1.0669851889223019</c:v>
                </c:pt>
                <c:pt idx="22">
                  <c:v>1.1133603233842324</c:v>
                </c:pt>
                <c:pt idx="23">
                  <c:v>1.2348809056244097</c:v>
                </c:pt>
                <c:pt idx="24">
                  <c:v>1.4060868011969596</c:v>
                </c:pt>
                <c:pt idx="25">
                  <c:v>1.6036675221181447</c:v>
                </c:pt>
                <c:pt idx="26">
                  <c:v>1.7977406092075838</c:v>
                </c:pt>
                <c:pt idx="27">
                  <c:v>1.9786116350148502</c:v>
                </c:pt>
                <c:pt idx="28">
                  <c:v>2.1456111196449181</c:v>
                </c:pt>
                <c:pt idx="29">
                  <c:v>2.294713887503153</c:v>
                </c:pt>
                <c:pt idx="30">
                  <c:v>2.4134282585989575</c:v>
                </c:pt>
                <c:pt idx="31">
                  <c:v>2.5024929322725273</c:v>
                </c:pt>
                <c:pt idx="32">
                  <c:v>2.5553219195210937</c:v>
                </c:pt>
                <c:pt idx="33">
                  <c:v>2.5730479673324282</c:v>
                </c:pt>
                <c:pt idx="34">
                  <c:v>2.5569965405988899</c:v>
                </c:pt>
                <c:pt idx="35">
                  <c:v>2.511925627651558</c:v>
                </c:pt>
                <c:pt idx="36">
                  <c:v>2.4450190261235552</c:v>
                </c:pt>
                <c:pt idx="37">
                  <c:v>2.3682060125984044</c:v>
                </c:pt>
                <c:pt idx="38">
                  <c:v>2.2952899643480009</c:v>
                </c:pt>
                <c:pt idx="39">
                  <c:v>2.2408439104379103</c:v>
                </c:pt>
                <c:pt idx="40">
                  <c:v>2.2194659740798661</c:v>
                </c:pt>
                <c:pt idx="41">
                  <c:v>2.2396598290318779</c:v>
                </c:pt>
                <c:pt idx="42">
                  <c:v>2.3039492320833266</c:v>
                </c:pt>
                <c:pt idx="43">
                  <c:v>2.3953345744197416</c:v>
                </c:pt>
                <c:pt idx="44">
                  <c:v>2.496147377941488</c:v>
                </c:pt>
                <c:pt idx="45">
                  <c:v>2.5814118339710941</c:v>
                </c:pt>
                <c:pt idx="46">
                  <c:v>2.6178772776187342</c:v>
                </c:pt>
                <c:pt idx="47">
                  <c:v>2.5934047201486705</c:v>
                </c:pt>
                <c:pt idx="48">
                  <c:v>2.5078438454351293</c:v>
                </c:pt>
                <c:pt idx="49">
                  <c:v>2.3681127161632194</c:v>
                </c:pt>
                <c:pt idx="50">
                  <c:v>2.1982704915688562</c:v>
                </c:pt>
                <c:pt idx="51">
                  <c:v>2.009363734656525</c:v>
                </c:pt>
                <c:pt idx="52">
                  <c:v>1.8227199416314277</c:v>
                </c:pt>
                <c:pt idx="53">
                  <c:v>1.6404713215582656</c:v>
                </c:pt>
                <c:pt idx="54">
                  <c:v>1.4721725676034099</c:v>
                </c:pt>
                <c:pt idx="55">
                  <c:v>1.3146410234536434</c:v>
                </c:pt>
                <c:pt idx="56">
                  <c:v>1.1689023597549977</c:v>
                </c:pt>
                <c:pt idx="57">
                  <c:v>1.0381095090959016</c:v>
                </c:pt>
                <c:pt idx="58">
                  <c:v>0.92308943762388529</c:v>
                </c:pt>
                <c:pt idx="59">
                  <c:v>0.8235063554042793</c:v>
                </c:pt>
                <c:pt idx="60">
                  <c:v>0.73977842782156189</c:v>
                </c:pt>
                <c:pt idx="61">
                  <c:v>0.67208129550427786</c:v>
                </c:pt>
                <c:pt idx="62">
                  <c:v>0.61538633595489334</c:v>
                </c:pt>
                <c:pt idx="63">
                  <c:v>0.5730649308440795</c:v>
                </c:pt>
                <c:pt idx="64">
                  <c:v>0.54196887069652466</c:v>
                </c:pt>
                <c:pt idx="65">
                  <c:v>0.52399952401808936</c:v>
                </c:pt>
                <c:pt idx="66">
                  <c:v>0.52486284633668279</c:v>
                </c:pt>
                <c:pt idx="67">
                  <c:v>0.54819316718415523</c:v>
                </c:pt>
                <c:pt idx="68">
                  <c:v>0.59837885957870696</c:v>
                </c:pt>
                <c:pt idx="69">
                  <c:v>0.67918522949407734</c:v>
                </c:pt>
                <c:pt idx="70">
                  <c:v>0.78339662735432514</c:v>
                </c:pt>
                <c:pt idx="71">
                  <c:v>0.90506443833532946</c:v>
                </c:pt>
                <c:pt idx="72">
                  <c:v>1.0226262247811995</c:v>
                </c:pt>
                <c:pt idx="73">
                  <c:v>1.1189920797118345</c:v>
                </c:pt>
                <c:pt idx="74">
                  <c:v>1.1714771506029722</c:v>
                </c:pt>
                <c:pt idx="75">
                  <c:v>1.1684386118012851</c:v>
                </c:pt>
                <c:pt idx="76">
                  <c:v>1.1047489942271378</c:v>
                </c:pt>
                <c:pt idx="77">
                  <c:v>0.98833181302378137</c:v>
                </c:pt>
                <c:pt idx="78">
                  <c:v>0.83590427367778997</c:v>
                </c:pt>
                <c:pt idx="79">
                  <c:v>0.66658012605227368</c:v>
                </c:pt>
                <c:pt idx="80">
                  <c:v>0.50103485833671924</c:v>
                </c:pt>
                <c:pt idx="81">
                  <c:v>0.35732981680300391</c:v>
                </c:pt>
                <c:pt idx="82">
                  <c:v>0.23663539696604211</c:v>
                </c:pt>
                <c:pt idx="83">
                  <c:v>0.15064186387112863</c:v>
                </c:pt>
                <c:pt idx="84">
                  <c:v>9.0018631909442939E-2</c:v>
                </c:pt>
                <c:pt idx="85">
                  <c:v>4.932996799162441E-2</c:v>
                </c:pt>
                <c:pt idx="86">
                  <c:v>2.5758075934804944E-2</c:v>
                </c:pt>
                <c:pt idx="87">
                  <c:v>1.2914855103091592E-2</c:v>
                </c:pt>
                <c:pt idx="88">
                  <c:v>6.0932857556155835E-3</c:v>
                </c:pt>
                <c:pt idx="89">
                  <c:v>2.6608068839489756E-3</c:v>
                </c:pt>
                <c:pt idx="90">
                  <c:v>1.1167503406469706E-3</c:v>
                </c:pt>
                <c:pt idx="91">
                  <c:v>4.8786523346776571E-4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8-47CD-9DA1-EF5906C53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537864"/>
        <c:axId val="432543768"/>
      </c:scatterChart>
      <c:valAx>
        <c:axId val="4325378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43768"/>
        <c:crosses val="autoZero"/>
        <c:crossBetween val="midCat"/>
      </c:valAx>
      <c:valAx>
        <c:axId val="4325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37864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Sheet1!$A$10:$A$102</c:f>
              <c:strCache>
                <c:ptCount val="93"/>
                <c:pt idx="0">
                  <c:v>Size</c:v>
                </c:pt>
                <c:pt idx="1">
                  <c:v>0.1</c:v>
                </c:pt>
                <c:pt idx="2">
                  <c:v>0.112</c:v>
                </c:pt>
                <c:pt idx="3">
                  <c:v>0.126</c:v>
                </c:pt>
                <c:pt idx="4">
                  <c:v>0.141</c:v>
                </c:pt>
                <c:pt idx="5">
                  <c:v>0.158</c:v>
                </c:pt>
                <c:pt idx="6">
                  <c:v>0.178</c:v>
                </c:pt>
                <c:pt idx="7">
                  <c:v>0.2</c:v>
                </c:pt>
                <c:pt idx="8">
                  <c:v>0.224</c:v>
                </c:pt>
                <c:pt idx="9">
                  <c:v>0.251</c:v>
                </c:pt>
                <c:pt idx="10">
                  <c:v>0.282</c:v>
                </c:pt>
                <c:pt idx="11">
                  <c:v>0.316</c:v>
                </c:pt>
                <c:pt idx="12">
                  <c:v>0.355</c:v>
                </c:pt>
                <c:pt idx="13">
                  <c:v>0.398</c:v>
                </c:pt>
                <c:pt idx="14">
                  <c:v>0.447</c:v>
                </c:pt>
                <c:pt idx="15">
                  <c:v>0.501</c:v>
                </c:pt>
                <c:pt idx="16">
                  <c:v>0.562</c:v>
                </c:pt>
                <c:pt idx="17">
                  <c:v>0.631</c:v>
                </c:pt>
                <c:pt idx="18">
                  <c:v>0.708</c:v>
                </c:pt>
                <c:pt idx="19">
                  <c:v>0.794</c:v>
                </c:pt>
                <c:pt idx="20">
                  <c:v>0.891</c:v>
                </c:pt>
                <c:pt idx="21">
                  <c:v>1</c:v>
                </c:pt>
                <c:pt idx="22">
                  <c:v>1.12</c:v>
                </c:pt>
                <c:pt idx="23">
                  <c:v>1.26</c:v>
                </c:pt>
                <c:pt idx="24">
                  <c:v>1.41</c:v>
                </c:pt>
                <c:pt idx="25">
                  <c:v>1.58</c:v>
                </c:pt>
                <c:pt idx="26">
                  <c:v>1.78</c:v>
                </c:pt>
                <c:pt idx="27">
                  <c:v>2</c:v>
                </c:pt>
                <c:pt idx="28">
                  <c:v>2.24</c:v>
                </c:pt>
                <c:pt idx="29">
                  <c:v>2.51</c:v>
                </c:pt>
                <c:pt idx="30">
                  <c:v>2.82</c:v>
                </c:pt>
                <c:pt idx="31">
                  <c:v>3.16</c:v>
                </c:pt>
                <c:pt idx="32">
                  <c:v>3.55</c:v>
                </c:pt>
                <c:pt idx="33">
                  <c:v>3.98</c:v>
                </c:pt>
                <c:pt idx="34">
                  <c:v>4.47</c:v>
                </c:pt>
                <c:pt idx="35">
                  <c:v>5.01</c:v>
                </c:pt>
                <c:pt idx="36">
                  <c:v>5.62</c:v>
                </c:pt>
                <c:pt idx="37">
                  <c:v>6.31</c:v>
                </c:pt>
                <c:pt idx="38">
                  <c:v>7.08</c:v>
                </c:pt>
                <c:pt idx="39">
                  <c:v>7.94</c:v>
                </c:pt>
                <c:pt idx="40">
                  <c:v>8.91</c:v>
                </c:pt>
                <c:pt idx="41">
                  <c:v>10</c:v>
                </c:pt>
                <c:pt idx="42">
                  <c:v>11.2</c:v>
                </c:pt>
                <c:pt idx="43">
                  <c:v>12.6</c:v>
                </c:pt>
                <c:pt idx="44">
                  <c:v>14.1</c:v>
                </c:pt>
                <c:pt idx="45">
                  <c:v>15.8</c:v>
                </c:pt>
                <c:pt idx="46">
                  <c:v>17.8</c:v>
                </c:pt>
                <c:pt idx="47">
                  <c:v>20</c:v>
                </c:pt>
                <c:pt idx="48">
                  <c:v>22.4</c:v>
                </c:pt>
                <c:pt idx="49">
                  <c:v>25.1</c:v>
                </c:pt>
                <c:pt idx="50">
                  <c:v>28.2</c:v>
                </c:pt>
                <c:pt idx="51">
                  <c:v>31.6</c:v>
                </c:pt>
                <c:pt idx="52">
                  <c:v>35.5</c:v>
                </c:pt>
                <c:pt idx="53">
                  <c:v>39.8</c:v>
                </c:pt>
                <c:pt idx="54">
                  <c:v>44.7</c:v>
                </c:pt>
                <c:pt idx="55">
                  <c:v>50.1</c:v>
                </c:pt>
                <c:pt idx="56">
                  <c:v>56.2</c:v>
                </c:pt>
                <c:pt idx="57">
                  <c:v>63.1</c:v>
                </c:pt>
                <c:pt idx="58">
                  <c:v>70.8</c:v>
                </c:pt>
                <c:pt idx="59">
                  <c:v>79.4</c:v>
                </c:pt>
                <c:pt idx="60">
                  <c:v>89.1</c:v>
                </c:pt>
                <c:pt idx="61">
                  <c:v>100</c:v>
                </c:pt>
                <c:pt idx="62">
                  <c:v>112</c:v>
                </c:pt>
                <c:pt idx="63">
                  <c:v>126</c:v>
                </c:pt>
                <c:pt idx="64">
                  <c:v>141</c:v>
                </c:pt>
                <c:pt idx="65">
                  <c:v>158</c:v>
                </c:pt>
                <c:pt idx="66">
                  <c:v>178</c:v>
                </c:pt>
                <c:pt idx="67">
                  <c:v>200</c:v>
                </c:pt>
                <c:pt idx="68">
                  <c:v>224</c:v>
                </c:pt>
                <c:pt idx="69">
                  <c:v>251</c:v>
                </c:pt>
                <c:pt idx="70">
                  <c:v>282</c:v>
                </c:pt>
                <c:pt idx="71">
                  <c:v>316</c:v>
                </c:pt>
                <c:pt idx="72">
                  <c:v>355</c:v>
                </c:pt>
                <c:pt idx="73">
                  <c:v>398</c:v>
                </c:pt>
                <c:pt idx="74">
                  <c:v>447</c:v>
                </c:pt>
                <c:pt idx="75">
                  <c:v>501</c:v>
                </c:pt>
                <c:pt idx="76">
                  <c:v>562</c:v>
                </c:pt>
                <c:pt idx="77">
                  <c:v>631</c:v>
                </c:pt>
                <c:pt idx="78">
                  <c:v>708</c:v>
                </c:pt>
                <c:pt idx="79">
                  <c:v>794</c:v>
                </c:pt>
                <c:pt idx="80">
                  <c:v>891</c:v>
                </c:pt>
                <c:pt idx="81">
                  <c:v>1000</c:v>
                </c:pt>
                <c:pt idx="82">
                  <c:v>1120</c:v>
                </c:pt>
                <c:pt idx="83">
                  <c:v>1260</c:v>
                </c:pt>
                <c:pt idx="84">
                  <c:v>1410</c:v>
                </c:pt>
                <c:pt idx="85">
                  <c:v>1580</c:v>
                </c:pt>
                <c:pt idx="86">
                  <c:v>1780</c:v>
                </c:pt>
                <c:pt idx="87">
                  <c:v>2000</c:v>
                </c:pt>
                <c:pt idx="88">
                  <c:v>2240</c:v>
                </c:pt>
                <c:pt idx="89">
                  <c:v>2510</c:v>
                </c:pt>
                <c:pt idx="90">
                  <c:v>2820</c:v>
                </c:pt>
                <c:pt idx="91">
                  <c:v>3160</c:v>
                </c:pt>
                <c:pt idx="92">
                  <c:v>3500</c:v>
                </c:pt>
              </c:strCache>
            </c:strRef>
          </c:xVal>
          <c:yVal>
            <c:numRef>
              <c:f>Sheet1!$P$10:$P$102</c:f>
              <c:numCache>
                <c:formatCode>General</c:formatCode>
                <c:ptCount val="93"/>
                <c:pt idx="1">
                  <c:v>5.5889009473547666E-4</c:v>
                </c:pt>
                <c:pt idx="2">
                  <c:v>9.2149329649405143E-4</c:v>
                </c:pt>
                <c:pt idx="3">
                  <c:v>1.5245906893034667E-3</c:v>
                </c:pt>
                <c:pt idx="4">
                  <c:v>2.42810345259334E-3</c:v>
                </c:pt>
                <c:pt idx="5">
                  <c:v>3.8296294530927645E-3</c:v>
                </c:pt>
                <c:pt idx="6">
                  <c:v>6.0697288663301699E-3</c:v>
                </c:pt>
                <c:pt idx="7">
                  <c:v>9.3674700030509928E-3</c:v>
                </c:pt>
                <c:pt idx="8">
                  <c:v>1.4065484316644531E-2</c:v>
                </c:pt>
                <c:pt idx="9">
                  <c:v>2.0832737968169649E-2</c:v>
                </c:pt>
                <c:pt idx="10">
                  <c:v>3.064579293533232E-2</c:v>
                </c:pt>
                <c:pt idx="11">
                  <c:v>4.3999296289413042E-2</c:v>
                </c:pt>
                <c:pt idx="12">
                  <c:v>6.2676204314380063E-2</c:v>
                </c:pt>
                <c:pt idx="13">
                  <c:v>8.7361710009090751E-2</c:v>
                </c:pt>
                <c:pt idx="14">
                  <c:v>0.12067344239496469</c:v>
                </c:pt>
                <c:pt idx="15">
                  <c:v>0.10485654958847382</c:v>
                </c:pt>
                <c:pt idx="16">
                  <c:v>1.2989386036547645E-2</c:v>
                </c:pt>
                <c:pt idx="17">
                  <c:v>-0.10819961295561753</c:v>
                </c:pt>
                <c:pt idx="18">
                  <c:v>-0.16252527641379655</c:v>
                </c:pt>
                <c:pt idx="19">
                  <c:v>-0.12828508566057528</c:v>
                </c:pt>
                <c:pt idx="20">
                  <c:v>-6.5658533566093413E-2</c:v>
                </c:pt>
                <c:pt idx="21">
                  <c:v>-4.5126155710471405E-2</c:v>
                </c:pt>
                <c:pt idx="22">
                  <c:v>-0.1470147977262577</c:v>
                </c:pt>
                <c:pt idx="23">
                  <c:v>-0.12663968615251076</c:v>
                </c:pt>
                <c:pt idx="24">
                  <c:v>-0.13711907339475538</c:v>
                </c:pt>
                <c:pt idx="25">
                  <c:v>-0.1939132226448983</c:v>
                </c:pt>
                <c:pt idx="26">
                  <c:v>-0.14833245213264878</c:v>
                </c:pt>
                <c:pt idx="27">
                  <c:v>-8.225938602404459E-2</c:v>
                </c:pt>
                <c:pt idx="28">
                  <c:v>-7.5388265803020937E-2</c:v>
                </c:pt>
                <c:pt idx="29">
                  <c:v>-0.11638896427842171</c:v>
                </c:pt>
                <c:pt idx="30">
                  <c:v>-4.5286026666158552E-2</c:v>
                </c:pt>
                <c:pt idx="31">
                  <c:v>-8.057169943937259E-2</c:v>
                </c:pt>
                <c:pt idx="32">
                  <c:v>-1.7507048653986335E-2</c:v>
                </c:pt>
                <c:pt idx="33">
                  <c:v>-2.2677910724878014E-2</c:v>
                </c:pt>
                <c:pt idx="34">
                  <c:v>6.3047976869171407E-2</c:v>
                </c:pt>
                <c:pt idx="35">
                  <c:v>8.8996605448743438E-2</c:v>
                </c:pt>
                <c:pt idx="36">
                  <c:v>0.10792558378253947</c:v>
                </c:pt>
                <c:pt idx="37">
                  <c:v>0.14701916726735398</c:v>
                </c:pt>
                <c:pt idx="38">
                  <c:v>0.16620587145460552</c:v>
                </c:pt>
                <c:pt idx="39">
                  <c:v>0.14728996244065229</c:v>
                </c:pt>
                <c:pt idx="40">
                  <c:v>0.12084378646024918</c:v>
                </c:pt>
                <c:pt idx="41">
                  <c:v>0.12746596645047159</c:v>
                </c:pt>
                <c:pt idx="42">
                  <c:v>-2.3402739649482918E-3</c:v>
                </c:pt>
                <c:pt idx="43">
                  <c:v>5.9949274044996503E-2</c:v>
                </c:pt>
                <c:pt idx="44">
                  <c:v>9.3346564357328354E-3</c:v>
                </c:pt>
                <c:pt idx="45">
                  <c:v>-0.12185265257609013</c:v>
                </c:pt>
                <c:pt idx="46">
                  <c:v>-7.8588251859594394E-2</c:v>
                </c:pt>
                <c:pt idx="47">
                  <c:v>-2.6122775787027486E-2</c:v>
                </c:pt>
                <c:pt idx="48">
                  <c:v>-6.659536568201796E-2</c:v>
                </c:pt>
                <c:pt idx="49">
                  <c:v>-0.16415632431889904</c:v>
                </c:pt>
                <c:pt idx="50">
                  <c:v>-0.13788732579845053</c:v>
                </c:pt>
                <c:pt idx="51">
                  <c:v>-0.20372945884007931</c:v>
                </c:pt>
                <c:pt idx="52">
                  <c:v>-0.1446363092124936</c:v>
                </c:pt>
                <c:pt idx="53">
                  <c:v>-0.14128004501713187</c:v>
                </c:pt>
                <c:pt idx="54">
                  <c:v>-7.7528732801170452E-2</c:v>
                </c:pt>
                <c:pt idx="55">
                  <c:v>-5.5827429535567186E-2</c:v>
                </c:pt>
                <c:pt idx="56">
                  <c:v>-4.5358990851471326E-2</c:v>
                </c:pt>
                <c:pt idx="57">
                  <c:v>-3.1097687928718143E-2</c:v>
                </c:pt>
                <c:pt idx="58">
                  <c:v>-3.1890543356185796E-2</c:v>
                </c:pt>
                <c:pt idx="59">
                  <c:v>-5.2910573343369349E-2</c:v>
                </c:pt>
                <c:pt idx="60">
                  <c:v>-7.0493638396837643E-2</c:v>
                </c:pt>
                <c:pt idx="61">
                  <c:v>-7.0221574562623901E-2</c:v>
                </c:pt>
                <c:pt idx="62">
                  <c:v>-0.10391872738390573</c:v>
                </c:pt>
                <c:pt idx="63">
                  <c:v>-5.6613654985200657E-2</c:v>
                </c:pt>
                <c:pt idx="64">
                  <c:v>-5.0935082030523771E-2</c:v>
                </c:pt>
                <c:pt idx="65">
                  <c:v>-5.0031136932869869E-2</c:v>
                </c:pt>
                <c:pt idx="66">
                  <c:v>-4.0004731208876931E-3</c:v>
                </c:pt>
                <c:pt idx="67">
                  <c:v>3.8862844906171312E-2</c:v>
                </c:pt>
                <c:pt idx="68">
                  <c:v>6.6193173859875443E-2</c:v>
                </c:pt>
                <c:pt idx="69">
                  <c:v>8.2378886758424974E-2</c:v>
                </c:pt>
                <c:pt idx="70">
                  <c:v>0.11918522710989155</c:v>
                </c:pt>
                <c:pt idx="71">
                  <c:v>0.12339666073292621</c:v>
                </c:pt>
                <c:pt idx="72">
                  <c:v>0.14506444787207262</c:v>
                </c:pt>
                <c:pt idx="73">
                  <c:v>0.12862623098008252</c:v>
                </c:pt>
                <c:pt idx="74">
                  <c:v>0.13899206063834812</c:v>
                </c:pt>
                <c:pt idx="75">
                  <c:v>0.11347718207422464</c:v>
                </c:pt>
                <c:pt idx="76">
                  <c:v>8.0438671882766988E-2</c:v>
                </c:pt>
                <c:pt idx="77">
                  <c:v>5.8748990412440527E-2</c:v>
                </c:pt>
                <c:pt idx="78">
                  <c:v>3.2331782983040402E-2</c:v>
                </c:pt>
                <c:pt idx="79">
                  <c:v>1.5904280830347339E-2</c:v>
                </c:pt>
                <c:pt idx="80">
                  <c:v>1.6580149894131591E-2</c:v>
                </c:pt>
                <c:pt idx="81">
                  <c:v>3.9034845938953122E-2</c:v>
                </c:pt>
                <c:pt idx="82">
                  <c:v>7.1329833253885866E-2</c:v>
                </c:pt>
                <c:pt idx="83">
                  <c:v>9.2635403164925162E-2</c:v>
                </c:pt>
                <c:pt idx="84">
                  <c:v>7.6641862917454312E-2</c:v>
                </c:pt>
                <c:pt idx="85">
                  <c:v>4.4018631820035972E-2</c:v>
                </c:pt>
                <c:pt idx="86">
                  <c:v>1.7329970196996267E-2</c:v>
                </c:pt>
                <c:pt idx="87">
                  <c:v>3.7580760540142331E-3</c:v>
                </c:pt>
                <c:pt idx="88">
                  <c:v>2.9148553266090099E-3</c:v>
                </c:pt>
                <c:pt idx="89">
                  <c:v>6.0932857556155835E-3</c:v>
                </c:pt>
                <c:pt idx="90">
                  <c:v>2.6608068839489756E-3</c:v>
                </c:pt>
                <c:pt idx="91">
                  <c:v>1.1167503406469706E-3</c:v>
                </c:pt>
                <c:pt idx="92">
                  <c:v>4.8786523346776571E-4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F-4A98-B173-3EE8C5A88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67232"/>
        <c:axId val="483367560"/>
      </c:scatterChart>
      <c:valAx>
        <c:axId val="483367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67560"/>
        <c:crosses val="autoZero"/>
        <c:crossBetween val="midCat"/>
      </c:valAx>
      <c:valAx>
        <c:axId val="48336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6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3</xdr:row>
      <xdr:rowOff>123825</xdr:rowOff>
    </xdr:from>
    <xdr:to>
      <xdr:col>11</xdr:col>
      <xdr:colOff>133350</xdr:colOff>
      <xdr:row>18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9340C-5BCC-49C5-9D16-CA237BBB7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333375</xdr:colOff>
      <xdr:row>0</xdr:row>
      <xdr:rowOff>0</xdr:rowOff>
    </xdr:from>
    <xdr:to>
      <xdr:col>23</xdr:col>
      <xdr:colOff>28575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ECD7A8-BF5C-4333-B4FB-022215A1D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552450</xdr:colOff>
      <xdr:row>20</xdr:row>
      <xdr:rowOff>4762</xdr:rowOff>
    </xdr:from>
    <xdr:to>
      <xdr:col>10</xdr:col>
      <xdr:colOff>590550</xdr:colOff>
      <xdr:row>34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8ACEF1-4AF8-4802-95C6-1AAD33AAE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247650</xdr:colOff>
      <xdr:row>19</xdr:row>
      <xdr:rowOff>138112</xdr:rowOff>
    </xdr:from>
    <xdr:to>
      <xdr:col>24</xdr:col>
      <xdr:colOff>552450</xdr:colOff>
      <xdr:row>34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CA8B90-D66A-4CDC-A829-83B5A38D0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ust_psd_50_iso_0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Uncertainty"/>
      <sheetName val="From_Stata"/>
    </sheetNames>
    <sheetDataSet>
      <sheetData sheetId="0"/>
      <sheetData sheetId="1"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B30">
            <v>0.09</v>
          </cell>
          <cell r="C30">
            <v>0.08</v>
          </cell>
          <cell r="D30">
            <v>0.08</v>
          </cell>
          <cell r="E30">
            <v>0.08</v>
          </cell>
          <cell r="F30">
            <v>0.08</v>
          </cell>
        </row>
        <row r="31">
          <cell r="B31">
            <v>0.3</v>
          </cell>
          <cell r="C31">
            <v>0.3</v>
          </cell>
          <cell r="D31">
            <v>0.3</v>
          </cell>
          <cell r="E31">
            <v>0.3</v>
          </cell>
          <cell r="F31">
            <v>0.3</v>
          </cell>
        </row>
        <row r="32">
          <cell r="B32">
            <v>0.61</v>
          </cell>
          <cell r="C32">
            <v>0.6</v>
          </cell>
          <cell r="D32">
            <v>0.61</v>
          </cell>
          <cell r="E32">
            <v>0.6</v>
          </cell>
          <cell r="F32">
            <v>0.6</v>
          </cell>
        </row>
        <row r="33">
          <cell r="B33">
            <v>0.92</v>
          </cell>
          <cell r="C33">
            <v>0.92</v>
          </cell>
          <cell r="D33">
            <v>0.92</v>
          </cell>
          <cell r="E33">
            <v>0.92</v>
          </cell>
          <cell r="F33">
            <v>0.92</v>
          </cell>
        </row>
        <row r="34">
          <cell r="B34">
            <v>1.19</v>
          </cell>
          <cell r="C34">
            <v>1.19</v>
          </cell>
          <cell r="D34">
            <v>1.19</v>
          </cell>
          <cell r="E34">
            <v>1.19</v>
          </cell>
          <cell r="F34">
            <v>1.19</v>
          </cell>
        </row>
        <row r="35">
          <cell r="B35">
            <v>1.36</v>
          </cell>
          <cell r="C35">
            <v>1.36</v>
          </cell>
          <cell r="D35">
            <v>1.36</v>
          </cell>
          <cell r="E35">
            <v>1.36</v>
          </cell>
          <cell r="F35">
            <v>1.36</v>
          </cell>
        </row>
        <row r="36">
          <cell r="B36">
            <v>1.42</v>
          </cell>
          <cell r="C36">
            <v>1.41</v>
          </cell>
          <cell r="D36">
            <v>1.42</v>
          </cell>
          <cell r="E36">
            <v>1.41</v>
          </cell>
          <cell r="F36">
            <v>1.41</v>
          </cell>
        </row>
        <row r="37">
          <cell r="B37">
            <v>1.53</v>
          </cell>
          <cell r="C37">
            <v>1.52</v>
          </cell>
          <cell r="D37">
            <v>1.53</v>
          </cell>
          <cell r="E37">
            <v>1.52</v>
          </cell>
          <cell r="F37">
            <v>1.52</v>
          </cell>
        </row>
        <row r="38">
          <cell r="B38">
            <v>1.54</v>
          </cell>
          <cell r="C38">
            <v>1.54</v>
          </cell>
          <cell r="D38">
            <v>1.54</v>
          </cell>
          <cell r="E38">
            <v>1.53</v>
          </cell>
          <cell r="F38">
            <v>1.53</v>
          </cell>
        </row>
        <row r="39">
          <cell r="B39">
            <v>1.69</v>
          </cell>
          <cell r="C39">
            <v>1.68</v>
          </cell>
          <cell r="D39">
            <v>1.69</v>
          </cell>
          <cell r="E39">
            <v>1.68</v>
          </cell>
          <cell r="F39">
            <v>1.68</v>
          </cell>
        </row>
        <row r="40">
          <cell r="B40">
            <v>1.95</v>
          </cell>
          <cell r="C40">
            <v>1.95</v>
          </cell>
          <cell r="D40">
            <v>1.96</v>
          </cell>
          <cell r="E40">
            <v>1.95</v>
          </cell>
          <cell r="F40">
            <v>1.95</v>
          </cell>
        </row>
        <row r="41">
          <cell r="B41">
            <v>2.14</v>
          </cell>
          <cell r="C41">
            <v>2.14</v>
          </cell>
          <cell r="D41">
            <v>2.14</v>
          </cell>
          <cell r="E41">
            <v>2.13</v>
          </cell>
          <cell r="F41">
            <v>2.13</v>
          </cell>
        </row>
        <row r="42">
          <cell r="B42">
            <v>2.31</v>
          </cell>
          <cell r="C42">
            <v>2.31</v>
          </cell>
          <cell r="D42">
            <v>2.31</v>
          </cell>
          <cell r="E42">
            <v>2.2999999999999998</v>
          </cell>
          <cell r="F42">
            <v>2.2999999999999998</v>
          </cell>
        </row>
        <row r="43">
          <cell r="B43">
            <v>2.5499999999999998</v>
          </cell>
          <cell r="C43">
            <v>2.5499999999999998</v>
          </cell>
          <cell r="D43">
            <v>2.5499999999999998</v>
          </cell>
          <cell r="E43">
            <v>2.54</v>
          </cell>
          <cell r="F43">
            <v>2.54</v>
          </cell>
        </row>
        <row r="44">
          <cell r="B44">
            <v>2.84</v>
          </cell>
          <cell r="C44">
            <v>2.84</v>
          </cell>
          <cell r="D44">
            <v>2.84</v>
          </cell>
          <cell r="E44">
            <v>2.83</v>
          </cell>
          <cell r="F44">
            <v>2.83</v>
          </cell>
        </row>
        <row r="45">
          <cell r="B45">
            <v>2.99</v>
          </cell>
          <cell r="C45">
            <v>2.99</v>
          </cell>
          <cell r="D45">
            <v>2.99</v>
          </cell>
          <cell r="E45">
            <v>2.98</v>
          </cell>
          <cell r="F45">
            <v>2.98</v>
          </cell>
        </row>
        <row r="46">
          <cell r="B46">
            <v>3.26</v>
          </cell>
          <cell r="C46">
            <v>3.26</v>
          </cell>
          <cell r="D46">
            <v>3.26</v>
          </cell>
          <cell r="E46">
            <v>3.24</v>
          </cell>
          <cell r="F46">
            <v>3.25</v>
          </cell>
        </row>
        <row r="47">
          <cell r="B47">
            <v>3.38</v>
          </cell>
          <cell r="C47">
            <v>3.37</v>
          </cell>
          <cell r="D47">
            <v>3.38</v>
          </cell>
          <cell r="E47">
            <v>3.36</v>
          </cell>
          <cell r="F47">
            <v>3.36</v>
          </cell>
        </row>
        <row r="48">
          <cell r="B48">
            <v>3.53</v>
          </cell>
          <cell r="C48">
            <v>3.52</v>
          </cell>
          <cell r="D48">
            <v>3.53</v>
          </cell>
          <cell r="E48">
            <v>3.51</v>
          </cell>
          <cell r="F48">
            <v>3.51</v>
          </cell>
        </row>
        <row r="49">
          <cell r="B49">
            <v>3.5</v>
          </cell>
          <cell r="C49">
            <v>3.49</v>
          </cell>
          <cell r="D49">
            <v>3.5</v>
          </cell>
          <cell r="E49">
            <v>3.48</v>
          </cell>
          <cell r="F49">
            <v>3.49</v>
          </cell>
        </row>
        <row r="50">
          <cell r="B50">
            <v>3.49</v>
          </cell>
          <cell r="C50">
            <v>3.48</v>
          </cell>
          <cell r="D50">
            <v>3.49</v>
          </cell>
          <cell r="E50">
            <v>3.48</v>
          </cell>
          <cell r="F50">
            <v>3.48</v>
          </cell>
        </row>
        <row r="51">
          <cell r="B51">
            <v>3.42</v>
          </cell>
          <cell r="C51">
            <v>3.42</v>
          </cell>
          <cell r="D51">
            <v>3.43</v>
          </cell>
          <cell r="E51">
            <v>3.42</v>
          </cell>
          <cell r="F51">
            <v>3.42</v>
          </cell>
        </row>
        <row r="52">
          <cell r="B52">
            <v>3.27</v>
          </cell>
          <cell r="C52">
            <v>3.27</v>
          </cell>
          <cell r="D52">
            <v>3.28</v>
          </cell>
          <cell r="E52">
            <v>3.27</v>
          </cell>
          <cell r="F52">
            <v>3.27</v>
          </cell>
        </row>
        <row r="53">
          <cell r="B53">
            <v>3.09</v>
          </cell>
          <cell r="C53">
            <v>3.09</v>
          </cell>
          <cell r="D53">
            <v>3.1</v>
          </cell>
          <cell r="E53">
            <v>3.1</v>
          </cell>
          <cell r="F53">
            <v>3.1</v>
          </cell>
        </row>
        <row r="54">
          <cell r="B54">
            <v>2.94</v>
          </cell>
          <cell r="C54">
            <v>2.94</v>
          </cell>
          <cell r="D54">
            <v>2.95</v>
          </cell>
          <cell r="E54">
            <v>2.95</v>
          </cell>
          <cell r="F54">
            <v>2.95</v>
          </cell>
        </row>
        <row r="55">
          <cell r="B55">
            <v>2.79</v>
          </cell>
          <cell r="C55">
            <v>2.79</v>
          </cell>
          <cell r="D55">
            <v>2.8</v>
          </cell>
          <cell r="E55">
            <v>2.8</v>
          </cell>
          <cell r="F55">
            <v>2.81</v>
          </cell>
        </row>
        <row r="56">
          <cell r="B56">
            <v>2.62</v>
          </cell>
          <cell r="C56">
            <v>2.62</v>
          </cell>
          <cell r="D56">
            <v>2.64</v>
          </cell>
          <cell r="E56">
            <v>2.63</v>
          </cell>
          <cell r="F56">
            <v>2.64</v>
          </cell>
        </row>
        <row r="57">
          <cell r="B57">
            <v>2.63</v>
          </cell>
          <cell r="C57">
            <v>2.64</v>
          </cell>
          <cell r="D57">
            <v>2.65</v>
          </cell>
          <cell r="E57">
            <v>2.65</v>
          </cell>
          <cell r="F57">
            <v>2.66</v>
          </cell>
        </row>
        <row r="58">
          <cell r="B58">
            <v>2.48</v>
          </cell>
          <cell r="C58">
            <v>2.4900000000000002</v>
          </cell>
          <cell r="D58">
            <v>2.5</v>
          </cell>
          <cell r="E58">
            <v>2.5</v>
          </cell>
          <cell r="F58">
            <v>2.5099999999999998</v>
          </cell>
        </row>
        <row r="59">
          <cell r="B59">
            <v>2.5099999999999998</v>
          </cell>
          <cell r="C59">
            <v>2.52</v>
          </cell>
          <cell r="D59">
            <v>2.5299999999999998</v>
          </cell>
          <cell r="E59">
            <v>2.5299999999999998</v>
          </cell>
          <cell r="F59">
            <v>2.54</v>
          </cell>
        </row>
        <row r="60">
          <cell r="B60">
            <v>2.64</v>
          </cell>
          <cell r="C60">
            <v>2.64</v>
          </cell>
          <cell r="D60">
            <v>2.66</v>
          </cell>
          <cell r="E60">
            <v>2.66</v>
          </cell>
          <cell r="F60">
            <v>2.68</v>
          </cell>
        </row>
        <row r="61">
          <cell r="B61">
            <v>2.59</v>
          </cell>
          <cell r="C61">
            <v>2.59</v>
          </cell>
          <cell r="D61">
            <v>2.61</v>
          </cell>
          <cell r="E61">
            <v>2.61</v>
          </cell>
          <cell r="F61">
            <v>2.63</v>
          </cell>
        </row>
        <row r="62">
          <cell r="B62">
            <v>2.5099999999999998</v>
          </cell>
          <cell r="C62">
            <v>2.5099999999999998</v>
          </cell>
          <cell r="D62">
            <v>2.5299999999999998</v>
          </cell>
          <cell r="E62">
            <v>2.5299999999999998</v>
          </cell>
          <cell r="F62">
            <v>2.54</v>
          </cell>
        </row>
        <row r="63">
          <cell r="B63">
            <v>2.4900000000000002</v>
          </cell>
          <cell r="C63">
            <v>2.4900000000000002</v>
          </cell>
          <cell r="D63">
            <v>2.5</v>
          </cell>
          <cell r="E63">
            <v>2.5</v>
          </cell>
          <cell r="F63">
            <v>2.52</v>
          </cell>
        </row>
        <row r="64">
          <cell r="B64">
            <v>2.48</v>
          </cell>
          <cell r="C64">
            <v>2.48</v>
          </cell>
          <cell r="D64">
            <v>2.4900000000000002</v>
          </cell>
          <cell r="E64">
            <v>2.4900000000000002</v>
          </cell>
          <cell r="F64">
            <v>2.5</v>
          </cell>
        </row>
        <row r="65">
          <cell r="B65">
            <v>2.33</v>
          </cell>
          <cell r="C65">
            <v>2.33</v>
          </cell>
          <cell r="D65">
            <v>2.34</v>
          </cell>
          <cell r="E65">
            <v>2.34</v>
          </cell>
          <cell r="F65">
            <v>2.35</v>
          </cell>
        </row>
        <row r="66">
          <cell r="B66">
            <v>2.2599999999999998</v>
          </cell>
          <cell r="C66">
            <v>2.27</v>
          </cell>
          <cell r="D66">
            <v>2.27</v>
          </cell>
          <cell r="E66">
            <v>2.27</v>
          </cell>
          <cell r="F66">
            <v>2.27</v>
          </cell>
        </row>
        <row r="67">
          <cell r="B67">
            <v>2.0699999999999998</v>
          </cell>
          <cell r="C67">
            <v>2.08</v>
          </cell>
          <cell r="D67">
            <v>2.08</v>
          </cell>
          <cell r="E67">
            <v>2.08</v>
          </cell>
          <cell r="F67">
            <v>2.09</v>
          </cell>
        </row>
        <row r="68">
          <cell r="B68">
            <v>1.95</v>
          </cell>
          <cell r="C68">
            <v>1.96</v>
          </cell>
          <cell r="D68">
            <v>1.96</v>
          </cell>
          <cell r="E68">
            <v>1.97</v>
          </cell>
          <cell r="F68">
            <v>1.96</v>
          </cell>
        </row>
        <row r="69">
          <cell r="B69">
            <v>1.76</v>
          </cell>
          <cell r="C69">
            <v>1.78</v>
          </cell>
          <cell r="D69">
            <v>1.78</v>
          </cell>
          <cell r="E69">
            <v>1.78</v>
          </cell>
          <cell r="F69">
            <v>1.78</v>
          </cell>
        </row>
        <row r="70">
          <cell r="B70">
            <v>1.63</v>
          </cell>
          <cell r="C70">
            <v>1.65</v>
          </cell>
          <cell r="D70">
            <v>1.64</v>
          </cell>
          <cell r="E70">
            <v>1.65</v>
          </cell>
          <cell r="F70">
            <v>1.65</v>
          </cell>
        </row>
        <row r="71">
          <cell r="B71">
            <v>1.48</v>
          </cell>
          <cell r="C71">
            <v>1.5</v>
          </cell>
          <cell r="D71">
            <v>1.49</v>
          </cell>
          <cell r="E71">
            <v>1.51</v>
          </cell>
          <cell r="F71">
            <v>1.5</v>
          </cell>
        </row>
        <row r="72">
          <cell r="B72">
            <v>1.31</v>
          </cell>
          <cell r="C72">
            <v>1.33</v>
          </cell>
          <cell r="D72">
            <v>1.31</v>
          </cell>
          <cell r="E72">
            <v>1.34</v>
          </cell>
          <cell r="F72">
            <v>1.32</v>
          </cell>
        </row>
        <row r="73">
          <cell r="B73">
            <v>1.1399999999999999</v>
          </cell>
          <cell r="C73">
            <v>1.1499999999999999</v>
          </cell>
          <cell r="D73">
            <v>1.1200000000000001</v>
          </cell>
          <cell r="E73">
            <v>1.1499999999999999</v>
          </cell>
          <cell r="F73">
            <v>1.1399999999999999</v>
          </cell>
        </row>
        <row r="74">
          <cell r="B74">
            <v>0.96</v>
          </cell>
          <cell r="C74">
            <v>0.96</v>
          </cell>
          <cell r="D74">
            <v>0.94</v>
          </cell>
          <cell r="E74">
            <v>0.97</v>
          </cell>
          <cell r="F74">
            <v>0.95</v>
          </cell>
        </row>
        <row r="75">
          <cell r="B75">
            <v>0.77</v>
          </cell>
          <cell r="C75">
            <v>0.76</v>
          </cell>
          <cell r="D75">
            <v>0.74</v>
          </cell>
          <cell r="E75">
            <v>0.77</v>
          </cell>
          <cell r="F75">
            <v>0.74</v>
          </cell>
        </row>
        <row r="76">
          <cell r="B76">
            <v>0.56999999999999995</v>
          </cell>
          <cell r="C76">
            <v>0.55000000000000004</v>
          </cell>
          <cell r="D76">
            <v>0.53</v>
          </cell>
          <cell r="E76">
            <v>0.56000000000000005</v>
          </cell>
          <cell r="F76">
            <v>0.53</v>
          </cell>
        </row>
        <row r="77">
          <cell r="B77">
            <v>0.4</v>
          </cell>
          <cell r="C77">
            <v>0.37</v>
          </cell>
          <cell r="D77">
            <v>0.34</v>
          </cell>
          <cell r="E77">
            <v>0.37</v>
          </cell>
          <cell r="F77">
            <v>0.33</v>
          </cell>
        </row>
        <row r="78">
          <cell r="B78">
            <v>0.22</v>
          </cell>
          <cell r="C78">
            <v>0.18</v>
          </cell>
          <cell r="D78">
            <v>0.16</v>
          </cell>
          <cell r="E78">
            <v>0.18</v>
          </cell>
          <cell r="F78">
            <v>0.15</v>
          </cell>
        </row>
        <row r="79">
          <cell r="B79">
            <v>0.11</v>
          </cell>
          <cell r="C79">
            <v>0.08</v>
          </cell>
          <cell r="D79">
            <v>0.03</v>
          </cell>
          <cell r="E79">
            <v>0.03</v>
          </cell>
          <cell r="F79">
            <v>0.03</v>
          </cell>
        </row>
        <row r="80">
          <cell r="B80">
            <v>0.03</v>
          </cell>
          <cell r="C80">
            <v>0.02</v>
          </cell>
          <cell r="D80">
            <v>0</v>
          </cell>
          <cell r="E80">
            <v>0</v>
          </cell>
          <cell r="F80">
            <v>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89"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3"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2"/>
  <sheetViews>
    <sheetView workbookViewId="0">
      <selection activeCell="L21" sqref="L21"/>
    </sheetView>
  </sheetViews>
  <sheetFormatPr defaultRowHeight="15" x14ac:dyDescent="0.25"/>
  <cols>
    <col min="2" max="2" width="12" bestFit="1" customWidth="1"/>
    <col min="5" max="5" width="14.140625" bestFit="1" customWidth="1"/>
    <col min="6" max="6" width="9.42578125" bestFit="1" customWidth="1"/>
    <col min="7" max="8" width="12.140625" bestFit="1" customWidth="1"/>
    <col min="10" max="10" width="11" bestFit="1" customWidth="1"/>
    <col min="12" max="12" width="9.85546875" bestFit="1" customWidth="1"/>
  </cols>
  <sheetData>
    <row r="1" spans="1:17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8" t="s">
        <v>14</v>
      </c>
      <c r="G1" s="7" t="s">
        <v>13</v>
      </c>
    </row>
    <row r="2" spans="1:17" x14ac:dyDescent="0.25">
      <c r="A2" s="4">
        <v>1</v>
      </c>
      <c r="B2" s="4">
        <f>$G$2*F2</f>
        <v>0.1875</v>
      </c>
      <c r="C2" s="4">
        <v>1.2</v>
      </c>
      <c r="D2" s="4">
        <v>0.9</v>
      </c>
      <c r="E2" s="10">
        <f t="shared" ref="E2:E7" si="0">B2/SUM(B$2:B$7)</f>
        <v>1.6357688113413305E-2</v>
      </c>
      <c r="F2" s="9">
        <v>0.25</v>
      </c>
      <c r="G2" s="4">
        <v>0.75</v>
      </c>
    </row>
    <row r="3" spans="1:17" x14ac:dyDescent="0.25">
      <c r="A3" s="4">
        <v>2</v>
      </c>
      <c r="B3" s="4">
        <f>$G$2*F3</f>
        <v>5.85</v>
      </c>
      <c r="C3" s="4">
        <v>2.5</v>
      </c>
      <c r="D3" s="4">
        <v>4.3</v>
      </c>
      <c r="E3" s="10">
        <f t="shared" si="0"/>
        <v>0.51035986913849507</v>
      </c>
      <c r="F3" s="9">
        <v>7.8</v>
      </c>
    </row>
    <row r="4" spans="1:17" x14ac:dyDescent="0.25">
      <c r="A4" s="4">
        <v>3</v>
      </c>
      <c r="B4" s="4">
        <f>$G$2*F4</f>
        <v>2.625</v>
      </c>
      <c r="C4" s="4">
        <v>2</v>
      </c>
      <c r="D4" s="4">
        <v>32</v>
      </c>
      <c r="E4" s="10">
        <f t="shared" si="0"/>
        <v>0.22900763358778625</v>
      </c>
      <c r="F4" s="9">
        <v>3.5</v>
      </c>
    </row>
    <row r="5" spans="1:17" x14ac:dyDescent="0.25">
      <c r="A5" s="4">
        <v>4</v>
      </c>
      <c r="B5" s="4">
        <v>0.8</v>
      </c>
      <c r="C5" s="4">
        <v>1.5</v>
      </c>
      <c r="D5" s="4">
        <v>20</v>
      </c>
      <c r="E5" s="10">
        <f t="shared" si="0"/>
        <v>6.9792802617230101E-2</v>
      </c>
      <c r="H5" s="4">
        <v>0.8</v>
      </c>
    </row>
    <row r="6" spans="1:17" x14ac:dyDescent="0.25">
      <c r="A6" s="4">
        <v>5</v>
      </c>
      <c r="B6" s="4">
        <v>0.7</v>
      </c>
      <c r="C6" s="4">
        <v>2</v>
      </c>
      <c r="D6" s="4">
        <v>150</v>
      </c>
      <c r="E6" s="10">
        <f t="shared" si="0"/>
        <v>6.1068702290076333E-2</v>
      </c>
      <c r="H6" s="4">
        <v>0.7</v>
      </c>
    </row>
    <row r="7" spans="1:17" x14ac:dyDescent="0.25">
      <c r="A7" s="4">
        <v>6</v>
      </c>
      <c r="B7" s="4">
        <v>1.3</v>
      </c>
      <c r="C7" s="4">
        <v>1.6</v>
      </c>
      <c r="D7" s="4">
        <v>550</v>
      </c>
      <c r="E7" s="10">
        <f t="shared" si="0"/>
        <v>0.11341330425299891</v>
      </c>
      <c r="H7" s="4">
        <v>1.3</v>
      </c>
    </row>
    <row r="8" spans="1:17" x14ac:dyDescent="0.25">
      <c r="B8">
        <f>SUM(B2:B7)</f>
        <v>11.4625</v>
      </c>
    </row>
    <row r="10" spans="1:17" x14ac:dyDescent="0.25">
      <c r="A10" s="1" t="s">
        <v>5</v>
      </c>
      <c r="B10" s="1" t="s">
        <v>6</v>
      </c>
      <c r="C10" s="1" t="s">
        <v>7</v>
      </c>
      <c r="D10" s="1" t="s">
        <v>8</v>
      </c>
      <c r="E10" s="1" t="s">
        <v>15</v>
      </c>
      <c r="F10" s="1" t="s">
        <v>16</v>
      </c>
      <c r="G10" s="1" t="s">
        <v>17</v>
      </c>
      <c r="I10" s="1" t="s">
        <v>9</v>
      </c>
      <c r="J10" s="1" t="s">
        <v>10</v>
      </c>
      <c r="K10" s="5" t="s">
        <v>11</v>
      </c>
      <c r="L10" s="5" t="s">
        <v>12</v>
      </c>
      <c r="M10" t="s">
        <v>18</v>
      </c>
      <c r="N10" t="s">
        <v>19</v>
      </c>
    </row>
    <row r="11" spans="1:17" x14ac:dyDescent="0.25">
      <c r="A11" s="2">
        <v>0.1</v>
      </c>
      <c r="B11" s="2">
        <f>($B$2/((SQRT(2*3.14)*LN($C$2))))*EXP(-((LN(A11)-LN($D$2))^2)/(2*LN($C$2)^2))</f>
        <v>1.190392392431792E-32</v>
      </c>
      <c r="C11" s="2">
        <f>($B$3/((SQRT(2*3.14)*LN($C$3))))*EXP(-((LN(A11)-LN($D$3))^2)/(2*LN($C$3)^2))</f>
        <v>5.5889009473409344E-4</v>
      </c>
      <c r="D11" s="2">
        <f>($B$4/((SQRT(2*3.14)*LN($C$4))))*EXP(-((LN(A11)-LN($D$4))^2)/(2*LN($C$4)^2))</f>
        <v>1.3832580370682547E-15</v>
      </c>
      <c r="E11" s="2">
        <f>($B$5/((SQRT(2*3.14)*LN($C$5))))*EXP(-((LN(A11)-LN($D$5))^2)/(2*LN($C$5)^2))</f>
        <v>6.5699323838679475E-38</v>
      </c>
      <c r="F11" s="2">
        <f>($B$6/((SQRT(2*3.14)*LN($C$6))))*EXP(-((LN(A11)-LN($D$6))^2)/(2*LN($C$6)^2))</f>
        <v>2.7091947394376791E-25</v>
      </c>
      <c r="G11" s="2">
        <f>($B$7/((SQRT(2*3.14)*LN($C$7))))*EXP(-((LN(A11)-LN($D$7))^2)/(2*LN($C$7)^2))</f>
        <v>1.3455488967338576E-73</v>
      </c>
      <c r="I11" s="2">
        <f>SUM(B11:G11)</f>
        <v>5.5889009473547666E-4</v>
      </c>
      <c r="J11" s="2">
        <f>SUM(I$11:I11)</f>
        <v>5.5889009473547666E-4</v>
      </c>
      <c r="K11" s="4">
        <f>From_Stata!B1</f>
        <v>0</v>
      </c>
      <c r="L11" s="4">
        <f>SUM(K$11:K11)</f>
        <v>0</v>
      </c>
      <c r="M11">
        <f>MIN([1]Uncertainty!B16:F16)</f>
        <v>0</v>
      </c>
      <c r="N11">
        <f>MAX([1]Uncertainty!B16:F16)</f>
        <v>0</v>
      </c>
      <c r="P11">
        <f>I11-K11</f>
        <v>5.5889009473547666E-4</v>
      </c>
      <c r="Q11">
        <v>7.4518700000000002E-4</v>
      </c>
    </row>
    <row r="12" spans="1:17" x14ac:dyDescent="0.25">
      <c r="A12" s="2">
        <v>0.112</v>
      </c>
      <c r="B12" s="2">
        <f t="shared" ref="B12:B75" si="1">($B$2/((SQRT(2*3.14)*LN($C$2))))*EXP(-((LN(A12)-LN($D$2))^2)/(2*LN($C$2)^2))</f>
        <v>1.7582448194274613E-29</v>
      </c>
      <c r="C12" s="2">
        <f t="shared" ref="C12:C75" si="2">($B$3/((SQRT(2*3.14)*LN($C$3))))*EXP(-((LN(A12)-LN($D$3))^2)/(2*LN($C$3)^2))</f>
        <v>9.2149329648873028E-4</v>
      </c>
      <c r="D12" s="2">
        <f t="shared" ref="D12:D75" si="3">($B$4/((SQRT(2*3.14)*LN($C$4))))*EXP(-((LN(A12)-LN($D$4))^2)/(2*LN($C$4)^2))</f>
        <v>5.3212082327795505E-15</v>
      </c>
      <c r="E12" s="2">
        <f t="shared" ref="E12:E75" si="4">($B$5/((SQRT(2*3.14)*LN($C$5))))*EXP(-((LN(A12)-LN($D$5))^2)/(2*LN($C$5)^2))</f>
        <v>2.4366141345207024E-36</v>
      </c>
      <c r="F12" s="2">
        <f t="shared" ref="F12:F75" si="5">($B$6/((SQRT(2*3.14)*LN($C$6))))*EXP(-((LN(A12)-LN($D$6))^2)/(2*LN($C$6)^2))</f>
        <v>1.500403632046274E-24</v>
      </c>
      <c r="G12" s="2">
        <f t="shared" ref="G12:G75" si="6">($B$7/((SQRT(2*3.14)*LN($C$7))))*EXP(-((LN(A12)-LN($D$7))^2)/(2*LN($C$7)^2))</f>
        <v>1.0843492446687885E-71</v>
      </c>
      <c r="I12" s="2">
        <f t="shared" ref="I12:I75" si="7">SUM(B12:G12)</f>
        <v>9.2149329649405143E-4</v>
      </c>
      <c r="J12" s="2">
        <f>SUM(I$11:I12)</f>
        <v>1.480383391229528E-3</v>
      </c>
      <c r="K12" s="4">
        <f>From_Stata!B2</f>
        <v>0</v>
      </c>
      <c r="L12" s="4">
        <f>SUM(K$11:K12)</f>
        <v>0</v>
      </c>
      <c r="M12">
        <f>MIN([1]Uncertainty!B17:F17)</f>
        <v>0</v>
      </c>
      <c r="N12">
        <f>MAX([1]Uncertainty!B17:F17)</f>
        <v>0</v>
      </c>
      <c r="P12">
        <f t="shared" ref="P12:P75" si="8">I12-K12</f>
        <v>9.2149329649405143E-4</v>
      </c>
      <c r="Q12">
        <v>1.9738450000000001E-3</v>
      </c>
    </row>
    <row r="13" spans="1:17" x14ac:dyDescent="0.25">
      <c r="A13" s="2">
        <v>0.126</v>
      </c>
      <c r="B13" s="2">
        <f t="shared" si="1"/>
        <v>2.2973093306861724E-26</v>
      </c>
      <c r="C13" s="2">
        <f t="shared" si="2"/>
        <v>1.5245906892824863E-3</v>
      </c>
      <c r="D13" s="2">
        <f t="shared" si="3"/>
        <v>2.0980307446827971E-14</v>
      </c>
      <c r="E13" s="2">
        <f t="shared" si="4"/>
        <v>9.5881799088482785E-35</v>
      </c>
      <c r="F13" s="2">
        <f t="shared" si="5"/>
        <v>8.6395461049654045E-24</v>
      </c>
      <c r="G13" s="2">
        <f t="shared" si="6"/>
        <v>9.7635119158832904E-70</v>
      </c>
      <c r="I13" s="2">
        <f t="shared" si="7"/>
        <v>1.5245906893034667E-3</v>
      </c>
      <c r="J13" s="2">
        <f>SUM(I$11:I13)</f>
        <v>3.0049740805329949E-3</v>
      </c>
      <c r="K13" s="4">
        <f>From_Stata!B3</f>
        <v>0</v>
      </c>
      <c r="L13" s="4">
        <f>SUM(K$11:K13)</f>
        <v>0</v>
      </c>
      <c r="M13">
        <f>MIN([1]Uncertainty!B18:F18)</f>
        <v>0</v>
      </c>
      <c r="N13">
        <f>MAX([1]Uncertainty!B18:F18)</f>
        <v>0</v>
      </c>
      <c r="P13">
        <f t="shared" si="8"/>
        <v>1.5245906893034667E-3</v>
      </c>
      <c r="Q13">
        <v>4.0066320000000004E-3</v>
      </c>
    </row>
    <row r="14" spans="1:17" x14ac:dyDescent="0.25">
      <c r="A14" s="2">
        <v>0.14099999999999999</v>
      </c>
      <c r="B14" s="2">
        <f t="shared" si="1"/>
        <v>1.4716996818111449E-23</v>
      </c>
      <c r="C14" s="2">
        <f t="shared" si="2"/>
        <v>2.428103452517644E-3</v>
      </c>
      <c r="D14" s="2">
        <f t="shared" si="3"/>
        <v>7.5695920321359918E-14</v>
      </c>
      <c r="E14" s="2">
        <f t="shared" si="4"/>
        <v>2.9555550762053281E-33</v>
      </c>
      <c r="F14" s="2">
        <f t="shared" si="5"/>
        <v>4.4753231306658923E-23</v>
      </c>
      <c r="G14" s="2">
        <f t="shared" si="6"/>
        <v>6.7694667645335844E-68</v>
      </c>
      <c r="I14" s="2">
        <f t="shared" si="7"/>
        <v>2.42810345259334E-3</v>
      </c>
      <c r="J14" s="2">
        <f>SUM(I$11:I14)</f>
        <v>5.4330775331263344E-3</v>
      </c>
      <c r="K14" s="4">
        <f>From_Stata!B4</f>
        <v>0</v>
      </c>
      <c r="L14" s="4">
        <f>SUM(K$11:K14)</f>
        <v>0</v>
      </c>
      <c r="M14">
        <f>MIN([1]Uncertainty!B19:F19)</f>
        <v>0</v>
      </c>
      <c r="N14">
        <f>MAX([1]Uncertainty!B19:F19)</f>
        <v>0</v>
      </c>
      <c r="P14">
        <f t="shared" si="8"/>
        <v>2.42810345259334E-3</v>
      </c>
      <c r="Q14">
        <v>7.244103E-3</v>
      </c>
    </row>
    <row r="15" spans="1:17" x14ac:dyDescent="0.25">
      <c r="A15" s="2">
        <v>0.158</v>
      </c>
      <c r="B15" s="2">
        <f t="shared" si="1"/>
        <v>6.9181662569624118E-21</v>
      </c>
      <c r="C15" s="2">
        <f t="shared" si="2"/>
        <v>3.8296294528227335E-3</v>
      </c>
      <c r="D15" s="2">
        <f t="shared" si="3"/>
        <v>2.7003082651032419E-13</v>
      </c>
      <c r="E15" s="2">
        <f t="shared" si="4"/>
        <v>8.7796918526940674E-32</v>
      </c>
      <c r="F15" s="2">
        <f t="shared" si="5"/>
        <v>2.3021486198520688E-22</v>
      </c>
      <c r="G15" s="2">
        <f t="shared" si="6"/>
        <v>4.6600589414276424E-66</v>
      </c>
      <c r="I15" s="2">
        <f t="shared" si="7"/>
        <v>3.8296294530927645E-3</v>
      </c>
      <c r="J15" s="2">
        <f>SUM(I$11:I15)</f>
        <v>9.2627069862190985E-3</v>
      </c>
      <c r="K15" s="4">
        <f>From_Stata!B5</f>
        <v>0</v>
      </c>
      <c r="L15" s="4">
        <f>SUM(K$11:K15)</f>
        <v>0</v>
      </c>
      <c r="M15">
        <f>MIN([1]Uncertainty!B20:F20)</f>
        <v>0</v>
      </c>
      <c r="N15">
        <f>MAX([1]Uncertainty!B20:F20)</f>
        <v>0</v>
      </c>
      <c r="P15">
        <f t="shared" si="8"/>
        <v>3.8296294530927645E-3</v>
      </c>
      <c r="Q15">
        <v>1.2350276E-2</v>
      </c>
    </row>
    <row r="16" spans="1:17" x14ac:dyDescent="0.25">
      <c r="A16" s="2">
        <v>0.17799999999999999</v>
      </c>
      <c r="B16" s="2">
        <f t="shared" si="1"/>
        <v>2.860201744746588E-18</v>
      </c>
      <c r="C16" s="2">
        <f t="shared" si="2"/>
        <v>6.0697288653366469E-3</v>
      </c>
      <c r="D16" s="2">
        <f t="shared" si="3"/>
        <v>9.9352013231932649E-13</v>
      </c>
      <c r="E16" s="2">
        <f t="shared" si="4"/>
        <v>2.8112466796109166E-30</v>
      </c>
      <c r="F16" s="2">
        <f t="shared" si="5"/>
        <v>1.2426265572840222E-21</v>
      </c>
      <c r="G16" s="2">
        <f t="shared" si="6"/>
        <v>3.6758317584724376E-64</v>
      </c>
      <c r="I16" s="2">
        <f t="shared" si="7"/>
        <v>6.0697288663301699E-3</v>
      </c>
      <c r="J16" s="2">
        <f>SUM(I$11:I16)</f>
        <v>1.5332435852549269E-2</v>
      </c>
      <c r="K16" s="4">
        <f>From_Stata!B6</f>
        <v>0</v>
      </c>
      <c r="L16" s="4">
        <f>SUM(K$11:K16)</f>
        <v>0</v>
      </c>
      <c r="M16">
        <f>MIN([1]Uncertainty!B21:F21)</f>
        <v>0</v>
      </c>
      <c r="N16">
        <f>MAX([1]Uncertainty!B21:F21)</f>
        <v>0</v>
      </c>
      <c r="P16">
        <f t="shared" si="8"/>
        <v>6.0697288663301699E-3</v>
      </c>
      <c r="Q16">
        <v>2.0443248000000001E-2</v>
      </c>
    </row>
    <row r="17" spans="1:17" x14ac:dyDescent="0.25">
      <c r="A17" s="2">
        <v>0.2</v>
      </c>
      <c r="B17" s="2">
        <f t="shared" si="1"/>
        <v>6.8404073188201833E-16</v>
      </c>
      <c r="C17" s="2">
        <f t="shared" si="2"/>
        <v>9.3674699995994811E-3</v>
      </c>
      <c r="D17" s="2">
        <f t="shared" si="3"/>
        <v>3.4508287823560451E-12</v>
      </c>
      <c r="E17" s="2">
        <f t="shared" si="4"/>
        <v>7.6648824070523437E-29</v>
      </c>
      <c r="F17" s="2">
        <f t="shared" si="5"/>
        <v>6.2780401893979141E-21</v>
      </c>
      <c r="G17" s="2">
        <f t="shared" si="6"/>
        <v>2.4720996763910945E-62</v>
      </c>
      <c r="I17" s="2">
        <f t="shared" si="7"/>
        <v>9.3674700030509928E-3</v>
      </c>
      <c r="J17" s="2">
        <f>SUM(I$11:I17)</f>
        <v>2.4699905855600262E-2</v>
      </c>
      <c r="K17" s="4">
        <f>From_Stata!B7</f>
        <v>0</v>
      </c>
      <c r="L17" s="4">
        <f>SUM(K$11:K17)</f>
        <v>0</v>
      </c>
      <c r="M17">
        <f>MIN([1]Uncertainty!B22:F22)</f>
        <v>0</v>
      </c>
      <c r="N17">
        <f>MAX([1]Uncertainty!B22:F22)</f>
        <v>0</v>
      </c>
      <c r="P17">
        <f t="shared" si="8"/>
        <v>9.3674700030509928E-3</v>
      </c>
      <c r="Q17">
        <v>3.2933207999999999E-2</v>
      </c>
    </row>
    <row r="18" spans="1:17" x14ac:dyDescent="0.25">
      <c r="A18" s="2">
        <v>0.224</v>
      </c>
      <c r="B18" s="2">
        <f t="shared" si="1"/>
        <v>9.5098339046599386E-14</v>
      </c>
      <c r="C18" s="2">
        <f t="shared" si="2"/>
        <v>1.406548430527684E-2</v>
      </c>
      <c r="D18" s="2">
        <f t="shared" si="3"/>
        <v>1.127259402771485E-11</v>
      </c>
      <c r="E18" s="2">
        <f t="shared" si="4"/>
        <v>1.7628673203243868E-27</v>
      </c>
      <c r="F18" s="2">
        <f t="shared" si="5"/>
        <v>2.9524692114200397E-20</v>
      </c>
      <c r="G18" s="2">
        <f t="shared" si="6"/>
        <v>1.3960473630762289E-60</v>
      </c>
      <c r="I18" s="2">
        <f t="shared" si="7"/>
        <v>1.4065484316644531E-2</v>
      </c>
      <c r="J18" s="2">
        <f>SUM(I$11:I18)</f>
        <v>3.8765390172244792E-2</v>
      </c>
      <c r="K18" s="4">
        <f>From_Stata!B8</f>
        <v>0</v>
      </c>
      <c r="L18" s="4">
        <f>SUM(K$11:K18)</f>
        <v>0</v>
      </c>
      <c r="M18">
        <f>MIN([1]Uncertainty!B23:F23)</f>
        <v>0</v>
      </c>
      <c r="N18">
        <f>MAX([1]Uncertainty!B23:F23)</f>
        <v>0</v>
      </c>
      <c r="P18">
        <f t="shared" si="8"/>
        <v>1.4065484316644531E-2</v>
      </c>
      <c r="Q18">
        <v>5.1687187000000002E-2</v>
      </c>
    </row>
    <row r="19" spans="1:17" x14ac:dyDescent="0.25">
      <c r="A19" s="2">
        <v>0.251</v>
      </c>
      <c r="B19" s="2">
        <f t="shared" si="1"/>
        <v>9.1505010166293777E-12</v>
      </c>
      <c r="C19" s="2">
        <f t="shared" si="2"/>
        <v>2.0832737922993606E-2</v>
      </c>
      <c r="D19" s="2">
        <f t="shared" si="3"/>
        <v>3.6025544012502095E-11</v>
      </c>
      <c r="E19" s="2">
        <f t="shared" si="4"/>
        <v>3.7978403078280983E-26</v>
      </c>
      <c r="F19" s="2">
        <f t="shared" si="5"/>
        <v>1.3605067079470559E-19</v>
      </c>
      <c r="G19" s="2">
        <f t="shared" si="6"/>
        <v>7.5633868917503591E-59</v>
      </c>
      <c r="I19" s="2">
        <f t="shared" si="7"/>
        <v>2.0832737968169649E-2</v>
      </c>
      <c r="J19" s="2">
        <f>SUM(I$11:I19)</f>
        <v>5.9598128140414444E-2</v>
      </c>
      <c r="K19" s="4">
        <f>From_Stata!B9</f>
        <v>0</v>
      </c>
      <c r="L19" s="4">
        <f>SUM(K$11:K19)</f>
        <v>0</v>
      </c>
      <c r="M19">
        <f>MIN([1]Uncertainty!B24:F24)</f>
        <v>0</v>
      </c>
      <c r="N19">
        <f>MAX([1]Uncertainty!B24:F24)</f>
        <v>0</v>
      </c>
      <c r="P19">
        <f t="shared" si="8"/>
        <v>2.0832737968169649E-2</v>
      </c>
      <c r="Q19">
        <v>7.9464171E-2</v>
      </c>
    </row>
    <row r="20" spans="1:17" x14ac:dyDescent="0.25">
      <c r="A20" s="2">
        <v>0.28199999999999997</v>
      </c>
      <c r="B20" s="2">
        <f t="shared" si="1"/>
        <v>6.5415681829597665E-10</v>
      </c>
      <c r="C20" s="2">
        <f t="shared" si="2"/>
        <v>3.0645792166144471E-2</v>
      </c>
      <c r="D20" s="2">
        <f t="shared" si="3"/>
        <v>1.1503103017278711E-10</v>
      </c>
      <c r="E20" s="2">
        <f t="shared" si="4"/>
        <v>8.0993462817154048E-25</v>
      </c>
      <c r="F20" s="2">
        <f t="shared" si="5"/>
        <v>6.3172867727656935E-19</v>
      </c>
      <c r="G20" s="2">
        <f t="shared" si="6"/>
        <v>4.2315903292864375E-57</v>
      </c>
      <c r="I20" s="2">
        <f t="shared" si="7"/>
        <v>3.064579293533232E-2</v>
      </c>
      <c r="J20" s="2">
        <f>SUM(I$11:I20)</f>
        <v>9.0243921075746761E-2</v>
      </c>
      <c r="K20" s="4">
        <f>From_Stata!B10</f>
        <v>0</v>
      </c>
      <c r="L20" s="4">
        <f>SUM(K$11:K20)</f>
        <v>0</v>
      </c>
      <c r="M20">
        <f>MIN([1]Uncertainty!B25:F25)</f>
        <v>0</v>
      </c>
      <c r="N20">
        <f>MAX([1]Uncertainty!B25:F25)</f>
        <v>0</v>
      </c>
      <c r="P20">
        <f t="shared" si="8"/>
        <v>3.064579293533232E-2</v>
      </c>
      <c r="Q20">
        <v>0.12032522800000001</v>
      </c>
    </row>
    <row r="21" spans="1:17" x14ac:dyDescent="0.25">
      <c r="A21" s="2">
        <v>0.316</v>
      </c>
      <c r="B21" s="2">
        <f t="shared" si="1"/>
        <v>2.8639734451682276E-8</v>
      </c>
      <c r="C21" s="2">
        <f t="shared" si="2"/>
        <v>4.3999267301476026E-2</v>
      </c>
      <c r="D21" s="2">
        <f t="shared" si="3"/>
        <v>3.4820256098923215E-10</v>
      </c>
      <c r="E21" s="2">
        <f t="shared" si="4"/>
        <v>1.4888505341212703E-23</v>
      </c>
      <c r="F21" s="2">
        <f t="shared" si="5"/>
        <v>2.75750069561167E-18</v>
      </c>
      <c r="G21" s="2">
        <f t="shared" si="6"/>
        <v>2.0380502266394899E-55</v>
      </c>
      <c r="I21" s="2">
        <f t="shared" si="7"/>
        <v>4.3999296289413042E-2</v>
      </c>
      <c r="J21" s="2">
        <f>SUM(I$11:I21)</f>
        <v>0.13424321736515982</v>
      </c>
      <c r="K21" s="4">
        <f>From_Stata!B11</f>
        <v>0</v>
      </c>
      <c r="L21" s="4">
        <f>SUM(K$11:K21)</f>
        <v>0</v>
      </c>
      <c r="M21">
        <f>MIN([1]Uncertainty!B26:F26)</f>
        <v>0</v>
      </c>
      <c r="N21">
        <f>MAX([1]Uncertainty!B26:F26)</f>
        <v>0</v>
      </c>
      <c r="P21">
        <f t="shared" si="8"/>
        <v>4.3999296289413042E-2</v>
      </c>
      <c r="Q21">
        <v>0.17899095600000001</v>
      </c>
    </row>
    <row r="22" spans="1:17" x14ac:dyDescent="0.25">
      <c r="A22" s="2">
        <v>0.35499999999999998</v>
      </c>
      <c r="B22" s="2">
        <f t="shared" si="1"/>
        <v>9.1174462257920639E-7</v>
      </c>
      <c r="C22" s="2">
        <f t="shared" si="2"/>
        <v>6.2675291519066145E-2</v>
      </c>
      <c r="D22" s="2">
        <f t="shared" si="3"/>
        <v>1.0506913279122823E-9</v>
      </c>
      <c r="E22" s="2">
        <f t="shared" si="4"/>
        <v>2.6920512606465073E-22</v>
      </c>
      <c r="F22" s="2">
        <f t="shared" si="5"/>
        <v>1.2096913053700628E-17</v>
      </c>
      <c r="G22" s="2">
        <f t="shared" si="6"/>
        <v>1.0072643815787916E-53</v>
      </c>
      <c r="I22" s="2">
        <f t="shared" si="7"/>
        <v>6.2676204314380063E-2</v>
      </c>
      <c r="J22" s="2">
        <f>SUM(I$11:I22)</f>
        <v>0.19691942167953988</v>
      </c>
      <c r="K22" s="4">
        <f>From_Stata!B12</f>
        <v>0</v>
      </c>
      <c r="L22" s="4">
        <f>SUM(K$11:K22)</f>
        <v>0</v>
      </c>
      <c r="M22">
        <f>MIN([1]Uncertainty!B27:F27)</f>
        <v>0</v>
      </c>
      <c r="N22">
        <f>MAX([1]Uncertainty!B27:F27)</f>
        <v>0</v>
      </c>
      <c r="P22">
        <f t="shared" si="8"/>
        <v>6.2676204314380063E-2</v>
      </c>
      <c r="Q22">
        <v>0.26255922900000001</v>
      </c>
    </row>
    <row r="23" spans="1:17" x14ac:dyDescent="0.25">
      <c r="A23" s="2">
        <v>0.39800000000000002</v>
      </c>
      <c r="B23" s="2">
        <f t="shared" si="1"/>
        <v>1.8369646591515271E-5</v>
      </c>
      <c r="C23" s="2">
        <f t="shared" si="2"/>
        <v>8.7343337337098204E-2</v>
      </c>
      <c r="D23" s="2">
        <f t="shared" si="3"/>
        <v>3.0254009748860875E-9</v>
      </c>
      <c r="E23" s="2">
        <f t="shared" si="4"/>
        <v>4.2699358200005302E-21</v>
      </c>
      <c r="F23" s="2">
        <f t="shared" si="5"/>
        <v>5.0309196896251871E-17</v>
      </c>
      <c r="G23" s="2">
        <f t="shared" si="6"/>
        <v>4.3795464360111705E-52</v>
      </c>
      <c r="I23" s="2">
        <f t="shared" si="7"/>
        <v>8.7361710009090751E-2</v>
      </c>
      <c r="J23" s="2">
        <f>SUM(I$11:I23)</f>
        <v>0.28428113168863062</v>
      </c>
      <c r="K23" s="4">
        <f>From_Stata!B13</f>
        <v>0</v>
      </c>
      <c r="L23" s="4">
        <f>SUM(K$11:K23)</f>
        <v>0</v>
      </c>
      <c r="M23">
        <f>MIN([1]Uncertainty!B28:F28)</f>
        <v>0</v>
      </c>
      <c r="N23">
        <f>MAX([1]Uncertainty!B28:F28)</f>
        <v>0</v>
      </c>
      <c r="P23">
        <f t="shared" si="8"/>
        <v>8.7361710009090751E-2</v>
      </c>
      <c r="Q23">
        <v>0.379041509</v>
      </c>
    </row>
    <row r="24" spans="1:17" x14ac:dyDescent="0.25">
      <c r="A24" s="2">
        <v>0.44700000000000001</v>
      </c>
      <c r="B24" s="2">
        <f t="shared" si="1"/>
        <v>2.5927760094722696E-4</v>
      </c>
      <c r="C24" s="2">
        <f t="shared" si="2"/>
        <v>0.12041415618173638</v>
      </c>
      <c r="D24" s="2">
        <f t="shared" si="3"/>
        <v>8.6122808777280146E-9</v>
      </c>
      <c r="E24" s="2">
        <f t="shared" si="4"/>
        <v>6.5166872249651997E-20</v>
      </c>
      <c r="F24" s="2">
        <f t="shared" si="5"/>
        <v>2.0802845122404049E-16</v>
      </c>
      <c r="G24" s="2">
        <f t="shared" si="6"/>
        <v>1.9002478030913225E-50</v>
      </c>
      <c r="I24" s="2">
        <f t="shared" si="7"/>
        <v>0.12067344239496469</v>
      </c>
      <c r="J24" s="2">
        <f>SUM(I$11:I24)</f>
        <v>0.40495457408359531</v>
      </c>
      <c r="K24" s="4">
        <f>From_Stata!B14</f>
        <v>0</v>
      </c>
      <c r="L24" s="4">
        <f>SUM(K$11:K24)</f>
        <v>0</v>
      </c>
      <c r="M24">
        <f>MIN([1]Uncertainty!B29:F29)</f>
        <v>0</v>
      </c>
      <c r="N24">
        <f>MAX([1]Uncertainty!B29:F29)</f>
        <v>0</v>
      </c>
      <c r="P24">
        <f t="shared" si="8"/>
        <v>0.12067344239496469</v>
      </c>
      <c r="Q24">
        <v>0.53993943200000005</v>
      </c>
    </row>
    <row r="25" spans="1:17" x14ac:dyDescent="0.25">
      <c r="A25" s="2">
        <v>0.501</v>
      </c>
      <c r="B25" s="2">
        <f t="shared" si="1"/>
        <v>2.3527332623753455E-3</v>
      </c>
      <c r="C25" s="2">
        <f t="shared" si="2"/>
        <v>0.16250379156791575</v>
      </c>
      <c r="D25" s="2">
        <f t="shared" si="3"/>
        <v>2.3417077411642427E-8</v>
      </c>
      <c r="E25" s="2">
        <f t="shared" si="4"/>
        <v>8.7492738582544247E-19</v>
      </c>
      <c r="F25" s="2">
        <f t="shared" si="5"/>
        <v>8.1620995971021886E-16</v>
      </c>
      <c r="G25" s="2">
        <f t="shared" si="6"/>
        <v>7.2669330847885231E-49</v>
      </c>
      <c r="I25" s="2">
        <f t="shared" si="7"/>
        <v>0.16485654824736931</v>
      </c>
      <c r="J25" s="2">
        <f>SUM(I$11:I25)</f>
        <v>0.56981112233096465</v>
      </c>
      <c r="K25" s="4">
        <f>From_Stata!B15</f>
        <v>5.9999998658895493E-2</v>
      </c>
      <c r="L25" s="4">
        <f>SUM(K$11:K25)</f>
        <v>5.9999998658895493E-2</v>
      </c>
      <c r="M25">
        <f>MIN([1]Uncertainty!B30:F30)</f>
        <v>0.08</v>
      </c>
      <c r="N25">
        <f>MAX([1]Uncertainty!B30:F30)</f>
        <v>0.09</v>
      </c>
      <c r="P25">
        <f t="shared" si="8"/>
        <v>0.10485654958847382</v>
      </c>
      <c r="Q25">
        <v>0.67774816299999996</v>
      </c>
    </row>
    <row r="26" spans="1:17" x14ac:dyDescent="0.25">
      <c r="A26" s="2">
        <v>0.56200000000000006</v>
      </c>
      <c r="B26" s="2">
        <f t="shared" si="1"/>
        <v>1.4610659062831816E-2</v>
      </c>
      <c r="C26" s="2">
        <f t="shared" si="2"/>
        <v>0.21637865931343045</v>
      </c>
      <c r="D26" s="2">
        <f t="shared" si="3"/>
        <v>6.2415073493887911E-8</v>
      </c>
      <c r="E26" s="2">
        <f t="shared" si="4"/>
        <v>1.1055093683685776E-17</v>
      </c>
      <c r="F26" s="2">
        <f t="shared" si="5"/>
        <v>3.1478054481607848E-15</v>
      </c>
      <c r="G26" s="2">
        <f t="shared" si="6"/>
        <v>2.6903271473639867E-47</v>
      </c>
      <c r="I26" s="2">
        <f t="shared" si="7"/>
        <v>0.23098938079133891</v>
      </c>
      <c r="J26" s="2">
        <f>SUM(I$11:I26)</f>
        <v>0.80080050312230355</v>
      </c>
      <c r="K26" s="4">
        <f>From_Stata!B16</f>
        <v>0.21799999475479126</v>
      </c>
      <c r="L26" s="4">
        <f>SUM(K$11:K26)</f>
        <v>0.27799999341368675</v>
      </c>
      <c r="M26">
        <f>MIN([1]Uncertainty!B31:F31)</f>
        <v>0.3</v>
      </c>
      <c r="N26">
        <f>MAX([1]Uncertainty!B31:F31)</f>
        <v>0.3</v>
      </c>
      <c r="P26">
        <f t="shared" si="8"/>
        <v>1.2989386036547645E-2</v>
      </c>
      <c r="Q26">
        <v>0.68573400399999995</v>
      </c>
    </row>
    <row r="27" spans="1:17" x14ac:dyDescent="0.25">
      <c r="A27" s="2">
        <v>0.63100000000000001</v>
      </c>
      <c r="B27" s="2">
        <f t="shared" si="1"/>
        <v>6.1590666856116624E-2</v>
      </c>
      <c r="C27" s="2">
        <f t="shared" si="2"/>
        <v>0.28420955331736381</v>
      </c>
      <c r="D27" s="2">
        <f t="shared" si="3"/>
        <v>1.6305619270010781E-7</v>
      </c>
      <c r="E27" s="2">
        <f t="shared" si="4"/>
        <v>1.3139346560409414E-16</v>
      </c>
      <c r="F27" s="2">
        <f t="shared" si="5"/>
        <v>1.1933649033239152E-14</v>
      </c>
      <c r="G27" s="2">
        <f t="shared" si="6"/>
        <v>9.6470858501149803E-46</v>
      </c>
      <c r="I27" s="2">
        <f t="shared" si="7"/>
        <v>0.3458003832296852</v>
      </c>
      <c r="J27" s="2">
        <f>SUM(I$11:I27)</f>
        <v>1.1466008863519888</v>
      </c>
      <c r="K27" s="4">
        <f>From_Stata!B17</f>
        <v>0.45399999618530273</v>
      </c>
      <c r="L27" s="4">
        <f>SUM(K$11:K27)</f>
        <v>0.73199998959898949</v>
      </c>
      <c r="M27">
        <f>MIN([1]Uncertainty!B32:F32)</f>
        <v>0.6</v>
      </c>
      <c r="N27">
        <f>MAX([1]Uncertainty!B32:F32)</f>
        <v>0.61</v>
      </c>
      <c r="P27">
        <f t="shared" si="8"/>
        <v>-0.10819961295561753</v>
      </c>
      <c r="Q27">
        <v>0.54280118200000005</v>
      </c>
    </row>
    <row r="28" spans="1:17" x14ac:dyDescent="0.25">
      <c r="A28" s="2">
        <v>0.70799999999999996</v>
      </c>
      <c r="B28" s="2">
        <f t="shared" si="1"/>
        <v>0.17261044995371388</v>
      </c>
      <c r="C28" s="2">
        <f t="shared" si="2"/>
        <v>0.36686382389365774</v>
      </c>
      <c r="D28" s="2">
        <f t="shared" si="3"/>
        <v>4.1206865121981997E-7</v>
      </c>
      <c r="E28" s="2">
        <f t="shared" si="4"/>
        <v>1.4199837283581404E-15</v>
      </c>
      <c r="F28" s="2">
        <f t="shared" si="5"/>
        <v>4.3671022337954421E-14</v>
      </c>
      <c r="G28" s="2">
        <f t="shared" si="6"/>
        <v>3.1908866330277725E-44</v>
      </c>
      <c r="I28" s="2">
        <f t="shared" si="7"/>
        <v>0.53947468591606795</v>
      </c>
      <c r="J28" s="2">
        <f>SUM(I$11:I28)</f>
        <v>1.6860755722680567</v>
      </c>
      <c r="K28" s="4">
        <f>From_Stata!B18</f>
        <v>0.7019999623298645</v>
      </c>
      <c r="L28" s="4">
        <f>SUM(K$11:K28)</f>
        <v>1.433999951928854</v>
      </c>
      <c r="M28">
        <f>MIN([1]Uncertainty!B33:F33)</f>
        <v>0.92</v>
      </c>
      <c r="N28">
        <f>MAX([1]Uncertainty!B33:F33)</f>
        <v>0.92</v>
      </c>
      <c r="P28">
        <f t="shared" si="8"/>
        <v>-0.16252527641379655</v>
      </c>
      <c r="Q28">
        <v>0.34210076299999997</v>
      </c>
    </row>
    <row r="29" spans="1:17" x14ac:dyDescent="0.25">
      <c r="A29" s="2">
        <v>0.79400000000000004</v>
      </c>
      <c r="B29" s="2">
        <f t="shared" si="1"/>
        <v>0.32404427951538822</v>
      </c>
      <c r="C29" s="2">
        <f t="shared" si="2"/>
        <v>0.46566960851654399</v>
      </c>
      <c r="D29" s="2">
        <f t="shared" si="3"/>
        <v>1.0091411861263543E-6</v>
      </c>
      <c r="E29" s="2">
        <f t="shared" si="4"/>
        <v>1.4019141609505644E-14</v>
      </c>
      <c r="F29" s="2">
        <f t="shared" si="5"/>
        <v>1.5462043187787131E-13</v>
      </c>
      <c r="G29" s="2">
        <f t="shared" si="6"/>
        <v>9.7937562723917494E-43</v>
      </c>
      <c r="I29" s="2">
        <f t="shared" si="7"/>
        <v>0.78971489717328702</v>
      </c>
      <c r="J29" s="2">
        <f>SUM(I$11:I29)</f>
        <v>2.4757904694413435</v>
      </c>
      <c r="K29" s="4">
        <f>From_Stata!B19</f>
        <v>0.9179999828338623</v>
      </c>
      <c r="L29" s="4">
        <f>SUM(K$11:K29)</f>
        <v>2.3519999347627163</v>
      </c>
      <c r="M29">
        <f>MIN([1]Uncertainty!B34:F34)</f>
        <v>1.19</v>
      </c>
      <c r="N29">
        <f>MAX([1]Uncertainty!B34:F34)</f>
        <v>1.19</v>
      </c>
      <c r="P29">
        <f t="shared" si="8"/>
        <v>-0.12828508566057528</v>
      </c>
      <c r="Q29">
        <v>0.20505395900000001</v>
      </c>
    </row>
    <row r="30" spans="1:17" x14ac:dyDescent="0.25">
      <c r="A30" s="2">
        <v>0.89100000000000001</v>
      </c>
      <c r="B30" s="2">
        <f t="shared" si="1"/>
        <v>0.409754364816934</v>
      </c>
      <c r="C30" s="2">
        <f t="shared" si="2"/>
        <v>0.58258465431122086</v>
      </c>
      <c r="D30" s="2">
        <f t="shared" si="3"/>
        <v>2.4158338336203318E-6</v>
      </c>
      <c r="E30" s="2">
        <f t="shared" si="4"/>
        <v>1.2928598123903024E-13</v>
      </c>
      <c r="F30" s="2">
        <f t="shared" si="5"/>
        <v>5.3621779877828781E-13</v>
      </c>
      <c r="G30" s="2">
        <f t="shared" si="6"/>
        <v>2.8840466328766818E-41</v>
      </c>
      <c r="I30" s="2">
        <f t="shared" si="7"/>
        <v>0.99234143496265415</v>
      </c>
      <c r="J30" s="2">
        <f>SUM(I$11:I30)</f>
        <v>3.4681319044039975</v>
      </c>
      <c r="K30" s="4">
        <f>From_Stata!B20</f>
        <v>1.0579999685287476</v>
      </c>
      <c r="L30" s="4">
        <f>SUM(K$11:K30)</f>
        <v>3.4099999032914639</v>
      </c>
      <c r="M30">
        <f>MIN([1]Uncertainty!B35:F35)</f>
        <v>1.36</v>
      </c>
      <c r="N30">
        <f>MAX([1]Uncertainty!B35:F35)</f>
        <v>1.36</v>
      </c>
      <c r="P30">
        <f t="shared" si="8"/>
        <v>-6.5658533566093413E-2</v>
      </c>
      <c r="Q30">
        <v>0.168175873</v>
      </c>
    </row>
    <row r="31" spans="1:17" x14ac:dyDescent="0.25">
      <c r="A31" s="2">
        <v>1</v>
      </c>
      <c r="B31" s="2">
        <f t="shared" si="1"/>
        <v>0.34727010210005804</v>
      </c>
      <c r="C31" s="2">
        <f t="shared" si="2"/>
        <v>0.71759812474642592</v>
      </c>
      <c r="D31" s="2">
        <f t="shared" si="3"/>
        <v>5.6317452450225916E-6</v>
      </c>
      <c r="E31" s="2">
        <f t="shared" si="4"/>
        <v>1.1027394277505531E-12</v>
      </c>
      <c r="F31" s="2">
        <f t="shared" si="5"/>
        <v>1.811697538445443E-12</v>
      </c>
      <c r="G31" s="2">
        <f t="shared" si="6"/>
        <v>8.0314925678031403E-40</v>
      </c>
      <c r="I31" s="2">
        <f t="shared" si="7"/>
        <v>1.0648738585946433</v>
      </c>
      <c r="J31" s="2">
        <f>SUM(I$11:I31)</f>
        <v>4.5330057629986413</v>
      </c>
      <c r="K31" s="4">
        <f>From_Stata!B21</f>
        <v>1.1100000143051147</v>
      </c>
      <c r="L31" s="4">
        <f>SUM(K$11:K31)</f>
        <v>4.5199999175965786</v>
      </c>
      <c r="M31">
        <f>MIN([1]Uncertainty!B36:F36)</f>
        <v>1.41</v>
      </c>
      <c r="N31">
        <f>MAX([1]Uncertainty!B36:F36)</f>
        <v>1.42</v>
      </c>
      <c r="P31">
        <f t="shared" si="8"/>
        <v>-4.5126155710471405E-2</v>
      </c>
      <c r="Q31">
        <v>0.174007684</v>
      </c>
    </row>
    <row r="32" spans="1:17" x14ac:dyDescent="0.25">
      <c r="A32" s="2">
        <v>1.1200000000000001</v>
      </c>
      <c r="B32" s="2">
        <f t="shared" si="1"/>
        <v>0.19987922554319545</v>
      </c>
      <c r="C32" s="2">
        <f t="shared" si="2"/>
        <v>0.86709337784263341</v>
      </c>
      <c r="D32" s="2">
        <f t="shared" si="3"/>
        <v>1.2585522281384344E-5</v>
      </c>
      <c r="E32" s="2">
        <f t="shared" si="4"/>
        <v>8.3629542427513307E-12</v>
      </c>
      <c r="F32" s="2">
        <f t="shared" si="5"/>
        <v>5.828741124158483E-12</v>
      </c>
      <c r="G32" s="2">
        <f t="shared" si="6"/>
        <v>1.9862881860787147E-38</v>
      </c>
      <c r="I32" s="2">
        <f t="shared" si="7"/>
        <v>1.0669851889223019</v>
      </c>
      <c r="J32" s="2">
        <f>SUM(I$11:I32)</f>
        <v>5.599990951920943</v>
      </c>
      <c r="K32" s="4">
        <f>From_Stata!B22</f>
        <v>1.2139999866485596</v>
      </c>
      <c r="L32" s="4">
        <f>SUM(K$11:K32)</f>
        <v>5.7339999042451382</v>
      </c>
      <c r="M32">
        <f>MIN([1]Uncertainty!B37:F37)</f>
        <v>1.52</v>
      </c>
      <c r="N32">
        <f>MAX([1]Uncertainty!B37:F37)</f>
        <v>1.53</v>
      </c>
      <c r="P32">
        <f t="shared" si="8"/>
        <v>-0.1470147977262577</v>
      </c>
      <c r="Q32">
        <v>7.2654602999999998E-2</v>
      </c>
    </row>
    <row r="33" spans="1:17" x14ac:dyDescent="0.25">
      <c r="A33" s="2">
        <v>1.26</v>
      </c>
      <c r="B33" s="2">
        <f t="shared" si="1"/>
        <v>7.4751129181366852E-2</v>
      </c>
      <c r="C33" s="2">
        <f t="shared" si="2"/>
        <v>1.0385809763381821</v>
      </c>
      <c r="D33" s="2">
        <f t="shared" si="3"/>
        <v>2.8217782374560738E-5</v>
      </c>
      <c r="E33" s="2">
        <f t="shared" si="4"/>
        <v>6.3223105997182092E-11</v>
      </c>
      <c r="F33" s="2">
        <f t="shared" si="5"/>
        <v>1.9085679651947226E-11</v>
      </c>
      <c r="G33" s="2">
        <f t="shared" si="6"/>
        <v>5.2395162972855619E-37</v>
      </c>
      <c r="I33" s="2">
        <f t="shared" si="7"/>
        <v>1.1133603233842324</v>
      </c>
      <c r="J33" s="2">
        <f>SUM(I$11:I33)</f>
        <v>6.7133512753051754</v>
      </c>
      <c r="K33" s="4">
        <f>From_Stata!B23</f>
        <v>1.2400000095367432</v>
      </c>
      <c r="L33" s="4">
        <f>SUM(K$11:K33)</f>
        <v>6.9739999137818813</v>
      </c>
      <c r="M33">
        <f>MIN([1]Uncertainty!B38:F38)</f>
        <v>1.53</v>
      </c>
      <c r="N33">
        <f>MAX([1]Uncertainty!B38:F38)</f>
        <v>1.54</v>
      </c>
      <c r="P33">
        <f t="shared" si="8"/>
        <v>-0.12663968615251076</v>
      </c>
      <c r="Q33">
        <v>2.1135034E-2</v>
      </c>
    </row>
    <row r="34" spans="1:17" x14ac:dyDescent="0.25">
      <c r="A34" s="3">
        <v>1.41</v>
      </c>
      <c r="B34" s="2">
        <f t="shared" si="1"/>
        <v>1.9793398438945422E-2</v>
      </c>
      <c r="C34" s="2">
        <f t="shared" si="2"/>
        <v>1.215028121921601</v>
      </c>
      <c r="D34" s="2">
        <f t="shared" si="3"/>
        <v>5.9384802908588546E-5</v>
      </c>
      <c r="E34" s="2">
        <f t="shared" si="4"/>
        <v>4.0328697237461381E-10</v>
      </c>
      <c r="F34" s="2">
        <f t="shared" si="5"/>
        <v>5.7667737875965998E-11</v>
      </c>
      <c r="G34" s="2">
        <f t="shared" si="6"/>
        <v>1.1247782482807539E-35</v>
      </c>
      <c r="I34" s="2">
        <f t="shared" si="7"/>
        <v>1.2348809056244097</v>
      </c>
      <c r="J34" s="2">
        <f>SUM(I$11:I34)</f>
        <v>7.9482321809295851</v>
      </c>
      <c r="K34" s="4">
        <f>From_Stata!B24</f>
        <v>1.371999979019165</v>
      </c>
      <c r="L34" s="4">
        <f>SUM(K$11:K34)</f>
        <v>8.3459998928010464</v>
      </c>
      <c r="M34">
        <f>MIN([1]Uncertainty!B39:F39)</f>
        <v>1.68</v>
      </c>
      <c r="N34">
        <f>MAX([1]Uncertainty!B39:F39)</f>
        <v>1.69</v>
      </c>
      <c r="P34">
        <f t="shared" si="8"/>
        <v>-0.13711907339475538</v>
      </c>
      <c r="Q34">
        <v>-1.6357093E-2</v>
      </c>
    </row>
    <row r="35" spans="1:17" x14ac:dyDescent="0.25">
      <c r="A35" s="2">
        <v>1.58</v>
      </c>
      <c r="B35" s="2">
        <f t="shared" si="1"/>
        <v>3.5008005649293664E-3</v>
      </c>
      <c r="C35" s="2">
        <f t="shared" si="2"/>
        <v>1.4024632305716367</v>
      </c>
      <c r="D35" s="2">
        <f t="shared" si="3"/>
        <v>1.2276745608184918E-4</v>
      </c>
      <c r="E35" s="2">
        <f t="shared" si="4"/>
        <v>2.4323987078398168E-9</v>
      </c>
      <c r="F35" s="2">
        <f t="shared" si="5"/>
        <v>1.7191308735112562E-10</v>
      </c>
      <c r="G35" s="2">
        <f t="shared" si="6"/>
        <v>2.3636735491613752E-34</v>
      </c>
      <c r="I35" s="2">
        <f t="shared" si="7"/>
        <v>1.4060868011969596</v>
      </c>
      <c r="J35" s="2">
        <f>SUM(I$11:I35)</f>
        <v>9.3543189821265447</v>
      </c>
      <c r="K35" s="4">
        <f>From_Stata!B25</f>
        <v>1.6000000238418579</v>
      </c>
      <c r="L35" s="4">
        <f>SUM(K$11:K35)</f>
        <v>9.9459999166429043</v>
      </c>
      <c r="M35">
        <f>MIN([1]Uncertainty!B40:F40)</f>
        <v>1.95</v>
      </c>
      <c r="N35">
        <f>MAX([1]Uncertainty!B40:F40)</f>
        <v>1.96</v>
      </c>
      <c r="P35">
        <f t="shared" si="8"/>
        <v>-0.1939132226448983</v>
      </c>
      <c r="Q35">
        <v>-9.3574694999999999E-2</v>
      </c>
    </row>
    <row r="36" spans="1:17" x14ac:dyDescent="0.25">
      <c r="A36" s="2">
        <v>1.78</v>
      </c>
      <c r="B36" s="2">
        <f t="shared" si="1"/>
        <v>3.7583881915469034E-4</v>
      </c>
      <c r="C36" s="2">
        <f t="shared" si="2"/>
        <v>1.6030365323632243</v>
      </c>
      <c r="D36" s="2">
        <f t="shared" si="3"/>
        <v>2.5513574021591545E-4</v>
      </c>
      <c r="E36" s="2">
        <f t="shared" si="4"/>
        <v>1.4671417693646395E-8</v>
      </c>
      <c r="F36" s="2">
        <f t="shared" si="5"/>
        <v>5.2413230841189902E-10</v>
      </c>
      <c r="G36" s="2">
        <f t="shared" si="6"/>
        <v>5.3827144553278068E-33</v>
      </c>
      <c r="I36" s="2">
        <f t="shared" si="7"/>
        <v>1.6036675221181447</v>
      </c>
      <c r="J36" s="2">
        <f>SUM(I$11:I36)</f>
        <v>10.957986504244689</v>
      </c>
      <c r="K36" s="4">
        <f>From_Stata!B26</f>
        <v>1.7519999742507935</v>
      </c>
      <c r="L36" s="4">
        <f>SUM(K$11:K36)</f>
        <v>11.697999890893698</v>
      </c>
      <c r="M36">
        <f>MIN([1]Uncertainty!B41:F41)</f>
        <v>2.13</v>
      </c>
      <c r="N36">
        <f>MAX([1]Uncertainty!B41:F41)</f>
        <v>2.14</v>
      </c>
      <c r="P36">
        <f t="shared" si="8"/>
        <v>-0.14833245213264878</v>
      </c>
      <c r="Q36">
        <v>-9.1351351999999997E-2</v>
      </c>
    </row>
    <row r="37" spans="1:17" x14ac:dyDescent="0.25">
      <c r="A37" s="2">
        <v>2</v>
      </c>
      <c r="B37" s="2">
        <f t="shared" si="1"/>
        <v>2.8052877216360574E-5</v>
      </c>
      <c r="C37" s="2">
        <f t="shared" si="2"/>
        <v>1.7972055230576423</v>
      </c>
      <c r="D37" s="2">
        <f t="shared" si="3"/>
        <v>5.0695355117228802E-4</v>
      </c>
      <c r="E37" s="2">
        <f t="shared" si="4"/>
        <v>7.8206685875628663E-8</v>
      </c>
      <c r="F37" s="2">
        <f t="shared" si="5"/>
        <v>1.5148670567849236E-9</v>
      </c>
      <c r="G37" s="2">
        <f t="shared" si="6"/>
        <v>1.074431663617891E-31</v>
      </c>
      <c r="I37" s="2">
        <f t="shared" si="7"/>
        <v>1.7977406092075838</v>
      </c>
      <c r="J37" s="2">
        <f>SUM(I$11:I37)</f>
        <v>12.755727113452272</v>
      </c>
      <c r="K37" s="4">
        <f>From_Stata!B27</f>
        <v>1.8799999952316284</v>
      </c>
      <c r="L37" s="4">
        <f>SUM(K$11:K37)</f>
        <v>13.577999886125326</v>
      </c>
      <c r="M37">
        <f>MIN([1]Uncertainty!B42:F42)</f>
        <v>2.2999999999999998</v>
      </c>
      <c r="N37">
        <f>MAX([1]Uncertainty!B42:F42)</f>
        <v>2.31</v>
      </c>
      <c r="P37">
        <f t="shared" si="8"/>
        <v>-8.225938602404459E-2</v>
      </c>
      <c r="Q37">
        <v>-3.6398000000000002E-4</v>
      </c>
    </row>
    <row r="38" spans="1:17" x14ac:dyDescent="0.25">
      <c r="A38" s="2">
        <v>2.2400000000000002</v>
      </c>
      <c r="B38" s="2">
        <f t="shared" si="1"/>
        <v>1.5197755005969201E-6</v>
      </c>
      <c r="C38" s="2">
        <f t="shared" si="2"/>
        <v>1.9776477106388517</v>
      </c>
      <c r="D38" s="2">
        <f t="shared" si="3"/>
        <v>9.620326557271999E-4</v>
      </c>
      <c r="E38" s="2">
        <f t="shared" si="4"/>
        <v>3.6780613717645065E-7</v>
      </c>
      <c r="F38" s="2">
        <f t="shared" si="5"/>
        <v>4.138633767824478E-9</v>
      </c>
      <c r="G38" s="2">
        <f t="shared" si="6"/>
        <v>1.862041149911153E-30</v>
      </c>
      <c r="I38" s="2">
        <f t="shared" si="7"/>
        <v>1.9786116350148502</v>
      </c>
      <c r="J38" s="2">
        <f>SUM(I$11:I38)</f>
        <v>14.734338748467122</v>
      </c>
      <c r="K38" s="4">
        <f>From_Stata!B28</f>
        <v>2.0539999008178711</v>
      </c>
      <c r="L38" s="4">
        <f>SUM(K$11:K38)</f>
        <v>15.631999786943197</v>
      </c>
      <c r="M38">
        <f>MIN([1]Uncertainty!B43:F43)</f>
        <v>2.54</v>
      </c>
      <c r="N38">
        <f>MAX([1]Uncertainty!B43:F43)</f>
        <v>2.5499999999999998</v>
      </c>
      <c r="P38">
        <f t="shared" si="8"/>
        <v>-7.5388265803020937E-2</v>
      </c>
      <c r="Q38">
        <v>9.1784371000000003E-2</v>
      </c>
    </row>
    <row r="39" spans="1:17" x14ac:dyDescent="0.25">
      <c r="A39" s="2">
        <v>2.5099999999999998</v>
      </c>
      <c r="B39" s="2">
        <f t="shared" si="1"/>
        <v>5.5128553525109728E-8</v>
      </c>
      <c r="C39" s="2">
        <f t="shared" si="2"/>
        <v>2.1438274658402849</v>
      </c>
      <c r="D39" s="2">
        <f t="shared" si="3"/>
        <v>1.7819781326821752E-3</v>
      </c>
      <c r="E39" s="2">
        <f t="shared" si="4"/>
        <v>1.609489938539353E-6</v>
      </c>
      <c r="F39" s="2">
        <f t="shared" si="5"/>
        <v>1.1053458419238799E-8</v>
      </c>
      <c r="G39" s="2">
        <f t="shared" si="6"/>
        <v>3.0804699972282601E-29</v>
      </c>
      <c r="I39" s="2">
        <f t="shared" si="7"/>
        <v>2.1456111196449181</v>
      </c>
      <c r="J39" s="2">
        <f>SUM(I$11:I39)</f>
        <v>16.879949868112039</v>
      </c>
      <c r="K39" s="4">
        <f>From_Stata!B29</f>
        <v>2.2620000839233398</v>
      </c>
      <c r="L39" s="4">
        <f>SUM(K$11:K39)</f>
        <v>17.893999870866537</v>
      </c>
      <c r="M39">
        <f>MIN([1]Uncertainty!B44:F44)</f>
        <v>2.83</v>
      </c>
      <c r="N39">
        <f>MAX([1]Uncertainty!B44:F44)</f>
        <v>2.84</v>
      </c>
      <c r="P39">
        <f t="shared" si="8"/>
        <v>-0.11638896427842171</v>
      </c>
      <c r="Q39">
        <v>0.116597037</v>
      </c>
    </row>
    <row r="40" spans="1:17" x14ac:dyDescent="0.25">
      <c r="A40" s="2">
        <v>2.82</v>
      </c>
      <c r="B40" s="2">
        <f t="shared" si="1"/>
        <v>1.2368050201254365E-9</v>
      </c>
      <c r="C40" s="2">
        <f t="shared" si="2"/>
        <v>2.2914508506754903</v>
      </c>
      <c r="D40" s="2">
        <f t="shared" si="3"/>
        <v>3.2562880404498362E-3</v>
      </c>
      <c r="E40" s="2">
        <f t="shared" si="4"/>
        <v>6.7181776947398317E-6</v>
      </c>
      <c r="F40" s="2">
        <f t="shared" si="5"/>
        <v>2.937271347925486E-8</v>
      </c>
      <c r="G40" s="2">
        <f t="shared" si="6"/>
        <v>5.1195537633026816E-28</v>
      </c>
      <c r="I40" s="2">
        <f t="shared" si="7"/>
        <v>2.294713887503153</v>
      </c>
      <c r="J40" s="2">
        <f>SUM(I$11:I40)</f>
        <v>19.174663755615192</v>
      </c>
      <c r="K40" s="4">
        <f>From_Stata!B30</f>
        <v>2.3399999141693115</v>
      </c>
      <c r="L40" s="4">
        <f>SUM(K$11:K40)</f>
        <v>20.233999785035849</v>
      </c>
      <c r="M40">
        <f>MIN([1]Uncertainty!B45:F45)</f>
        <v>2.98</v>
      </c>
      <c r="N40">
        <f>MAX([1]Uncertainty!B45:F45)</f>
        <v>2.99</v>
      </c>
      <c r="P40">
        <f t="shared" si="8"/>
        <v>-4.5286026666158552E-2</v>
      </c>
      <c r="Q40">
        <v>0.190206557</v>
      </c>
    </row>
    <row r="41" spans="1:17" x14ac:dyDescent="0.25">
      <c r="A41" s="2">
        <v>3.16</v>
      </c>
      <c r="B41" s="2">
        <f t="shared" si="1"/>
        <v>2.0373402177903646E-11</v>
      </c>
      <c r="C41" s="2">
        <f t="shared" si="2"/>
        <v>2.4076908646726927</v>
      </c>
      <c r="D41" s="2">
        <f t="shared" si="3"/>
        <v>5.7122450646126767E-3</v>
      </c>
      <c r="E41" s="2">
        <f t="shared" si="4"/>
        <v>2.507454001981777E-5</v>
      </c>
      <c r="F41" s="2">
        <f t="shared" si="5"/>
        <v>7.430125897905503E-8</v>
      </c>
      <c r="G41" s="2">
        <f t="shared" si="6"/>
        <v>7.5270883159565291E-27</v>
      </c>
      <c r="I41" s="2">
        <f t="shared" si="7"/>
        <v>2.4134282585989575</v>
      </c>
      <c r="J41" s="2">
        <f>SUM(I$11:I41)</f>
        <v>21.588092014214151</v>
      </c>
      <c r="K41" s="4">
        <f>From_Stata!B31</f>
        <v>2.4939999580383301</v>
      </c>
      <c r="L41" s="4">
        <f>SUM(K$11:K41)</f>
        <v>22.727999743074179</v>
      </c>
      <c r="M41">
        <f>MIN([1]Uncertainty!B46:F46)</f>
        <v>3.24</v>
      </c>
      <c r="N41">
        <f>MAX([1]Uncertainty!B46:F46)</f>
        <v>3.26</v>
      </c>
      <c r="P41">
        <f t="shared" si="8"/>
        <v>-8.057169943937259E-2</v>
      </c>
      <c r="Q41">
        <v>0.15407736999999999</v>
      </c>
    </row>
    <row r="42" spans="1:17" x14ac:dyDescent="0.25">
      <c r="A42" s="2">
        <v>3.55</v>
      </c>
      <c r="B42" s="2">
        <f t="shared" si="1"/>
        <v>2.0465324634400207E-13</v>
      </c>
      <c r="C42" s="2">
        <f t="shared" si="2"/>
        <v>2.4925359005936736</v>
      </c>
      <c r="D42" s="2">
        <f t="shared" si="3"/>
        <v>9.8680082537004696E-3</v>
      </c>
      <c r="E42" s="2">
        <f t="shared" si="4"/>
        <v>8.8836815088544024E-5</v>
      </c>
      <c r="F42" s="2">
        <f t="shared" si="5"/>
        <v>1.8660986011602877E-7</v>
      </c>
      <c r="G42" s="2">
        <f t="shared" si="6"/>
        <v>1.1059590412518417E-25</v>
      </c>
      <c r="I42" s="2">
        <f t="shared" si="7"/>
        <v>2.5024929322725273</v>
      </c>
      <c r="J42" s="2">
        <f>SUM(I$11:I42)</f>
        <v>24.090584946486679</v>
      </c>
      <c r="K42" s="4">
        <f>From_Stata!B32</f>
        <v>2.5199999809265137</v>
      </c>
      <c r="L42" s="4">
        <f>SUM(K$11:K42)</f>
        <v>25.247999724000692</v>
      </c>
      <c r="M42">
        <f>MIN([1]Uncertainty!B47:F47)</f>
        <v>3.36</v>
      </c>
      <c r="N42">
        <f>MAX([1]Uncertainty!B47:F47)</f>
        <v>3.38</v>
      </c>
      <c r="P42">
        <f t="shared" si="8"/>
        <v>-1.7507048653986335E-2</v>
      </c>
      <c r="Q42">
        <v>0.120615915</v>
      </c>
    </row>
    <row r="43" spans="1:17" x14ac:dyDescent="0.25">
      <c r="A43" s="2">
        <v>3.98</v>
      </c>
      <c r="B43" s="2">
        <f t="shared" si="1"/>
        <v>1.4986758810790062E-15</v>
      </c>
      <c r="C43" s="2">
        <f t="shared" si="2"/>
        <v>2.5386100898739947</v>
      </c>
      <c r="D43" s="2">
        <f t="shared" si="3"/>
        <v>1.6427278067410702E-2</v>
      </c>
      <c r="E43" s="2">
        <f t="shared" si="4"/>
        <v>2.8410290070844722E-4</v>
      </c>
      <c r="F43" s="2">
        <f t="shared" si="5"/>
        <v>4.486789785268084E-7</v>
      </c>
      <c r="G43" s="2">
        <f t="shared" si="6"/>
        <v>1.4603235928250809E-24</v>
      </c>
      <c r="I43" s="2">
        <f t="shared" si="7"/>
        <v>2.5553219195210937</v>
      </c>
      <c r="J43" s="2">
        <f>SUM(I$11:I43)</f>
        <v>26.645906866007774</v>
      </c>
      <c r="K43" s="4">
        <f>From_Stata!B33</f>
        <v>2.5779998302459717</v>
      </c>
      <c r="L43" s="4">
        <f>SUM(K$11:K43)</f>
        <v>27.825999554246664</v>
      </c>
      <c r="M43">
        <f>MIN([1]Uncertainty!B48:F48)</f>
        <v>3.51</v>
      </c>
      <c r="N43">
        <f>MAX([1]Uncertainty!B48:F48)</f>
        <v>3.53</v>
      </c>
      <c r="P43">
        <f t="shared" si="8"/>
        <v>-2.2677910724878014E-2</v>
      </c>
      <c r="Q43">
        <v>7.3324050000000002E-3</v>
      </c>
    </row>
    <row r="44" spans="1:17" x14ac:dyDescent="0.25">
      <c r="A44" s="2">
        <v>4.47</v>
      </c>
      <c r="B44" s="2">
        <f t="shared" si="1"/>
        <v>6.8000913620159249E-18</v>
      </c>
      <c r="C44" s="2">
        <f t="shared" si="2"/>
        <v>2.5453876026641011</v>
      </c>
      <c r="D44" s="2">
        <f t="shared" si="3"/>
        <v>2.6806505183808286E-2</v>
      </c>
      <c r="E44" s="2">
        <f t="shared" si="4"/>
        <v>8.5279595286564148E-4</v>
      </c>
      <c r="F44" s="2">
        <f t="shared" si="5"/>
        <v>1.0635316533824843E-6</v>
      </c>
      <c r="G44" s="2">
        <f t="shared" si="6"/>
        <v>1.8889971763774863E-23</v>
      </c>
      <c r="I44" s="2">
        <f t="shared" si="7"/>
        <v>2.5730479673324282</v>
      </c>
      <c r="J44" s="2">
        <f>SUM(I$11:I44)</f>
        <v>29.218954833340202</v>
      </c>
      <c r="K44" s="4">
        <f>From_Stata!B34</f>
        <v>2.5099999904632568</v>
      </c>
      <c r="L44" s="4">
        <f>SUM(K$11:K44)</f>
        <v>30.335999544709921</v>
      </c>
      <c r="M44">
        <f>MIN([1]Uncertainty!B49:F49)</f>
        <v>3.48</v>
      </c>
      <c r="N44">
        <f>MAX([1]Uncertainty!B49:F49)</f>
        <v>3.5</v>
      </c>
      <c r="P44">
        <f t="shared" si="8"/>
        <v>6.3047976869171407E-2</v>
      </c>
      <c r="Q44">
        <v>-5.5075450999999997E-2</v>
      </c>
    </row>
    <row r="45" spans="1:17" x14ac:dyDescent="0.25">
      <c r="A45" s="2">
        <v>5.01</v>
      </c>
      <c r="B45" s="2">
        <f t="shared" si="1"/>
        <v>2.2877526277574879E-20</v>
      </c>
      <c r="C45" s="2">
        <f t="shared" si="2"/>
        <v>2.5124794854779466</v>
      </c>
      <c r="D45" s="2">
        <f t="shared" si="3"/>
        <v>4.2196823748311255E-2</v>
      </c>
      <c r="E45" s="2">
        <f t="shared" si="4"/>
        <v>2.3178156079261989E-3</v>
      </c>
      <c r="F45" s="2">
        <f t="shared" si="5"/>
        <v>2.415764705728237E-6</v>
      </c>
      <c r="G45" s="2">
        <f t="shared" si="6"/>
        <v>2.200363970733728E-22</v>
      </c>
      <c r="I45" s="2">
        <f t="shared" si="7"/>
        <v>2.5569965405988899</v>
      </c>
      <c r="J45" s="2">
        <f>SUM(I$11:I45)</f>
        <v>31.775951373939094</v>
      </c>
      <c r="K45" s="4">
        <f>From_Stata!B35</f>
        <v>2.4679999351501465</v>
      </c>
      <c r="L45" s="4">
        <f>SUM(K$11:K45)</f>
        <v>32.803999479860067</v>
      </c>
      <c r="M45">
        <f>MIN([1]Uncertainty!B50:F50)</f>
        <v>3.48</v>
      </c>
      <c r="N45">
        <f>MAX([1]Uncertainty!B50:F50)</f>
        <v>3.49</v>
      </c>
      <c r="P45">
        <f t="shared" si="8"/>
        <v>8.8996605448743438E-2</v>
      </c>
      <c r="Q45">
        <v>-0.13284037200000001</v>
      </c>
    </row>
    <row r="46" spans="1:17" x14ac:dyDescent="0.25">
      <c r="A46" s="2">
        <v>5.62</v>
      </c>
      <c r="B46" s="2">
        <f t="shared" si="1"/>
        <v>4.9667804124230001E-23</v>
      </c>
      <c r="C46" s="2">
        <f t="shared" si="2"/>
        <v>2.441213666342998</v>
      </c>
      <c r="D46" s="2">
        <f t="shared" si="3"/>
        <v>6.4847928691685902E-2</v>
      </c>
      <c r="E46" s="2">
        <f t="shared" si="4"/>
        <v>5.8586608126405424E-3</v>
      </c>
      <c r="F46" s="2">
        <f t="shared" si="5"/>
        <v>5.3718042333813219E-6</v>
      </c>
      <c r="G46" s="2">
        <f t="shared" si="6"/>
        <v>2.459409653726474E-21</v>
      </c>
      <c r="I46" s="2">
        <f t="shared" si="7"/>
        <v>2.511925627651558</v>
      </c>
      <c r="J46" s="2">
        <f>SUM(I$11:I46)</f>
        <v>34.287877001590651</v>
      </c>
      <c r="K46" s="4">
        <f>From_Stata!B36</f>
        <v>2.4040000438690186</v>
      </c>
      <c r="L46" s="4">
        <f>SUM(K$11:K46)</f>
        <v>35.207999523729086</v>
      </c>
      <c r="M46">
        <f>MIN([1]Uncertainty!B51:F51)</f>
        <v>3.42</v>
      </c>
      <c r="N46">
        <f>MAX([1]Uncertainty!B51:F51)</f>
        <v>3.43</v>
      </c>
      <c r="P46">
        <f t="shared" si="8"/>
        <v>0.10792558378253947</v>
      </c>
      <c r="Q46">
        <v>-0.21342491199999999</v>
      </c>
    </row>
    <row r="47" spans="1:17" x14ac:dyDescent="0.25">
      <c r="A47" s="2">
        <v>6.31</v>
      </c>
      <c r="B47" s="2">
        <f t="shared" si="1"/>
        <v>6.8733010093061439E-26</v>
      </c>
      <c r="C47" s="2">
        <f t="shared" si="2"/>
        <v>2.3339985608216294</v>
      </c>
      <c r="D47" s="2">
        <f t="shared" si="3"/>
        <v>9.7255246805034543E-2</v>
      </c>
      <c r="E47" s="2">
        <f t="shared" si="4"/>
        <v>1.3753527415721226E-2</v>
      </c>
      <c r="F47" s="2">
        <f t="shared" si="5"/>
        <v>1.1691081170036057E-5</v>
      </c>
      <c r="G47" s="2">
        <f t="shared" si="6"/>
        <v>2.6375017114640378E-20</v>
      </c>
      <c r="I47" s="2">
        <f t="shared" si="7"/>
        <v>2.4450190261235552</v>
      </c>
      <c r="J47" s="2">
        <f>SUM(I$11:I47)</f>
        <v>36.732896027714204</v>
      </c>
      <c r="K47" s="4">
        <f>From_Stata!B37</f>
        <v>2.2979998588562012</v>
      </c>
      <c r="L47" s="4">
        <f>SUM(K$11:K47)</f>
        <v>37.505999382585287</v>
      </c>
      <c r="M47">
        <f>MIN([1]Uncertainty!B52:F52)</f>
        <v>3.27</v>
      </c>
      <c r="N47">
        <f>MAX([1]Uncertainty!B52:F52)</f>
        <v>3.28</v>
      </c>
      <c r="P47">
        <f t="shared" si="8"/>
        <v>0.14701916726735398</v>
      </c>
      <c r="Q47">
        <v>-0.24375316799999999</v>
      </c>
    </row>
    <row r="48" spans="1:17" x14ac:dyDescent="0.25">
      <c r="A48" s="3">
        <v>7.08</v>
      </c>
      <c r="B48" s="2">
        <f t="shared" si="1"/>
        <v>6.6220381918450664E-29</v>
      </c>
      <c r="C48" s="2">
        <f t="shared" si="2"/>
        <v>2.1970013840917901</v>
      </c>
      <c r="D48" s="2">
        <f t="shared" si="3"/>
        <v>0.14154683928466955</v>
      </c>
      <c r="E48" s="2">
        <f t="shared" si="4"/>
        <v>2.9633149850162684E-2</v>
      </c>
      <c r="F48" s="2">
        <f t="shared" si="5"/>
        <v>2.463937178218478E-5</v>
      </c>
      <c r="G48" s="2">
        <f t="shared" si="6"/>
        <v>2.6271974384158954E-19</v>
      </c>
      <c r="I48" s="2">
        <f t="shared" si="7"/>
        <v>2.3682060125984044</v>
      </c>
      <c r="J48" s="2">
        <f>SUM(I$11:I48)</f>
        <v>39.101102040312611</v>
      </c>
      <c r="K48" s="4">
        <f>From_Stata!B38</f>
        <v>2.2020001411437988</v>
      </c>
      <c r="L48" s="4">
        <f>SUM(K$11:K48)</f>
        <v>39.707999523729086</v>
      </c>
      <c r="M48">
        <f>MIN([1]Uncertainty!B53:F53)</f>
        <v>3.09</v>
      </c>
      <c r="N48">
        <f>MAX([1]Uncertainty!B53:F53)</f>
        <v>3.1</v>
      </c>
      <c r="P48">
        <f t="shared" si="8"/>
        <v>0.16620587145460552</v>
      </c>
      <c r="Q48">
        <v>-0.22168887000000001</v>
      </c>
    </row>
    <row r="49" spans="1:17" x14ac:dyDescent="0.25">
      <c r="A49" s="2">
        <v>7.94</v>
      </c>
      <c r="B49" s="2">
        <f t="shared" si="1"/>
        <v>4.423953011770143E-32</v>
      </c>
      <c r="C49" s="2">
        <f t="shared" si="2"/>
        <v>2.03639041131086</v>
      </c>
      <c r="D49" s="2">
        <f t="shared" si="3"/>
        <v>0.20011318661100172</v>
      </c>
      <c r="E49" s="2">
        <f t="shared" si="4"/>
        <v>5.8736005195959104E-2</v>
      </c>
      <c r="F49" s="2">
        <f t="shared" si="5"/>
        <v>5.0361230180315693E-5</v>
      </c>
      <c r="G49" s="2">
        <f t="shared" si="6"/>
        <v>2.4410329859715825E-18</v>
      </c>
      <c r="I49" s="2">
        <f t="shared" si="7"/>
        <v>2.2952899643480009</v>
      </c>
      <c r="J49" s="2">
        <f>SUM(I$11:I49)</f>
        <v>41.396392004660612</v>
      </c>
      <c r="K49" s="4">
        <f>From_Stata!B39</f>
        <v>2.1480000019073486</v>
      </c>
      <c r="L49" s="4">
        <f>SUM(K$11:K49)</f>
        <v>41.855999525636435</v>
      </c>
      <c r="M49">
        <f>MIN([1]Uncertainty!B54:F54)</f>
        <v>2.94</v>
      </c>
      <c r="N49">
        <f>MAX([1]Uncertainty!B54:F54)</f>
        <v>2.95</v>
      </c>
      <c r="P49">
        <f t="shared" si="8"/>
        <v>0.14728996244065229</v>
      </c>
      <c r="Q49">
        <v>-0.18568407300000001</v>
      </c>
    </row>
    <row r="50" spans="1:17" x14ac:dyDescent="0.25">
      <c r="A50" s="2">
        <v>8.91</v>
      </c>
      <c r="B50" s="2">
        <f t="shared" si="1"/>
        <v>1.9068283967864121E-35</v>
      </c>
      <c r="C50" s="2">
        <f t="shared" si="2"/>
        <v>1.8572036760625552</v>
      </c>
      <c r="D50" s="2">
        <f t="shared" si="3"/>
        <v>0.27573394583667266</v>
      </c>
      <c r="E50" s="2">
        <f t="shared" si="4"/>
        <v>0.10780576446638557</v>
      </c>
      <c r="F50" s="2">
        <f t="shared" si="5"/>
        <v>1.0052407229667273E-4</v>
      </c>
      <c r="G50" s="2">
        <f t="shared" si="6"/>
        <v>2.1620003498354447E-17</v>
      </c>
      <c r="I50" s="2">
        <f t="shared" si="7"/>
        <v>2.2408439104379103</v>
      </c>
      <c r="J50" s="2">
        <f>SUM(I$11:I50)</f>
        <v>43.637235915098522</v>
      </c>
      <c r="K50" s="4">
        <f>From_Stata!B40</f>
        <v>2.1200001239776611</v>
      </c>
      <c r="L50" s="4">
        <f>SUM(K$11:K50)</f>
        <v>43.975999649614096</v>
      </c>
      <c r="M50">
        <f>MIN([1]Uncertainty!B55:F55)</f>
        <v>2.79</v>
      </c>
      <c r="N50">
        <f>MAX([1]Uncertainty!B55:F55)</f>
        <v>2.81</v>
      </c>
      <c r="P50">
        <f t="shared" si="8"/>
        <v>0.12084378646024918</v>
      </c>
      <c r="Q50">
        <v>-0.13976724400000001</v>
      </c>
    </row>
    <row r="51" spans="1:17" x14ac:dyDescent="0.25">
      <c r="A51" s="2">
        <v>10</v>
      </c>
      <c r="B51" s="2">
        <f t="shared" si="1"/>
        <v>5.4516537495066888E-39</v>
      </c>
      <c r="C51" s="2">
        <f t="shared" si="2"/>
        <v>1.6669424718037913</v>
      </c>
      <c r="D51" s="2">
        <f t="shared" si="3"/>
        <v>0.36970354176535808</v>
      </c>
      <c r="E51" s="2">
        <f t="shared" si="4"/>
        <v>0.18262461565619953</v>
      </c>
      <c r="F51" s="2">
        <f t="shared" si="5"/>
        <v>1.9534485451730218E-4</v>
      </c>
      <c r="G51" s="2">
        <f t="shared" si="6"/>
        <v>1.8080080435659053E-16</v>
      </c>
      <c r="I51" s="2">
        <f t="shared" si="7"/>
        <v>2.2194659740798661</v>
      </c>
      <c r="J51" s="2">
        <f>SUM(I$11:I51)</f>
        <v>45.856701889178389</v>
      </c>
      <c r="K51" s="4">
        <f>From_Stata!B41</f>
        <v>2.0920000076293945</v>
      </c>
      <c r="L51" s="4">
        <f>SUM(K$11:K51)</f>
        <v>46.06799965724349</v>
      </c>
      <c r="M51">
        <f>MIN([1]Uncertainty!B56:F56)</f>
        <v>2.62</v>
      </c>
      <c r="N51">
        <f>MAX([1]Uncertainty!B56:F56)</f>
        <v>2.64</v>
      </c>
      <c r="P51">
        <f t="shared" si="8"/>
        <v>0.12746596645047159</v>
      </c>
      <c r="Q51">
        <v>-5.4239226000000001E-2</v>
      </c>
    </row>
    <row r="52" spans="1:17" x14ac:dyDescent="0.25">
      <c r="A52" s="2">
        <v>11.2</v>
      </c>
      <c r="B52" s="2">
        <f t="shared" si="1"/>
        <v>1.2227553947827841E-42</v>
      </c>
      <c r="C52" s="2">
        <f t="shared" si="2"/>
        <v>1.4761279145390258</v>
      </c>
      <c r="D52" s="2">
        <f t="shared" si="3"/>
        <v>0.47995778755429158</v>
      </c>
      <c r="E52" s="2">
        <f t="shared" si="4"/>
        <v>0.28320902659737335</v>
      </c>
      <c r="F52" s="2">
        <f t="shared" si="5"/>
        <v>3.6510034118583928E-4</v>
      </c>
      <c r="G52" s="2">
        <f t="shared" si="6"/>
        <v>1.3722165625347243E-15</v>
      </c>
      <c r="I52" s="2">
        <f t="shared" si="7"/>
        <v>2.2396598290318779</v>
      </c>
      <c r="J52" s="2">
        <f>SUM(I$11:I52)</f>
        <v>48.096361718210268</v>
      </c>
      <c r="K52" s="4">
        <f>From_Stata!B42</f>
        <v>2.2420001029968262</v>
      </c>
      <c r="L52" s="4">
        <f>SUM(K$11:K52)</f>
        <v>48.309999760240316</v>
      </c>
      <c r="M52">
        <f>MIN([1]Uncertainty!B57:F57)</f>
        <v>2.63</v>
      </c>
      <c r="N52">
        <f>MAX([1]Uncertainty!B57:F57)</f>
        <v>2.66</v>
      </c>
      <c r="P52">
        <f t="shared" si="8"/>
        <v>-2.3402739649482918E-3</v>
      </c>
      <c r="Q52">
        <v>-9.2124955999999994E-2</v>
      </c>
    </row>
    <row r="53" spans="1:17" x14ac:dyDescent="0.25">
      <c r="A53" s="2">
        <v>12.6</v>
      </c>
      <c r="B53" s="2">
        <f t="shared" si="1"/>
        <v>1.3088794717498927E-46</v>
      </c>
      <c r="C53" s="2">
        <f t="shared" si="2"/>
        <v>1.2800056834618052</v>
      </c>
      <c r="D53" s="2">
        <f t="shared" si="3"/>
        <v>0.61193419545172101</v>
      </c>
      <c r="E53" s="2">
        <f t="shared" si="4"/>
        <v>0.41132953127945843</v>
      </c>
      <c r="F53" s="2">
        <f t="shared" si="5"/>
        <v>6.7982189033119651E-4</v>
      </c>
      <c r="G53" s="2">
        <f t="shared" si="6"/>
        <v>1.0604340141792196E-14</v>
      </c>
      <c r="I53" s="2">
        <f t="shared" si="7"/>
        <v>2.3039492320833266</v>
      </c>
      <c r="J53" s="2">
        <f>SUM(I$11:I53)</f>
        <v>50.400310950293594</v>
      </c>
      <c r="K53" s="4">
        <f>From_Stata!B43</f>
        <v>2.2439999580383301</v>
      </c>
      <c r="L53" s="4">
        <f>SUM(K$11:K53)</f>
        <v>50.553999718278646</v>
      </c>
      <c r="M53">
        <f>MIN([1]Uncertainty!B58:F58)</f>
        <v>2.48</v>
      </c>
      <c r="N53">
        <f>MAX([1]Uncertainty!B58:F58)</f>
        <v>2.5099999999999998</v>
      </c>
      <c r="P53">
        <f t="shared" si="8"/>
        <v>5.9949274044996503E-2</v>
      </c>
      <c r="Q53">
        <v>-6.5538450999999998E-2</v>
      </c>
    </row>
    <row r="54" spans="1:17" x14ac:dyDescent="0.25">
      <c r="A54" s="2">
        <v>14.1</v>
      </c>
      <c r="B54" s="2">
        <f t="shared" si="1"/>
        <v>1.4325347181225862E-50</v>
      </c>
      <c r="C54" s="2">
        <f t="shared" si="2"/>
        <v>1.0999929649847031</v>
      </c>
      <c r="D54" s="2">
        <f t="shared" si="3"/>
        <v>0.75118857950633133</v>
      </c>
      <c r="E54" s="2">
        <f t="shared" si="4"/>
        <v>0.54295487702450718</v>
      </c>
      <c r="F54" s="2">
        <f t="shared" si="5"/>
        <v>1.1981529041293238E-3</v>
      </c>
      <c r="G54" s="2">
        <f t="shared" si="6"/>
        <v>7.0483372633456877E-14</v>
      </c>
      <c r="I54" s="2">
        <f t="shared" si="7"/>
        <v>2.3953345744197416</v>
      </c>
      <c r="J54" s="2">
        <f>SUM(I$11:I54)</f>
        <v>52.795645524713336</v>
      </c>
      <c r="K54" s="4">
        <f>From_Stata!B44</f>
        <v>2.3859999179840088</v>
      </c>
      <c r="L54" s="4">
        <f>SUM(K$11:K54)</f>
        <v>52.939999636262655</v>
      </c>
      <c r="M54">
        <f>MIN([1]Uncertainty!B59:F59)</f>
        <v>2.5099999999999998</v>
      </c>
      <c r="N54">
        <f>MAX([1]Uncertainty!B59:F59)</f>
        <v>2.54</v>
      </c>
      <c r="P54">
        <f t="shared" si="8"/>
        <v>9.3346564357328354E-3</v>
      </c>
      <c r="Q54">
        <v>-0.123296392</v>
      </c>
    </row>
    <row r="55" spans="1:17" x14ac:dyDescent="0.25">
      <c r="A55" s="2">
        <v>15.8</v>
      </c>
      <c r="B55" s="2">
        <f t="shared" si="1"/>
        <v>9.5329510724710708E-55</v>
      </c>
      <c r="C55" s="2">
        <f t="shared" si="2"/>
        <v>0.92920309484633956</v>
      </c>
      <c r="D55" s="2">
        <f t="shared" si="3"/>
        <v>0.89996159983203838</v>
      </c>
      <c r="E55" s="2">
        <f t="shared" si="4"/>
        <v>0.66491275481154544</v>
      </c>
      <c r="F55" s="2">
        <f t="shared" si="5"/>
        <v>2.0699284511124768E-3</v>
      </c>
      <c r="G55" s="2">
        <f t="shared" si="6"/>
        <v>4.5215870861090037E-13</v>
      </c>
      <c r="I55" s="2">
        <f t="shared" si="7"/>
        <v>2.496147377941488</v>
      </c>
      <c r="J55" s="2">
        <f>SUM(I$11:I55)</f>
        <v>55.291792902654826</v>
      </c>
      <c r="K55" s="4">
        <f>From_Stata!B45</f>
        <v>2.6180000305175781</v>
      </c>
      <c r="L55" s="4">
        <f>SUM(K$11:K55)</f>
        <v>55.557999666780233</v>
      </c>
      <c r="M55">
        <f>MIN([1]Uncertainty!B60:F60)</f>
        <v>2.64</v>
      </c>
      <c r="N55">
        <f>MAX([1]Uncertainty!B60:F60)</f>
        <v>2.68</v>
      </c>
      <c r="P55">
        <f t="shared" si="8"/>
        <v>-0.12185265257609013</v>
      </c>
      <c r="Q55">
        <v>-0.34041013199999998</v>
      </c>
    </row>
    <row r="56" spans="1:17" x14ac:dyDescent="0.25">
      <c r="A56" s="2">
        <v>17.8</v>
      </c>
      <c r="B56" s="2">
        <f t="shared" si="1"/>
        <v>2.6576037051867673E-59</v>
      </c>
      <c r="C56" s="2">
        <f t="shared" si="2"/>
        <v>0.76595275482714076</v>
      </c>
      <c r="D56" s="2">
        <f t="shared" si="3"/>
        <v>1.0564203045413891</v>
      </c>
      <c r="E56" s="2">
        <f t="shared" si="4"/>
        <v>0.75547416442315563</v>
      </c>
      <c r="F56" s="2">
        <f t="shared" si="5"/>
        <v>3.5646101764357685E-3</v>
      </c>
      <c r="G56" s="2">
        <f t="shared" si="6"/>
        <v>2.9727225463732469E-12</v>
      </c>
      <c r="I56" s="2">
        <f t="shared" si="7"/>
        <v>2.5814118339710941</v>
      </c>
      <c r="J56" s="2">
        <f>SUM(I$11:I56)</f>
        <v>57.873204736625922</v>
      </c>
      <c r="K56" s="4">
        <f>From_Stata!B46</f>
        <v>2.6600000858306885</v>
      </c>
      <c r="L56" s="4">
        <f>SUM(K$11:K56)</f>
        <v>58.217999752610922</v>
      </c>
      <c r="M56">
        <f>MIN([1]Uncertainty!B61:F61)</f>
        <v>2.59</v>
      </c>
      <c r="N56">
        <f>MAX([1]Uncertainty!B61:F61)</f>
        <v>2.63</v>
      </c>
      <c r="P56">
        <f t="shared" si="8"/>
        <v>-7.8588251859594394E-2</v>
      </c>
      <c r="Q56">
        <v>-0.51657938699999995</v>
      </c>
    </row>
    <row r="57" spans="1:17" x14ac:dyDescent="0.25">
      <c r="A57" s="2">
        <v>20</v>
      </c>
      <c r="B57" s="2">
        <f t="shared" si="1"/>
        <v>6.190938313571234E-64</v>
      </c>
      <c r="C57" s="2">
        <f t="shared" si="2"/>
        <v>0.62381758447754632</v>
      </c>
      <c r="D57" s="2">
        <f t="shared" si="3"/>
        <v>1.2008361095554059</v>
      </c>
      <c r="E57" s="2">
        <f t="shared" si="4"/>
        <v>0.78732977857588626</v>
      </c>
      <c r="F57" s="2">
        <f t="shared" si="5"/>
        <v>5.8938049922844038E-3</v>
      </c>
      <c r="G57" s="2">
        <f t="shared" si="6"/>
        <v>1.7611605085466078E-11</v>
      </c>
      <c r="I57" s="2">
        <f t="shared" si="7"/>
        <v>2.6178772776187342</v>
      </c>
      <c r="J57" s="2">
        <f>SUM(I$11:I57)</f>
        <v>60.491082014244654</v>
      </c>
      <c r="K57" s="4">
        <f>From_Stata!B47</f>
        <v>2.6440000534057617</v>
      </c>
      <c r="L57" s="4">
        <f>SUM(K$11:K57)</f>
        <v>60.861999806016684</v>
      </c>
      <c r="M57">
        <f>MIN([1]Uncertainty!B62:F62)</f>
        <v>2.5099999999999998</v>
      </c>
      <c r="N57">
        <f>MAX([1]Uncertainty!B62:F62)</f>
        <v>2.54</v>
      </c>
      <c r="P57">
        <f t="shared" si="8"/>
        <v>-2.6122775787027486E-2</v>
      </c>
      <c r="Q57">
        <v>-0.60770779500000005</v>
      </c>
    </row>
    <row r="58" spans="1:17" x14ac:dyDescent="0.25">
      <c r="A58" s="2">
        <v>22.4</v>
      </c>
      <c r="B58" s="2">
        <f t="shared" si="1"/>
        <v>1.3069818742421515E-68</v>
      </c>
      <c r="C58" s="2">
        <f t="shared" si="2"/>
        <v>0.50306905740859609</v>
      </c>
      <c r="D58" s="2">
        <f t="shared" si="3"/>
        <v>1.3238127913911204</v>
      </c>
      <c r="E58" s="2">
        <f t="shared" si="4"/>
        <v>0.75716882684051257</v>
      </c>
      <c r="F58" s="2">
        <f t="shared" si="5"/>
        <v>9.3540444147744185E-3</v>
      </c>
      <c r="G58" s="2">
        <f t="shared" si="6"/>
        <v>9.3666806865924359E-11</v>
      </c>
      <c r="I58" s="2">
        <f t="shared" si="7"/>
        <v>2.5934047201486705</v>
      </c>
      <c r="J58" s="2">
        <f>SUM(I$11:I58)</f>
        <v>63.084486734393323</v>
      </c>
      <c r="K58" s="4">
        <f>From_Stata!B48</f>
        <v>2.6600000858306885</v>
      </c>
      <c r="L58" s="4">
        <f>SUM(K$11:K58)</f>
        <v>63.521999891847372</v>
      </c>
      <c r="M58">
        <f>MIN([1]Uncertainty!B63:F63)</f>
        <v>2.4900000000000002</v>
      </c>
      <c r="N58">
        <f>MAX([1]Uncertainty!B63:F63)</f>
        <v>2.52</v>
      </c>
      <c r="P58">
        <f t="shared" si="8"/>
        <v>-6.659536568201796E-2</v>
      </c>
      <c r="Q58">
        <v>-0.67186532899999996</v>
      </c>
    </row>
    <row r="59" spans="1:17" x14ac:dyDescent="0.25">
      <c r="A59" s="2">
        <v>25.1</v>
      </c>
      <c r="B59" s="2">
        <f t="shared" si="1"/>
        <v>1.7872772996655828E-73</v>
      </c>
      <c r="C59" s="2">
        <f t="shared" si="2"/>
        <v>0.3991331000533142</v>
      </c>
      <c r="D59" s="2">
        <f t="shared" si="3"/>
        <v>1.4212320881544314</v>
      </c>
      <c r="E59" s="2">
        <f t="shared" si="4"/>
        <v>0.67299872591180021</v>
      </c>
      <c r="F59" s="2">
        <f t="shared" si="5"/>
        <v>1.4479930842405057E-2</v>
      </c>
      <c r="G59" s="2">
        <f t="shared" si="6"/>
        <v>4.7317846287360247E-10</v>
      </c>
      <c r="I59" s="2">
        <f t="shared" si="7"/>
        <v>2.5078438454351293</v>
      </c>
      <c r="J59" s="2">
        <f>SUM(I$11:I59)</f>
        <v>65.592330579828456</v>
      </c>
      <c r="K59" s="4">
        <f>From_Stata!B49</f>
        <v>2.6720001697540283</v>
      </c>
      <c r="L59" s="4">
        <f>SUM(K$11:K59)</f>
        <v>66.1940000616014</v>
      </c>
      <c r="M59">
        <f>MIN([1]Uncertainty!B64:F64)</f>
        <v>2.48</v>
      </c>
      <c r="N59">
        <f>MAX([1]Uncertainty!B64:F64)</f>
        <v>2.5</v>
      </c>
      <c r="P59">
        <f t="shared" si="8"/>
        <v>-0.16415632431889904</v>
      </c>
      <c r="Q59">
        <v>-0.73271174500000003</v>
      </c>
    </row>
    <row r="60" spans="1:17" x14ac:dyDescent="0.25">
      <c r="A60" s="2">
        <v>28.2</v>
      </c>
      <c r="B60" s="2">
        <f t="shared" si="1"/>
        <v>1.2583580283384224E-78</v>
      </c>
      <c r="C60" s="2">
        <f t="shared" si="2"/>
        <v>0.30998071487280843</v>
      </c>
      <c r="D60" s="2">
        <f t="shared" si="3"/>
        <v>1.4862827264884115</v>
      </c>
      <c r="E60" s="2">
        <f t="shared" si="4"/>
        <v>0.54982871257689181</v>
      </c>
      <c r="F60" s="2">
        <f t="shared" si="5"/>
        <v>2.2020559889134081E-2</v>
      </c>
      <c r="G60" s="2">
        <f t="shared" si="6"/>
        <v>2.3359735416398692E-9</v>
      </c>
      <c r="I60" s="2">
        <f t="shared" si="7"/>
        <v>2.3681127161632194</v>
      </c>
      <c r="J60" s="2">
        <f>SUM(I$11:I60)</f>
        <v>67.960443295991681</v>
      </c>
      <c r="K60" s="4">
        <f>From_Stata!B50</f>
        <v>2.5060000419616699</v>
      </c>
      <c r="L60" s="4">
        <f>SUM(K$11:K60)</f>
        <v>68.70000010356307</v>
      </c>
      <c r="M60">
        <f>MIN([1]Uncertainty!B65:F65)</f>
        <v>2.33</v>
      </c>
      <c r="N60">
        <f>MAX([1]Uncertainty!B65:F65)</f>
        <v>2.35</v>
      </c>
      <c r="P60">
        <f t="shared" si="8"/>
        <v>-0.13788732579845053</v>
      </c>
      <c r="Q60">
        <v>-0.67569382300000003</v>
      </c>
    </row>
    <row r="61" spans="1:17" x14ac:dyDescent="0.25">
      <c r="A61" s="2">
        <v>31.6</v>
      </c>
      <c r="B61" s="2">
        <f t="shared" si="1"/>
        <v>7.79905077687108E-84</v>
      </c>
      <c r="C61" s="2">
        <f t="shared" si="2"/>
        <v>0.23836387660055147</v>
      </c>
      <c r="D61" s="2">
        <f t="shared" si="3"/>
        <v>1.5109584178495803</v>
      </c>
      <c r="E61" s="2">
        <f t="shared" si="4"/>
        <v>0.41666714604571919</v>
      </c>
      <c r="F61" s="2">
        <f t="shared" si="5"/>
        <v>3.2281040588535939E-2</v>
      </c>
      <c r="G61" s="2">
        <f t="shared" si="6"/>
        <v>1.0484469477871028E-8</v>
      </c>
      <c r="I61" s="2">
        <f t="shared" si="7"/>
        <v>2.1982704915688562</v>
      </c>
      <c r="J61" s="2">
        <f>SUM(I$11:I61)</f>
        <v>70.158713787560544</v>
      </c>
      <c r="K61" s="4">
        <f>From_Stata!B51</f>
        <v>2.4019999504089355</v>
      </c>
      <c r="L61" s="4">
        <f>SUM(K$11:K61)</f>
        <v>71.102000053972006</v>
      </c>
      <c r="M61">
        <f>MIN([1]Uncertainty!B66:F66)</f>
        <v>2.2599999999999998</v>
      </c>
      <c r="N61">
        <f>MAX([1]Uncertainty!B66:F66)</f>
        <v>2.27</v>
      </c>
      <c r="P61">
        <f t="shared" si="8"/>
        <v>-0.20372945884007931</v>
      </c>
      <c r="Q61">
        <v>-0.61126409699999995</v>
      </c>
    </row>
    <row r="62" spans="1:17" x14ac:dyDescent="0.25">
      <c r="A62" s="2">
        <v>35.5</v>
      </c>
      <c r="B62" s="2">
        <f t="shared" si="1"/>
        <v>2.4719955443421704E-89</v>
      </c>
      <c r="C62" s="2">
        <f t="shared" si="2"/>
        <v>0.17933741949292681</v>
      </c>
      <c r="D62" s="2">
        <f t="shared" si="3"/>
        <v>1.49435806472481</v>
      </c>
      <c r="E62" s="2">
        <f t="shared" si="4"/>
        <v>0.28925244881877116</v>
      </c>
      <c r="F62" s="2">
        <f t="shared" si="5"/>
        <v>4.6415755822500376E-2</v>
      </c>
      <c r="G62" s="2">
        <f t="shared" si="6"/>
        <v>4.5797516618133353E-8</v>
      </c>
      <c r="I62" s="2">
        <f t="shared" si="7"/>
        <v>2.009363734656525</v>
      </c>
      <c r="J62" s="2">
        <f>SUM(I$11:I62)</f>
        <v>72.168077522217075</v>
      </c>
      <c r="K62" s="4">
        <f>From_Stata!B52</f>
        <v>2.1540000438690186</v>
      </c>
      <c r="L62" s="4">
        <f>SUM(K$11:K62)</f>
        <v>73.256000097841024</v>
      </c>
      <c r="M62">
        <f>MIN([1]Uncertainty!B67:F67)</f>
        <v>2.0699999999999998</v>
      </c>
      <c r="N62">
        <f>MAX([1]Uncertainty!B67:F67)</f>
        <v>2.09</v>
      </c>
      <c r="P62">
        <f t="shared" si="8"/>
        <v>-0.1446363092124936</v>
      </c>
      <c r="Q62">
        <v>-0.45967011800000002</v>
      </c>
    </row>
    <row r="63" spans="1:17" x14ac:dyDescent="0.25">
      <c r="A63" s="2">
        <v>39.799999999999997</v>
      </c>
      <c r="B63" s="2">
        <f t="shared" si="1"/>
        <v>6.5795812294778237E-95</v>
      </c>
      <c r="C63" s="2">
        <f t="shared" si="2"/>
        <v>0.13348936160698724</v>
      </c>
      <c r="D63" s="2">
        <f t="shared" si="3"/>
        <v>1.4381993428418025</v>
      </c>
      <c r="E63" s="2">
        <f t="shared" si="4"/>
        <v>0.18651097733011346</v>
      </c>
      <c r="F63" s="2">
        <f t="shared" si="5"/>
        <v>6.4520076208675281E-2</v>
      </c>
      <c r="G63" s="2">
        <f t="shared" si="6"/>
        <v>1.8364384916919735E-7</v>
      </c>
      <c r="I63" s="2">
        <f t="shared" si="7"/>
        <v>1.8227199416314277</v>
      </c>
      <c r="J63" s="2">
        <f>SUM(I$11:I63)</f>
        <v>73.990797463848509</v>
      </c>
      <c r="K63" s="4">
        <f>From_Stata!B53</f>
        <v>1.9639999866485596</v>
      </c>
      <c r="L63" s="4">
        <f>SUM(K$11:K63)</f>
        <v>75.220000084489584</v>
      </c>
      <c r="M63">
        <f>MIN([1]Uncertainty!B68:F68)</f>
        <v>1.95</v>
      </c>
      <c r="N63">
        <f>MAX([1]Uncertainty!B68:F68)</f>
        <v>1.97</v>
      </c>
      <c r="P63">
        <f t="shared" si="8"/>
        <v>-0.14128004501713187</v>
      </c>
      <c r="Q63">
        <v>-0.324085179</v>
      </c>
    </row>
    <row r="64" spans="1:17" x14ac:dyDescent="0.25">
      <c r="A64" s="3">
        <v>44.7</v>
      </c>
      <c r="B64" s="2">
        <f t="shared" si="1"/>
        <v>9.5972788557603341E-101</v>
      </c>
      <c r="C64" s="2">
        <f t="shared" si="2"/>
        <v>9.7345243745438292E-2</v>
      </c>
      <c r="D64" s="2">
        <f t="shared" si="3"/>
        <v>1.3453429948763365</v>
      </c>
      <c r="E64" s="2">
        <f t="shared" si="4"/>
        <v>0.11011279678070514</v>
      </c>
      <c r="F64" s="2">
        <f t="shared" si="5"/>
        <v>8.766957794962961E-2</v>
      </c>
      <c r="G64" s="2">
        <f t="shared" si="6"/>
        <v>7.0820615603773737E-7</v>
      </c>
      <c r="I64" s="2">
        <f t="shared" si="7"/>
        <v>1.6404713215582656</v>
      </c>
      <c r="J64" s="2">
        <f>SUM(I$11:I64)</f>
        <v>75.631268785406775</v>
      </c>
      <c r="K64" s="4">
        <f>From_Stata!B54</f>
        <v>1.718000054359436</v>
      </c>
      <c r="L64" s="4">
        <f>SUM(K$11:K64)</f>
        <v>76.93800013884902</v>
      </c>
      <c r="M64">
        <f>MIN([1]Uncertainty!B69:F69)</f>
        <v>1.76</v>
      </c>
      <c r="N64">
        <f>MAX([1]Uncertainty!B69:F69)</f>
        <v>1.78</v>
      </c>
      <c r="P64">
        <f t="shared" si="8"/>
        <v>-7.7528732801170452E-2</v>
      </c>
      <c r="Q64">
        <v>-0.17650086100000001</v>
      </c>
    </row>
    <row r="65" spans="1:17" x14ac:dyDescent="0.25">
      <c r="A65" s="2">
        <v>50.1</v>
      </c>
      <c r="B65" s="2">
        <f t="shared" si="1"/>
        <v>1.19709619728168E-106</v>
      </c>
      <c r="C65" s="2">
        <f t="shared" si="2"/>
        <v>7.0279066591062395E-2</v>
      </c>
      <c r="D65" s="2">
        <f t="shared" si="3"/>
        <v>1.2260202499193849</v>
      </c>
      <c r="E65" s="2">
        <f t="shared" si="4"/>
        <v>6.0584309845613749E-2</v>
      </c>
      <c r="F65" s="2">
        <f t="shared" si="5"/>
        <v>0.11528642852091731</v>
      </c>
      <c r="G65" s="2">
        <f t="shared" si="6"/>
        <v>2.5127264316271448E-6</v>
      </c>
      <c r="I65" s="2">
        <f t="shared" si="7"/>
        <v>1.4721725676034099</v>
      </c>
      <c r="J65" s="2">
        <f>SUM(I$11:I65)</f>
        <v>77.103441353010183</v>
      </c>
      <c r="K65" s="4">
        <f>From_Stata!B55</f>
        <v>1.5279999971389771</v>
      </c>
      <c r="L65" s="4">
        <f>SUM(K$11:K65)</f>
        <v>78.466000135987997</v>
      </c>
      <c r="M65">
        <f>MIN([1]Uncertainty!B70:F70)</f>
        <v>1.63</v>
      </c>
      <c r="N65">
        <f>MAX([1]Uncertainty!B70:F70)</f>
        <v>1.65</v>
      </c>
      <c r="P65">
        <f t="shared" si="8"/>
        <v>-5.5827429535567186E-2</v>
      </c>
      <c r="Q65">
        <v>-9.2101771999999998E-2</v>
      </c>
    </row>
    <row r="66" spans="1:17" x14ac:dyDescent="0.25">
      <c r="A66" s="2">
        <v>56.2</v>
      </c>
      <c r="B66" s="2">
        <f t="shared" si="1"/>
        <v>9.0858116735121836E-113</v>
      </c>
      <c r="C66" s="2">
        <f t="shared" si="2"/>
        <v>4.9828933730993473E-2</v>
      </c>
      <c r="D66" s="2">
        <f t="shared" si="3"/>
        <v>1.0863594405322288</v>
      </c>
      <c r="E66" s="2">
        <f t="shared" si="4"/>
        <v>3.0634351598055921E-2</v>
      </c>
      <c r="F66" s="2">
        <f t="shared" si="5"/>
        <v>0.14780981821483538</v>
      </c>
      <c r="G66" s="2">
        <f t="shared" si="6"/>
        <v>8.4793775301710245E-6</v>
      </c>
      <c r="I66" s="2">
        <f t="shared" si="7"/>
        <v>1.3146410234536434</v>
      </c>
      <c r="J66" s="2">
        <f>SUM(I$11:I66)</f>
        <v>78.418082376463829</v>
      </c>
      <c r="K66" s="4">
        <f>From_Stata!B56</f>
        <v>1.3600000143051147</v>
      </c>
      <c r="L66" s="4">
        <f>SUM(K$11:K66)</f>
        <v>79.826000150293112</v>
      </c>
      <c r="M66">
        <f>MIN([1]Uncertainty!B71:F71)</f>
        <v>1.48</v>
      </c>
      <c r="N66">
        <f>MAX([1]Uncertainty!B71:F71)</f>
        <v>1.51</v>
      </c>
      <c r="P66">
        <f t="shared" si="8"/>
        <v>-4.5358990851471326E-2</v>
      </c>
      <c r="Q66">
        <v>-7.3183940000000003E-2</v>
      </c>
    </row>
    <row r="67" spans="1:17" x14ac:dyDescent="0.25">
      <c r="A67" s="2">
        <v>63.1</v>
      </c>
      <c r="B67" s="2">
        <f t="shared" si="1"/>
        <v>4.1276174448975421E-119</v>
      </c>
      <c r="C67" s="2">
        <f t="shared" si="2"/>
        <v>3.4677432115621666E-2</v>
      </c>
      <c r="D67" s="2">
        <f t="shared" si="3"/>
        <v>0.9353186505961919</v>
      </c>
      <c r="E67" s="2">
        <f t="shared" si="4"/>
        <v>1.4204594378323063E-2</v>
      </c>
      <c r="F67" s="2">
        <f t="shared" si="5"/>
        <v>0.18467448718814938</v>
      </c>
      <c r="G67" s="2">
        <f t="shared" si="6"/>
        <v>2.7195476711687232E-5</v>
      </c>
      <c r="I67" s="2">
        <f t="shared" si="7"/>
        <v>1.1689023597549977</v>
      </c>
      <c r="J67" s="2">
        <f>SUM(I$11:I67)</f>
        <v>79.586984736218824</v>
      </c>
      <c r="K67" s="4">
        <f>From_Stata!B57</f>
        <v>1.2000000476837158</v>
      </c>
      <c r="L67" s="4">
        <f>SUM(K$11:K67)</f>
        <v>81.026000197976828</v>
      </c>
      <c r="M67">
        <f>MIN([1]Uncertainty!B72:F72)</f>
        <v>1.31</v>
      </c>
      <c r="N67">
        <f>MAX([1]Uncertainty!B72:F72)</f>
        <v>1.34</v>
      </c>
      <c r="P67">
        <f t="shared" si="8"/>
        <v>-3.1097687928718143E-2</v>
      </c>
      <c r="Q67">
        <v>-0.10185582999999999</v>
      </c>
    </row>
    <row r="68" spans="1:17" x14ac:dyDescent="0.25">
      <c r="A68" s="2">
        <v>70.8</v>
      </c>
      <c r="B68" s="2">
        <f t="shared" si="1"/>
        <v>1.3670987797121375E-125</v>
      </c>
      <c r="C68" s="2">
        <f t="shared" si="2"/>
        <v>2.3803466446420282E-2</v>
      </c>
      <c r="D68" s="2">
        <f t="shared" si="3"/>
        <v>0.78397386920208167</v>
      </c>
      <c r="E68" s="2">
        <f t="shared" si="4"/>
        <v>6.1016413406136481E-3</v>
      </c>
      <c r="F68" s="2">
        <f t="shared" si="5"/>
        <v>0.22414895254494613</v>
      </c>
      <c r="G68" s="2">
        <f t="shared" si="6"/>
        <v>8.1579561839802112E-5</v>
      </c>
      <c r="I68" s="2">
        <f t="shared" si="7"/>
        <v>1.0381095090959016</v>
      </c>
      <c r="J68" s="2">
        <f>SUM(I$11:I68)</f>
        <v>80.625094245314727</v>
      </c>
      <c r="K68" s="4">
        <f>From_Stata!B58</f>
        <v>1.0700000524520874</v>
      </c>
      <c r="L68" s="4">
        <f>SUM(K$11:K68)</f>
        <v>82.096000250428915</v>
      </c>
      <c r="M68">
        <f>MIN([1]Uncertainty!B73:F73)</f>
        <v>1.1200000000000001</v>
      </c>
      <c r="N68">
        <f>MAX([1]Uncertainty!B73:F73)</f>
        <v>1.1499999999999999</v>
      </c>
      <c r="P68">
        <f t="shared" si="8"/>
        <v>-3.1890543356185796E-2</v>
      </c>
      <c r="Q68">
        <v>-0.16481938199999999</v>
      </c>
    </row>
    <row r="69" spans="1:17" x14ac:dyDescent="0.25">
      <c r="A69" s="2">
        <v>79.400000000000006</v>
      </c>
      <c r="B69" s="2">
        <f t="shared" si="1"/>
        <v>3.2501265392207347E-132</v>
      </c>
      <c r="C69" s="2">
        <f t="shared" si="2"/>
        <v>1.6111227354011083E-2</v>
      </c>
      <c r="D69" s="2">
        <f t="shared" si="3"/>
        <v>0.63983839205875259</v>
      </c>
      <c r="E69" s="2">
        <f t="shared" si="4"/>
        <v>2.4280733252737626E-3</v>
      </c>
      <c r="F69" s="2">
        <f t="shared" si="5"/>
        <v>0.26448228576598393</v>
      </c>
      <c r="G69" s="2">
        <f t="shared" si="6"/>
        <v>2.2945911986406594E-4</v>
      </c>
      <c r="I69" s="2">
        <f t="shared" si="7"/>
        <v>0.92308943762388529</v>
      </c>
      <c r="J69" s="2">
        <f>SUM(I$11:I69)</f>
        <v>81.548183682938614</v>
      </c>
      <c r="K69" s="4">
        <f>From_Stata!B59</f>
        <v>0.97600001096725464</v>
      </c>
      <c r="L69" s="4">
        <f>SUM(K$11:K69)</f>
        <v>83.07200026139617</v>
      </c>
      <c r="M69">
        <f>MIN([1]Uncertainty!B74:F74)</f>
        <v>0.94</v>
      </c>
      <c r="N69">
        <f>MAX([1]Uncertainty!B74:F74)</f>
        <v>0.97</v>
      </c>
      <c r="P69">
        <f t="shared" si="8"/>
        <v>-5.2910573343369349E-2</v>
      </c>
      <c r="Q69">
        <v>-0.24621989</v>
      </c>
    </row>
    <row r="70" spans="1:17" x14ac:dyDescent="0.25">
      <c r="A70" s="2">
        <v>89.1</v>
      </c>
      <c r="B70" s="2">
        <f t="shared" si="1"/>
        <v>4.7751085789112937E-139</v>
      </c>
      <c r="C70" s="2">
        <f t="shared" si="2"/>
        <v>1.0711356227168674E-2</v>
      </c>
      <c r="D70" s="2">
        <f t="shared" si="3"/>
        <v>0.50743944522219342</v>
      </c>
      <c r="E70" s="2">
        <f t="shared" si="4"/>
        <v>8.8696593495775204E-4</v>
      </c>
      <c r="F70" s="2">
        <f t="shared" si="5"/>
        <v>0.30385734127334851</v>
      </c>
      <c r="G70" s="2">
        <f t="shared" si="6"/>
        <v>6.1124674661095174E-4</v>
      </c>
      <c r="I70" s="2">
        <f t="shared" si="7"/>
        <v>0.8235063554042793</v>
      </c>
      <c r="J70" s="2">
        <f>SUM(I$11:I70)</f>
        <v>82.371690038342891</v>
      </c>
      <c r="K70" s="4">
        <f>From_Stata!B60</f>
        <v>0.89399999380111694</v>
      </c>
      <c r="L70" s="4">
        <f>SUM(K$11:K70)</f>
        <v>83.966000255197287</v>
      </c>
      <c r="M70">
        <f>MIN([1]Uncertainty!B75:F75)</f>
        <v>0.74</v>
      </c>
      <c r="N70">
        <f>MAX([1]Uncertainty!B75:F75)</f>
        <v>0.77</v>
      </c>
      <c r="P70">
        <f t="shared" si="8"/>
        <v>-7.0493638396837643E-2</v>
      </c>
      <c r="Q70">
        <v>-0.31135215399999999</v>
      </c>
    </row>
    <row r="71" spans="1:17" x14ac:dyDescent="0.25">
      <c r="A71" s="2">
        <v>100</v>
      </c>
      <c r="B71" s="2">
        <f t="shared" si="1"/>
        <v>4.6054572218694467E-146</v>
      </c>
      <c r="C71" s="2">
        <f t="shared" si="2"/>
        <v>7.0055843005186772E-3</v>
      </c>
      <c r="D71" s="2">
        <f t="shared" si="3"/>
        <v>0.39132269207476045</v>
      </c>
      <c r="E71" s="2">
        <f t="shared" si="4"/>
        <v>2.9841464752581638E-4</v>
      </c>
      <c r="F71" s="2">
        <f t="shared" si="5"/>
        <v>0.33961672480266214</v>
      </c>
      <c r="G71" s="2">
        <f t="shared" si="6"/>
        <v>1.5350119960947193E-3</v>
      </c>
      <c r="I71" s="2">
        <f t="shared" si="7"/>
        <v>0.73977842782156189</v>
      </c>
      <c r="J71" s="2">
        <f>SUM(I$11:I71)</f>
        <v>83.111468466164453</v>
      </c>
      <c r="K71" s="4">
        <f>From_Stata!B61</f>
        <v>0.81000000238418579</v>
      </c>
      <c r="L71" s="4">
        <f>SUM(K$11:K71)</f>
        <v>84.776000257581472</v>
      </c>
      <c r="M71">
        <f>MIN([1]Uncertainty!B76:F76)</f>
        <v>0.53</v>
      </c>
      <c r="N71">
        <f>MAX([1]Uncertainty!B76:F76)</f>
        <v>0.56999999999999995</v>
      </c>
      <c r="P71">
        <f t="shared" si="8"/>
        <v>-7.0221574562623901E-2</v>
      </c>
      <c r="Q71">
        <v>-0.32824778599999999</v>
      </c>
    </row>
    <row r="72" spans="1:17" x14ac:dyDescent="0.25">
      <c r="A72" s="2">
        <v>112</v>
      </c>
      <c r="B72" s="2">
        <f t="shared" si="1"/>
        <v>4.0252710992402592E-153</v>
      </c>
      <c r="C72" s="2">
        <f t="shared" si="2"/>
        <v>4.5463885703077005E-3</v>
      </c>
      <c r="D72" s="2">
        <f t="shared" si="3"/>
        <v>0.2951247647319728</v>
      </c>
      <c r="E72" s="2">
        <f t="shared" si="4"/>
        <v>9.4630006816220555E-5</v>
      </c>
      <c r="F72" s="2">
        <f t="shared" si="5"/>
        <v>0.36874022961066183</v>
      </c>
      <c r="G72" s="2">
        <f t="shared" si="6"/>
        <v>3.5752825845193742E-3</v>
      </c>
      <c r="I72" s="2">
        <f t="shared" si="7"/>
        <v>0.67208129550427786</v>
      </c>
      <c r="J72" s="2">
        <f>SUM(I$11:I72)</f>
        <v>83.783549761668738</v>
      </c>
      <c r="K72" s="4">
        <f>From_Stata!B62</f>
        <v>0.77600002288818359</v>
      </c>
      <c r="L72" s="4">
        <f>SUM(K$11:K72)</f>
        <v>85.552000280469656</v>
      </c>
      <c r="M72">
        <f>MIN([1]Uncertainty!B77:F77)</f>
        <v>0.33</v>
      </c>
      <c r="N72">
        <f>MAX([1]Uncertainty!B77:F77)</f>
        <v>0.4</v>
      </c>
      <c r="P72">
        <f t="shared" si="8"/>
        <v>-0.10391872738390573</v>
      </c>
      <c r="Q72">
        <v>-0.29068624799999998</v>
      </c>
    </row>
    <row r="73" spans="1:17" x14ac:dyDescent="0.25">
      <c r="A73" s="2">
        <v>126</v>
      </c>
      <c r="B73" s="2">
        <f t="shared" si="1"/>
        <v>1.2332898953677997E-160</v>
      </c>
      <c r="C73" s="2">
        <f t="shared" si="2"/>
        <v>2.8540913352396373E-3</v>
      </c>
      <c r="D73" s="2">
        <f t="shared" si="3"/>
        <v>0.21397221227948127</v>
      </c>
      <c r="E73" s="2">
        <f t="shared" si="4"/>
        <v>2.6404525217800434E-5</v>
      </c>
      <c r="F73" s="2">
        <f t="shared" si="5"/>
        <v>0.39043925091320375</v>
      </c>
      <c r="G73" s="2">
        <f t="shared" si="6"/>
        <v>8.094376901750867E-3</v>
      </c>
      <c r="I73" s="2">
        <f t="shared" si="7"/>
        <v>0.61538633595489334</v>
      </c>
      <c r="J73" s="2">
        <f>SUM(I$11:I73)</f>
        <v>84.398936097623633</v>
      </c>
      <c r="K73" s="4">
        <f>From_Stata!B63</f>
        <v>0.67199999094009399</v>
      </c>
      <c r="L73" s="4">
        <f>SUM(K$11:K73)</f>
        <v>86.22400027140975</v>
      </c>
      <c r="M73">
        <f>MIN([1]Uncertainty!B78:F78)</f>
        <v>0.15</v>
      </c>
      <c r="N73">
        <f>MAX([1]Uncertainty!B78:F78)</f>
        <v>0.22</v>
      </c>
      <c r="P73">
        <f t="shared" si="8"/>
        <v>-5.6613654985200657E-2</v>
      </c>
      <c r="Q73">
        <v>-0.17958451</v>
      </c>
    </row>
    <row r="74" spans="1:17" x14ac:dyDescent="0.25">
      <c r="A74" s="2">
        <v>141</v>
      </c>
      <c r="B74" s="2">
        <f t="shared" si="1"/>
        <v>5.5792209793590022E-168</v>
      </c>
      <c r="C74" s="2">
        <f t="shared" si="2"/>
        <v>1.8016810881945286E-3</v>
      </c>
      <c r="D74" s="2">
        <f t="shared" si="3"/>
        <v>0.15321223401173228</v>
      </c>
      <c r="E74" s="2">
        <f t="shared" si="4"/>
        <v>7.2125310087388785E-6</v>
      </c>
      <c r="F74" s="2">
        <f t="shared" si="5"/>
        <v>0.40138615201807704</v>
      </c>
      <c r="G74" s="2">
        <f t="shared" si="6"/>
        <v>1.6657651195066861E-2</v>
      </c>
      <c r="I74" s="2">
        <f t="shared" si="7"/>
        <v>0.5730649308440795</v>
      </c>
      <c r="J74" s="2">
        <f>SUM(I$11:I74)</f>
        <v>84.972001028467716</v>
      </c>
      <c r="K74" s="4">
        <f>From_Stata!B64</f>
        <v>0.62400001287460327</v>
      </c>
      <c r="L74" s="4">
        <f>SUM(K$11:K74)</f>
        <v>86.848000284284353</v>
      </c>
      <c r="M74">
        <f>MIN([1]Uncertainty!B79:F79)</f>
        <v>0.03</v>
      </c>
      <c r="N74">
        <f>MAX([1]Uncertainty!B79:F79)</f>
        <v>0.11</v>
      </c>
      <c r="P74">
        <f t="shared" si="8"/>
        <v>-5.0935082030523771E-2</v>
      </c>
      <c r="Q74">
        <v>-2.8899290000000001E-2</v>
      </c>
    </row>
    <row r="75" spans="1:17" x14ac:dyDescent="0.25">
      <c r="A75" s="2">
        <v>158</v>
      </c>
      <c r="B75" s="2">
        <f t="shared" si="1"/>
        <v>1.3969181998480274E-175</v>
      </c>
      <c r="C75" s="2">
        <f t="shared" si="2"/>
        <v>1.1138180352357981E-3</v>
      </c>
      <c r="D75" s="2">
        <f t="shared" si="3"/>
        <v>0.10637400546627385</v>
      </c>
      <c r="E75" s="2">
        <f t="shared" si="4"/>
        <v>1.7933661709912504E-6</v>
      </c>
      <c r="F75" s="2">
        <f t="shared" si="5"/>
        <v>0.40185792684284422</v>
      </c>
      <c r="G75" s="2">
        <f t="shared" si="6"/>
        <v>3.2621326985999836E-2</v>
      </c>
      <c r="I75" s="2">
        <f t="shared" si="7"/>
        <v>0.54196887069652466</v>
      </c>
      <c r="J75" s="2">
        <f>SUM(I$11:I75)</f>
        <v>85.513969899164238</v>
      </c>
      <c r="K75" s="4">
        <f>From_Stata!B65</f>
        <v>0.59200000762939453</v>
      </c>
      <c r="L75" s="4">
        <f>SUM(K$11:K75)</f>
        <v>87.440000291913748</v>
      </c>
      <c r="M75">
        <f>MIN([1]Uncertainty!B80:F80)</f>
        <v>0</v>
      </c>
      <c r="N75">
        <f>MAX([1]Uncertainty!B80:F80)</f>
        <v>0.03</v>
      </c>
      <c r="P75">
        <f t="shared" si="8"/>
        <v>-5.0031136932869869E-2</v>
      </c>
      <c r="Q75">
        <v>0.104417808</v>
      </c>
    </row>
    <row r="76" spans="1:17" x14ac:dyDescent="0.25">
      <c r="A76" s="2">
        <v>178</v>
      </c>
      <c r="B76" s="2">
        <f t="shared" ref="B76:B102" si="9">($B$2/((SQRT(2*3.14)*LN($C$2))))*EXP(-((LN(A76)-LN($D$2))^2)/(2*LN($C$2)^2))</f>
        <v>1.011259056951842E-183</v>
      </c>
      <c r="C76" s="2">
        <f t="shared" ref="C76:C102" si="10">($B$3/((SQRT(2*3.14)*LN($C$3))))*EXP(-((LN(A76)-LN($D$3))^2)/(2*LN($C$3)^2))</f>
        <v>6.6213261340297854E-4</v>
      </c>
      <c r="D76" s="2">
        <f t="shared" ref="D76:D102" si="11">($B$4/((SQRT(2*3.14)*LN($C$4))))*EXP(-((LN(A76)-LN($D$4))^2)/(2*LN($C$4)^2))</f>
        <v>7.0529854958372468E-2</v>
      </c>
      <c r="E76" s="2">
        <f t="shared" ref="E76:E102" si="12">($B$5/((SQRT(2*3.14)*LN($C$5))))*EXP(-((LN(A76)-LN($D$5))^2)/(2*LN($C$5)^2))</f>
        <v>3.8383233830564361E-7</v>
      </c>
      <c r="F76" s="2">
        <f t="shared" ref="F76:F102" si="13">($B$6/((SQRT(2*3.14)*LN($C$6))))*EXP(-((LN(A76)-LN($D$6))^2)/(2*LN($C$6)^2))</f>
        <v>0.39088946462678981</v>
      </c>
      <c r="G76" s="2">
        <f t="shared" ref="G76:G102" si="14">($B$7/((SQRT(2*3.14)*LN($C$7))))*EXP(-((LN(A76)-LN($D$7))^2)/(2*LN($C$7)^2))</f>
        <v>6.1917687987185825E-2</v>
      </c>
      <c r="I76" s="2">
        <f t="shared" ref="I76:I102" si="15">SUM(B76:G76)</f>
        <v>0.52399952401808936</v>
      </c>
      <c r="J76" s="2">
        <f>SUM(I$11:I76)</f>
        <v>86.037969423182332</v>
      </c>
      <c r="K76" s="4">
        <f>From_Stata!B66</f>
        <v>0.52799999713897705</v>
      </c>
      <c r="L76" s="4">
        <f>SUM(K$11:K76)</f>
        <v>87.968000289052725</v>
      </c>
      <c r="M76">
        <f>MIN([1]Uncertainty!B81:F81)</f>
        <v>0</v>
      </c>
      <c r="N76">
        <f>MAX([1]Uncertainty!B81:F81)</f>
        <v>0</v>
      </c>
      <c r="P76">
        <f t="shared" ref="P76:P102" si="16">I76-K76</f>
        <v>-4.0004731208876931E-3</v>
      </c>
      <c r="Q76">
        <v>0.199340458</v>
      </c>
    </row>
    <row r="77" spans="1:17" x14ac:dyDescent="0.25">
      <c r="A77" s="2">
        <v>200</v>
      </c>
      <c r="B77" s="2">
        <f t="shared" si="9"/>
        <v>7.3522312852867367E-192</v>
      </c>
      <c r="C77" s="2">
        <f t="shared" si="10"/>
        <v>3.9174360473431683E-4</v>
      </c>
      <c r="D77" s="2">
        <f t="shared" si="11"/>
        <v>4.5863808915205632E-2</v>
      </c>
      <c r="E77" s="2">
        <f t="shared" si="12"/>
        <v>7.8206685875628663E-8</v>
      </c>
      <c r="F77" s="2">
        <f t="shared" si="13"/>
        <v>0.36973265946081513</v>
      </c>
      <c r="G77" s="2">
        <f t="shared" si="14"/>
        <v>0.10887455614924182</v>
      </c>
      <c r="I77" s="2">
        <f t="shared" si="15"/>
        <v>0.52486284633668279</v>
      </c>
      <c r="J77" s="2">
        <f>SUM(I$11:I77)</f>
        <v>86.562832269519021</v>
      </c>
      <c r="K77" s="4">
        <f>From_Stata!B67</f>
        <v>0.48600000143051147</v>
      </c>
      <c r="L77" s="4">
        <f>SUM(K$11:K77)</f>
        <v>88.454000290483236</v>
      </c>
      <c r="M77">
        <f>MIN([1]Uncertainty!B82:F82)</f>
        <v>0</v>
      </c>
      <c r="N77">
        <f>MAX([1]Uncertainty!B82:F82)</f>
        <v>0</v>
      </c>
      <c r="P77">
        <f t="shared" si="16"/>
        <v>3.8862844906171312E-2</v>
      </c>
      <c r="Q77">
        <v>0.26101452800000002</v>
      </c>
    </row>
    <row r="78" spans="1:17" x14ac:dyDescent="0.25">
      <c r="A78" s="2">
        <v>224</v>
      </c>
      <c r="B78" s="2">
        <f t="shared" si="9"/>
        <v>6.0484390418304831E-200</v>
      </c>
      <c r="C78" s="2">
        <f t="shared" si="10"/>
        <v>2.3152117347614555E-4</v>
      </c>
      <c r="D78" s="2">
        <f t="shared" si="11"/>
        <v>2.9372042195182975E-2</v>
      </c>
      <c r="E78" s="2">
        <f t="shared" si="12"/>
        <v>1.5379452981132083E-8</v>
      </c>
      <c r="F78" s="2">
        <f t="shared" si="13"/>
        <v>0.34088875069912961</v>
      </c>
      <c r="G78" s="2">
        <f t="shared" si="14"/>
        <v>0.17770083773691353</v>
      </c>
      <c r="I78" s="2">
        <f t="shared" si="15"/>
        <v>0.54819316718415523</v>
      </c>
      <c r="J78" s="2">
        <f>SUM(I$11:I78)</f>
        <v>87.111025436703173</v>
      </c>
      <c r="K78" s="4">
        <f>From_Stata!B68</f>
        <v>0.48199999332427979</v>
      </c>
      <c r="L78" s="4">
        <f>SUM(K$11:K78)</f>
        <v>88.936000283807516</v>
      </c>
      <c r="M78">
        <f>MIN([1]Uncertainty!B83:F83)</f>
        <v>0</v>
      </c>
      <c r="N78">
        <f>MAX([1]Uncertainty!B83:F83)</f>
        <v>0</v>
      </c>
      <c r="P78">
        <f t="shared" si="16"/>
        <v>6.6193173859875443E-2</v>
      </c>
      <c r="Q78">
        <v>0.300485946</v>
      </c>
    </row>
    <row r="79" spans="1:17" x14ac:dyDescent="0.25">
      <c r="A79" s="2">
        <v>251</v>
      </c>
      <c r="B79" s="2">
        <f t="shared" si="9"/>
        <v>3.1181061744763215E-208</v>
      </c>
      <c r="C79" s="2">
        <f t="shared" si="10"/>
        <v>1.3444049237040521E-4</v>
      </c>
      <c r="D79" s="2">
        <f t="shared" si="11"/>
        <v>1.8276728041759133E-2</v>
      </c>
      <c r="E79" s="2">
        <f t="shared" si="12"/>
        <v>2.7766083623329758E-9</v>
      </c>
      <c r="F79" s="2">
        <f t="shared" si="13"/>
        <v>0.30584797170109651</v>
      </c>
      <c r="G79" s="2">
        <f t="shared" si="14"/>
        <v>0.27411971656687256</v>
      </c>
      <c r="I79" s="2">
        <f t="shared" si="15"/>
        <v>0.59837885957870696</v>
      </c>
      <c r="J79" s="2">
        <f>SUM(I$11:I79)</f>
        <v>87.709404296281875</v>
      </c>
      <c r="K79" s="4">
        <f>From_Stata!B69</f>
        <v>0.51599997282028198</v>
      </c>
      <c r="L79" s="4">
        <f>SUM(K$11:K79)</f>
        <v>89.452000256627798</v>
      </c>
      <c r="M79">
        <f>MIN([1]Uncertainty!B84:F84)</f>
        <v>0</v>
      </c>
      <c r="N79">
        <f>MAX([1]Uncertainty!B84:F84)</f>
        <v>0</v>
      </c>
      <c r="P79">
        <f t="shared" si="16"/>
        <v>8.2378886758424974E-2</v>
      </c>
      <c r="Q79">
        <v>0.32503417099999998</v>
      </c>
    </row>
    <row r="80" spans="1:17" x14ac:dyDescent="0.25">
      <c r="A80" s="2">
        <v>282</v>
      </c>
      <c r="B80" s="2">
        <f t="shared" si="9"/>
        <v>6.8895495371541214E-217</v>
      </c>
      <c r="C80" s="2">
        <f t="shared" si="10"/>
        <v>7.5865310379661703E-5</v>
      </c>
      <c r="D80" s="2">
        <f t="shared" si="11"/>
        <v>1.0938325883622178E-2</v>
      </c>
      <c r="E80" s="2">
        <f t="shared" si="12"/>
        <v>4.4399466671974839E-10</v>
      </c>
      <c r="F80" s="2">
        <f t="shared" si="13"/>
        <v>0.26618492517363185</v>
      </c>
      <c r="G80" s="2">
        <f t="shared" si="14"/>
        <v>0.40198611268244899</v>
      </c>
      <c r="I80" s="2">
        <f t="shared" si="15"/>
        <v>0.67918522949407734</v>
      </c>
      <c r="J80" s="2">
        <f>SUM(I$11:I80)</f>
        <v>88.388589525775956</v>
      </c>
      <c r="K80" s="4">
        <f>From_Stata!B70</f>
        <v>0.56000000238418579</v>
      </c>
      <c r="L80" s="4">
        <f>SUM(K$11:K80)</f>
        <v>90.012000259011984</v>
      </c>
      <c r="M80">
        <f>MIN([1]Uncertainty!B85:F85)</f>
        <v>0</v>
      </c>
      <c r="N80">
        <f>MAX([1]Uncertainty!B85:F85)</f>
        <v>0</v>
      </c>
      <c r="P80">
        <f t="shared" si="16"/>
        <v>0.11918522710989155</v>
      </c>
      <c r="Q80">
        <v>0.33971975900000001</v>
      </c>
    </row>
    <row r="81" spans="1:17" x14ac:dyDescent="0.25">
      <c r="A81" s="2">
        <v>316</v>
      </c>
      <c r="B81" s="2">
        <f t="shared" si="9"/>
        <v>1.6065844359746547E-225</v>
      </c>
      <c r="C81" s="2">
        <f t="shared" si="10"/>
        <v>4.2693778177357255E-5</v>
      </c>
      <c r="D81" s="2">
        <f t="shared" si="11"/>
        <v>6.4441999220134997E-3</v>
      </c>
      <c r="E81" s="2">
        <f t="shared" si="12"/>
        <v>6.8315609969763138E-11</v>
      </c>
      <c r="F81" s="2">
        <f t="shared" si="13"/>
        <v>0.22613599196425915</v>
      </c>
      <c r="G81" s="2">
        <f t="shared" si="14"/>
        <v>0.55077374162155945</v>
      </c>
      <c r="I81" s="2">
        <f t="shared" si="15"/>
        <v>0.78339662735432514</v>
      </c>
      <c r="J81" s="2">
        <f>SUM(I$11:I81)</f>
        <v>89.171986153130277</v>
      </c>
      <c r="K81" s="4">
        <f>From_Stata!B71</f>
        <v>0.65999996662139893</v>
      </c>
      <c r="L81" s="4">
        <f>SUM(K$11:K81)</f>
        <v>90.672000225633383</v>
      </c>
      <c r="M81">
        <f>MIN([1]Uncertainty!B86:F86)</f>
        <v>0</v>
      </c>
      <c r="N81">
        <f>MAX([1]Uncertainty!B86:F86)</f>
        <v>0</v>
      </c>
      <c r="P81">
        <f t="shared" si="16"/>
        <v>0.12339666073292621</v>
      </c>
      <c r="Q81">
        <v>0.34836895099999998</v>
      </c>
    </row>
    <row r="82" spans="1:17" x14ac:dyDescent="0.25">
      <c r="A82" s="2">
        <v>355</v>
      </c>
      <c r="B82" s="2">
        <f t="shared" si="9"/>
        <v>1.606794539313559E-234</v>
      </c>
      <c r="C82" s="2">
        <f t="shared" si="10"/>
        <v>2.3344514425920009E-5</v>
      </c>
      <c r="D82" s="2">
        <f t="shared" si="11"/>
        <v>3.6488049690850143E-3</v>
      </c>
      <c r="E82" s="2">
        <f t="shared" si="12"/>
        <v>9.2925630817291029E-12</v>
      </c>
      <c r="F82" s="2">
        <f t="shared" si="13"/>
        <v>0.18615173037852101</v>
      </c>
      <c r="G82" s="2">
        <f t="shared" si="14"/>
        <v>0.71524055846400492</v>
      </c>
      <c r="I82" s="2">
        <f t="shared" si="15"/>
        <v>0.90506443833532946</v>
      </c>
      <c r="J82" s="2">
        <f>SUM(I$11:I82)</f>
        <v>90.077050591465607</v>
      </c>
      <c r="K82" s="4">
        <f>From_Stata!B72</f>
        <v>0.75999999046325684</v>
      </c>
      <c r="L82" s="4">
        <f>SUM(K$11:K82)</f>
        <v>91.43200021609664</v>
      </c>
      <c r="M82">
        <f>MIN([1]Uncertainty!B87:F87)</f>
        <v>0</v>
      </c>
      <c r="N82">
        <f>MAX([1]Uncertainty!B87:F87)</f>
        <v>0</v>
      </c>
      <c r="P82">
        <f t="shared" si="16"/>
        <v>0.14506444787207262</v>
      </c>
      <c r="Q82">
        <v>0.35326515000000003</v>
      </c>
    </row>
    <row r="83" spans="1:17" x14ac:dyDescent="0.25">
      <c r="A83" s="2">
        <v>398</v>
      </c>
      <c r="B83" s="2">
        <f t="shared" si="9"/>
        <v>1.5544344254009619E-243</v>
      </c>
      <c r="C83" s="2">
        <f t="shared" si="10"/>
        <v>1.2699357372263138E-5</v>
      </c>
      <c r="D83" s="2">
        <f t="shared" si="11"/>
        <v>2.0302212758502611E-3</v>
      </c>
      <c r="E83" s="2">
        <f t="shared" si="12"/>
        <v>1.2081129428143901E-12</v>
      </c>
      <c r="F83" s="2">
        <f t="shared" si="13"/>
        <v>0.14959767097139862</v>
      </c>
      <c r="G83" s="2">
        <f t="shared" si="14"/>
        <v>0.87098563317537014</v>
      </c>
      <c r="I83" s="2">
        <f t="shared" si="15"/>
        <v>1.0226262247811995</v>
      </c>
      <c r="J83" s="2">
        <f>SUM(I$11:I83)</f>
        <v>91.099676816246813</v>
      </c>
      <c r="K83" s="4">
        <f>From_Stata!B73</f>
        <v>0.89399999380111694</v>
      </c>
      <c r="L83" s="4">
        <f>SUM(K$11:K83)</f>
        <v>92.326000209897757</v>
      </c>
      <c r="M83">
        <f>MIN([1]Uncertainty!B88:F88)</f>
        <v>0</v>
      </c>
      <c r="N83">
        <f>MAX([1]Uncertainty!B88:F88)</f>
        <v>0</v>
      </c>
      <c r="P83">
        <f t="shared" si="16"/>
        <v>0.12862623098008252</v>
      </c>
      <c r="Q83">
        <v>0.35598904399999998</v>
      </c>
    </row>
    <row r="84" spans="1:17" x14ac:dyDescent="0.25">
      <c r="A84" s="2">
        <v>447</v>
      </c>
      <c r="B84" s="2">
        <f t="shared" si="9"/>
        <v>7.2889521253628632E-253</v>
      </c>
      <c r="C84" s="2">
        <f t="shared" si="10"/>
        <v>6.7353471325203696E-6</v>
      </c>
      <c r="D84" s="2">
        <f t="shared" si="11"/>
        <v>1.088671006451802E-3</v>
      </c>
      <c r="E84" s="2">
        <f t="shared" si="12"/>
        <v>1.4028294214280917E-13</v>
      </c>
      <c r="F84" s="2">
        <f t="shared" si="13"/>
        <v>0.11652476153396008</v>
      </c>
      <c r="G84" s="2">
        <f t="shared" si="14"/>
        <v>1.0013719118241498</v>
      </c>
      <c r="I84" s="2">
        <f t="shared" si="15"/>
        <v>1.1189920797118345</v>
      </c>
      <c r="J84" s="2">
        <f>SUM(I$11:I84)</f>
        <v>92.218668895958643</v>
      </c>
      <c r="K84" s="4">
        <f>From_Stata!B74</f>
        <v>0.98000001907348633</v>
      </c>
      <c r="L84" s="4">
        <f>SUM(K$11:K84)</f>
        <v>93.306000228971243</v>
      </c>
      <c r="M84">
        <f>MIN([1]Uncertainty!B89:F89)</f>
        <v>0</v>
      </c>
      <c r="N84">
        <f>MAX([1]Uncertainty!B89:F89)</f>
        <v>0</v>
      </c>
      <c r="P84">
        <f t="shared" si="16"/>
        <v>0.13899206063834812</v>
      </c>
      <c r="Q84">
        <v>0.35744958599999999</v>
      </c>
    </row>
    <row r="85" spans="1:17" x14ac:dyDescent="0.25">
      <c r="A85" s="2">
        <v>501</v>
      </c>
      <c r="B85" s="2">
        <f t="shared" si="9"/>
        <v>3.370797456478022E-262</v>
      </c>
      <c r="C85" s="2">
        <f t="shared" si="10"/>
        <v>3.556590627144433E-6</v>
      </c>
      <c r="D85" s="2">
        <f t="shared" si="11"/>
        <v>5.7436284263995751E-4</v>
      </c>
      <c r="E85" s="2">
        <f t="shared" si="12"/>
        <v>1.5624849977761915E-14</v>
      </c>
      <c r="F85" s="2">
        <f t="shared" si="13"/>
        <v>8.8709994022657848E-2</v>
      </c>
      <c r="G85" s="2">
        <f t="shared" si="14"/>
        <v>1.0821892371470316</v>
      </c>
      <c r="I85" s="2">
        <f t="shared" si="15"/>
        <v>1.1714771506029722</v>
      </c>
      <c r="J85" s="2">
        <f>SUM(I$11:I85)</f>
        <v>93.390146046561611</v>
      </c>
      <c r="K85" s="4">
        <f>From_Stata!B75</f>
        <v>1.0579999685287476</v>
      </c>
      <c r="L85" s="4">
        <f>SUM(K$11:K85)</f>
        <v>94.36400019749999</v>
      </c>
      <c r="M85">
        <f>MIN([1]Uncertainty!B90:F90)</f>
        <v>0</v>
      </c>
      <c r="N85">
        <f>MAX([1]Uncertainty!B90:F90)</f>
        <v>0</v>
      </c>
      <c r="P85">
        <f t="shared" si="16"/>
        <v>0.11347718207422464</v>
      </c>
      <c r="Q85">
        <v>0.35822014499999999</v>
      </c>
    </row>
    <row r="86" spans="1:17" x14ac:dyDescent="0.25">
      <c r="A86" s="2">
        <v>562</v>
      </c>
      <c r="B86" s="2">
        <f t="shared" si="9"/>
        <v>8.9440891562548801E-272</v>
      </c>
      <c r="C86" s="2">
        <f t="shared" si="10"/>
        <v>1.8401017140114629E-6</v>
      </c>
      <c r="D86" s="2">
        <f t="shared" si="11"/>
        <v>2.9344167161905553E-4</v>
      </c>
      <c r="E86" s="2">
        <f t="shared" si="12"/>
        <v>1.5804961388381125E-15</v>
      </c>
      <c r="F86" s="2">
        <f t="shared" si="13"/>
        <v>6.5577853912260786E-2</v>
      </c>
      <c r="G86" s="2">
        <f t="shared" si="14"/>
        <v>1.1025654761156896</v>
      </c>
      <c r="I86" s="2">
        <f t="shared" si="15"/>
        <v>1.1684386118012851</v>
      </c>
      <c r="J86" s="2">
        <f>SUM(I$11:I86)</f>
        <v>94.558584658362889</v>
      </c>
      <c r="K86" s="4">
        <f>From_Stata!B76</f>
        <v>1.0879999399185181</v>
      </c>
      <c r="L86" s="4">
        <f>SUM(K$11:K86)</f>
        <v>95.452000137418509</v>
      </c>
      <c r="M86">
        <f>MIN([1]Uncertainty!B91:F91)</f>
        <v>0</v>
      </c>
      <c r="N86">
        <f>MAX([1]Uncertainty!B91:F91)</f>
        <v>0</v>
      </c>
      <c r="P86">
        <f t="shared" si="16"/>
        <v>8.0438671882766988E-2</v>
      </c>
      <c r="Q86">
        <v>0.35861385400000001</v>
      </c>
    </row>
    <row r="87" spans="1:17" x14ac:dyDescent="0.25">
      <c r="A87" s="2">
        <v>631</v>
      </c>
      <c r="B87" s="2">
        <f t="shared" si="9"/>
        <v>1.3338811421286579E-281</v>
      </c>
      <c r="C87" s="2">
        <f t="shared" si="10"/>
        <v>9.3213262990116399E-7</v>
      </c>
      <c r="D87" s="2">
        <f t="shared" si="11"/>
        <v>1.4503638277335343E-4</v>
      </c>
      <c r="E87" s="2">
        <f t="shared" si="12"/>
        <v>1.4474980427605081E-16</v>
      </c>
      <c r="F87" s="2">
        <f t="shared" si="13"/>
        <v>4.7035952052528147E-2</v>
      </c>
      <c r="G87" s="2">
        <f t="shared" si="14"/>
        <v>1.0575670736592062</v>
      </c>
      <c r="I87" s="2">
        <f t="shared" si="15"/>
        <v>1.1047489942271378</v>
      </c>
      <c r="J87" s="2">
        <f>SUM(I$11:I87)</f>
        <v>95.663333652590026</v>
      </c>
      <c r="K87" s="4">
        <f>From_Stata!B77</f>
        <v>1.0460000038146973</v>
      </c>
      <c r="L87" s="4">
        <f>SUM(K$11:K87)</f>
        <v>96.498000141233206</v>
      </c>
      <c r="M87">
        <f>MIN([1]Uncertainty!B92:F92)</f>
        <v>0</v>
      </c>
      <c r="N87">
        <f>MAX([1]Uncertainty!B92:F92)</f>
        <v>0</v>
      </c>
      <c r="P87">
        <f t="shared" si="16"/>
        <v>5.8748990412440527E-2</v>
      </c>
      <c r="Q87">
        <v>0.35880847900000001</v>
      </c>
    </row>
    <row r="88" spans="1:17" x14ac:dyDescent="0.25">
      <c r="A88" s="2">
        <v>708</v>
      </c>
      <c r="B88" s="2">
        <f t="shared" si="9"/>
        <v>1.5187690141206758E-291</v>
      </c>
      <c r="C88" s="2">
        <f t="shared" si="10"/>
        <v>4.6658902365718062E-7</v>
      </c>
      <c r="D88" s="2">
        <f t="shared" si="11"/>
        <v>7.0012213736788285E-5</v>
      </c>
      <c r="E88" s="2">
        <f t="shared" si="12"/>
        <v>1.2396239086505052E-17</v>
      </c>
      <c r="F88" s="2">
        <f t="shared" si="13"/>
        <v>3.2878697776137257E-2</v>
      </c>
      <c r="G88" s="2">
        <f t="shared" si="14"/>
        <v>0.95538263644488364</v>
      </c>
      <c r="I88" s="2">
        <f t="shared" si="15"/>
        <v>0.98833181302378137</v>
      </c>
      <c r="J88" s="2">
        <f>SUM(I$11:I88)</f>
        <v>96.651665465613803</v>
      </c>
      <c r="K88" s="4">
        <f>From_Stata!B78</f>
        <v>0.95600003004074097</v>
      </c>
      <c r="L88" s="4">
        <f>SUM(K$11:K88)</f>
        <v>97.454000171273947</v>
      </c>
      <c r="M88">
        <f>MIN([1]Uncertainty!B93:F93)</f>
        <v>0</v>
      </c>
      <c r="N88">
        <f>MAX([1]Uncertainty!B93:F93)</f>
        <v>0</v>
      </c>
      <c r="P88">
        <f t="shared" si="16"/>
        <v>3.2331782983040402E-2</v>
      </c>
      <c r="Q88">
        <v>0.35890245100000001</v>
      </c>
    </row>
    <row r="89" spans="1:17" x14ac:dyDescent="0.25">
      <c r="A89" s="2">
        <v>794</v>
      </c>
      <c r="B89" s="2">
        <f t="shared" si="9"/>
        <v>1.284912790796691E-301</v>
      </c>
      <c r="C89" s="2">
        <f t="shared" si="10"/>
        <v>2.3061133161527495E-7</v>
      </c>
      <c r="D89" s="2">
        <f t="shared" si="11"/>
        <v>3.2986458737797964E-5</v>
      </c>
      <c r="E89" s="2">
        <f t="shared" si="12"/>
        <v>9.9036115904998406E-19</v>
      </c>
      <c r="F89" s="2">
        <f t="shared" si="13"/>
        <v>2.2395855688289078E-2</v>
      </c>
      <c r="G89" s="2">
        <f t="shared" si="14"/>
        <v>0.81347520091943148</v>
      </c>
      <c r="I89" s="2">
        <f t="shared" si="15"/>
        <v>0.83590427367778997</v>
      </c>
      <c r="J89" s="2">
        <f>SUM(I$11:I89)</f>
        <v>97.487569739291587</v>
      </c>
      <c r="K89" s="4">
        <f>From_Stata!B79</f>
        <v>0.81999999284744263</v>
      </c>
      <c r="L89" s="4">
        <f>SUM(K$11:K89)</f>
        <v>98.274000164121389</v>
      </c>
      <c r="M89">
        <f>MIN([1]Uncertainty!B94:F94)</f>
        <v>0</v>
      </c>
      <c r="N89">
        <f>MAX([1]Uncertainty!B94:F94)</f>
        <v>0</v>
      </c>
      <c r="P89">
        <f t="shared" si="16"/>
        <v>1.5904280830347339E-2</v>
      </c>
      <c r="Q89">
        <v>0.35894673999999999</v>
      </c>
    </row>
    <row r="90" spans="1:17" x14ac:dyDescent="0.25">
      <c r="A90" s="2">
        <v>891</v>
      </c>
      <c r="B90" s="2">
        <f t="shared" si="9"/>
        <v>0</v>
      </c>
      <c r="C90" s="2">
        <f t="shared" si="10"/>
        <v>1.1176705960764467E-7</v>
      </c>
      <c r="D90" s="2">
        <f t="shared" si="11"/>
        <v>1.505736654709353E-5</v>
      </c>
      <c r="E90" s="2">
        <f t="shared" si="12"/>
        <v>7.2002289605204088E-20</v>
      </c>
      <c r="F90" s="2">
        <f t="shared" si="13"/>
        <v>1.4809493465428722E-2</v>
      </c>
      <c r="G90" s="2">
        <f t="shared" si="14"/>
        <v>0.6517554634532382</v>
      </c>
      <c r="I90" s="2">
        <f t="shared" si="15"/>
        <v>0.66658012605227368</v>
      </c>
      <c r="J90" s="2">
        <f>SUM(I$11:I90)</f>
        <v>98.154149865343854</v>
      </c>
      <c r="K90" s="4">
        <f>From_Stata!B80</f>
        <v>0.64999997615814209</v>
      </c>
      <c r="L90" s="4">
        <f>SUM(K$11:K90)</f>
        <v>98.924000140279531</v>
      </c>
      <c r="M90">
        <f>MIN([1]Uncertainty!B95:F95)</f>
        <v>0</v>
      </c>
      <c r="N90">
        <f>MAX([1]Uncertainty!B95:F95)</f>
        <v>0</v>
      </c>
      <c r="P90">
        <f t="shared" si="16"/>
        <v>1.6580149894131591E-2</v>
      </c>
      <c r="Q90">
        <v>0.358966966</v>
      </c>
    </row>
    <row r="91" spans="1:17" x14ac:dyDescent="0.25">
      <c r="A91" s="2">
        <v>1000</v>
      </c>
      <c r="B91" s="2">
        <f t="shared" si="9"/>
        <v>0</v>
      </c>
      <c r="C91" s="2">
        <f t="shared" si="10"/>
        <v>5.3266302275565208E-8</v>
      </c>
      <c r="D91" s="2">
        <f t="shared" si="11"/>
        <v>6.6786281751086346E-6</v>
      </c>
      <c r="E91" s="2">
        <f t="shared" si="12"/>
        <v>4.8112216745517662E-21</v>
      </c>
      <c r="F91" s="2">
        <f t="shared" si="13"/>
        <v>9.5202197694228535E-3</v>
      </c>
      <c r="G91" s="2">
        <f t="shared" si="14"/>
        <v>0.49150790667281896</v>
      </c>
      <c r="I91" s="2">
        <f t="shared" si="15"/>
        <v>0.50103485833671924</v>
      </c>
      <c r="J91" s="2">
        <f>SUM(I$11:I91)</f>
        <v>98.655184723680577</v>
      </c>
      <c r="K91" s="4">
        <f>From_Stata!B81</f>
        <v>0.46200001239776611</v>
      </c>
      <c r="L91" s="4">
        <f>SUM(K$11:K91)</f>
        <v>99.386000152677298</v>
      </c>
      <c r="M91">
        <f>MIN([1]Uncertainty!B96:F96)</f>
        <v>0</v>
      </c>
      <c r="N91">
        <f>MAX([1]Uncertainty!B96:F96)</f>
        <v>0</v>
      </c>
      <c r="P91">
        <f t="shared" si="16"/>
        <v>3.9034845938953122E-2</v>
      </c>
      <c r="Q91">
        <v>0.35897594100000002</v>
      </c>
    </row>
    <row r="92" spans="1:17" x14ac:dyDescent="0.25">
      <c r="A92" s="2">
        <v>1120</v>
      </c>
      <c r="B92" s="2">
        <f t="shared" si="9"/>
        <v>0</v>
      </c>
      <c r="C92" s="2">
        <f t="shared" si="10"/>
        <v>2.5333403694630536E-8</v>
      </c>
      <c r="D92" s="2">
        <f t="shared" si="11"/>
        <v>2.9260320334133081E-6</v>
      </c>
      <c r="E92" s="2">
        <f t="shared" si="12"/>
        <v>3.1197878383117255E-22</v>
      </c>
      <c r="F92" s="2">
        <f t="shared" si="13"/>
        <v>6.0048147807404495E-3</v>
      </c>
      <c r="G92" s="2">
        <f t="shared" si="14"/>
        <v>0.35132205065682637</v>
      </c>
      <c r="I92" s="2">
        <f t="shared" si="15"/>
        <v>0.35732981680300391</v>
      </c>
      <c r="J92" s="2">
        <f>SUM(I$11:I92)</f>
        <v>99.012514540483579</v>
      </c>
      <c r="K92" s="4">
        <f>From_Stata!B82</f>
        <v>0.28599998354911804</v>
      </c>
      <c r="L92" s="4">
        <f>SUM(K$11:K92)</f>
        <v>99.672000136226416</v>
      </c>
      <c r="M92">
        <f>MIN([1]Uncertainty!B97:F97)</f>
        <v>0</v>
      </c>
      <c r="N92">
        <f>MAX([1]Uncertainty!B97:F97)</f>
        <v>0</v>
      </c>
      <c r="P92">
        <f t="shared" si="16"/>
        <v>7.1329833253885866E-2</v>
      </c>
      <c r="Q92">
        <v>0.358979877</v>
      </c>
    </row>
    <row r="93" spans="1:17" x14ac:dyDescent="0.25">
      <c r="A93" s="2">
        <v>1260</v>
      </c>
      <c r="B93" s="2">
        <f t="shared" si="9"/>
        <v>0</v>
      </c>
      <c r="C93" s="2">
        <f t="shared" si="10"/>
        <v>1.1513524000656785E-8</v>
      </c>
      <c r="D93" s="2">
        <f t="shared" si="11"/>
        <v>1.2063708718331792E-6</v>
      </c>
      <c r="E93" s="2">
        <f t="shared" si="12"/>
        <v>1.672404179661122E-23</v>
      </c>
      <c r="F93" s="2">
        <f t="shared" si="13"/>
        <v>3.6156185698712449E-3</v>
      </c>
      <c r="G93" s="2">
        <f t="shared" si="14"/>
        <v>0.23301856051177502</v>
      </c>
      <c r="I93" s="2">
        <f t="shared" si="15"/>
        <v>0.23663539696604211</v>
      </c>
      <c r="J93" s="2">
        <f>SUM(I$11:I93)</f>
        <v>99.249149937449616</v>
      </c>
      <c r="K93" s="4">
        <f>From_Stata!B83</f>
        <v>0.14399999380111694</v>
      </c>
      <c r="L93" s="4">
        <f>SUM(K$11:K93)</f>
        <v>99.816000130027533</v>
      </c>
      <c r="M93">
        <f>MIN([1]Uncertainty!B98:F98)</f>
        <v>0</v>
      </c>
      <c r="N93">
        <f>MAX([1]Uncertainty!B98:F98)</f>
        <v>0</v>
      </c>
      <c r="P93">
        <f t="shared" si="16"/>
        <v>9.2635403164925162E-2</v>
      </c>
      <c r="Q93">
        <v>0.35898150000000001</v>
      </c>
    </row>
    <row r="94" spans="1:17" x14ac:dyDescent="0.25">
      <c r="A94" s="2">
        <v>1410</v>
      </c>
      <c r="B94" s="2">
        <f t="shared" si="9"/>
        <v>0</v>
      </c>
      <c r="C94" s="2">
        <f t="shared" si="10"/>
        <v>5.3388825459231151E-9</v>
      </c>
      <c r="D94" s="2">
        <f t="shared" si="11"/>
        <v>5.0385865724555317E-7</v>
      </c>
      <c r="E94" s="2">
        <f t="shared" si="12"/>
        <v>9.4533569659911809E-25</v>
      </c>
      <c r="F94" s="2">
        <f t="shared" si="13"/>
        <v>2.1681201052404504E-3</v>
      </c>
      <c r="G94" s="2">
        <f t="shared" si="14"/>
        <v>0.14847323456834838</v>
      </c>
      <c r="I94" s="2">
        <f t="shared" si="15"/>
        <v>0.15064186387112863</v>
      </c>
      <c r="J94" s="2">
        <f>SUM(I$11:I94)</f>
        <v>99.399791801320745</v>
      </c>
      <c r="K94" s="4">
        <f>From_Stata!B84</f>
        <v>7.4000000953674316E-2</v>
      </c>
      <c r="L94" s="4">
        <f>SUM(K$11:K94)</f>
        <v>99.890000130981207</v>
      </c>
      <c r="M94">
        <f>MIN([1]Uncertainty!B99:F99)</f>
        <v>0</v>
      </c>
      <c r="N94">
        <f>MAX([1]Uncertainty!B99:F99)</f>
        <v>0</v>
      </c>
      <c r="P94">
        <f t="shared" si="16"/>
        <v>7.6641862917454312E-2</v>
      </c>
      <c r="Q94">
        <v>0.35898217900000001</v>
      </c>
    </row>
    <row r="95" spans="1:17" x14ac:dyDescent="0.25">
      <c r="A95" s="2">
        <v>1580</v>
      </c>
      <c r="B95" s="2">
        <f t="shared" si="9"/>
        <v>0</v>
      </c>
      <c r="C95" s="2">
        <f t="shared" si="10"/>
        <v>2.4154735069585945E-9</v>
      </c>
      <c r="D95" s="2">
        <f t="shared" si="11"/>
        <v>2.0272992405424238E-7</v>
      </c>
      <c r="E95" s="2">
        <f t="shared" si="12"/>
        <v>4.7725192830298253E-26</v>
      </c>
      <c r="F95" s="2">
        <f t="shared" si="13"/>
        <v>1.2579418223652372E-3</v>
      </c>
      <c r="G95" s="2">
        <f t="shared" si="14"/>
        <v>8.8760484941680137E-2</v>
      </c>
      <c r="I95" s="2">
        <f t="shared" si="15"/>
        <v>9.0018631909442939E-2</v>
      </c>
      <c r="J95" s="2">
        <f>SUM(I$11:I95)</f>
        <v>99.48981043323019</v>
      </c>
      <c r="K95" s="4">
        <f>From_Stata!B85</f>
        <v>4.6000000089406967E-2</v>
      </c>
      <c r="L95" s="4">
        <f>SUM(K$11:K95)</f>
        <v>99.936000131070614</v>
      </c>
      <c r="M95">
        <f>MIN([1]Uncertainty!B100:F100)</f>
        <v>0</v>
      </c>
      <c r="N95">
        <f>MAX([1]Uncertainty!B100:F100)</f>
        <v>0</v>
      </c>
      <c r="P95">
        <f t="shared" si="16"/>
        <v>4.4018631820035972E-2</v>
      </c>
      <c r="Q95">
        <v>0.35898245299999998</v>
      </c>
    </row>
    <row r="96" spans="1:17" x14ac:dyDescent="0.25">
      <c r="A96" s="2">
        <v>1780</v>
      </c>
      <c r="B96" s="2">
        <f t="shared" si="9"/>
        <v>0</v>
      </c>
      <c r="C96" s="2">
        <f t="shared" si="10"/>
        <v>1.0355531908769196E-9</v>
      </c>
      <c r="D96" s="2">
        <f t="shared" si="11"/>
        <v>7.5924170008936588E-8</v>
      </c>
      <c r="E96" s="2">
        <f t="shared" si="12"/>
        <v>1.9241455282907884E-27</v>
      </c>
      <c r="F96" s="2">
        <f t="shared" si="13"/>
        <v>6.9114106743755927E-4</v>
      </c>
      <c r="G96" s="2">
        <f t="shared" si="14"/>
        <v>4.863874996446365E-2</v>
      </c>
      <c r="I96" s="2">
        <f t="shared" si="15"/>
        <v>4.932996799162441E-2</v>
      </c>
      <c r="J96" s="2">
        <f>SUM(I$11:I96)</f>
        <v>99.539140401221815</v>
      </c>
      <c r="K96" s="4">
        <f>From_Stata!B86</f>
        <v>3.1999997794628143E-2</v>
      </c>
      <c r="L96" s="4">
        <f>SUM(K$11:K96)</f>
        <v>99.968000128865242</v>
      </c>
      <c r="M96">
        <f>MIN([1]Uncertainty!B101:F101)</f>
        <v>0</v>
      </c>
      <c r="N96">
        <f>MAX([1]Uncertainty!B101:F101)</f>
        <v>0</v>
      </c>
      <c r="P96">
        <f t="shared" si="16"/>
        <v>1.7329970196996267E-2</v>
      </c>
      <c r="Q96">
        <v>0.35898255600000001</v>
      </c>
    </row>
    <row r="97" spans="1:17" x14ac:dyDescent="0.25">
      <c r="A97" s="2">
        <v>2000</v>
      </c>
      <c r="B97" s="2">
        <f t="shared" si="9"/>
        <v>0</v>
      </c>
      <c r="C97" s="2">
        <f t="shared" si="10"/>
        <v>4.4507238856102238E-10</v>
      </c>
      <c r="D97" s="2">
        <f t="shared" si="11"/>
        <v>2.8244072082083016E-8</v>
      </c>
      <c r="E97" s="2">
        <f t="shared" si="12"/>
        <v>7.6648824070521263E-29</v>
      </c>
      <c r="F97" s="2">
        <f t="shared" si="13"/>
        <v>3.7398198147370944E-4</v>
      </c>
      <c r="G97" s="2">
        <f t="shared" si="14"/>
        <v>2.5384065264186764E-2</v>
      </c>
      <c r="I97" s="2">
        <f t="shared" si="15"/>
        <v>2.5758075934804944E-2</v>
      </c>
      <c r="J97" s="2">
        <f>SUM(I$11:I97)</f>
        <v>99.564898477156618</v>
      </c>
      <c r="K97" s="4">
        <f>From_Stata!B87</f>
        <v>2.199999988079071E-2</v>
      </c>
      <c r="L97" s="4">
        <f>SUM(K$11:K97)</f>
        <v>99.990000128746033</v>
      </c>
      <c r="M97">
        <f>MIN([1]Uncertainty!B102:F102)</f>
        <v>0</v>
      </c>
      <c r="N97">
        <f>MAX([1]Uncertainty!B102:F102)</f>
        <v>0</v>
      </c>
      <c r="P97">
        <f t="shared" si="16"/>
        <v>3.7580760540142331E-3</v>
      </c>
      <c r="Q97">
        <v>0.35898259399999999</v>
      </c>
    </row>
    <row r="98" spans="1:17" x14ac:dyDescent="0.25">
      <c r="A98" s="2">
        <v>2240</v>
      </c>
      <c r="B98" s="2">
        <f t="shared" si="9"/>
        <v>0</v>
      </c>
      <c r="C98" s="2">
        <f t="shared" si="10"/>
        <v>1.9276947242371968E-10</v>
      </c>
      <c r="D98" s="2">
        <f t="shared" si="11"/>
        <v>1.0507817589042981E-8</v>
      </c>
      <c r="E98" s="2">
        <f t="shared" si="12"/>
        <v>3.0822187725842784E-30</v>
      </c>
      <c r="F98" s="2">
        <f t="shared" si="13"/>
        <v>2.0030727517722629E-4</v>
      </c>
      <c r="G98" s="2">
        <f t="shared" si="14"/>
        <v>1.2714537127327305E-2</v>
      </c>
      <c r="I98" s="2">
        <f t="shared" si="15"/>
        <v>1.2914855103091592E-2</v>
      </c>
      <c r="J98" s="2">
        <f>SUM(I$11:I98)</f>
        <v>99.577813332259709</v>
      </c>
      <c r="K98" s="4">
        <f>From_Stata!B88</f>
        <v>9.9999997764825821E-3</v>
      </c>
      <c r="L98" s="4">
        <f>SUM(K$11:K98)</f>
        <v>100.00000012852252</v>
      </c>
      <c r="M98">
        <f>MIN([1]Uncertainty!B103:F103)</f>
        <v>0</v>
      </c>
      <c r="N98">
        <f>MAX([1]Uncertainty!B103:F103)</f>
        <v>0</v>
      </c>
      <c r="P98">
        <f t="shared" si="16"/>
        <v>2.9148553266090099E-3</v>
      </c>
      <c r="Q98">
        <v>0.35898260799999998</v>
      </c>
    </row>
    <row r="99" spans="1:17" x14ac:dyDescent="0.25">
      <c r="A99" s="2">
        <v>2510</v>
      </c>
      <c r="B99" s="2">
        <f t="shared" si="9"/>
        <v>0</v>
      </c>
      <c r="C99" s="2">
        <f t="shared" si="10"/>
        <v>8.1926967122098291E-11</v>
      </c>
      <c r="D99" s="2">
        <f t="shared" si="11"/>
        <v>3.7896814520347375E-9</v>
      </c>
      <c r="E99" s="2">
        <f t="shared" si="12"/>
        <v>1.1302887939122055E-31</v>
      </c>
      <c r="F99" s="2">
        <f t="shared" si="13"/>
        <v>1.0416349254613079E-4</v>
      </c>
      <c r="G99" s="2">
        <f t="shared" si="14"/>
        <v>5.9891183914610336E-3</v>
      </c>
      <c r="I99" s="2">
        <f t="shared" si="15"/>
        <v>6.0932857556155835E-3</v>
      </c>
      <c r="J99" s="2">
        <f>SUM(I$11:I99)</f>
        <v>99.58390661801532</v>
      </c>
      <c r="K99" s="4">
        <f>From_Stata!B89</f>
        <v>0</v>
      </c>
      <c r="L99" s="4">
        <f>SUM(K$11:K99)</f>
        <v>100.00000012852252</v>
      </c>
      <c r="M99">
        <f>MIN([1]Uncertainty!B104:F104)</f>
        <v>0</v>
      </c>
      <c r="N99">
        <f>MAX([1]Uncertainty!B104:F104)</f>
        <v>0</v>
      </c>
      <c r="P99">
        <f t="shared" si="16"/>
        <v>6.0932857556155835E-3</v>
      </c>
      <c r="Q99">
        <v>0.35898261300000001</v>
      </c>
    </row>
    <row r="100" spans="1:17" x14ac:dyDescent="0.25">
      <c r="A100" s="2">
        <v>2820</v>
      </c>
      <c r="B100" s="2">
        <f t="shared" si="9"/>
        <v>0</v>
      </c>
      <c r="C100" s="2">
        <f t="shared" si="10"/>
        <v>3.3592029022407326E-11</v>
      </c>
      <c r="D100" s="2">
        <f t="shared" si="11"/>
        <v>1.2979892541608003E-9</v>
      </c>
      <c r="E100" s="2">
        <f t="shared" si="12"/>
        <v>3.537549297832529E-33</v>
      </c>
      <c r="F100" s="2">
        <f t="shared" si="13"/>
        <v>5.1881122896786233E-5</v>
      </c>
      <c r="G100" s="2">
        <f t="shared" si="14"/>
        <v>2.6089244294709062E-3</v>
      </c>
      <c r="I100" s="2">
        <f t="shared" si="15"/>
        <v>2.6608068839489756E-3</v>
      </c>
      <c r="J100" s="2">
        <f>SUM(I$11:I100)</f>
        <v>99.586567424899272</v>
      </c>
      <c r="K100" s="4">
        <f>From_Stata!B90</f>
        <v>0</v>
      </c>
      <c r="L100" s="4">
        <f>SUM(K$11:K100)</f>
        <v>100.00000012852252</v>
      </c>
      <c r="M100">
        <f>MIN([1]Uncertainty!B105:F105)</f>
        <v>0</v>
      </c>
      <c r="N100">
        <f>MAX([1]Uncertainty!B105:F105)</f>
        <v>0</v>
      </c>
      <c r="P100">
        <f t="shared" si="16"/>
        <v>2.6608068839489756E-3</v>
      </c>
      <c r="Q100">
        <v>0.358982615</v>
      </c>
    </row>
    <row r="101" spans="1:17" x14ac:dyDescent="0.25">
      <c r="A101" s="2">
        <v>3160</v>
      </c>
      <c r="B101" s="2">
        <f t="shared" si="9"/>
        <v>0</v>
      </c>
      <c r="C101" s="2">
        <f t="shared" si="10"/>
        <v>1.3834809172344442E-11</v>
      </c>
      <c r="D101" s="2">
        <f t="shared" si="11"/>
        <v>4.4315566907606794E-10</v>
      </c>
      <c r="E101" s="2">
        <f t="shared" si="12"/>
        <v>1.1051597312449805E-34</v>
      </c>
      <c r="F101" s="2">
        <f t="shared" si="13"/>
        <v>2.5542456731205414E-5</v>
      </c>
      <c r="G101" s="2">
        <f t="shared" si="14"/>
        <v>1.0912074269252869E-3</v>
      </c>
      <c r="I101" s="2">
        <f t="shared" si="15"/>
        <v>1.1167503406469706E-3</v>
      </c>
      <c r="J101" s="2">
        <f>SUM(I$11:I101)</f>
        <v>99.587684175239914</v>
      </c>
      <c r="K101" s="4">
        <f>From_Stata!B91</f>
        <v>0</v>
      </c>
      <c r="L101" s="4">
        <f>SUM(K$11:K101)</f>
        <v>100.00000012852252</v>
      </c>
      <c r="M101">
        <f>MIN([1]Uncertainty!B106:F106)</f>
        <v>0</v>
      </c>
      <c r="N101">
        <f>MAX([1]Uncertainty!B106:F106)</f>
        <v>0</v>
      </c>
      <c r="P101">
        <f t="shared" si="16"/>
        <v>1.1167503406469706E-3</v>
      </c>
      <c r="Q101">
        <v>0.35898261599999998</v>
      </c>
    </row>
    <row r="102" spans="1:17" x14ac:dyDescent="0.25">
      <c r="A102" s="2">
        <v>3500</v>
      </c>
      <c r="B102" s="2">
        <f t="shared" si="9"/>
        <v>0</v>
      </c>
      <c r="C102" s="2">
        <f t="shared" si="10"/>
        <v>6.1575660192210926E-12</v>
      </c>
      <c r="D102" s="2">
        <f t="shared" si="11"/>
        <v>1.650457297517184E-10</v>
      </c>
      <c r="E102" s="2">
        <f t="shared" si="12"/>
        <v>4.6021836958187709E-36</v>
      </c>
      <c r="F102" s="2">
        <f t="shared" si="13"/>
        <v>1.3213500436640232E-5</v>
      </c>
      <c r="G102" s="2">
        <f t="shared" si="14"/>
        <v>4.7465156182782974E-4</v>
      </c>
      <c r="I102" s="2">
        <f t="shared" si="15"/>
        <v>4.8786523346776571E-4</v>
      </c>
      <c r="J102" s="2">
        <f>SUM(I$11:I102)</f>
        <v>99.588172040473381</v>
      </c>
      <c r="K102" s="4">
        <f>From_Stata!B92</f>
        <v>0</v>
      </c>
      <c r="L102" s="4">
        <f>SUM(K$11:K102)</f>
        <v>100.00000012852252</v>
      </c>
      <c r="M102">
        <f>MIN([1]Uncertainty!B107:F107)</f>
        <v>0</v>
      </c>
      <c r="N102">
        <f>MAX([1]Uncertainty!B107:F107)</f>
        <v>0</v>
      </c>
      <c r="P102">
        <f t="shared" si="16"/>
        <v>4.8786523346776571E-4</v>
      </c>
      <c r="Q102">
        <v>0.35898261599999998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2"/>
  <sheetViews>
    <sheetView tabSelected="1" topLeftCell="A103" workbookViewId="0"/>
  </sheetViews>
  <sheetFormatPr defaultRowHeight="15" x14ac:dyDescent="0.25"/>
  <sheetData>
    <row r="1" spans="1:2" x14ac:dyDescent="0.25">
      <c r="A1">
        <v>0.10000000149011612</v>
      </c>
      <c r="B1">
        <v>0</v>
      </c>
    </row>
    <row r="2" spans="1:2" x14ac:dyDescent="0.25">
      <c r="A2">
        <v>0.1120000034570694</v>
      </c>
      <c r="B2">
        <v>0</v>
      </c>
    </row>
    <row r="3" spans="1:2" x14ac:dyDescent="0.25">
      <c r="A3">
        <v>0.12600000202655792</v>
      </c>
      <c r="B3">
        <v>0</v>
      </c>
    </row>
    <row r="4" spans="1:2" x14ac:dyDescent="0.25">
      <c r="A4">
        <v>0.14100000262260437</v>
      </c>
      <c r="B4">
        <v>0</v>
      </c>
    </row>
    <row r="5" spans="1:2" x14ac:dyDescent="0.25">
      <c r="A5">
        <v>0.15800000727176666</v>
      </c>
      <c r="B5">
        <v>0</v>
      </c>
    </row>
    <row r="6" spans="1:2" x14ac:dyDescent="0.25">
      <c r="A6">
        <v>0.17800000309944153</v>
      </c>
      <c r="B6">
        <v>0</v>
      </c>
    </row>
    <row r="7" spans="1:2" x14ac:dyDescent="0.25">
      <c r="A7">
        <v>0.20000000298023224</v>
      </c>
      <c r="B7">
        <v>0</v>
      </c>
    </row>
    <row r="8" spans="1:2" x14ac:dyDescent="0.25">
      <c r="A8">
        <v>0.22400000691413879</v>
      </c>
      <c r="B8">
        <v>0</v>
      </c>
    </row>
    <row r="9" spans="1:2" x14ac:dyDescent="0.25">
      <c r="A9">
        <v>0.25099998712539673</v>
      </c>
      <c r="B9">
        <v>0</v>
      </c>
    </row>
    <row r="10" spans="1:2" x14ac:dyDescent="0.25">
      <c r="A10">
        <v>0.28200000524520874</v>
      </c>
      <c r="B10">
        <v>0</v>
      </c>
    </row>
    <row r="11" spans="1:2" x14ac:dyDescent="0.25">
      <c r="A11">
        <v>0.31600001454353333</v>
      </c>
      <c r="B11">
        <v>0</v>
      </c>
    </row>
    <row r="12" spans="1:2" x14ac:dyDescent="0.25">
      <c r="A12">
        <v>0.35499998927116394</v>
      </c>
      <c r="B12">
        <v>0</v>
      </c>
    </row>
    <row r="13" spans="1:2" x14ac:dyDescent="0.25">
      <c r="A13">
        <v>0.39800000190734863</v>
      </c>
      <c r="B13">
        <v>0</v>
      </c>
    </row>
    <row r="14" spans="1:2" x14ac:dyDescent="0.25">
      <c r="A14">
        <v>0.44699999690055847</v>
      </c>
      <c r="B14">
        <v>0</v>
      </c>
    </row>
    <row r="15" spans="1:2" x14ac:dyDescent="0.25">
      <c r="A15">
        <v>0.50099998712539673</v>
      </c>
      <c r="B15">
        <v>5.9999998658895493E-2</v>
      </c>
    </row>
    <row r="16" spans="1:2" x14ac:dyDescent="0.25">
      <c r="A16">
        <v>0.56199997663497925</v>
      </c>
      <c r="B16">
        <v>0.21799999475479126</v>
      </c>
    </row>
    <row r="17" spans="1:2" x14ac:dyDescent="0.25">
      <c r="A17">
        <v>0.63099998235702515</v>
      </c>
      <c r="B17">
        <v>0.45399999618530273</v>
      </c>
    </row>
    <row r="18" spans="1:2" x14ac:dyDescent="0.25">
      <c r="A18">
        <v>0.70800000429153442</v>
      </c>
      <c r="B18">
        <v>0.7019999623298645</v>
      </c>
    </row>
    <row r="19" spans="1:2" x14ac:dyDescent="0.25">
      <c r="A19">
        <v>0.79400002956390381</v>
      </c>
      <c r="B19">
        <v>0.9179999828338623</v>
      </c>
    </row>
    <row r="20" spans="1:2" x14ac:dyDescent="0.25">
      <c r="A20">
        <v>0.89099997282028198</v>
      </c>
      <c r="B20">
        <v>1.0579999685287476</v>
      </c>
    </row>
    <row r="21" spans="1:2" x14ac:dyDescent="0.25">
      <c r="A21">
        <v>1</v>
      </c>
      <c r="B21">
        <v>1.1100000143051147</v>
      </c>
    </row>
    <row r="22" spans="1:2" x14ac:dyDescent="0.25">
      <c r="A22">
        <v>1.1200000047683716</v>
      </c>
      <c r="B22">
        <v>1.2139999866485596</v>
      </c>
    </row>
    <row r="23" spans="1:2" x14ac:dyDescent="0.25">
      <c r="A23">
        <v>1.2599999904632568</v>
      </c>
      <c r="B23">
        <v>1.2400000095367432</v>
      </c>
    </row>
    <row r="24" spans="1:2" x14ac:dyDescent="0.25">
      <c r="A24">
        <v>1.4099999666213989</v>
      </c>
      <c r="B24">
        <v>1.371999979019165</v>
      </c>
    </row>
    <row r="25" spans="1:2" x14ac:dyDescent="0.25">
      <c r="A25">
        <v>1.5800000429153442</v>
      </c>
      <c r="B25">
        <v>1.6000000238418579</v>
      </c>
    </row>
    <row r="26" spans="1:2" x14ac:dyDescent="0.25">
      <c r="A26">
        <v>1.7799999713897705</v>
      </c>
      <c r="B26">
        <v>1.7519999742507935</v>
      </c>
    </row>
    <row r="27" spans="1:2" x14ac:dyDescent="0.25">
      <c r="A27">
        <v>2</v>
      </c>
      <c r="B27">
        <v>1.8799999952316284</v>
      </c>
    </row>
    <row r="28" spans="1:2" x14ac:dyDescent="0.25">
      <c r="A28">
        <v>2.2400000095367432</v>
      </c>
      <c r="B28">
        <v>2.0539999008178711</v>
      </c>
    </row>
    <row r="29" spans="1:2" x14ac:dyDescent="0.25">
      <c r="A29">
        <v>2.5099999904632568</v>
      </c>
      <c r="B29">
        <v>2.2620000839233398</v>
      </c>
    </row>
    <row r="30" spans="1:2" x14ac:dyDescent="0.25">
      <c r="A30">
        <v>2.8199999332427979</v>
      </c>
      <c r="B30">
        <v>2.3399999141693115</v>
      </c>
    </row>
    <row r="31" spans="1:2" x14ac:dyDescent="0.25">
      <c r="A31">
        <v>3.1600000858306885</v>
      </c>
      <c r="B31">
        <v>2.4939999580383301</v>
      </c>
    </row>
    <row r="32" spans="1:2" x14ac:dyDescent="0.25">
      <c r="A32">
        <v>3.5499999523162842</v>
      </c>
      <c r="B32">
        <v>2.5199999809265137</v>
      </c>
    </row>
    <row r="33" spans="1:2" x14ac:dyDescent="0.25">
      <c r="A33">
        <v>3.9800000190734863</v>
      </c>
      <c r="B33">
        <v>2.5779998302459717</v>
      </c>
    </row>
    <row r="34" spans="1:2" x14ac:dyDescent="0.25">
      <c r="A34">
        <v>4.4699997901916504</v>
      </c>
      <c r="B34">
        <v>2.5099999904632568</v>
      </c>
    </row>
    <row r="35" spans="1:2" x14ac:dyDescent="0.25">
      <c r="A35">
        <v>5.0100002288818359</v>
      </c>
      <c r="B35">
        <v>2.4679999351501465</v>
      </c>
    </row>
    <row r="36" spans="1:2" x14ac:dyDescent="0.25">
      <c r="A36">
        <v>5.619999885559082</v>
      </c>
      <c r="B36">
        <v>2.4040000438690186</v>
      </c>
    </row>
    <row r="37" spans="1:2" x14ac:dyDescent="0.25">
      <c r="A37">
        <v>6.309999942779541</v>
      </c>
      <c r="B37">
        <v>2.2979998588562012</v>
      </c>
    </row>
    <row r="38" spans="1:2" x14ac:dyDescent="0.25">
      <c r="A38">
        <v>7.0799999237060547</v>
      </c>
      <c r="B38">
        <v>2.2020001411437988</v>
      </c>
    </row>
    <row r="39" spans="1:2" x14ac:dyDescent="0.25">
      <c r="A39">
        <v>7.940000057220459</v>
      </c>
      <c r="B39">
        <v>2.1480000019073486</v>
      </c>
    </row>
    <row r="40" spans="1:2" x14ac:dyDescent="0.25">
      <c r="A40">
        <v>8.9099998474121094</v>
      </c>
      <c r="B40">
        <v>2.1200001239776611</v>
      </c>
    </row>
    <row r="41" spans="1:2" x14ac:dyDescent="0.25">
      <c r="A41">
        <v>10</v>
      </c>
      <c r="B41">
        <v>2.0920000076293945</v>
      </c>
    </row>
    <row r="42" spans="1:2" x14ac:dyDescent="0.25">
      <c r="A42">
        <v>11.199999809265137</v>
      </c>
      <c r="B42">
        <v>2.2420001029968262</v>
      </c>
    </row>
    <row r="43" spans="1:2" x14ac:dyDescent="0.25">
      <c r="A43">
        <v>12.600000381469727</v>
      </c>
      <c r="B43">
        <v>2.2439999580383301</v>
      </c>
    </row>
    <row r="44" spans="1:2" x14ac:dyDescent="0.25">
      <c r="A44">
        <v>14.100000381469727</v>
      </c>
      <c r="B44">
        <v>2.3859999179840088</v>
      </c>
    </row>
    <row r="45" spans="1:2" x14ac:dyDescent="0.25">
      <c r="A45">
        <v>15.800000190734863</v>
      </c>
      <c r="B45">
        <v>2.6180000305175781</v>
      </c>
    </row>
    <row r="46" spans="1:2" x14ac:dyDescent="0.25">
      <c r="A46">
        <v>17.799999237060547</v>
      </c>
      <c r="B46">
        <v>2.6600000858306885</v>
      </c>
    </row>
    <row r="47" spans="1:2" x14ac:dyDescent="0.25">
      <c r="A47">
        <v>20</v>
      </c>
      <c r="B47">
        <v>2.6440000534057617</v>
      </c>
    </row>
    <row r="48" spans="1:2" x14ac:dyDescent="0.25">
      <c r="A48">
        <v>22.399999618530273</v>
      </c>
      <c r="B48">
        <v>2.6600000858306885</v>
      </c>
    </row>
    <row r="49" spans="1:2" x14ac:dyDescent="0.25">
      <c r="A49">
        <v>25.100000381469727</v>
      </c>
      <c r="B49">
        <v>2.6720001697540283</v>
      </c>
    </row>
    <row r="50" spans="1:2" x14ac:dyDescent="0.25">
      <c r="A50">
        <v>28.200000762939453</v>
      </c>
      <c r="B50">
        <v>2.5060000419616699</v>
      </c>
    </row>
    <row r="51" spans="1:2" x14ac:dyDescent="0.25">
      <c r="A51">
        <v>31.600000381469727</v>
      </c>
      <c r="B51">
        <v>2.4019999504089355</v>
      </c>
    </row>
    <row r="52" spans="1:2" x14ac:dyDescent="0.25">
      <c r="A52">
        <v>35.5</v>
      </c>
      <c r="B52">
        <v>2.1540000438690186</v>
      </c>
    </row>
    <row r="53" spans="1:2" x14ac:dyDescent="0.25">
      <c r="A53">
        <v>39.799999237060547</v>
      </c>
      <c r="B53">
        <v>1.9639999866485596</v>
      </c>
    </row>
    <row r="54" spans="1:2" x14ac:dyDescent="0.25">
      <c r="A54">
        <v>44.700000762939453</v>
      </c>
      <c r="B54">
        <v>1.718000054359436</v>
      </c>
    </row>
    <row r="55" spans="1:2" x14ac:dyDescent="0.25">
      <c r="A55">
        <v>50.099998474121094</v>
      </c>
      <c r="B55">
        <v>1.5279999971389771</v>
      </c>
    </row>
    <row r="56" spans="1:2" x14ac:dyDescent="0.25">
      <c r="A56">
        <v>56.200000762939453</v>
      </c>
      <c r="B56">
        <v>1.3600000143051147</v>
      </c>
    </row>
    <row r="57" spans="1:2" x14ac:dyDescent="0.25">
      <c r="A57">
        <v>63.099998474121094</v>
      </c>
      <c r="B57">
        <v>1.2000000476837158</v>
      </c>
    </row>
    <row r="58" spans="1:2" x14ac:dyDescent="0.25">
      <c r="A58">
        <v>70.800003051757813</v>
      </c>
      <c r="B58">
        <v>1.0700000524520874</v>
      </c>
    </row>
    <row r="59" spans="1:2" x14ac:dyDescent="0.25">
      <c r="A59">
        <v>79.400001525878906</v>
      </c>
      <c r="B59">
        <v>0.97600001096725464</v>
      </c>
    </row>
    <row r="60" spans="1:2" x14ac:dyDescent="0.25">
      <c r="A60">
        <v>89.099998474121094</v>
      </c>
      <c r="B60">
        <v>0.89399999380111694</v>
      </c>
    </row>
    <row r="61" spans="1:2" x14ac:dyDescent="0.25">
      <c r="A61">
        <v>100</v>
      </c>
      <c r="B61">
        <v>0.81000000238418579</v>
      </c>
    </row>
    <row r="62" spans="1:2" x14ac:dyDescent="0.25">
      <c r="A62">
        <v>112</v>
      </c>
      <c r="B62">
        <v>0.77600002288818359</v>
      </c>
    </row>
    <row r="63" spans="1:2" x14ac:dyDescent="0.25">
      <c r="A63">
        <v>126</v>
      </c>
      <c r="B63">
        <v>0.67199999094009399</v>
      </c>
    </row>
    <row r="64" spans="1:2" x14ac:dyDescent="0.25">
      <c r="A64">
        <v>141</v>
      </c>
      <c r="B64">
        <v>0.62400001287460327</v>
      </c>
    </row>
    <row r="65" spans="1:2" x14ac:dyDescent="0.25">
      <c r="A65">
        <v>158</v>
      </c>
      <c r="B65">
        <v>0.59200000762939453</v>
      </c>
    </row>
    <row r="66" spans="1:2" x14ac:dyDescent="0.25">
      <c r="A66">
        <v>178</v>
      </c>
      <c r="B66">
        <v>0.52799999713897705</v>
      </c>
    </row>
    <row r="67" spans="1:2" x14ac:dyDescent="0.25">
      <c r="A67">
        <v>200</v>
      </c>
      <c r="B67">
        <v>0.48600000143051147</v>
      </c>
    </row>
    <row r="68" spans="1:2" x14ac:dyDescent="0.25">
      <c r="A68">
        <v>224</v>
      </c>
      <c r="B68">
        <v>0.48199999332427979</v>
      </c>
    </row>
    <row r="69" spans="1:2" x14ac:dyDescent="0.25">
      <c r="A69">
        <v>251</v>
      </c>
      <c r="B69">
        <v>0.51599997282028198</v>
      </c>
    </row>
    <row r="70" spans="1:2" x14ac:dyDescent="0.25">
      <c r="A70">
        <v>282</v>
      </c>
      <c r="B70">
        <v>0.56000000238418579</v>
      </c>
    </row>
    <row r="71" spans="1:2" x14ac:dyDescent="0.25">
      <c r="A71">
        <v>316</v>
      </c>
      <c r="B71">
        <v>0.65999996662139893</v>
      </c>
    </row>
    <row r="72" spans="1:2" x14ac:dyDescent="0.25">
      <c r="A72">
        <v>355</v>
      </c>
      <c r="B72">
        <v>0.75999999046325684</v>
      </c>
    </row>
    <row r="73" spans="1:2" x14ac:dyDescent="0.25">
      <c r="A73">
        <v>398</v>
      </c>
      <c r="B73">
        <v>0.89399999380111694</v>
      </c>
    </row>
    <row r="74" spans="1:2" x14ac:dyDescent="0.25">
      <c r="A74">
        <v>447</v>
      </c>
      <c r="B74">
        <v>0.98000001907348633</v>
      </c>
    </row>
    <row r="75" spans="1:2" x14ac:dyDescent="0.25">
      <c r="A75">
        <v>501</v>
      </c>
      <c r="B75">
        <v>1.0579999685287476</v>
      </c>
    </row>
    <row r="76" spans="1:2" x14ac:dyDescent="0.25">
      <c r="A76">
        <v>562</v>
      </c>
      <c r="B76">
        <v>1.0879999399185181</v>
      </c>
    </row>
    <row r="77" spans="1:2" x14ac:dyDescent="0.25">
      <c r="A77">
        <v>631</v>
      </c>
      <c r="B77">
        <v>1.0460000038146973</v>
      </c>
    </row>
    <row r="78" spans="1:2" x14ac:dyDescent="0.25">
      <c r="A78">
        <v>708</v>
      </c>
      <c r="B78">
        <v>0.95600003004074097</v>
      </c>
    </row>
    <row r="79" spans="1:2" x14ac:dyDescent="0.25">
      <c r="A79">
        <v>794</v>
      </c>
      <c r="B79">
        <v>0.81999999284744263</v>
      </c>
    </row>
    <row r="80" spans="1:2" x14ac:dyDescent="0.25">
      <c r="A80">
        <v>891</v>
      </c>
      <c r="B80">
        <v>0.64999997615814209</v>
      </c>
    </row>
    <row r="81" spans="1:2" x14ac:dyDescent="0.25">
      <c r="A81">
        <v>1000</v>
      </c>
      <c r="B81">
        <v>0.46200001239776611</v>
      </c>
    </row>
    <row r="82" spans="1:2" x14ac:dyDescent="0.25">
      <c r="A82">
        <v>1120</v>
      </c>
      <c r="B82">
        <v>0.28599998354911804</v>
      </c>
    </row>
    <row r="83" spans="1:2" x14ac:dyDescent="0.25">
      <c r="A83">
        <v>1260</v>
      </c>
      <c r="B83">
        <v>0.14399999380111694</v>
      </c>
    </row>
    <row r="84" spans="1:2" x14ac:dyDescent="0.25">
      <c r="A84">
        <v>1410</v>
      </c>
      <c r="B84">
        <v>7.4000000953674316E-2</v>
      </c>
    </row>
    <row r="85" spans="1:2" x14ac:dyDescent="0.25">
      <c r="A85">
        <v>1580</v>
      </c>
      <c r="B85">
        <v>4.6000000089406967E-2</v>
      </c>
    </row>
    <row r="86" spans="1:2" x14ac:dyDescent="0.25">
      <c r="A86">
        <v>1780</v>
      </c>
      <c r="B86">
        <v>3.1999997794628143E-2</v>
      </c>
    </row>
    <row r="87" spans="1:2" x14ac:dyDescent="0.25">
      <c r="A87">
        <v>2000</v>
      </c>
      <c r="B87">
        <v>2.199999988079071E-2</v>
      </c>
    </row>
    <row r="88" spans="1:2" x14ac:dyDescent="0.25">
      <c r="A88">
        <v>2240</v>
      </c>
      <c r="B88">
        <v>9.9999997764825821E-3</v>
      </c>
    </row>
    <row r="89" spans="1:2" x14ac:dyDescent="0.25">
      <c r="A89">
        <v>2510</v>
      </c>
      <c r="B89">
        <v>0</v>
      </c>
    </row>
    <row r="90" spans="1:2" x14ac:dyDescent="0.25">
      <c r="A90">
        <v>2820</v>
      </c>
      <c r="B90">
        <v>0</v>
      </c>
    </row>
    <row r="91" spans="1:2" x14ac:dyDescent="0.25">
      <c r="A91">
        <v>3160</v>
      </c>
      <c r="B91">
        <v>0</v>
      </c>
    </row>
    <row r="92" spans="1:2" x14ac:dyDescent="0.25">
      <c r="A92">
        <v>3500</v>
      </c>
      <c r="B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From_Stata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2024-05-29T00:57:04Z</dcterms:modified>
</cp:coreProperties>
</file>