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ONTRATO 784 DE 2023\INGENIEROS SISTEMATIZACIÓN SISTEMA INFORMACIÓN ETMI-PLUS\"/>
    </mc:Choice>
  </mc:AlternateContent>
  <xr:revisionPtr revIDLastSave="0" documentId="13_ncr:1_{DB566140-2BEB-49E1-BAD0-9BAD19016CF5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BASE NACIONAL" sheetId="1" r:id="rId1"/>
  </sheets>
  <definedNames>
    <definedName name="_xlnm._FilterDatabase" localSheetId="0" hidden="1">'BASE NACIONAL'!$A$1:$EC$75</definedName>
    <definedName name="ASEGURADORA">#REF!</definedName>
    <definedName name="DPTO">#REF!</definedName>
    <definedName name="ESTADO">#REF!</definedName>
    <definedName name="ETNIA">#REF!</definedName>
    <definedName name="GRUPO_POBLACIONAL">#REF!</definedName>
    <definedName name="MPIO">#REF!</definedName>
    <definedName name="OLE_LINK1" localSheetId="0">'BASE NACIONAL'!#REF!</definedName>
    <definedName name="PROCEDENCIA">#REF!</definedName>
    <definedName name="SGSS">#REF!</definedName>
    <definedName name="SINO">#REF!</definedName>
    <definedName name="TD">#REF!</definedName>
    <definedName name="TIPOING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1" l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3" i="1"/>
  <c r="AA4" i="1"/>
  <c r="AA7" i="1"/>
  <c r="AA10" i="1"/>
  <c r="AA11" i="1"/>
  <c r="AA12" i="1"/>
  <c r="AA13" i="1"/>
  <c r="AA15" i="1"/>
  <c r="AA17" i="1"/>
  <c r="AA18" i="1"/>
  <c r="AA20" i="1"/>
  <c r="AA21" i="1"/>
  <c r="AA23" i="1"/>
  <c r="AA24" i="1"/>
  <c r="AA25" i="1"/>
  <c r="AA26" i="1"/>
  <c r="AA27" i="1"/>
  <c r="AA28" i="1"/>
  <c r="AA29" i="1"/>
  <c r="AA30" i="1"/>
  <c r="AA34" i="1"/>
  <c r="AA37" i="1"/>
  <c r="AA38" i="1"/>
  <c r="AA39" i="1"/>
  <c r="AA42" i="1"/>
  <c r="AA43" i="1"/>
  <c r="AA44" i="1"/>
  <c r="AA45" i="1"/>
  <c r="AA48" i="1"/>
  <c r="AA49" i="1"/>
  <c r="AA50" i="1"/>
  <c r="AA51" i="1"/>
  <c r="AA52" i="1"/>
  <c r="AA53" i="1"/>
  <c r="AA54" i="1"/>
  <c r="AA55" i="1"/>
  <c r="AA56" i="1"/>
  <c r="AA57" i="1"/>
  <c r="AA58" i="1"/>
  <c r="Z2" i="1"/>
  <c r="AA2" i="1" s="1"/>
  <c r="Z3" i="1"/>
  <c r="Z4" i="1"/>
  <c r="Z5" i="1"/>
  <c r="AA5" i="1" s="1"/>
  <c r="Z6" i="1"/>
  <c r="AA6" i="1" s="1"/>
  <c r="Z7" i="1"/>
  <c r="Z8" i="1"/>
  <c r="AA8" i="1" s="1"/>
  <c r="Z9" i="1"/>
  <c r="AA9" i="1" s="1"/>
  <c r="Z10" i="1"/>
  <c r="Z11" i="1"/>
  <c r="Z12" i="1"/>
  <c r="Z13" i="1"/>
  <c r="Z14" i="1"/>
  <c r="AA14" i="1" s="1"/>
  <c r="Z15" i="1"/>
  <c r="Z16" i="1"/>
  <c r="AA16" i="1" s="1"/>
  <c r="Z17" i="1"/>
  <c r="Z18" i="1"/>
  <c r="Z19" i="1"/>
  <c r="AA19" i="1" s="1"/>
  <c r="Z20" i="1"/>
  <c r="Z21" i="1"/>
  <c r="Z22" i="1"/>
  <c r="AA22" i="1" s="1"/>
  <c r="Z23" i="1"/>
  <c r="Z24" i="1"/>
  <c r="Z25" i="1"/>
  <c r="Z26" i="1"/>
  <c r="Z27" i="1"/>
  <c r="Z28" i="1"/>
  <c r="Z29" i="1"/>
  <c r="Z30" i="1"/>
  <c r="Z31" i="1"/>
  <c r="AA31" i="1" s="1"/>
  <c r="Z32" i="1"/>
  <c r="AA32" i="1" s="1"/>
  <c r="Z33" i="1"/>
  <c r="AA33" i="1" s="1"/>
  <c r="Z34" i="1"/>
  <c r="Z35" i="1"/>
  <c r="AA35" i="1" s="1"/>
  <c r="Z36" i="1"/>
  <c r="AA36" i="1" s="1"/>
  <c r="Z37" i="1"/>
  <c r="Z38" i="1"/>
  <c r="Z39" i="1"/>
  <c r="Z40" i="1"/>
  <c r="AA40" i="1" s="1"/>
  <c r="Z41" i="1"/>
  <c r="AA41" i="1" s="1"/>
  <c r="Z42" i="1"/>
  <c r="Z43" i="1"/>
  <c r="Z44" i="1"/>
  <c r="Z45" i="1"/>
  <c r="Z46" i="1"/>
  <c r="AA46" i="1" s="1"/>
  <c r="Z47" i="1"/>
  <c r="AA47" i="1" s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AA73" i="1" s="1"/>
  <c r="Z74" i="1"/>
  <c r="AA74" i="1" s="1"/>
  <c r="Z75" i="1"/>
  <c r="AA75" i="1" s="1"/>
  <c r="BJ72" i="1"/>
  <c r="BJ73" i="1"/>
  <c r="BJ74" i="1"/>
  <c r="BJ75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I67" i="1"/>
  <c r="AI68" i="1"/>
  <c r="AI69" i="1"/>
  <c r="AI70" i="1"/>
  <c r="AI71" i="1"/>
  <c r="AI72" i="1"/>
  <c r="AI73" i="1"/>
  <c r="AI74" i="1"/>
  <c r="AI75" i="1"/>
  <c r="AI58" i="1"/>
  <c r="AI59" i="1"/>
  <c r="AI60" i="1"/>
  <c r="AI61" i="1"/>
  <c r="AI62" i="1"/>
  <c r="AI63" i="1"/>
  <c r="AI64" i="1"/>
  <c r="AI65" i="1"/>
  <c r="AI66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T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P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L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H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D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DV49" i="1" l="1"/>
  <c r="BN49" i="1"/>
  <c r="DV56" i="1" l="1"/>
  <c r="BN56" i="1"/>
  <c r="BN2" i="1" l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50" i="1"/>
  <c r="BN51" i="1"/>
  <c r="BN52" i="1"/>
  <c r="BN53" i="1"/>
  <c r="BN54" i="1"/>
  <c r="BN55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DV62" i="1" l="1"/>
  <c r="DV3" i="1" l="1"/>
  <c r="DV31" i="1" l="1"/>
  <c r="DV51" i="1" l="1"/>
  <c r="DV74" i="1"/>
  <c r="DV22" i="1" l="1"/>
  <c r="DV75" i="1"/>
  <c r="DV73" i="1"/>
  <c r="DV72" i="1"/>
  <c r="DV71" i="1"/>
  <c r="DV70" i="1"/>
  <c r="DV69" i="1"/>
  <c r="DV68" i="1"/>
  <c r="DV67" i="1"/>
  <c r="DV66" i="1"/>
  <c r="DV65" i="1"/>
  <c r="DV64" i="1"/>
  <c r="DV63" i="1"/>
  <c r="DV61" i="1"/>
  <c r="DV60" i="1"/>
  <c r="DV59" i="1"/>
  <c r="DV58" i="1"/>
  <c r="DV57" i="1"/>
  <c r="DV55" i="1"/>
  <c r="DV54" i="1"/>
  <c r="DV53" i="1"/>
  <c r="DV52" i="1"/>
  <c r="DV50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0" i="1"/>
  <c r="DV29" i="1"/>
  <c r="DV28" i="1"/>
  <c r="DV27" i="1"/>
  <c r="DV26" i="1"/>
  <c r="DV25" i="1"/>
  <c r="DV24" i="1"/>
  <c r="DV23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V4" i="1"/>
  <c r="DV2" i="1"/>
</calcChain>
</file>

<file path=xl/sharedStrings.xml><?xml version="1.0" encoding="utf-8"?>
<sst xmlns="http://schemas.openxmlformats.org/spreadsheetml/2006/main" count="2635" uniqueCount="144">
  <si>
    <t>CC</t>
  </si>
  <si>
    <t>CABECERA MUNICIPAL</t>
  </si>
  <si>
    <t>SUBSIDIADO</t>
  </si>
  <si>
    <t>OTROS</t>
  </si>
  <si>
    <t>DURANTE</t>
  </si>
  <si>
    <t>SI</t>
  </si>
  <si>
    <t>NO</t>
  </si>
  <si>
    <t>PARTO</t>
  </si>
  <si>
    <t>CESAREA</t>
  </si>
  <si>
    <t>UNICO</t>
  </si>
  <si>
    <t/>
  </si>
  <si>
    <t>VIVO</t>
  </si>
  <si>
    <t>MUJER</t>
  </si>
  <si>
    <t>VAGINAL</t>
  </si>
  <si>
    <t>HOMBRE</t>
  </si>
  <si>
    <t>SANO</t>
  </si>
  <si>
    <t>TI</t>
  </si>
  <si>
    <t>ANTES</t>
  </si>
  <si>
    <t>CONTRIBUTIVO</t>
  </si>
  <si>
    <t>ABORTO</t>
  </si>
  <si>
    <t>MULTIPLE</t>
  </si>
  <si>
    <t>INDIGENA</t>
  </si>
  <si>
    <t>RC</t>
  </si>
  <si>
    <t>AFROCOLOMBIANA</t>
  </si>
  <si>
    <t>MORTINATO</t>
  </si>
  <si>
    <t>ELISA</t>
  </si>
  <si>
    <t>&lt;40</t>
  </si>
  <si>
    <t>CENTRO POBLADO</t>
  </si>
  <si>
    <t>Zidovudina</t>
  </si>
  <si>
    <t>&lt;10</t>
  </si>
  <si>
    <t>EXCEPCION</t>
  </si>
  <si>
    <t>&lt;20</t>
  </si>
  <si>
    <t>FALLECIO SIN CLASIFICACION</t>
  </si>
  <si>
    <t>SIN CLASIFICACION</t>
  </si>
  <si>
    <t>Tipo de identificacion</t>
  </si>
  <si>
    <t>N° identificacion</t>
  </si>
  <si>
    <t>Primer nombre</t>
  </si>
  <si>
    <t>Segundo nombre</t>
  </si>
  <si>
    <t>Primer apellido</t>
  </si>
  <si>
    <t>Segundo apellido</t>
  </si>
  <si>
    <t>Tipo aseguramiento</t>
  </si>
  <si>
    <t>Nombre aseguradora</t>
  </si>
  <si>
    <t>Telefono</t>
  </si>
  <si>
    <t>Pertenencia etnica</t>
  </si>
  <si>
    <t>Grupo poblacional</t>
  </si>
  <si>
    <t>Valor CD4</t>
  </si>
  <si>
    <t>Recibio TAR intraparto</t>
  </si>
  <si>
    <t>Situacion de la gestante</t>
  </si>
  <si>
    <t>Tipo de parto</t>
  </si>
  <si>
    <t>Condicion del recien nacido</t>
  </si>
  <si>
    <t>Sexo</t>
  </si>
  <si>
    <t>Peso</t>
  </si>
  <si>
    <t>RURAL DISPERSO</t>
  </si>
  <si>
    <t>OTROS GRUPOS</t>
  </si>
  <si>
    <t>DIAGNOSTICO VIH</t>
  </si>
  <si>
    <t xml:space="preserve">OTROS </t>
  </si>
  <si>
    <t>Clasificacion final del niño frente al  VIH</t>
  </si>
  <si>
    <t xml:space="preserve">OTROS GRUPOS </t>
  </si>
  <si>
    <t>N°</t>
  </si>
  <si>
    <t>Numero de copias</t>
  </si>
  <si>
    <t>WESTERN BLOT</t>
  </si>
  <si>
    <t>NO REACTIVO</t>
  </si>
  <si>
    <t>REACTIVO</t>
  </si>
  <si>
    <t>CARGA VIRAL</t>
  </si>
  <si>
    <t>PRUEBA RAPIDA</t>
  </si>
  <si>
    <t>POSTERIOR AL PARTO</t>
  </si>
  <si>
    <t>Correo electronico</t>
  </si>
  <si>
    <t>Institucion que remite ficha</t>
  </si>
  <si>
    <t>N° de productos al nacimiento</t>
  </si>
  <si>
    <t xml:space="preserve">Resultado </t>
  </si>
  <si>
    <t>Edad en dias</t>
  </si>
  <si>
    <t>Edad  en dias</t>
  </si>
  <si>
    <t>IPS que da la atención en VIH</t>
  </si>
  <si>
    <t>Se realizo Western Blot</t>
  </si>
  <si>
    <t>Fecha: dia/mes/año</t>
  </si>
  <si>
    <t xml:space="preserve">Fecha: dia/mes/año </t>
  </si>
  <si>
    <t xml:space="preserve">Copias carga viral de DX </t>
  </si>
  <si>
    <t>ALIMENTACION MIXTA</t>
  </si>
  <si>
    <t>FORMULA LACTEA EXCLUSIVA</t>
  </si>
  <si>
    <t>Nevirapina</t>
  </si>
  <si>
    <t>Numero en dias realizacion CV/Parto</t>
  </si>
  <si>
    <t>Numero en dias realizacion CD4/Parto</t>
  </si>
  <si>
    <t>Lamivudina</t>
  </si>
  <si>
    <t>Abacavir</t>
  </si>
  <si>
    <t>Lopinavir</t>
  </si>
  <si>
    <t>Ritonavir</t>
  </si>
  <si>
    <t>Atazanavir</t>
  </si>
  <si>
    <t>Efavirez</t>
  </si>
  <si>
    <t>Raltegravir</t>
  </si>
  <si>
    <t>Emtiricitabina</t>
  </si>
  <si>
    <t>Darunavir</t>
  </si>
  <si>
    <t>Dolutegravir</t>
  </si>
  <si>
    <t>Area ocurrencia del caso</t>
  </si>
  <si>
    <t>Fecha diagnostico dia/mes/año</t>
  </si>
  <si>
    <t>Dpto  o distrito.  recibe atencion VIH</t>
  </si>
  <si>
    <t xml:space="preserve">Tipo de alimentacion del niño expuesto </t>
  </si>
  <si>
    <t>Nombre</t>
  </si>
  <si>
    <t>Cargo</t>
  </si>
  <si>
    <t>Prueba utilizada para confirmar diagnostico VIH</t>
  </si>
  <si>
    <t>Municipio. recibe atencion VIH</t>
  </si>
  <si>
    <t>Edad gestacional: inicio TAR  Semanas</t>
  </si>
  <si>
    <t xml:space="preserve">Recibio profilaxis ARV </t>
  </si>
  <si>
    <t>LACTANCIA MATERNA EXCLUSIVA</t>
  </si>
  <si>
    <t>Edad gestacional 1er CPN semanas</t>
  </si>
  <si>
    <t>Fecha Parto: dia/mes/año</t>
  </si>
  <si>
    <t>Edad gestacional nacimiento semanas</t>
  </si>
  <si>
    <t>Tenofovir- TDF</t>
  </si>
  <si>
    <t>Gestante DX de VIH Antes de la gestacion actual: esta recibiendo TAR</t>
  </si>
  <si>
    <t>TAR durante la gestacion actual</t>
  </si>
  <si>
    <r>
      <t xml:space="preserve"> Zidovudina:  
</t>
    </r>
    <r>
      <rPr>
        <b/>
        <sz val="9"/>
        <color rgb="FFC00000"/>
        <rFont val="Century Gothic"/>
        <family val="2"/>
      </rPr>
      <t>4 semanas</t>
    </r>
    <r>
      <rPr>
        <b/>
        <sz val="9"/>
        <rFont val="Century Gothic"/>
        <family val="2"/>
      </rPr>
      <t xml:space="preserve">
 (28 dias)
</t>
    </r>
  </si>
  <si>
    <r>
      <t xml:space="preserve">Nevirapina 
</t>
    </r>
    <r>
      <rPr>
        <b/>
        <sz val="9"/>
        <color rgb="FFC00000"/>
        <rFont val="Century Gothic"/>
        <family val="2"/>
      </rPr>
      <t>1 dosis</t>
    </r>
  </si>
  <si>
    <r>
      <t xml:space="preserve">Nevirapina 
</t>
    </r>
    <r>
      <rPr>
        <b/>
        <sz val="9"/>
        <color rgb="FFC00000"/>
        <rFont val="Century Gothic"/>
        <family val="2"/>
      </rPr>
      <t>3 dosis</t>
    </r>
  </si>
  <si>
    <t>Se realizo prueba rapida/ ELISA/quimioluminiscencia</t>
  </si>
  <si>
    <t>Calculo en dias. Edad a la fecha  actual</t>
  </si>
  <si>
    <t xml:space="preserve">CUARTA  carga viral </t>
  </si>
  <si>
    <t xml:space="preserve">TERCERA carga viral  </t>
  </si>
  <si>
    <t xml:space="preserve">PRIMERA  carga viral </t>
  </si>
  <si>
    <t>SEGUNDO  CD4</t>
  </si>
  <si>
    <t>PRIMER  CD4</t>
  </si>
  <si>
    <t xml:space="preserve">SEGUNDA  carga viral  </t>
  </si>
  <si>
    <t>PRIMERA carga viral</t>
  </si>
  <si>
    <t>SEGUNDA carga viral</t>
  </si>
  <si>
    <t>TERCERA carga viral</t>
  </si>
  <si>
    <t>CUARTA carga viral</t>
  </si>
  <si>
    <t>QUINTA carga viral</t>
  </si>
  <si>
    <t>Numero en dias a la realizacion DX/Parto</t>
  </si>
  <si>
    <r>
      <t xml:space="preserve">Lamivudina 
</t>
    </r>
    <r>
      <rPr>
        <b/>
        <sz val="9"/>
        <color rgb="FFC00000"/>
        <rFont val="Century Gothic"/>
        <family val="2"/>
      </rPr>
      <t>6 semanas</t>
    </r>
    <r>
      <rPr>
        <b/>
        <sz val="9"/>
        <rFont val="Century Gothic"/>
        <family val="2"/>
      </rPr>
      <t xml:space="preserve">  (42 dias) </t>
    </r>
  </si>
  <si>
    <r>
      <t xml:space="preserve"> Zidovudina 
</t>
    </r>
    <r>
      <rPr>
        <b/>
        <sz val="9"/>
        <color rgb="FFC00000"/>
        <rFont val="Century Gothic"/>
        <family val="2"/>
      </rPr>
      <t>6 semanas</t>
    </r>
    <r>
      <rPr>
        <b/>
        <sz val="9"/>
        <rFont val="Century Gothic"/>
        <family val="2"/>
      </rPr>
      <t xml:space="preserve">
(42 dias)
</t>
    </r>
  </si>
  <si>
    <r>
      <t>Nevirapina</t>
    </r>
    <r>
      <rPr>
        <b/>
        <sz val="9"/>
        <color rgb="FFC00000"/>
        <rFont val="Century Gothic"/>
        <family val="2"/>
      </rPr>
      <t xml:space="preserve"> 
4 semanas</t>
    </r>
    <r>
      <rPr>
        <b/>
        <sz val="9"/>
        <rFont val="Century Gothic"/>
        <family val="2"/>
      </rPr>
      <t xml:space="preserve">   
(28 dias)
</t>
    </r>
  </si>
  <si>
    <r>
      <t xml:space="preserve">Raltegravir  </t>
    </r>
    <r>
      <rPr>
        <b/>
        <sz val="9"/>
        <color rgb="FFC00000"/>
        <rFont val="Century Gothic"/>
        <family val="2"/>
      </rPr>
      <t xml:space="preserve">
6 semanas</t>
    </r>
    <r>
      <rPr>
        <b/>
        <sz val="9"/>
        <rFont val="Century Gothic"/>
        <family val="2"/>
      </rPr>
      <t xml:space="preserve"> 
 (42 dias)
</t>
    </r>
  </si>
  <si>
    <t>Gestante realizo CPN durante este embarazo</t>
  </si>
  <si>
    <t>Edad gestacional al DX VIH semanas</t>
  </si>
  <si>
    <t>Municpio  de residencia</t>
  </si>
  <si>
    <t>Dpto o distrito  de  residencia</t>
  </si>
  <si>
    <r>
      <t xml:space="preserve">Semanas de gestación al diagnóstico de VIH </t>
    </r>
    <r>
      <rPr>
        <b/>
        <sz val="9"/>
        <color rgb="FFFFFF00"/>
        <rFont val="Century Gothic"/>
        <family val="2"/>
      </rPr>
      <t>(</t>
    </r>
    <r>
      <rPr>
        <b/>
        <sz val="8"/>
        <color rgb="FFFFFF00"/>
        <rFont val="Century Gothic"/>
        <family val="2"/>
      </rPr>
      <t>DX - Parto)</t>
    </r>
  </si>
  <si>
    <t xml:space="preserve">Primer nombre </t>
  </si>
  <si>
    <t>Nacionalidad (colombiana - extranjera)</t>
  </si>
  <si>
    <t>Tipo de documento</t>
  </si>
  <si>
    <t>Edad en años</t>
  </si>
  <si>
    <t>Tipo de regimen en salud</t>
  </si>
  <si>
    <t>Fecha probable de parto DD/MM/AAAA</t>
  </si>
  <si>
    <t>Momento del DX (Antes/Durante/Posterior al parto)</t>
  </si>
  <si>
    <t xml:space="preserve">Medicamento suministrado </t>
  </si>
  <si>
    <t>Se realizo supresion de la  lactancia  materna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</si>
</sst>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_(* #,##0.00_);_(* \(#,##0.00\);_(* \-??_);_(@_)"/>
    <numFmt numFmtId="167" formatCode="[$-240A]General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mbria"/>
      <family val="1"/>
      <scheme val="major"/>
    </font>
    <font>
      <b/>
      <sz val="8"/>
      <name val="Century Gothic"/>
      <family val="2"/>
    </font>
    <font>
      <sz val="8"/>
      <color theme="1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u/>
      <sz val="10"/>
      <color theme="10"/>
      <name val="Century Gothic"/>
      <family val="2"/>
    </font>
    <font>
      <b/>
      <sz val="10"/>
      <color rgb="FFC00000"/>
      <name val="Century Gothic"/>
      <family val="2"/>
    </font>
    <font>
      <sz val="10"/>
      <color rgb="FFC00000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rgb="FFC00000"/>
      <name val="Century Gothic"/>
      <family val="2"/>
    </font>
    <font>
      <sz val="8"/>
      <name val="Calibri"/>
      <family val="2"/>
      <scheme val="minor"/>
    </font>
    <font>
      <b/>
      <sz val="9"/>
      <color rgb="FFFFFF00"/>
      <name val="Century Gothic"/>
      <family val="2"/>
    </font>
    <font>
      <b/>
      <sz val="8"/>
      <color rgb="FFFFFF00"/>
      <name val="Century Gothic"/>
      <family val="2"/>
    </font>
    <font>
      <b/>
      <sz val="8"/>
      <color rgb="FFC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6" fontId="6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167" fontId="9" fillId="0" borderId="0" applyBorder="0" applyProtection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14" fontId="4" fillId="0" borderId="0" xfId="0" applyNumberFormat="1" applyFont="1" applyFill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3" fontId="4" fillId="0" borderId="0" xfId="5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3" fontId="4" fillId="0" borderId="0" xfId="0" applyNumberFormat="1" applyFont="1" applyFill="1"/>
    <xf numFmtId="14" fontId="4" fillId="0" borderId="0" xfId="0" applyNumberFormat="1" applyFont="1" applyFill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/>
    <xf numFmtId="14" fontId="5" fillId="0" borderId="0" xfId="0" applyNumberFormat="1" applyFont="1" applyFill="1"/>
    <xf numFmtId="0" fontId="5" fillId="0" borderId="0" xfId="0" applyFont="1" applyFill="1" applyAlignment="1">
      <alignment horizontal="center"/>
    </xf>
    <xf numFmtId="3" fontId="5" fillId="0" borderId="0" xfId="5" applyNumberFormat="1" applyFont="1" applyFill="1" applyAlignment="1">
      <alignment horizontal="left"/>
    </xf>
    <xf numFmtId="3" fontId="4" fillId="0" borderId="0" xfId="0" applyNumberFormat="1" applyFont="1"/>
    <xf numFmtId="0" fontId="5" fillId="0" borderId="0" xfId="0" applyFont="1"/>
    <xf numFmtId="0" fontId="5" fillId="0" borderId="0" xfId="0" applyNumberFormat="1" applyFont="1" applyFill="1"/>
    <xf numFmtId="1" fontId="4" fillId="0" borderId="0" xfId="0" applyNumberFormat="1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Border="1"/>
    <xf numFmtId="0" fontId="11" fillId="0" borderId="0" xfId="0" applyFont="1" applyFill="1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wrapText="1"/>
    </xf>
    <xf numFmtId="0" fontId="14" fillId="0" borderId="1" xfId="0" applyFont="1" applyFill="1" applyBorder="1" applyAlignment="1">
      <alignment horizontal="left"/>
    </xf>
    <xf numFmtId="1" fontId="14" fillId="0" borderId="1" xfId="1" applyNumberFormat="1" applyFont="1" applyFill="1" applyBorder="1" applyAlignment="1">
      <alignment horizontal="left"/>
    </xf>
    <xf numFmtId="0" fontId="14" fillId="0" borderId="1" xfId="1" applyFont="1" applyFill="1" applyBorder="1" applyAlignment="1">
      <alignment horizontal="left"/>
    </xf>
    <xf numFmtId="0" fontId="14" fillId="0" borderId="1" xfId="1" applyNumberFormat="1" applyFont="1" applyFill="1" applyBorder="1" applyAlignment="1">
      <alignment horizontal="left"/>
    </xf>
    <xf numFmtId="3" fontId="14" fillId="0" borderId="1" xfId="2" applyNumberFormat="1" applyFont="1" applyFill="1" applyBorder="1" applyAlignment="1">
      <alignment horizontal="left"/>
    </xf>
    <xf numFmtId="0" fontId="14" fillId="0" borderId="1" xfId="1" applyFont="1" applyFill="1" applyBorder="1" applyAlignment="1">
      <alignment horizontal="left" wrapText="1"/>
    </xf>
    <xf numFmtId="3" fontId="14" fillId="0" borderId="1" xfId="1" applyNumberFormat="1" applyFont="1" applyFill="1" applyBorder="1" applyAlignment="1">
      <alignment horizontal="left"/>
    </xf>
    <xf numFmtId="14" fontId="14" fillId="0" borderId="1" xfId="1" applyNumberFormat="1" applyFont="1" applyFill="1" applyBorder="1" applyAlignment="1">
      <alignment horizontal="left"/>
    </xf>
    <xf numFmtId="3" fontId="14" fillId="0" borderId="1" xfId="5" applyNumberFormat="1" applyFont="1" applyFill="1" applyBorder="1" applyAlignment="1">
      <alignment horizontal="left"/>
    </xf>
    <xf numFmtId="1" fontId="14" fillId="0" borderId="1" xfId="2" applyNumberFormat="1" applyFont="1" applyFill="1" applyBorder="1" applyAlignment="1">
      <alignment horizontal="left"/>
    </xf>
    <xf numFmtId="14" fontId="14" fillId="0" borderId="1" xfId="2" applyNumberFormat="1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1" fontId="14" fillId="0" borderId="1" xfId="3" applyNumberFormat="1" applyFont="1" applyFill="1" applyBorder="1" applyAlignment="1">
      <alignment horizontal="left"/>
    </xf>
    <xf numFmtId="3" fontId="14" fillId="0" borderId="1" xfId="0" applyNumberFormat="1" applyFont="1" applyFill="1" applyBorder="1" applyAlignment="1">
      <alignment horizontal="left"/>
    </xf>
    <xf numFmtId="1" fontId="14" fillId="0" borderId="1" xfId="0" applyNumberFormat="1" applyFont="1" applyFill="1" applyBorder="1" applyAlignment="1">
      <alignment horizontal="left"/>
    </xf>
    <xf numFmtId="14" fontId="14" fillId="0" borderId="1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left"/>
    </xf>
    <xf numFmtId="0" fontId="14" fillId="0" borderId="1" xfId="25" applyFont="1" applyFill="1" applyBorder="1" applyAlignment="1" applyProtection="1">
      <alignment horizontal="left"/>
    </xf>
    <xf numFmtId="3" fontId="14" fillId="0" borderId="1" xfId="1" applyNumberFormat="1" applyFont="1" applyFill="1" applyBorder="1" applyAlignment="1">
      <alignment horizontal="left" wrapText="1"/>
    </xf>
    <xf numFmtId="0" fontId="14" fillId="0" borderId="1" xfId="3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/>
    <xf numFmtId="3" fontId="15" fillId="0" borderId="1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1" fontId="16" fillId="0" borderId="1" xfId="0" applyNumberFormat="1" applyFont="1" applyFill="1" applyBorder="1" applyAlignment="1">
      <alignment horizontal="left"/>
    </xf>
    <xf numFmtId="14" fontId="16" fillId="0" borderId="1" xfId="0" applyNumberFormat="1" applyFont="1" applyFill="1" applyBorder="1" applyAlignment="1">
      <alignment horizontal="left"/>
    </xf>
    <xf numFmtId="3" fontId="16" fillId="0" borderId="1" xfId="0" applyNumberFormat="1" applyFont="1" applyFill="1" applyBorder="1" applyAlignment="1">
      <alignment horizontal="left"/>
    </xf>
    <xf numFmtId="3" fontId="16" fillId="0" borderId="1" xfId="5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0" fontId="17" fillId="0" borderId="1" xfId="25" applyFont="1" applyFill="1" applyBorder="1" applyAlignment="1" applyProtection="1">
      <alignment horizontal="left"/>
    </xf>
    <xf numFmtId="0" fontId="16" fillId="0" borderId="0" xfId="0" applyFont="1" applyFill="1"/>
    <xf numFmtId="0" fontId="18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vertical="center"/>
    </xf>
    <xf numFmtId="14" fontId="16" fillId="0" borderId="1" xfId="5" applyNumberFormat="1" applyFont="1" applyFill="1" applyBorder="1" applyAlignment="1">
      <alignment horizontal="left"/>
    </xf>
    <xf numFmtId="3" fontId="19" fillId="0" borderId="1" xfId="0" applyNumberFormat="1" applyFont="1" applyFill="1" applyBorder="1" applyAlignment="1">
      <alignment horizontal="left"/>
    </xf>
    <xf numFmtId="1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23" fillId="2" borderId="1" xfId="1" applyNumberFormat="1" applyFont="1" applyFill="1" applyBorder="1" applyAlignment="1">
      <alignment horizontal="center" vertical="center" wrapText="1"/>
    </xf>
    <xf numFmtId="1" fontId="20" fillId="3" borderId="1" xfId="1" applyNumberFormat="1" applyFont="1" applyFill="1" applyBorder="1" applyAlignment="1">
      <alignment horizontal="center" vertical="center" wrapText="1"/>
    </xf>
    <xf numFmtId="1" fontId="22" fillId="4" borderId="1" xfId="1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Fill="1" applyBorder="1"/>
    <xf numFmtId="14" fontId="19" fillId="0" borderId="1" xfId="0" applyNumberFormat="1" applyFont="1" applyFill="1" applyBorder="1" applyAlignment="1">
      <alignment horizontal="left"/>
    </xf>
    <xf numFmtId="1" fontId="19" fillId="0" borderId="1" xfId="2" applyNumberFormat="1" applyFont="1" applyFill="1" applyBorder="1" applyAlignment="1">
      <alignment horizontal="left"/>
    </xf>
    <xf numFmtId="3" fontId="19" fillId="0" borderId="1" xfId="2" applyNumberFormat="1" applyFont="1" applyFill="1" applyBorder="1" applyAlignment="1">
      <alignment horizontal="left"/>
    </xf>
    <xf numFmtId="14" fontId="19" fillId="0" borderId="1" xfId="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20" fillId="5" borderId="1" xfId="1" applyFont="1" applyFill="1" applyBorder="1" applyAlignment="1" applyProtection="1">
      <alignment horizontal="center" vertical="center" wrapText="1"/>
      <protection locked="0"/>
    </xf>
    <xf numFmtId="1" fontId="20" fillId="5" borderId="1" xfId="1" applyNumberFormat="1" applyFont="1" applyFill="1" applyBorder="1" applyAlignment="1">
      <alignment horizontal="center" vertical="center" wrapText="1"/>
    </xf>
    <xf numFmtId="3" fontId="20" fillId="5" borderId="1" xfId="1" applyNumberFormat="1" applyFont="1" applyFill="1" applyBorder="1" applyAlignment="1">
      <alignment horizontal="center" vertical="center" wrapText="1"/>
    </xf>
    <xf numFmtId="1" fontId="20" fillId="5" borderId="1" xfId="1" applyNumberFormat="1" applyFont="1" applyFill="1" applyBorder="1" applyAlignment="1" applyProtection="1">
      <alignment horizontal="center" vertical="center" wrapText="1"/>
      <protection locked="0"/>
    </xf>
    <xf numFmtId="14" fontId="20" fillId="5" borderId="1" xfId="1" applyNumberFormat="1" applyFont="1" applyFill="1" applyBorder="1" applyAlignment="1">
      <alignment horizontal="center" vertical="center" wrapText="1"/>
    </xf>
    <xf numFmtId="3" fontId="20" fillId="5" borderId="1" xfId="5" applyNumberFormat="1" applyFont="1" applyFill="1" applyBorder="1" applyAlignment="1">
      <alignment horizontal="center" vertical="center" wrapText="1"/>
    </xf>
    <xf numFmtId="3" fontId="20" fillId="5" borderId="1" xfId="1" applyNumberFormat="1" applyFont="1" applyFill="1" applyBorder="1" applyAlignment="1" applyProtection="1">
      <alignment horizontal="center" vertical="center" wrapText="1"/>
      <protection locked="0"/>
    </xf>
    <xf numFmtId="1" fontId="12" fillId="5" borderId="1" xfId="1" applyNumberFormat="1" applyFont="1" applyFill="1" applyBorder="1" applyAlignment="1">
      <alignment horizontal="center" vertical="center" wrapText="1"/>
    </xf>
    <xf numFmtId="0" fontId="20" fillId="5" borderId="1" xfId="1" applyNumberFormat="1" applyFont="1" applyFill="1" applyBorder="1" applyAlignment="1">
      <alignment horizontal="center" vertical="center" wrapText="1"/>
    </xf>
    <xf numFmtId="1" fontId="20" fillId="6" borderId="1" xfId="1" applyNumberFormat="1" applyFont="1" applyFill="1" applyBorder="1" applyAlignment="1">
      <alignment horizontal="center" vertical="center" wrapText="1"/>
    </xf>
    <xf numFmtId="0" fontId="20" fillId="6" borderId="1" xfId="1" applyFont="1" applyFill="1" applyBorder="1" applyAlignment="1">
      <alignment horizontal="center" vertical="center" wrapText="1"/>
    </xf>
    <xf numFmtId="0" fontId="20" fillId="6" borderId="1" xfId="1" applyFont="1" applyFill="1" applyBorder="1" applyAlignment="1" applyProtection="1">
      <alignment horizontal="center" vertical="center" wrapText="1"/>
      <protection locked="0"/>
    </xf>
    <xf numFmtId="3" fontId="20" fillId="6" borderId="1" xfId="1" applyNumberFormat="1" applyFont="1" applyFill="1" applyBorder="1" applyAlignment="1">
      <alignment horizontal="center" vertical="center" wrapText="1"/>
    </xf>
    <xf numFmtId="1" fontId="21" fillId="6" borderId="1" xfId="1" applyNumberFormat="1" applyFont="1" applyFill="1" applyBorder="1" applyAlignment="1">
      <alignment horizontal="center" vertical="center" wrapText="1"/>
    </xf>
    <xf numFmtId="3" fontId="20" fillId="6" borderId="1" xfId="5" applyNumberFormat="1" applyFont="1" applyFill="1" applyBorder="1" applyAlignment="1" applyProtection="1">
      <alignment horizontal="center" vertical="center" wrapText="1"/>
      <protection locked="0"/>
    </xf>
    <xf numFmtId="14" fontId="20" fillId="6" borderId="1" xfId="1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left"/>
    </xf>
    <xf numFmtId="1" fontId="5" fillId="0" borderId="0" xfId="0" applyNumberFormat="1" applyFont="1" applyFill="1" applyAlignment="1">
      <alignment horizontal="left"/>
    </xf>
    <xf numFmtId="14" fontId="5" fillId="0" borderId="0" xfId="0" applyNumberFormat="1" applyFont="1" applyFill="1" applyAlignment="1">
      <alignment horizontal="left"/>
    </xf>
    <xf numFmtId="3" fontId="4" fillId="0" borderId="0" xfId="5" applyNumberFormat="1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1" fontId="20" fillId="7" borderId="1" xfId="1" applyNumberFormat="1" applyFont="1" applyFill="1" applyBorder="1" applyAlignment="1">
      <alignment horizontal="center" vertical="center" wrapText="1"/>
    </xf>
    <xf numFmtId="14" fontId="20" fillId="7" borderId="1" xfId="1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/>
    </xf>
    <xf numFmtId="14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NumberFormat="1" applyFont="1" applyFill="1" applyBorder="1" applyAlignment="1">
      <alignment horizontal="center" vertical="center" wrapText="1"/>
    </xf>
    <xf numFmtId="1" fontId="22" fillId="8" borderId="1" xfId="1" applyNumberFormat="1" applyFont="1" applyFill="1" applyBorder="1" applyAlignment="1">
      <alignment horizontal="center" vertical="center" wrapText="1"/>
    </xf>
  </cellXfs>
  <cellStyles count="48">
    <cellStyle name="Excel Built-in Comma" xfId="19" xr:uid="{00000000-0005-0000-0000-000000000000}"/>
    <cellStyle name="Excel Built-in Normal" xfId="17" xr:uid="{00000000-0005-0000-0000-000001000000}"/>
    <cellStyle name="Excel Built-in Normal 1" xfId="38" xr:uid="{00000000-0005-0000-0000-000002000000}"/>
    <cellStyle name="Hipervínculo" xfId="25" builtinId="8"/>
    <cellStyle name="Hipervínculo 2" xfId="41" xr:uid="{00000000-0005-0000-0000-000004000000}"/>
    <cellStyle name="Millares" xfId="5" builtinId="3"/>
    <cellStyle name="Millares 10" xfId="29" xr:uid="{00000000-0005-0000-0000-000006000000}"/>
    <cellStyle name="Millares 10 2" xfId="45" xr:uid="{00000000-0005-0000-0000-000007000000}"/>
    <cellStyle name="Millares 11" xfId="43" xr:uid="{00000000-0005-0000-0000-000008000000}"/>
    <cellStyle name="Millares 2" xfId="2" xr:uid="{00000000-0005-0000-0000-000009000000}"/>
    <cellStyle name="Millares 2 2" xfId="18" xr:uid="{00000000-0005-0000-0000-00000A000000}"/>
    <cellStyle name="Millares 2 3" xfId="16" xr:uid="{00000000-0005-0000-0000-00000B000000}"/>
    <cellStyle name="Millares 2 4" xfId="37" xr:uid="{00000000-0005-0000-0000-00000C000000}"/>
    <cellStyle name="Millares 2 4 2" xfId="47" xr:uid="{00000000-0005-0000-0000-00000D000000}"/>
    <cellStyle name="Millares 3" xfId="4" xr:uid="{00000000-0005-0000-0000-00000E000000}"/>
    <cellStyle name="Millares 3 2" xfId="42" xr:uid="{00000000-0005-0000-0000-00000F000000}"/>
    <cellStyle name="Millares 4" xfId="7" xr:uid="{00000000-0005-0000-0000-000010000000}"/>
    <cellStyle name="Millares 5" xfId="9" xr:uid="{00000000-0005-0000-0000-000011000000}"/>
    <cellStyle name="Millares 6" xfId="11" xr:uid="{00000000-0005-0000-0000-000012000000}"/>
    <cellStyle name="Millares 7" xfId="13" xr:uid="{00000000-0005-0000-0000-000013000000}"/>
    <cellStyle name="Millares 8" xfId="24" xr:uid="{00000000-0005-0000-0000-000014000000}"/>
    <cellStyle name="Millares 8 2" xfId="44" xr:uid="{00000000-0005-0000-0000-000015000000}"/>
    <cellStyle name="Millares 9" xfId="30" xr:uid="{00000000-0005-0000-0000-000016000000}"/>
    <cellStyle name="Millares 9 2" xfId="46" xr:uid="{00000000-0005-0000-0000-000017000000}"/>
    <cellStyle name="Normal" xfId="0" builtinId="0"/>
    <cellStyle name="Normal 11" xfId="39" xr:uid="{00000000-0005-0000-0000-00001A000000}"/>
    <cellStyle name="Normal 13" xfId="35" xr:uid="{00000000-0005-0000-0000-00001B000000}"/>
    <cellStyle name="Normal 2" xfId="1" xr:uid="{00000000-0005-0000-0000-00001C000000}"/>
    <cellStyle name="Normal 2 13" xfId="21" xr:uid="{00000000-0005-0000-0000-00001D000000}"/>
    <cellStyle name="Normal 2 2" xfId="14" xr:uid="{00000000-0005-0000-0000-00001E000000}"/>
    <cellStyle name="Normal 2 3" xfId="15" xr:uid="{00000000-0005-0000-0000-00001F000000}"/>
    <cellStyle name="Normal 2 4" xfId="22" xr:uid="{00000000-0005-0000-0000-000020000000}"/>
    <cellStyle name="Normal 2 4 2" xfId="40" xr:uid="{00000000-0005-0000-0000-000021000000}"/>
    <cellStyle name="Normal 22" xfId="27" xr:uid="{00000000-0005-0000-0000-000022000000}"/>
    <cellStyle name="Normal 28" xfId="26" xr:uid="{00000000-0005-0000-0000-000023000000}"/>
    <cellStyle name="Normal 3" xfId="3" xr:uid="{00000000-0005-0000-0000-000024000000}"/>
    <cellStyle name="Normal 3 2" xfId="20" xr:uid="{00000000-0005-0000-0000-000025000000}"/>
    <cellStyle name="Normal 3 22" xfId="33" xr:uid="{00000000-0005-0000-0000-000026000000}"/>
    <cellStyle name="Normal 3 3" xfId="36" xr:uid="{00000000-0005-0000-0000-000027000000}"/>
    <cellStyle name="Normal 3 9 10" xfId="31" xr:uid="{00000000-0005-0000-0000-000028000000}"/>
    <cellStyle name="Normal 33" xfId="28" xr:uid="{00000000-0005-0000-0000-000029000000}"/>
    <cellStyle name="Normal 4" xfId="6" xr:uid="{00000000-0005-0000-0000-00002A000000}"/>
    <cellStyle name="Normal 43" xfId="32" xr:uid="{00000000-0005-0000-0000-00002B000000}"/>
    <cellStyle name="Normal 43 2 10" xfId="34" xr:uid="{00000000-0005-0000-0000-00002C000000}"/>
    <cellStyle name="Normal 5" xfId="8" xr:uid="{00000000-0005-0000-0000-00002D000000}"/>
    <cellStyle name="Normal 6" xfId="10" xr:uid="{00000000-0005-0000-0000-00002E000000}"/>
    <cellStyle name="Normal 7" xfId="12" xr:uid="{00000000-0005-0000-0000-00002F000000}"/>
    <cellStyle name="Normal 9" xfId="23" xr:uid="{00000000-0005-0000-0000-000030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99"/>
      <color rgb="FF381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79"/>
  <sheetViews>
    <sheetView tabSelected="1" zoomScale="90" zoomScaleNormal="90" zoomScaleSheetLayoutView="100" workbookViewId="0">
      <pane ySplit="1" topLeftCell="A2" activePane="bottomLeft" state="frozen"/>
      <selection pane="bottomLeft" activeCell="H14" sqref="H14"/>
    </sheetView>
  </sheetViews>
  <sheetFormatPr baseColWidth="10" defaultRowHeight="15" customHeight="1" x14ac:dyDescent="0.25"/>
  <cols>
    <col min="1" max="1" width="6.7109375" style="15" customWidth="1"/>
    <col min="2" max="2" width="12.7109375" style="5" customWidth="1"/>
    <col min="3" max="5" width="9.28515625" style="5" customWidth="1"/>
    <col min="6" max="6" width="14.42578125" style="5" customWidth="1"/>
    <col min="7" max="7" width="12.140625" style="18" customWidth="1"/>
    <col min="8" max="8" width="14.140625" style="6" customWidth="1"/>
    <col min="9" max="9" width="9.140625" style="24" customWidth="1"/>
    <col min="10" max="10" width="20.85546875" style="5" customWidth="1"/>
    <col min="11" max="11" width="13.5703125" style="18" customWidth="1"/>
    <col min="12" max="13" width="22.42578125" style="5" customWidth="1"/>
    <col min="14" max="14" width="24.7109375" style="5" customWidth="1"/>
    <col min="15" max="15" width="15.7109375" style="18" customWidth="1"/>
    <col min="16" max="16" width="22.85546875" style="5" customWidth="1"/>
    <col min="17" max="17" width="18.28515625" style="2" customWidth="1"/>
    <col min="18" max="18" width="20.28515625" style="5" customWidth="1"/>
    <col min="19" max="19" width="15" style="5" customWidth="1"/>
    <col min="20" max="20" width="11.28515625" style="24" customWidth="1"/>
    <col min="21" max="21" width="27.42578125" style="2" customWidth="1"/>
    <col min="22" max="22" width="11.7109375" style="25" customWidth="1"/>
    <col min="23" max="23" width="36.42578125" style="7" customWidth="1"/>
    <col min="24" max="24" width="12.140625" style="6" customWidth="1"/>
    <col min="25" max="25" width="15.42578125" style="21" customWidth="1"/>
    <col min="26" max="26" width="15.5703125" style="24" customWidth="1"/>
    <col min="27" max="27" width="25.85546875" style="24" customWidth="1"/>
    <col min="28" max="28" width="11.140625" style="5" customWidth="1"/>
    <col min="29" max="29" width="11.42578125" style="8" customWidth="1"/>
    <col min="30" max="30" width="13.28515625" style="9" customWidth="1"/>
    <col min="31" max="31" width="15.42578125" style="4" customWidth="1"/>
    <col min="32" max="32" width="11.28515625" style="5" customWidth="1"/>
    <col min="33" max="33" width="9" style="17" customWidth="1"/>
    <col min="34" max="34" width="14.140625" style="9" customWidth="1"/>
    <col min="35" max="36" width="16.28515625" style="21" customWidth="1"/>
    <col min="37" max="37" width="16.28515625" style="68" customWidth="1"/>
    <col min="38" max="40" width="16.28515625" style="21" customWidth="1"/>
    <col min="41" max="41" width="11.85546875" style="2" customWidth="1"/>
    <col min="42" max="42" width="11.5703125" style="1" customWidth="1"/>
    <col min="43" max="43" width="8.42578125" style="1" customWidth="1"/>
    <col min="44" max="44" width="7" style="1" customWidth="1"/>
    <col min="45" max="50" width="7.7109375" style="1" customWidth="1"/>
    <col min="51" max="51" width="8.42578125" style="1" customWidth="1"/>
    <col min="52" max="54" width="7.7109375" style="1" customWidth="1"/>
    <col min="55" max="55" width="12.42578125" style="2" customWidth="1"/>
    <col min="56" max="56" width="12.28515625" style="10" customWidth="1"/>
    <col min="57" max="57" width="14.5703125" style="11" customWidth="1"/>
    <col min="58" max="59" width="14.5703125" style="22" customWidth="1"/>
    <col min="60" max="60" width="14.5703125" style="69" customWidth="1"/>
    <col min="61" max="63" width="14.5703125" style="22" customWidth="1"/>
    <col min="64" max="64" width="14.5703125" style="69" customWidth="1"/>
    <col min="65" max="66" width="14.5703125" style="22" customWidth="1"/>
    <col min="67" max="67" width="13.5703125" style="24" customWidth="1"/>
    <col min="68" max="68" width="23.85546875" style="3" customWidth="1"/>
    <col min="69" max="69" width="10.85546875" style="2" customWidth="1"/>
    <col min="70" max="70" width="12.140625" style="1" customWidth="1"/>
    <col min="71" max="71" width="11.7109375" style="1" customWidth="1"/>
    <col min="72" max="72" width="20.28515625" style="2" customWidth="1"/>
    <col min="73" max="74" width="18.42578125" style="19" customWidth="1"/>
    <col min="75" max="75" width="14.7109375" style="2" customWidth="1"/>
    <col min="76" max="76" width="13.5703125" style="2" customWidth="1"/>
    <col min="77" max="77" width="13.42578125" style="2" customWidth="1"/>
    <col min="78" max="78" width="10.42578125" style="2" customWidth="1"/>
    <col min="79" max="79" width="12.7109375" style="2" customWidth="1"/>
    <col min="80" max="80" width="15.7109375" style="2" customWidth="1"/>
    <col min="81" max="81" width="15.42578125" style="2" customWidth="1"/>
    <col min="82" max="82" width="14.28515625" style="13" customWidth="1"/>
    <col min="83" max="83" width="20.28515625" style="3" customWidth="1"/>
    <col min="84" max="84" width="24" style="3" customWidth="1"/>
    <col min="85" max="85" width="15.140625" style="2" customWidth="1"/>
    <col min="86" max="86" width="13.5703125" style="12" customWidth="1"/>
    <col min="87" max="87" width="9.140625" style="16" customWidth="1"/>
    <col min="88" max="88" width="13.7109375" style="4" customWidth="1"/>
    <col min="89" max="89" width="12.28515625" style="3" customWidth="1"/>
    <col min="90" max="90" width="11.5703125" style="3" customWidth="1"/>
    <col min="91" max="91" width="10.7109375" style="3" customWidth="1"/>
    <col min="92" max="92" width="12.7109375" style="3" customWidth="1"/>
    <col min="93" max="93" width="11.5703125" style="3" customWidth="1"/>
    <col min="94" max="94" width="12.7109375" style="3" customWidth="1"/>
    <col min="95" max="95" width="12.42578125" style="3" customWidth="1"/>
    <col min="96" max="96" width="12.7109375" style="3" customWidth="1"/>
    <col min="97" max="97" width="10.28515625" style="3" customWidth="1"/>
    <col min="98" max="98" width="12.42578125" style="13" customWidth="1"/>
    <col min="99" max="99" width="14.140625" style="14" customWidth="1"/>
    <col min="100" max="100" width="10" style="3" customWidth="1"/>
    <col min="101" max="101" width="12" style="3" customWidth="1"/>
    <col min="102" max="102" width="10.85546875" style="13" customWidth="1"/>
    <col min="103" max="103" width="13.42578125" style="14" customWidth="1"/>
    <col min="104" max="104" width="9.85546875" style="3" customWidth="1"/>
    <col min="105" max="105" width="12.7109375" style="3" customWidth="1"/>
    <col min="106" max="106" width="10.28515625" style="13" customWidth="1"/>
    <col min="107" max="107" width="15.140625" style="14" customWidth="1"/>
    <col min="108" max="108" width="10.140625" style="3" customWidth="1"/>
    <col min="109" max="109" width="12.7109375" style="3" customWidth="1"/>
    <col min="110" max="110" width="10.28515625" style="13" customWidth="1"/>
    <col min="111" max="111" width="13.7109375" style="14" customWidth="1"/>
    <col min="112" max="112" width="9.7109375" style="3" customWidth="1"/>
    <col min="113" max="113" width="12.7109375" style="3" customWidth="1"/>
    <col min="114" max="114" width="10.28515625" style="13" customWidth="1"/>
    <col min="115" max="115" width="14.28515625" style="14" customWidth="1"/>
    <col min="116" max="116" width="9.5703125" style="3" customWidth="1"/>
    <col min="117" max="117" width="14.7109375" style="3" customWidth="1"/>
    <col min="118" max="118" width="15.85546875" style="15" customWidth="1"/>
    <col min="119" max="119" width="14.140625" style="14" customWidth="1"/>
    <col min="120" max="120" width="11.85546875" style="14" customWidth="1"/>
    <col min="121" max="121" width="11.7109375" style="14" customWidth="1"/>
    <col min="122" max="122" width="12" style="14" customWidth="1"/>
    <col min="123" max="123" width="13.5703125" style="14" customWidth="1"/>
    <col min="124" max="124" width="10.85546875" style="19" customWidth="1"/>
    <col min="125" max="125" width="47.7109375" style="3" customWidth="1"/>
    <col min="126" max="126" width="13.140625" style="2" customWidth="1"/>
    <col min="127" max="127" width="31.140625" style="3" customWidth="1"/>
    <col min="128" max="128" width="18.5703125" style="23" customWidth="1"/>
    <col min="129" max="129" width="15.28515625" style="23" customWidth="1"/>
    <col min="130" max="130" width="12.7109375" style="23" customWidth="1"/>
    <col min="131" max="131" width="7.7109375" style="23" customWidth="1"/>
    <col min="132" max="132" width="9.85546875" style="23" customWidth="1"/>
    <col min="133" max="133" width="11.85546875" style="49" customWidth="1"/>
    <col min="134" max="16384" width="11.42578125" style="2"/>
  </cols>
  <sheetData>
    <row r="1" spans="1:133" s="26" customFormat="1" ht="81.75" customHeight="1" x14ac:dyDescent="0.3">
      <c r="A1" s="75" t="s">
        <v>58</v>
      </c>
      <c r="B1" s="77" t="s">
        <v>135</v>
      </c>
      <c r="C1" s="77" t="s">
        <v>37</v>
      </c>
      <c r="D1" s="77" t="s">
        <v>38</v>
      </c>
      <c r="E1" s="77" t="s">
        <v>39</v>
      </c>
      <c r="F1" s="77" t="s">
        <v>136</v>
      </c>
      <c r="G1" s="78" t="s">
        <v>137</v>
      </c>
      <c r="H1" s="79" t="s">
        <v>35</v>
      </c>
      <c r="I1" s="78" t="s">
        <v>138</v>
      </c>
      <c r="J1" s="80" t="s">
        <v>139</v>
      </c>
      <c r="K1" s="76" t="s">
        <v>41</v>
      </c>
      <c r="L1" s="78" t="s">
        <v>43</v>
      </c>
      <c r="M1" s="80" t="s">
        <v>44</v>
      </c>
      <c r="N1" s="78" t="s">
        <v>92</v>
      </c>
      <c r="O1" s="76" t="s">
        <v>133</v>
      </c>
      <c r="P1" s="76" t="s">
        <v>132</v>
      </c>
      <c r="Q1" s="77" t="s">
        <v>94</v>
      </c>
      <c r="R1" s="77" t="s">
        <v>99</v>
      </c>
      <c r="S1" s="76" t="s">
        <v>130</v>
      </c>
      <c r="T1" s="78" t="s">
        <v>103</v>
      </c>
      <c r="U1" s="78" t="s">
        <v>141</v>
      </c>
      <c r="V1" s="78" t="s">
        <v>131</v>
      </c>
      <c r="W1" s="78" t="s">
        <v>98</v>
      </c>
      <c r="X1" s="79" t="s">
        <v>76</v>
      </c>
      <c r="Y1" s="81" t="s">
        <v>93</v>
      </c>
      <c r="Z1" s="103" t="s">
        <v>125</v>
      </c>
      <c r="AA1" s="103" t="s">
        <v>134</v>
      </c>
      <c r="AB1" s="64" t="s">
        <v>116</v>
      </c>
      <c r="AC1" s="82" t="s">
        <v>59</v>
      </c>
      <c r="AD1" s="81" t="s">
        <v>75</v>
      </c>
      <c r="AE1" s="101" t="s">
        <v>80</v>
      </c>
      <c r="AF1" s="64" t="s">
        <v>118</v>
      </c>
      <c r="AG1" s="83" t="s">
        <v>45</v>
      </c>
      <c r="AH1" s="81" t="s">
        <v>75</v>
      </c>
      <c r="AI1" s="101" t="s">
        <v>81</v>
      </c>
      <c r="AJ1" s="64" t="s">
        <v>117</v>
      </c>
      <c r="AK1" s="83" t="s">
        <v>45</v>
      </c>
      <c r="AL1" s="81" t="s">
        <v>75</v>
      </c>
      <c r="AM1" s="101" t="s">
        <v>81</v>
      </c>
      <c r="AN1" s="99" t="s">
        <v>107</v>
      </c>
      <c r="AO1" s="98" t="s">
        <v>108</v>
      </c>
      <c r="AP1" s="98" t="s">
        <v>100</v>
      </c>
      <c r="AQ1" s="84" t="s">
        <v>82</v>
      </c>
      <c r="AR1" s="84" t="s">
        <v>83</v>
      </c>
      <c r="AS1" s="84" t="s">
        <v>89</v>
      </c>
      <c r="AT1" s="84" t="s">
        <v>106</v>
      </c>
      <c r="AU1" s="84" t="s">
        <v>79</v>
      </c>
      <c r="AV1" s="84" t="s">
        <v>87</v>
      </c>
      <c r="AW1" s="84" t="s">
        <v>84</v>
      </c>
      <c r="AX1" s="84" t="s">
        <v>86</v>
      </c>
      <c r="AY1" s="84" t="s">
        <v>90</v>
      </c>
      <c r="AZ1" s="84" t="s">
        <v>85</v>
      </c>
      <c r="BA1" s="84" t="s">
        <v>88</v>
      </c>
      <c r="BB1" s="84" t="s">
        <v>91</v>
      </c>
      <c r="BC1" s="64" t="s">
        <v>119</v>
      </c>
      <c r="BD1" s="82" t="s">
        <v>59</v>
      </c>
      <c r="BE1" s="81" t="s">
        <v>75</v>
      </c>
      <c r="BF1" s="101" t="s">
        <v>80</v>
      </c>
      <c r="BG1" s="64" t="s">
        <v>115</v>
      </c>
      <c r="BH1" s="82" t="s">
        <v>59</v>
      </c>
      <c r="BI1" s="81" t="s">
        <v>75</v>
      </c>
      <c r="BJ1" s="101" t="s">
        <v>80</v>
      </c>
      <c r="BK1" s="64" t="s">
        <v>114</v>
      </c>
      <c r="BL1" s="82" t="s">
        <v>59</v>
      </c>
      <c r="BM1" s="81" t="s">
        <v>75</v>
      </c>
      <c r="BN1" s="101" t="s">
        <v>80</v>
      </c>
      <c r="BO1" s="78" t="s">
        <v>140</v>
      </c>
      <c r="BP1" s="76" t="s">
        <v>47</v>
      </c>
      <c r="BQ1" s="80" t="s">
        <v>46</v>
      </c>
      <c r="BR1" s="78" t="s">
        <v>28</v>
      </c>
      <c r="BS1" s="78" t="s">
        <v>79</v>
      </c>
      <c r="BT1" s="76" t="s">
        <v>48</v>
      </c>
      <c r="BU1" s="85" t="s">
        <v>143</v>
      </c>
      <c r="BV1" s="85" t="s">
        <v>142</v>
      </c>
      <c r="BW1" s="86" t="s">
        <v>49</v>
      </c>
      <c r="BX1" s="87" t="s">
        <v>68</v>
      </c>
      <c r="BY1" s="88" t="s">
        <v>36</v>
      </c>
      <c r="BZ1" s="88" t="s">
        <v>37</v>
      </c>
      <c r="CA1" s="88" t="s">
        <v>38</v>
      </c>
      <c r="CB1" s="88" t="s">
        <v>39</v>
      </c>
      <c r="CC1" s="86" t="s">
        <v>34</v>
      </c>
      <c r="CD1" s="89" t="s">
        <v>35</v>
      </c>
      <c r="CE1" s="90" t="s">
        <v>40</v>
      </c>
      <c r="CF1" s="86" t="s">
        <v>41</v>
      </c>
      <c r="CG1" s="86" t="s">
        <v>50</v>
      </c>
      <c r="CH1" s="86" t="s">
        <v>105</v>
      </c>
      <c r="CI1" s="91" t="s">
        <v>51</v>
      </c>
      <c r="CJ1" s="92" t="s">
        <v>104</v>
      </c>
      <c r="CK1" s="86" t="s">
        <v>101</v>
      </c>
      <c r="CL1" s="86" t="s">
        <v>127</v>
      </c>
      <c r="CM1" s="86" t="s">
        <v>126</v>
      </c>
      <c r="CN1" s="86" t="s">
        <v>129</v>
      </c>
      <c r="CO1" s="86" t="s">
        <v>109</v>
      </c>
      <c r="CP1" s="86" t="s">
        <v>128</v>
      </c>
      <c r="CQ1" s="86" t="s">
        <v>110</v>
      </c>
      <c r="CR1" s="86" t="s">
        <v>111</v>
      </c>
      <c r="CS1" s="64" t="s">
        <v>120</v>
      </c>
      <c r="CT1" s="89" t="s">
        <v>59</v>
      </c>
      <c r="CU1" s="92" t="s">
        <v>74</v>
      </c>
      <c r="CV1" s="67" t="s">
        <v>71</v>
      </c>
      <c r="CW1" s="64" t="s">
        <v>121</v>
      </c>
      <c r="CX1" s="89" t="s">
        <v>59</v>
      </c>
      <c r="CY1" s="92" t="s">
        <v>74</v>
      </c>
      <c r="CZ1" s="67" t="s">
        <v>70</v>
      </c>
      <c r="DA1" s="64" t="s">
        <v>122</v>
      </c>
      <c r="DB1" s="89" t="s">
        <v>59</v>
      </c>
      <c r="DC1" s="92" t="s">
        <v>74</v>
      </c>
      <c r="DD1" s="67" t="s">
        <v>71</v>
      </c>
      <c r="DE1" s="64" t="s">
        <v>123</v>
      </c>
      <c r="DF1" s="89" t="s">
        <v>59</v>
      </c>
      <c r="DG1" s="92" t="s">
        <v>74</v>
      </c>
      <c r="DH1" s="67" t="s">
        <v>70</v>
      </c>
      <c r="DI1" s="64" t="s">
        <v>124</v>
      </c>
      <c r="DJ1" s="89" t="s">
        <v>59</v>
      </c>
      <c r="DK1" s="92" t="s">
        <v>74</v>
      </c>
      <c r="DL1" s="67" t="s">
        <v>71</v>
      </c>
      <c r="DM1" s="65" t="s">
        <v>112</v>
      </c>
      <c r="DN1" s="92" t="s">
        <v>69</v>
      </c>
      <c r="DO1" s="92" t="s">
        <v>74</v>
      </c>
      <c r="DP1" s="67" t="s">
        <v>71</v>
      </c>
      <c r="DQ1" s="65" t="s">
        <v>73</v>
      </c>
      <c r="DR1" s="86" t="s">
        <v>69</v>
      </c>
      <c r="DS1" s="92" t="s">
        <v>74</v>
      </c>
      <c r="DT1" s="102" t="s">
        <v>70</v>
      </c>
      <c r="DU1" s="86" t="s">
        <v>95</v>
      </c>
      <c r="DV1" s="98" t="s">
        <v>113</v>
      </c>
      <c r="DW1" s="86" t="s">
        <v>56</v>
      </c>
      <c r="DX1" s="66" t="s">
        <v>72</v>
      </c>
      <c r="DY1" s="66" t="s">
        <v>67</v>
      </c>
      <c r="DZ1" s="66" t="s">
        <v>96</v>
      </c>
      <c r="EA1" s="66" t="s">
        <v>97</v>
      </c>
      <c r="EB1" s="66" t="s">
        <v>42</v>
      </c>
      <c r="EC1" s="66" t="s">
        <v>66</v>
      </c>
    </row>
    <row r="2" spans="1:133" s="38" customFormat="1" ht="15.95" customHeight="1" x14ac:dyDescent="0.25">
      <c r="A2" s="27">
        <v>1</v>
      </c>
      <c r="B2" s="51"/>
      <c r="C2" s="51"/>
      <c r="D2" s="51"/>
      <c r="E2" s="51"/>
      <c r="F2" s="51"/>
      <c r="G2" s="51" t="s">
        <v>0</v>
      </c>
      <c r="H2" s="54"/>
      <c r="I2" s="41">
        <v>26</v>
      </c>
      <c r="J2" s="27" t="s">
        <v>18</v>
      </c>
      <c r="K2" s="29"/>
      <c r="L2" s="51" t="s">
        <v>3</v>
      </c>
      <c r="M2" s="51" t="s">
        <v>53</v>
      </c>
      <c r="N2" s="51" t="s">
        <v>27</v>
      </c>
      <c r="O2" s="27"/>
      <c r="P2" s="51"/>
      <c r="Q2" s="51"/>
      <c r="R2" s="51"/>
      <c r="S2" s="51" t="s">
        <v>5</v>
      </c>
      <c r="T2" s="41">
        <v>8</v>
      </c>
      <c r="U2" s="51" t="s">
        <v>4</v>
      </c>
      <c r="V2" s="27">
        <v>9</v>
      </c>
      <c r="W2" s="52" t="s">
        <v>63</v>
      </c>
      <c r="X2" s="54">
        <v>7410</v>
      </c>
      <c r="Y2" s="42">
        <v>43714</v>
      </c>
      <c r="Z2" s="28">
        <f>IF(Y2="","",(IF(CJ2="","",DAYS360(Y2,$CJ2,FALSE))))</f>
        <v>203</v>
      </c>
      <c r="AA2" s="28">
        <f>IF(Y2="","Sin fecha de diagnóstico",IF(U2="posterior al parto","Dx posterior",IF(U2="antes","Diagnóstico previo",IF(CJ2="","No parto",IF(CH2="","No EG al parto",(CH2-(Z2/7)))))))</f>
        <v>9</v>
      </c>
      <c r="AB2" s="51" t="s">
        <v>5</v>
      </c>
      <c r="AC2" s="54">
        <v>7410</v>
      </c>
      <c r="AD2" s="42">
        <v>43714</v>
      </c>
      <c r="AE2" s="36">
        <f>IF(AD2="","",(IF(CJ2="","",DAYS360(AD2,$CJ2,FALSE))))</f>
        <v>203</v>
      </c>
      <c r="AF2" s="51" t="s">
        <v>5</v>
      </c>
      <c r="AG2" s="54">
        <v>380</v>
      </c>
      <c r="AH2" s="53">
        <v>43714</v>
      </c>
      <c r="AI2" s="36">
        <f>IF(AH2="","",(IF(CJ2="","",DAYS360(AH2,$CJ2,FALSE))))</f>
        <v>203</v>
      </c>
      <c r="AJ2" s="36"/>
      <c r="AK2" s="31"/>
      <c r="AL2" s="37"/>
      <c r="AM2" s="36" t="str">
        <f>IF(AL2="","",(IF($CJ2="","",DAYS360(AL2,$CJ2,FALSE))))</f>
        <v/>
      </c>
      <c r="AN2" s="42"/>
      <c r="AO2" s="51" t="s">
        <v>5</v>
      </c>
      <c r="AP2" s="51">
        <v>12</v>
      </c>
      <c r="AQ2" s="51" t="s">
        <v>5</v>
      </c>
      <c r="AR2" s="51"/>
      <c r="AS2" s="51"/>
      <c r="AT2" s="51"/>
      <c r="AU2" s="51"/>
      <c r="AV2" s="51"/>
      <c r="AW2" s="51" t="s">
        <v>5</v>
      </c>
      <c r="AX2" s="51"/>
      <c r="AY2" s="51"/>
      <c r="AZ2" s="51" t="s">
        <v>5</v>
      </c>
      <c r="BA2" s="51"/>
      <c r="BB2" s="51"/>
      <c r="BC2" s="51" t="s">
        <v>6</v>
      </c>
      <c r="BD2" s="54"/>
      <c r="BE2" s="53"/>
      <c r="BF2" s="36" t="str">
        <f t="shared" ref="BF2:BF33" si="0">IF(BE2="","",(IF(CJ2="","",DAYS360(BE2,$CJ2,FALSE))))</f>
        <v/>
      </c>
      <c r="BG2" s="36"/>
      <c r="BH2" s="31"/>
      <c r="BI2" s="37"/>
      <c r="BJ2" s="36" t="str">
        <f t="shared" ref="BJ2:BJ33" si="1">IF(BI2="","",(IF($CJ2="","",DAYS360(BI2,$CJ2,FALSE))))</f>
        <v/>
      </c>
      <c r="BK2" s="36"/>
      <c r="BL2" s="31"/>
      <c r="BM2" s="37"/>
      <c r="BN2" s="36" t="str">
        <f t="shared" ref="BN2:BN33" si="2">IF(BM2="","",(IF($CJ2="","",DAYS360(BM2,$CJ2,FALSE))))</f>
        <v/>
      </c>
      <c r="BO2" s="41"/>
      <c r="BP2" s="27" t="s">
        <v>7</v>
      </c>
      <c r="BQ2" s="27" t="s">
        <v>5</v>
      </c>
      <c r="BR2" s="28" t="s">
        <v>5</v>
      </c>
      <c r="BS2" s="27"/>
      <c r="BT2" s="27" t="s">
        <v>8</v>
      </c>
      <c r="BU2" s="43" t="s">
        <v>5</v>
      </c>
      <c r="BV2" s="43"/>
      <c r="BW2" s="51" t="s">
        <v>11</v>
      </c>
      <c r="BX2" s="51" t="s">
        <v>9</v>
      </c>
      <c r="BY2" s="27"/>
      <c r="BZ2" s="27"/>
      <c r="CA2" s="27"/>
      <c r="CB2" s="27"/>
      <c r="CC2" s="27" t="s">
        <v>22</v>
      </c>
      <c r="CD2" s="40"/>
      <c r="CE2" s="27" t="s">
        <v>18</v>
      </c>
      <c r="CF2" s="29"/>
      <c r="CG2" s="51" t="s">
        <v>12</v>
      </c>
      <c r="CH2" s="27">
        <v>38</v>
      </c>
      <c r="CI2" s="35">
        <v>2680</v>
      </c>
      <c r="CJ2" s="53">
        <v>43919</v>
      </c>
      <c r="CK2" s="27" t="s">
        <v>5</v>
      </c>
      <c r="CL2" s="27" t="s">
        <v>5</v>
      </c>
      <c r="CM2" s="27"/>
      <c r="CN2" s="27"/>
      <c r="CO2" s="27"/>
      <c r="CP2" s="27"/>
      <c r="CQ2" s="27"/>
      <c r="CR2" s="27"/>
      <c r="CS2" s="27" t="s">
        <v>5</v>
      </c>
      <c r="CT2" s="40" t="s">
        <v>31</v>
      </c>
      <c r="CU2" s="42">
        <v>43966</v>
      </c>
      <c r="CV2" s="28">
        <f t="shared" ref="CV2:CV33" si="3">IF(CU2="","",DAYS360(CJ2,CU2))</f>
        <v>46</v>
      </c>
      <c r="CW2" s="27" t="s">
        <v>5</v>
      </c>
      <c r="CX2" s="40" t="s">
        <v>26</v>
      </c>
      <c r="CY2" s="42">
        <v>44046</v>
      </c>
      <c r="CZ2" s="28">
        <f t="shared" ref="CZ2:CZ33" si="4">IF(CY2="","",DAYS360(CJ2,CY2))</f>
        <v>124</v>
      </c>
      <c r="DA2" s="27"/>
      <c r="DB2" s="40"/>
      <c r="DC2" s="42"/>
      <c r="DD2" s="28" t="str">
        <f t="shared" ref="DD2:DD37" si="5">IF(DC2="","",DAYS360($CJ2,DC2))</f>
        <v/>
      </c>
      <c r="DE2" s="27"/>
      <c r="DF2" s="40"/>
      <c r="DG2" s="42"/>
      <c r="DH2" s="28" t="str">
        <f t="shared" ref="DH2:DH33" si="6">IF($DG2="","",DAYS360($CJ2,DG2))</f>
        <v/>
      </c>
      <c r="DI2" s="27"/>
      <c r="DJ2" s="40"/>
      <c r="DK2" s="42"/>
      <c r="DL2" s="28" t="str">
        <f t="shared" ref="DL2:DL37" si="7">IF(DK2="","",DAYS360($CJ2,DK2))</f>
        <v/>
      </c>
      <c r="DM2" s="27"/>
      <c r="DN2" s="27"/>
      <c r="DO2" s="42"/>
      <c r="DP2" s="33" t="str">
        <f t="shared" ref="DP2:DP33" si="8">IF(DO2="","",DAYS360(CJ2,DO2))</f>
        <v/>
      </c>
      <c r="DQ2" s="42"/>
      <c r="DR2" s="42"/>
      <c r="DS2" s="42"/>
      <c r="DT2" s="30" t="str">
        <f t="shared" ref="DT2:DT33" si="9">IF(DS2="","",DAYS360(CJ2,DS2))</f>
        <v/>
      </c>
      <c r="DU2" s="27" t="s">
        <v>78</v>
      </c>
      <c r="DV2" s="28">
        <f t="shared" ref="DV2:DV33" ca="1" si="10">TODAY()-CJ2</f>
        <v>1297</v>
      </c>
      <c r="DW2" s="27" t="s">
        <v>15</v>
      </c>
      <c r="DX2" s="27"/>
      <c r="DY2" s="27"/>
      <c r="DZ2" s="27"/>
      <c r="EA2" s="27"/>
      <c r="EB2" s="27"/>
      <c r="EC2" s="27"/>
    </row>
    <row r="3" spans="1:133" s="38" customFormat="1" ht="15.95" customHeight="1" x14ac:dyDescent="0.25">
      <c r="A3" s="27">
        <v>2</v>
      </c>
      <c r="B3" s="27"/>
      <c r="C3" s="27"/>
      <c r="D3" s="27"/>
      <c r="E3" s="27"/>
      <c r="F3" s="27"/>
      <c r="G3" s="27" t="s">
        <v>0</v>
      </c>
      <c r="H3" s="40"/>
      <c r="I3" s="41">
        <v>29</v>
      </c>
      <c r="J3" s="27" t="s">
        <v>18</v>
      </c>
      <c r="K3" s="27"/>
      <c r="L3" s="27" t="s">
        <v>3</v>
      </c>
      <c r="M3" s="27" t="s">
        <v>53</v>
      </c>
      <c r="N3" s="27" t="s">
        <v>1</v>
      </c>
      <c r="O3" s="27"/>
      <c r="P3" s="27"/>
      <c r="Q3" s="27"/>
      <c r="R3" s="27"/>
      <c r="S3" s="29" t="s">
        <v>5</v>
      </c>
      <c r="T3" s="41">
        <v>18</v>
      </c>
      <c r="U3" s="27" t="s">
        <v>17</v>
      </c>
      <c r="V3" s="27"/>
      <c r="W3" s="41" t="s">
        <v>60</v>
      </c>
      <c r="X3" s="40"/>
      <c r="Y3" s="42">
        <v>42556</v>
      </c>
      <c r="Z3" s="28">
        <f>IF(Y3="","",(IF(CJ3="","",DAYS360(Y3,$CJ3,FALSE))))</f>
        <v>1599</v>
      </c>
      <c r="AA3" s="28" t="str">
        <f>IF(Y3="","Sin fecha de diagnóstico",IF(U3="posterior al parto","Dx posterior",IF(U3="antes","Diagnóstico previo",IF(CJ3="","No parto",IF(CH3="","No EG al parto",(CH3-(Z3/7)))))))</f>
        <v>Diagnóstico previo</v>
      </c>
      <c r="AB3" s="27" t="s">
        <v>5</v>
      </c>
      <c r="AC3" s="35">
        <v>7498</v>
      </c>
      <c r="AD3" s="42">
        <v>44105</v>
      </c>
      <c r="AE3" s="36">
        <f>IF(AD3="","",(IF(CJ3="","",DAYS360(AD3,$CJ3,FALSE))))</f>
        <v>73</v>
      </c>
      <c r="AF3" s="27" t="s">
        <v>5</v>
      </c>
      <c r="AG3" s="40">
        <v>358</v>
      </c>
      <c r="AH3" s="42">
        <v>44105</v>
      </c>
      <c r="AI3" s="36">
        <f>IF(AH3="","",(IF(CJ3="","",DAYS360(AH3,$CJ3,FALSE))))</f>
        <v>73</v>
      </c>
      <c r="AJ3" s="36"/>
      <c r="AK3" s="31"/>
      <c r="AL3" s="37"/>
      <c r="AM3" s="36" t="str">
        <f>IF(AL3="","",(IF($CJ3="","",DAYS360(AL3,$CJ3,FALSE))))</f>
        <v/>
      </c>
      <c r="AN3" s="36" t="s">
        <v>5</v>
      </c>
      <c r="AO3" s="27" t="s">
        <v>5</v>
      </c>
      <c r="AP3" s="27">
        <v>1</v>
      </c>
      <c r="AQ3" s="28"/>
      <c r="AR3" s="27"/>
      <c r="AS3" s="27" t="s">
        <v>5</v>
      </c>
      <c r="AT3" s="27" t="s">
        <v>5</v>
      </c>
      <c r="AU3" s="27"/>
      <c r="AV3" s="27"/>
      <c r="AW3" s="27"/>
      <c r="AX3" s="27"/>
      <c r="AY3" s="27"/>
      <c r="AZ3" s="27"/>
      <c r="BA3" s="27" t="s">
        <v>5</v>
      </c>
      <c r="BB3" s="27"/>
      <c r="BC3" s="27" t="s">
        <v>6</v>
      </c>
      <c r="BD3" s="40"/>
      <c r="BE3" s="42"/>
      <c r="BF3" s="36" t="str">
        <f t="shared" si="0"/>
        <v/>
      </c>
      <c r="BG3" s="36" t="s">
        <v>6</v>
      </c>
      <c r="BH3" s="31"/>
      <c r="BI3" s="37"/>
      <c r="BJ3" s="36" t="str">
        <f t="shared" si="1"/>
        <v/>
      </c>
      <c r="BK3" s="36"/>
      <c r="BL3" s="31"/>
      <c r="BM3" s="37"/>
      <c r="BN3" s="36" t="str">
        <f t="shared" si="2"/>
        <v/>
      </c>
      <c r="BO3" s="41"/>
      <c r="BP3" s="27" t="s">
        <v>7</v>
      </c>
      <c r="BQ3" s="27" t="s">
        <v>5</v>
      </c>
      <c r="BR3" s="28" t="s">
        <v>5</v>
      </c>
      <c r="BS3" s="27" t="s">
        <v>5</v>
      </c>
      <c r="BT3" s="27" t="s">
        <v>8</v>
      </c>
      <c r="BU3" s="43" t="s">
        <v>5</v>
      </c>
      <c r="BV3" s="43"/>
      <c r="BW3" s="27" t="s">
        <v>11</v>
      </c>
      <c r="BX3" s="27" t="s">
        <v>9</v>
      </c>
      <c r="BY3" s="27"/>
      <c r="BZ3" s="27"/>
      <c r="CA3" s="27"/>
      <c r="CB3" s="27"/>
      <c r="CC3" s="27" t="s">
        <v>22</v>
      </c>
      <c r="CD3" s="40"/>
      <c r="CE3" s="27" t="s">
        <v>18</v>
      </c>
      <c r="CF3" s="27"/>
      <c r="CG3" s="27" t="s">
        <v>14</v>
      </c>
      <c r="CH3" s="27">
        <v>38</v>
      </c>
      <c r="CI3" s="35">
        <v>3400</v>
      </c>
      <c r="CJ3" s="42">
        <v>44179</v>
      </c>
      <c r="CK3" s="27" t="s">
        <v>5</v>
      </c>
      <c r="CL3" s="27" t="s">
        <v>5</v>
      </c>
      <c r="CM3" s="27"/>
      <c r="CN3" s="27"/>
      <c r="CO3" s="27"/>
      <c r="CP3" s="27"/>
      <c r="CQ3" s="27"/>
      <c r="CR3" s="27" t="s">
        <v>5</v>
      </c>
      <c r="CS3" s="27" t="s">
        <v>5</v>
      </c>
      <c r="CT3" s="40" t="s">
        <v>26</v>
      </c>
      <c r="CU3" s="42">
        <v>44225</v>
      </c>
      <c r="CV3" s="28">
        <f t="shared" si="3"/>
        <v>45</v>
      </c>
      <c r="CW3" s="27" t="s">
        <v>5</v>
      </c>
      <c r="CX3" s="40" t="s">
        <v>26</v>
      </c>
      <c r="CY3" s="42">
        <v>44378</v>
      </c>
      <c r="CZ3" s="28">
        <f t="shared" si="4"/>
        <v>197</v>
      </c>
      <c r="DA3" s="28"/>
      <c r="DB3" s="33"/>
      <c r="DC3" s="34"/>
      <c r="DD3" s="28" t="str">
        <f t="shared" si="5"/>
        <v/>
      </c>
      <c r="DE3" s="28"/>
      <c r="DF3" s="33"/>
      <c r="DG3" s="34"/>
      <c r="DH3" s="28" t="str">
        <f t="shared" si="6"/>
        <v/>
      </c>
      <c r="DI3" s="28"/>
      <c r="DJ3" s="40"/>
      <c r="DK3" s="42"/>
      <c r="DL3" s="28" t="str">
        <f t="shared" si="7"/>
        <v/>
      </c>
      <c r="DM3" s="27"/>
      <c r="DN3" s="27"/>
      <c r="DO3" s="42"/>
      <c r="DP3" s="33" t="str">
        <f t="shared" si="8"/>
        <v/>
      </c>
      <c r="DQ3" s="42"/>
      <c r="DR3" s="42"/>
      <c r="DS3" s="42"/>
      <c r="DT3" s="30" t="str">
        <f t="shared" si="9"/>
        <v/>
      </c>
      <c r="DU3" s="27" t="s">
        <v>78</v>
      </c>
      <c r="DV3" s="28">
        <f t="shared" ca="1" si="10"/>
        <v>1037</v>
      </c>
      <c r="DW3" s="27" t="s">
        <v>15</v>
      </c>
      <c r="DX3" s="27"/>
      <c r="DY3" s="27"/>
      <c r="DZ3" s="27"/>
      <c r="EA3" s="27"/>
      <c r="EB3" s="27"/>
      <c r="EC3" s="58"/>
    </row>
    <row r="4" spans="1:133" s="38" customFormat="1" ht="15.95" customHeight="1" x14ac:dyDescent="0.25">
      <c r="A4" s="27">
        <v>3</v>
      </c>
      <c r="B4" s="51"/>
      <c r="C4" s="51"/>
      <c r="D4" s="51"/>
      <c r="E4" s="51"/>
      <c r="F4" s="51"/>
      <c r="G4" s="27" t="s">
        <v>0</v>
      </c>
      <c r="H4" s="54"/>
      <c r="I4" s="41">
        <v>21</v>
      </c>
      <c r="J4" s="51" t="s">
        <v>2</v>
      </c>
      <c r="K4" s="27"/>
      <c r="L4" s="51" t="s">
        <v>3</v>
      </c>
      <c r="M4" s="51" t="s">
        <v>53</v>
      </c>
      <c r="N4" s="51" t="s">
        <v>1</v>
      </c>
      <c r="O4" s="27"/>
      <c r="P4" s="51"/>
      <c r="Q4" s="51"/>
      <c r="R4" s="51"/>
      <c r="S4" s="51" t="s">
        <v>6</v>
      </c>
      <c r="T4" s="41"/>
      <c r="U4" s="51" t="s">
        <v>65</v>
      </c>
      <c r="V4" s="27"/>
      <c r="W4" s="41" t="s">
        <v>60</v>
      </c>
      <c r="X4" s="54"/>
      <c r="Y4" s="42">
        <v>44204</v>
      </c>
      <c r="Z4" s="28">
        <f>IF(Y4="","",(IF(CJ4="","",DAYS360(Y4,$CJ4,FALSE))))</f>
        <v>-62</v>
      </c>
      <c r="AA4" s="28" t="str">
        <f>IF(Y4="","Sin fecha de diagnóstico",IF(U4="posterior al parto","Dx posterior",IF(U4="antes","Diagnóstico previo",IF(CJ4="","No parto",IF(CH4="","No EG al parto",(CH4-(Z4/7)))))))</f>
        <v>Dx posterior</v>
      </c>
      <c r="AB4" s="51" t="s">
        <v>6</v>
      </c>
      <c r="AC4" s="55"/>
      <c r="AD4" s="53"/>
      <c r="AE4" s="36" t="str">
        <f>IF(AD4="","",(IF(CJ4="","",DAYS360(AD4,$CJ4,FALSE))))</f>
        <v/>
      </c>
      <c r="AF4" s="51" t="s">
        <v>6</v>
      </c>
      <c r="AG4" s="54"/>
      <c r="AH4" s="53"/>
      <c r="AI4" s="36" t="str">
        <f>IF(AH4="","",(IF(CJ4="","",DAYS360(AH4,$CJ4,FALSE))))</f>
        <v/>
      </c>
      <c r="AJ4" s="36"/>
      <c r="AK4" s="31"/>
      <c r="AL4" s="37"/>
      <c r="AM4" s="36" t="str">
        <f>IF(AL4="","",(IF($CJ4="","",DAYS360(AL4,$CJ4,FALSE))))</f>
        <v/>
      </c>
      <c r="AN4" s="42"/>
      <c r="AO4" s="51" t="s">
        <v>6</v>
      </c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 t="s">
        <v>6</v>
      </c>
      <c r="BD4" s="54"/>
      <c r="BE4" s="53"/>
      <c r="BF4" s="36" t="str">
        <f t="shared" si="0"/>
        <v/>
      </c>
      <c r="BG4" s="36"/>
      <c r="BH4" s="31"/>
      <c r="BI4" s="37"/>
      <c r="BJ4" s="36" t="str">
        <f t="shared" si="1"/>
        <v/>
      </c>
      <c r="BK4" s="36"/>
      <c r="BL4" s="31"/>
      <c r="BM4" s="37"/>
      <c r="BN4" s="36" t="str">
        <f t="shared" si="2"/>
        <v/>
      </c>
      <c r="BO4" s="41"/>
      <c r="BP4" s="27" t="s">
        <v>7</v>
      </c>
      <c r="BQ4" s="51" t="s">
        <v>5</v>
      </c>
      <c r="BR4" s="51" t="s">
        <v>5</v>
      </c>
      <c r="BS4" s="51"/>
      <c r="BT4" s="51" t="s">
        <v>8</v>
      </c>
      <c r="BU4" s="43" t="s">
        <v>5</v>
      </c>
      <c r="BV4" s="43"/>
      <c r="BW4" s="51" t="s">
        <v>11</v>
      </c>
      <c r="BX4" s="51" t="s">
        <v>9</v>
      </c>
      <c r="BY4" s="51"/>
      <c r="BZ4" s="51"/>
      <c r="CA4" s="51"/>
      <c r="CB4" s="51"/>
      <c r="CC4" s="51" t="s">
        <v>22</v>
      </c>
      <c r="CD4" s="40"/>
      <c r="CE4" s="27" t="s">
        <v>2</v>
      </c>
      <c r="CF4" s="27"/>
      <c r="CG4" s="51" t="s">
        <v>14</v>
      </c>
      <c r="CH4" s="27">
        <v>36</v>
      </c>
      <c r="CI4" s="35">
        <v>2290</v>
      </c>
      <c r="CJ4" s="53">
        <v>44141</v>
      </c>
      <c r="CK4" s="27" t="s">
        <v>5</v>
      </c>
      <c r="CL4" s="27" t="s">
        <v>5</v>
      </c>
      <c r="CM4" s="27"/>
      <c r="CN4" s="27"/>
      <c r="CO4" s="27"/>
      <c r="CP4" s="27"/>
      <c r="CQ4" s="27"/>
      <c r="CR4" s="27" t="s">
        <v>5</v>
      </c>
      <c r="CS4" s="27" t="s">
        <v>5</v>
      </c>
      <c r="CT4" s="40" t="s">
        <v>26</v>
      </c>
      <c r="CU4" s="42">
        <v>44216</v>
      </c>
      <c r="CV4" s="28">
        <f t="shared" si="3"/>
        <v>74</v>
      </c>
      <c r="CW4" s="27" t="s">
        <v>5</v>
      </c>
      <c r="CX4" s="40" t="s">
        <v>26</v>
      </c>
      <c r="CY4" s="42">
        <v>44272</v>
      </c>
      <c r="CZ4" s="28">
        <f t="shared" si="4"/>
        <v>131</v>
      </c>
      <c r="DA4" s="27"/>
      <c r="DB4" s="40"/>
      <c r="DC4" s="42"/>
      <c r="DD4" s="28" t="str">
        <f t="shared" si="5"/>
        <v/>
      </c>
      <c r="DE4" s="27"/>
      <c r="DF4" s="40"/>
      <c r="DG4" s="42"/>
      <c r="DH4" s="28" t="str">
        <f t="shared" si="6"/>
        <v/>
      </c>
      <c r="DI4" s="27"/>
      <c r="DJ4" s="40"/>
      <c r="DK4" s="42"/>
      <c r="DL4" s="28" t="str">
        <f t="shared" si="7"/>
        <v/>
      </c>
      <c r="DM4" s="27"/>
      <c r="DN4" s="27"/>
      <c r="DO4" s="42"/>
      <c r="DP4" s="33" t="str">
        <f t="shared" si="8"/>
        <v/>
      </c>
      <c r="DQ4" s="42"/>
      <c r="DR4" s="42"/>
      <c r="DS4" s="42"/>
      <c r="DT4" s="30" t="str">
        <f t="shared" si="9"/>
        <v/>
      </c>
      <c r="DU4" s="27" t="s">
        <v>78</v>
      </c>
      <c r="DV4" s="28">
        <f t="shared" ca="1" si="10"/>
        <v>1075</v>
      </c>
      <c r="DW4" s="27" t="s">
        <v>15</v>
      </c>
      <c r="DX4" s="27"/>
      <c r="DY4" s="27"/>
      <c r="DZ4" s="27"/>
      <c r="EA4" s="27"/>
      <c r="EB4" s="27"/>
      <c r="EC4" s="58"/>
    </row>
    <row r="5" spans="1:133" s="38" customFormat="1" ht="15.95" customHeight="1" x14ac:dyDescent="0.25">
      <c r="A5" s="27">
        <v>4</v>
      </c>
      <c r="B5" s="51"/>
      <c r="C5" s="51"/>
      <c r="D5" s="51"/>
      <c r="E5" s="51"/>
      <c r="F5" s="51"/>
      <c r="G5" s="27" t="s">
        <v>0</v>
      </c>
      <c r="H5" s="54">
        <v>1</v>
      </c>
      <c r="I5" s="41">
        <v>30</v>
      </c>
      <c r="J5" s="51" t="s">
        <v>18</v>
      </c>
      <c r="K5" s="27"/>
      <c r="L5" s="51" t="s">
        <v>3</v>
      </c>
      <c r="M5" s="51" t="s">
        <v>53</v>
      </c>
      <c r="N5" s="51" t="s">
        <v>1</v>
      </c>
      <c r="O5" s="27"/>
      <c r="P5" s="51"/>
      <c r="Q5" s="51"/>
      <c r="R5" s="51"/>
      <c r="S5" s="51" t="s">
        <v>5</v>
      </c>
      <c r="T5" s="41">
        <v>8</v>
      </c>
      <c r="U5" s="51" t="s">
        <v>4</v>
      </c>
      <c r="V5" s="27">
        <v>14</v>
      </c>
      <c r="W5" s="52" t="s">
        <v>63</v>
      </c>
      <c r="X5" s="54">
        <v>35200</v>
      </c>
      <c r="Y5" s="42">
        <v>43819</v>
      </c>
      <c r="Z5" s="28">
        <f>IF(Y5="","",(IF(CJ5="","",DAYS360(Y5,$CJ5,FALSE))))</f>
        <v>164</v>
      </c>
      <c r="AA5" s="28">
        <f>IF(Y5="","Sin fecha de diagnóstico",IF(U5="posterior al parto","Dx posterior",IF(U5="antes","Diagnóstico previo",IF(CJ5="","No parto",IF(CH5="","No EG al parto",(CH5-(Z5/7)))))))</f>
        <v>13.571428571428573</v>
      </c>
      <c r="AB5" s="51" t="s">
        <v>5</v>
      </c>
      <c r="AC5" s="55">
        <v>35200</v>
      </c>
      <c r="AD5" s="53">
        <v>43819</v>
      </c>
      <c r="AE5" s="36">
        <f>IF(AD5="","",(IF(CJ5="","",DAYS360(AD5,$CJ5,FALSE))))</f>
        <v>164</v>
      </c>
      <c r="AF5" s="51" t="s">
        <v>5</v>
      </c>
      <c r="AG5" s="54">
        <v>268</v>
      </c>
      <c r="AH5" s="53">
        <v>43818</v>
      </c>
      <c r="AI5" s="36">
        <f>IF(AH5="","",(IF(CJ5="","",DAYS360(AH5,$CJ5,FALSE))))</f>
        <v>165</v>
      </c>
      <c r="AJ5" s="36"/>
      <c r="AK5" s="31"/>
      <c r="AL5" s="37"/>
      <c r="AM5" s="36" t="str">
        <f>IF(AL5="","",(IF($CJ5="","",DAYS360(AL5,$CJ5,FALSE))))</f>
        <v/>
      </c>
      <c r="AN5" s="42"/>
      <c r="AO5" s="51" t="s">
        <v>5</v>
      </c>
      <c r="AP5" s="51">
        <v>13</v>
      </c>
      <c r="AQ5" s="51"/>
      <c r="AR5" s="51"/>
      <c r="AS5" s="51" t="s">
        <v>5</v>
      </c>
      <c r="AT5" s="51" t="s">
        <v>5</v>
      </c>
      <c r="AU5" s="51"/>
      <c r="AV5" s="51"/>
      <c r="AW5" s="51" t="s">
        <v>5</v>
      </c>
      <c r="AX5" s="51"/>
      <c r="AY5" s="51"/>
      <c r="AZ5" s="51" t="s">
        <v>5</v>
      </c>
      <c r="BA5" s="51"/>
      <c r="BB5" s="51"/>
      <c r="BC5" s="51" t="s">
        <v>5</v>
      </c>
      <c r="BD5" s="54" t="s">
        <v>31</v>
      </c>
      <c r="BE5" s="53">
        <v>43972</v>
      </c>
      <c r="BF5" s="36">
        <f t="shared" si="0"/>
        <v>13</v>
      </c>
      <c r="BG5" s="36" t="s">
        <v>6</v>
      </c>
      <c r="BH5" s="31"/>
      <c r="BI5" s="37"/>
      <c r="BJ5" s="36" t="str">
        <f t="shared" si="1"/>
        <v/>
      </c>
      <c r="BK5" s="36"/>
      <c r="BL5" s="31"/>
      <c r="BM5" s="37"/>
      <c r="BN5" s="36" t="str">
        <f t="shared" si="2"/>
        <v/>
      </c>
      <c r="BO5" s="41"/>
      <c r="BP5" s="27" t="s">
        <v>7</v>
      </c>
      <c r="BQ5" s="51" t="s">
        <v>5</v>
      </c>
      <c r="BR5" s="51" t="s">
        <v>5</v>
      </c>
      <c r="BS5" s="51"/>
      <c r="BT5" s="51" t="s">
        <v>8</v>
      </c>
      <c r="BU5" s="43" t="s">
        <v>5</v>
      </c>
      <c r="BV5" s="43"/>
      <c r="BW5" s="51" t="s">
        <v>11</v>
      </c>
      <c r="BX5" s="51" t="s">
        <v>20</v>
      </c>
      <c r="BY5" s="51"/>
      <c r="BZ5" s="51"/>
      <c r="CA5" s="51"/>
      <c r="CB5" s="51"/>
      <c r="CC5" s="51" t="s">
        <v>22</v>
      </c>
      <c r="CD5" s="40"/>
      <c r="CE5" s="27" t="s">
        <v>18</v>
      </c>
      <c r="CF5" s="27"/>
      <c r="CG5" s="51" t="s">
        <v>14</v>
      </c>
      <c r="CH5" s="27">
        <v>37</v>
      </c>
      <c r="CI5" s="35">
        <v>2800</v>
      </c>
      <c r="CJ5" s="53">
        <v>43986</v>
      </c>
      <c r="CK5" s="27" t="s">
        <v>5</v>
      </c>
      <c r="CL5" s="27" t="s">
        <v>5</v>
      </c>
      <c r="CM5" s="27"/>
      <c r="CN5" s="27"/>
      <c r="CO5" s="27"/>
      <c r="CP5" s="27"/>
      <c r="CQ5" s="27"/>
      <c r="CR5" s="27"/>
      <c r="CS5" s="27" t="s">
        <v>5</v>
      </c>
      <c r="CT5" s="40" t="s">
        <v>31</v>
      </c>
      <c r="CU5" s="42">
        <v>44022</v>
      </c>
      <c r="CV5" s="28">
        <f t="shared" si="3"/>
        <v>36</v>
      </c>
      <c r="CW5" s="27" t="s">
        <v>5</v>
      </c>
      <c r="CX5" s="40" t="s">
        <v>31</v>
      </c>
      <c r="CY5" s="42">
        <v>44118</v>
      </c>
      <c r="CZ5" s="28">
        <f t="shared" si="4"/>
        <v>130</v>
      </c>
      <c r="DA5" s="27"/>
      <c r="DB5" s="40"/>
      <c r="DC5" s="42"/>
      <c r="DD5" s="28" t="str">
        <f t="shared" si="5"/>
        <v/>
      </c>
      <c r="DE5" s="27"/>
      <c r="DF5" s="40"/>
      <c r="DG5" s="42"/>
      <c r="DH5" s="28" t="str">
        <f t="shared" si="6"/>
        <v/>
      </c>
      <c r="DI5" s="27"/>
      <c r="DJ5" s="40"/>
      <c r="DK5" s="42"/>
      <c r="DL5" s="28" t="str">
        <f t="shared" si="7"/>
        <v/>
      </c>
      <c r="DM5" s="27"/>
      <c r="DN5" s="27"/>
      <c r="DO5" s="42"/>
      <c r="DP5" s="33" t="str">
        <f t="shared" si="8"/>
        <v/>
      </c>
      <c r="DQ5" s="42"/>
      <c r="DR5" s="42"/>
      <c r="DS5" s="42"/>
      <c r="DT5" s="30" t="str">
        <f t="shared" si="9"/>
        <v/>
      </c>
      <c r="DU5" s="27" t="s">
        <v>78</v>
      </c>
      <c r="DV5" s="28">
        <f t="shared" ca="1" si="10"/>
        <v>1230</v>
      </c>
      <c r="DW5" s="27" t="s">
        <v>15</v>
      </c>
      <c r="DX5" s="27"/>
      <c r="DY5" s="27"/>
      <c r="DZ5" s="27"/>
      <c r="EA5" s="27"/>
      <c r="EB5" s="27"/>
      <c r="EC5" s="27"/>
    </row>
    <row r="6" spans="1:133" s="38" customFormat="1" ht="15.95" customHeight="1" x14ac:dyDescent="0.25">
      <c r="A6" s="27">
        <v>5</v>
      </c>
      <c r="B6" s="51"/>
      <c r="C6" s="51"/>
      <c r="D6" s="51"/>
      <c r="E6" s="51"/>
      <c r="F6" s="51"/>
      <c r="G6" s="27" t="s">
        <v>0</v>
      </c>
      <c r="H6" s="54">
        <v>1</v>
      </c>
      <c r="I6" s="41">
        <v>30</v>
      </c>
      <c r="J6" s="51" t="s">
        <v>18</v>
      </c>
      <c r="K6" s="27"/>
      <c r="L6" s="51" t="s">
        <v>3</v>
      </c>
      <c r="M6" s="51" t="s">
        <v>53</v>
      </c>
      <c r="N6" s="51" t="s">
        <v>1</v>
      </c>
      <c r="O6" s="27"/>
      <c r="P6" s="51"/>
      <c r="Q6" s="51"/>
      <c r="R6" s="51"/>
      <c r="S6" s="51" t="s">
        <v>5</v>
      </c>
      <c r="T6" s="41">
        <v>8</v>
      </c>
      <c r="U6" s="51" t="s">
        <v>4</v>
      </c>
      <c r="V6" s="27">
        <v>14</v>
      </c>
      <c r="W6" s="52" t="s">
        <v>63</v>
      </c>
      <c r="X6" s="54">
        <v>35200</v>
      </c>
      <c r="Y6" s="42">
        <v>43819</v>
      </c>
      <c r="Z6" s="28">
        <f>IF(Y6="","",(IF(CJ6="","",DAYS360(Y6,$CJ6,FALSE))))</f>
        <v>164</v>
      </c>
      <c r="AA6" s="28">
        <f>IF(Y6="","Sin fecha de diagnóstico",IF(U6="posterior al parto","Dx posterior",IF(U6="antes","Diagnóstico previo",IF(CJ6="","No parto",IF(CH6="","No EG al parto",(CH6-(Z6/7)))))))</f>
        <v>13.571428571428573</v>
      </c>
      <c r="AB6" s="51" t="s">
        <v>5</v>
      </c>
      <c r="AC6" s="55">
        <v>35200</v>
      </c>
      <c r="AD6" s="53">
        <v>43819</v>
      </c>
      <c r="AE6" s="36">
        <f>IF(AD6="","",(IF(CJ6="","",DAYS360(AD6,$CJ6,FALSE))))</f>
        <v>164</v>
      </c>
      <c r="AF6" s="51" t="s">
        <v>5</v>
      </c>
      <c r="AG6" s="54">
        <v>268</v>
      </c>
      <c r="AH6" s="53">
        <v>43818</v>
      </c>
      <c r="AI6" s="36">
        <f>IF(AH6="","",(IF(CJ6="","",DAYS360(AH6,$CJ6,FALSE))))</f>
        <v>165</v>
      </c>
      <c r="AJ6" s="36"/>
      <c r="AK6" s="31"/>
      <c r="AL6" s="37"/>
      <c r="AM6" s="36" t="str">
        <f>IF(AL6="","",(IF($CJ6="","",DAYS360(AL6,$CJ6,FALSE))))</f>
        <v/>
      </c>
      <c r="AN6" s="42"/>
      <c r="AO6" s="51" t="s">
        <v>5</v>
      </c>
      <c r="AP6" s="51">
        <v>13</v>
      </c>
      <c r="AQ6" s="51"/>
      <c r="AR6" s="51"/>
      <c r="AS6" s="51" t="s">
        <v>5</v>
      </c>
      <c r="AT6" s="51" t="s">
        <v>5</v>
      </c>
      <c r="AU6" s="51"/>
      <c r="AV6" s="51"/>
      <c r="AW6" s="51" t="s">
        <v>5</v>
      </c>
      <c r="AX6" s="51"/>
      <c r="AY6" s="51"/>
      <c r="AZ6" s="51" t="s">
        <v>5</v>
      </c>
      <c r="BA6" s="51"/>
      <c r="BB6" s="51"/>
      <c r="BC6" s="51" t="s">
        <v>5</v>
      </c>
      <c r="BD6" s="54" t="s">
        <v>31</v>
      </c>
      <c r="BE6" s="53">
        <v>43972</v>
      </c>
      <c r="BF6" s="36">
        <f t="shared" si="0"/>
        <v>13</v>
      </c>
      <c r="BG6" s="36" t="s">
        <v>6</v>
      </c>
      <c r="BH6" s="31"/>
      <c r="BI6" s="37"/>
      <c r="BJ6" s="36" t="str">
        <f t="shared" si="1"/>
        <v/>
      </c>
      <c r="BK6" s="36"/>
      <c r="BL6" s="31"/>
      <c r="BM6" s="37"/>
      <c r="BN6" s="36" t="str">
        <f t="shared" si="2"/>
        <v/>
      </c>
      <c r="BO6" s="41"/>
      <c r="BP6" s="27" t="s">
        <v>7</v>
      </c>
      <c r="BQ6" s="51" t="s">
        <v>5</v>
      </c>
      <c r="BR6" s="51" t="s">
        <v>5</v>
      </c>
      <c r="BS6" s="51"/>
      <c r="BT6" s="51" t="s">
        <v>8</v>
      </c>
      <c r="BU6" s="43" t="s">
        <v>5</v>
      </c>
      <c r="BV6" s="43"/>
      <c r="BW6" s="51" t="s">
        <v>11</v>
      </c>
      <c r="BX6" s="51" t="s">
        <v>20</v>
      </c>
      <c r="BY6" s="51"/>
      <c r="BZ6" s="51"/>
      <c r="CA6" s="51"/>
      <c r="CB6" s="51"/>
      <c r="CC6" s="51" t="s">
        <v>22</v>
      </c>
      <c r="CD6" s="40"/>
      <c r="CE6" s="27" t="s">
        <v>18</v>
      </c>
      <c r="CF6" s="27"/>
      <c r="CG6" s="51" t="s">
        <v>14</v>
      </c>
      <c r="CH6" s="27">
        <v>37</v>
      </c>
      <c r="CI6" s="35">
        <v>2300</v>
      </c>
      <c r="CJ6" s="53">
        <v>43986</v>
      </c>
      <c r="CK6" s="27" t="s">
        <v>5</v>
      </c>
      <c r="CL6" s="27" t="s">
        <v>5</v>
      </c>
      <c r="CM6" s="27"/>
      <c r="CN6" s="27"/>
      <c r="CO6" s="27"/>
      <c r="CP6" s="27"/>
      <c r="CQ6" s="27"/>
      <c r="CR6" s="27"/>
      <c r="CS6" s="27" t="s">
        <v>5</v>
      </c>
      <c r="CT6" s="40" t="s">
        <v>31</v>
      </c>
      <c r="CU6" s="42">
        <v>44022</v>
      </c>
      <c r="CV6" s="28">
        <f t="shared" si="3"/>
        <v>36</v>
      </c>
      <c r="CW6" s="27" t="s">
        <v>5</v>
      </c>
      <c r="CX6" s="40" t="s">
        <v>31</v>
      </c>
      <c r="CY6" s="42">
        <v>44118</v>
      </c>
      <c r="CZ6" s="28">
        <f t="shared" si="4"/>
        <v>130</v>
      </c>
      <c r="DA6" s="27"/>
      <c r="DB6" s="40"/>
      <c r="DC6" s="42"/>
      <c r="DD6" s="28" t="str">
        <f t="shared" si="5"/>
        <v/>
      </c>
      <c r="DE6" s="27"/>
      <c r="DF6" s="40"/>
      <c r="DG6" s="42"/>
      <c r="DH6" s="28" t="str">
        <f t="shared" si="6"/>
        <v/>
      </c>
      <c r="DI6" s="27"/>
      <c r="DJ6" s="40"/>
      <c r="DK6" s="42"/>
      <c r="DL6" s="28" t="str">
        <f t="shared" si="7"/>
        <v/>
      </c>
      <c r="DM6" s="27"/>
      <c r="DN6" s="27"/>
      <c r="DO6" s="42"/>
      <c r="DP6" s="33" t="str">
        <f t="shared" si="8"/>
        <v/>
      </c>
      <c r="DQ6" s="42"/>
      <c r="DR6" s="42"/>
      <c r="DS6" s="42"/>
      <c r="DT6" s="30" t="str">
        <f t="shared" si="9"/>
        <v/>
      </c>
      <c r="DU6" s="27" t="s">
        <v>78</v>
      </c>
      <c r="DV6" s="28">
        <f t="shared" ca="1" si="10"/>
        <v>1230</v>
      </c>
      <c r="DW6" s="27" t="s">
        <v>15</v>
      </c>
      <c r="DX6" s="27"/>
      <c r="DY6" s="27"/>
      <c r="DZ6" s="27"/>
      <c r="EA6" s="27"/>
      <c r="EB6" s="27"/>
      <c r="EC6" s="27"/>
    </row>
    <row r="7" spans="1:133" s="38" customFormat="1" ht="15.95" customHeight="1" x14ac:dyDescent="0.25">
      <c r="A7" s="27">
        <v>6</v>
      </c>
      <c r="B7" s="27"/>
      <c r="C7" s="27"/>
      <c r="D7" s="27"/>
      <c r="E7" s="27"/>
      <c r="F7" s="27"/>
      <c r="G7" s="27" t="s">
        <v>0</v>
      </c>
      <c r="H7" s="40"/>
      <c r="I7" s="41">
        <v>21</v>
      </c>
      <c r="J7" s="27" t="s">
        <v>2</v>
      </c>
      <c r="K7" s="27"/>
      <c r="L7" s="27" t="s">
        <v>3</v>
      </c>
      <c r="M7" s="28" t="s">
        <v>53</v>
      </c>
      <c r="N7" s="27" t="s">
        <v>27</v>
      </c>
      <c r="O7" s="27"/>
      <c r="P7" s="27"/>
      <c r="Q7" s="27"/>
      <c r="R7" s="27"/>
      <c r="S7" s="29" t="s">
        <v>5</v>
      </c>
      <c r="T7" s="41">
        <v>9</v>
      </c>
      <c r="U7" s="27" t="s">
        <v>17</v>
      </c>
      <c r="V7" s="27"/>
      <c r="W7" s="41" t="s">
        <v>60</v>
      </c>
      <c r="X7" s="40"/>
      <c r="Y7" s="42">
        <v>42915</v>
      </c>
      <c r="Z7" s="28">
        <f>IF(Y7="","",(IF(CJ7="","",DAYS360(Y7,$CJ7,FALSE))))</f>
        <v>1143</v>
      </c>
      <c r="AA7" s="28" t="str">
        <f>IF(Y7="","Sin fecha de diagnóstico",IF(U7="posterior al parto","Dx posterior",IF(U7="antes","Diagnóstico previo",IF(CJ7="","No parto",IF(CH7="","No EG al parto",(CH7-(Z7/7)))))))</f>
        <v>Diagnóstico previo</v>
      </c>
      <c r="AB7" s="27" t="s">
        <v>5</v>
      </c>
      <c r="AC7" s="35">
        <v>12000</v>
      </c>
      <c r="AD7" s="42">
        <v>43867</v>
      </c>
      <c r="AE7" s="36">
        <f>IF(AD7="","",(IF(CJ7="","",DAYS360(AD7,$CJ7,FALSE))))</f>
        <v>206</v>
      </c>
      <c r="AF7" s="27" t="s">
        <v>5</v>
      </c>
      <c r="AG7" s="40">
        <v>202</v>
      </c>
      <c r="AH7" s="42">
        <v>43867</v>
      </c>
      <c r="AI7" s="36">
        <f>IF(AH7="","",(IF(CJ7="","",DAYS360(AH7,$CJ7,FALSE))))</f>
        <v>206</v>
      </c>
      <c r="AJ7" s="36"/>
      <c r="AK7" s="31"/>
      <c r="AL7" s="37"/>
      <c r="AM7" s="36" t="str">
        <f>IF(AL7="","",(IF($CJ7="","",DAYS360(AL7,$CJ7,FALSE))))</f>
        <v/>
      </c>
      <c r="AN7" s="36" t="s">
        <v>5</v>
      </c>
      <c r="AO7" s="27" t="s">
        <v>5</v>
      </c>
      <c r="AP7" s="27">
        <v>1</v>
      </c>
      <c r="AQ7" s="28" t="s">
        <v>5</v>
      </c>
      <c r="AR7" s="27" t="s">
        <v>5</v>
      </c>
      <c r="AS7" s="27"/>
      <c r="AT7" s="27"/>
      <c r="AU7" s="27"/>
      <c r="AV7" s="27"/>
      <c r="AW7" s="27"/>
      <c r="AX7" s="27" t="s">
        <v>5</v>
      </c>
      <c r="AY7" s="27"/>
      <c r="AZ7" s="27" t="s">
        <v>5</v>
      </c>
      <c r="BA7" s="27"/>
      <c r="BB7" s="27"/>
      <c r="BC7" s="27" t="s">
        <v>6</v>
      </c>
      <c r="BD7" s="31"/>
      <c r="BE7" s="42"/>
      <c r="BF7" s="36" t="str">
        <f t="shared" si="0"/>
        <v/>
      </c>
      <c r="BG7" s="36"/>
      <c r="BH7" s="31"/>
      <c r="BI7" s="37"/>
      <c r="BJ7" s="36" t="str">
        <f t="shared" si="1"/>
        <v/>
      </c>
      <c r="BK7" s="36"/>
      <c r="BL7" s="31"/>
      <c r="BM7" s="37"/>
      <c r="BN7" s="36" t="str">
        <f t="shared" si="2"/>
        <v/>
      </c>
      <c r="BO7" s="41"/>
      <c r="BP7" s="27" t="s">
        <v>7</v>
      </c>
      <c r="BQ7" s="27" t="s">
        <v>5</v>
      </c>
      <c r="BR7" s="28" t="s">
        <v>5</v>
      </c>
      <c r="BS7" s="27"/>
      <c r="BT7" s="27" t="s">
        <v>8</v>
      </c>
      <c r="BU7" s="43" t="s">
        <v>5</v>
      </c>
      <c r="BV7" s="43"/>
      <c r="BW7" s="27" t="s">
        <v>11</v>
      </c>
      <c r="BX7" s="27" t="s">
        <v>9</v>
      </c>
      <c r="BY7" s="27"/>
      <c r="BZ7" s="27"/>
      <c r="CA7" s="27"/>
      <c r="CB7" s="27"/>
      <c r="CC7" s="27" t="s">
        <v>22</v>
      </c>
      <c r="CD7" s="40"/>
      <c r="CE7" s="27" t="s">
        <v>2</v>
      </c>
      <c r="CF7" s="27"/>
      <c r="CG7" s="27" t="s">
        <v>14</v>
      </c>
      <c r="CH7" s="27">
        <v>38</v>
      </c>
      <c r="CI7" s="35">
        <v>2980</v>
      </c>
      <c r="CJ7" s="42">
        <v>44076</v>
      </c>
      <c r="CK7" s="27" t="s">
        <v>5</v>
      </c>
      <c r="CL7" s="27" t="s">
        <v>5</v>
      </c>
      <c r="CM7" s="27"/>
      <c r="CN7" s="27"/>
      <c r="CO7" s="27"/>
      <c r="CP7" s="27"/>
      <c r="CQ7" s="27"/>
      <c r="CR7" s="27"/>
      <c r="CS7" s="27" t="s">
        <v>5</v>
      </c>
      <c r="CT7" s="40" t="s">
        <v>29</v>
      </c>
      <c r="CU7" s="42">
        <v>44109</v>
      </c>
      <c r="CV7" s="28">
        <f t="shared" si="3"/>
        <v>33</v>
      </c>
      <c r="CW7" s="27" t="s">
        <v>5</v>
      </c>
      <c r="CX7" s="40" t="s">
        <v>29</v>
      </c>
      <c r="CY7" s="42">
        <v>44230</v>
      </c>
      <c r="CZ7" s="28">
        <f t="shared" si="4"/>
        <v>151</v>
      </c>
      <c r="DA7" s="27"/>
      <c r="DB7" s="40"/>
      <c r="DC7" s="42"/>
      <c r="DD7" s="28" t="str">
        <f t="shared" si="5"/>
        <v/>
      </c>
      <c r="DE7" s="27"/>
      <c r="DF7" s="40"/>
      <c r="DG7" s="42"/>
      <c r="DH7" s="28" t="str">
        <f t="shared" si="6"/>
        <v/>
      </c>
      <c r="DI7" s="27"/>
      <c r="DJ7" s="40"/>
      <c r="DK7" s="42"/>
      <c r="DL7" s="28" t="str">
        <f t="shared" si="7"/>
        <v/>
      </c>
      <c r="DM7" s="27"/>
      <c r="DN7" s="27"/>
      <c r="DO7" s="42"/>
      <c r="DP7" s="33" t="str">
        <f t="shared" si="8"/>
        <v/>
      </c>
      <c r="DQ7" s="42"/>
      <c r="DR7" s="42"/>
      <c r="DS7" s="42"/>
      <c r="DT7" s="30" t="str">
        <f t="shared" si="9"/>
        <v/>
      </c>
      <c r="DU7" s="27" t="s">
        <v>78</v>
      </c>
      <c r="DV7" s="28">
        <f t="shared" ca="1" si="10"/>
        <v>1140</v>
      </c>
      <c r="DW7" s="27" t="s">
        <v>15</v>
      </c>
      <c r="DX7" s="27"/>
      <c r="DY7" s="27"/>
      <c r="DZ7" s="27"/>
      <c r="EA7" s="27"/>
      <c r="EB7" s="27"/>
      <c r="EC7" s="44"/>
    </row>
    <row r="8" spans="1:133" s="38" customFormat="1" ht="15.95" customHeight="1" x14ac:dyDescent="0.25">
      <c r="A8" s="27">
        <v>7</v>
      </c>
      <c r="B8" s="51"/>
      <c r="C8" s="51"/>
      <c r="D8" s="51"/>
      <c r="E8" s="51"/>
      <c r="F8" s="51"/>
      <c r="G8" s="51" t="s">
        <v>0</v>
      </c>
      <c r="H8" s="54"/>
      <c r="I8" s="57">
        <v>18</v>
      </c>
      <c r="J8" s="51" t="s">
        <v>2</v>
      </c>
      <c r="K8" s="27"/>
      <c r="L8" s="57" t="s">
        <v>21</v>
      </c>
      <c r="M8" s="51" t="s">
        <v>53</v>
      </c>
      <c r="N8" s="51" t="s">
        <v>1</v>
      </c>
      <c r="O8" s="51"/>
      <c r="P8" s="51"/>
      <c r="Q8" s="51"/>
      <c r="R8" s="51"/>
      <c r="S8" s="51" t="s">
        <v>5</v>
      </c>
      <c r="T8" s="41">
        <v>18</v>
      </c>
      <c r="U8" s="51" t="s">
        <v>4</v>
      </c>
      <c r="V8" s="57">
        <v>20</v>
      </c>
      <c r="W8" s="57" t="s">
        <v>63</v>
      </c>
      <c r="X8" s="54">
        <v>12644</v>
      </c>
      <c r="Y8" s="53">
        <v>43952</v>
      </c>
      <c r="Z8" s="28">
        <f>IF(Y8="","",(IF(CJ8="","",DAYS360(Y8,$CJ8,FALSE))))</f>
        <v>130</v>
      </c>
      <c r="AA8" s="28">
        <f>IF(Y8="","Sin fecha de diagnóstico",IF(U8="posterior al parto","Dx posterior",IF(U8="antes","Diagnóstico previo",IF(CJ8="","No parto",IF(CH8="","No EG al parto",(CH8-(Z8/7)))))))</f>
        <v>20.428571428571427</v>
      </c>
      <c r="AB8" s="51" t="s">
        <v>5</v>
      </c>
      <c r="AC8" s="55">
        <v>12644</v>
      </c>
      <c r="AD8" s="53">
        <v>43952</v>
      </c>
      <c r="AE8" s="36">
        <f>IF(AD8="","",(IF(CJ8="","",DAYS360(AD8,$CJ8,FALSE))))</f>
        <v>130</v>
      </c>
      <c r="AF8" s="51" t="s">
        <v>5</v>
      </c>
      <c r="AG8" s="54">
        <v>222</v>
      </c>
      <c r="AH8" s="53">
        <v>43952</v>
      </c>
      <c r="AI8" s="36">
        <f>IF(AH8="","",(IF(CJ8="","",DAYS360(AH8,$CJ8,FALSE))))</f>
        <v>130</v>
      </c>
      <c r="AJ8" s="36"/>
      <c r="AK8" s="31"/>
      <c r="AL8" s="37"/>
      <c r="AM8" s="36" t="str">
        <f>IF(AL8="","",(IF($CJ8="","",DAYS360(AL8,$CJ8,FALSE))))</f>
        <v/>
      </c>
      <c r="AN8" s="42"/>
      <c r="AO8" s="51" t="s">
        <v>5</v>
      </c>
      <c r="AP8" s="51">
        <v>18</v>
      </c>
      <c r="AQ8" s="51" t="s">
        <v>5</v>
      </c>
      <c r="AR8" s="51"/>
      <c r="AS8" s="51"/>
      <c r="AT8" s="51"/>
      <c r="AU8" s="51"/>
      <c r="AV8" s="51"/>
      <c r="AW8" s="51" t="s">
        <v>5</v>
      </c>
      <c r="AX8" s="51"/>
      <c r="AY8" s="51"/>
      <c r="AZ8" s="51" t="s">
        <v>5</v>
      </c>
      <c r="BA8" s="51" t="s">
        <v>5</v>
      </c>
      <c r="BB8" s="51"/>
      <c r="BC8" s="51" t="s">
        <v>6</v>
      </c>
      <c r="BD8" s="54"/>
      <c r="BE8" s="53"/>
      <c r="BF8" s="36" t="str">
        <f t="shared" si="0"/>
        <v/>
      </c>
      <c r="BG8" s="36" t="s">
        <v>6</v>
      </c>
      <c r="BH8" s="31"/>
      <c r="BI8" s="37"/>
      <c r="BJ8" s="36" t="str">
        <f t="shared" si="1"/>
        <v/>
      </c>
      <c r="BK8" s="36"/>
      <c r="BL8" s="31"/>
      <c r="BM8" s="37"/>
      <c r="BN8" s="36" t="str">
        <f t="shared" si="2"/>
        <v/>
      </c>
      <c r="BO8" s="41"/>
      <c r="BP8" s="29" t="s">
        <v>7</v>
      </c>
      <c r="BQ8" s="28" t="s">
        <v>5</v>
      </c>
      <c r="BR8" s="28" t="s">
        <v>5</v>
      </c>
      <c r="BS8" s="28"/>
      <c r="BT8" s="28" t="s">
        <v>8</v>
      </c>
      <c r="BU8" s="30" t="s">
        <v>5</v>
      </c>
      <c r="BV8" s="30"/>
      <c r="BW8" s="28" t="s">
        <v>11</v>
      </c>
      <c r="BX8" s="29" t="s">
        <v>9</v>
      </c>
      <c r="BY8" s="27"/>
      <c r="BZ8" s="27"/>
      <c r="CA8" s="27"/>
      <c r="CB8" s="27"/>
      <c r="CC8" s="27" t="s">
        <v>22</v>
      </c>
      <c r="CD8" s="40"/>
      <c r="CE8" s="27" t="s">
        <v>2</v>
      </c>
      <c r="CF8" s="27"/>
      <c r="CG8" s="51" t="s">
        <v>12</v>
      </c>
      <c r="CH8" s="27">
        <v>39</v>
      </c>
      <c r="CI8" s="35">
        <v>2800</v>
      </c>
      <c r="CJ8" s="53">
        <v>44085</v>
      </c>
      <c r="CK8" s="28" t="s">
        <v>5</v>
      </c>
      <c r="CL8" s="28" t="s">
        <v>5</v>
      </c>
      <c r="CM8" s="27"/>
      <c r="CN8" s="27"/>
      <c r="CO8" s="28"/>
      <c r="CP8" s="27"/>
      <c r="CQ8" s="27"/>
      <c r="CR8" s="27" t="s">
        <v>5</v>
      </c>
      <c r="CS8" s="27" t="s">
        <v>5</v>
      </c>
      <c r="CT8" s="40" t="s">
        <v>26</v>
      </c>
      <c r="CU8" s="42">
        <v>44133</v>
      </c>
      <c r="CV8" s="28">
        <f t="shared" si="3"/>
        <v>48</v>
      </c>
      <c r="CW8" s="27" t="s">
        <v>5</v>
      </c>
      <c r="CX8" s="40" t="s">
        <v>26</v>
      </c>
      <c r="CY8" s="42">
        <v>44213</v>
      </c>
      <c r="CZ8" s="28">
        <f t="shared" si="4"/>
        <v>126</v>
      </c>
      <c r="DA8" s="27"/>
      <c r="DB8" s="40"/>
      <c r="DC8" s="42"/>
      <c r="DD8" s="28" t="str">
        <f t="shared" si="5"/>
        <v/>
      </c>
      <c r="DE8" s="27"/>
      <c r="DF8" s="40"/>
      <c r="DG8" s="42"/>
      <c r="DH8" s="28" t="str">
        <f t="shared" si="6"/>
        <v/>
      </c>
      <c r="DI8" s="27"/>
      <c r="DJ8" s="40"/>
      <c r="DK8" s="42"/>
      <c r="DL8" s="28" t="str">
        <f t="shared" si="7"/>
        <v/>
      </c>
      <c r="DM8" s="27"/>
      <c r="DN8" s="27"/>
      <c r="DO8" s="42"/>
      <c r="DP8" s="33" t="str">
        <f t="shared" si="8"/>
        <v/>
      </c>
      <c r="DQ8" s="42"/>
      <c r="DR8" s="42"/>
      <c r="DS8" s="42"/>
      <c r="DT8" s="30" t="str">
        <f t="shared" si="9"/>
        <v/>
      </c>
      <c r="DU8" s="27" t="s">
        <v>78</v>
      </c>
      <c r="DV8" s="28">
        <f t="shared" ca="1" si="10"/>
        <v>1131</v>
      </c>
      <c r="DW8" s="27" t="s">
        <v>15</v>
      </c>
      <c r="DX8" s="27"/>
      <c r="DY8" s="27"/>
      <c r="DZ8" s="27"/>
      <c r="EA8" s="27"/>
      <c r="EB8" s="27"/>
      <c r="EC8" s="44"/>
    </row>
    <row r="9" spans="1:133" s="38" customFormat="1" ht="15.95" customHeight="1" x14ac:dyDescent="0.25">
      <c r="A9" s="27">
        <v>8</v>
      </c>
      <c r="B9" s="27"/>
      <c r="C9" s="27"/>
      <c r="D9" s="27"/>
      <c r="E9" s="27"/>
      <c r="F9" s="27"/>
      <c r="G9" s="27" t="s">
        <v>0</v>
      </c>
      <c r="H9" s="40"/>
      <c r="I9" s="41">
        <v>24</v>
      </c>
      <c r="J9" s="27" t="s">
        <v>2</v>
      </c>
      <c r="K9" s="27"/>
      <c r="L9" s="27" t="s">
        <v>3</v>
      </c>
      <c r="M9" s="27" t="s">
        <v>53</v>
      </c>
      <c r="N9" s="27" t="s">
        <v>1</v>
      </c>
      <c r="O9" s="27"/>
      <c r="P9" s="27"/>
      <c r="Q9" s="27"/>
      <c r="R9" s="27"/>
      <c r="S9" s="27" t="s">
        <v>5</v>
      </c>
      <c r="T9" s="41">
        <v>6</v>
      </c>
      <c r="U9" s="27" t="s">
        <v>4</v>
      </c>
      <c r="V9" s="27">
        <v>17</v>
      </c>
      <c r="W9" s="41" t="s">
        <v>63</v>
      </c>
      <c r="X9" s="40">
        <v>33402</v>
      </c>
      <c r="Y9" s="42">
        <v>43960</v>
      </c>
      <c r="Z9" s="28">
        <f>IF(Y9="","",(IF(CJ9="","",DAYS360(Y9,$CJ9,FALSE))))</f>
        <v>145</v>
      </c>
      <c r="AA9" s="28">
        <f>IF(Y9="","Sin fecha de diagnóstico",IF(U9="posterior al parto","Dx posterior",IF(U9="antes","Diagnóstico previo",IF(CJ9="","No parto",IF(CH9="","No EG al parto",(CH9-(Z9/7)))))))</f>
        <v>17.285714285714285</v>
      </c>
      <c r="AB9" s="27" t="s">
        <v>5</v>
      </c>
      <c r="AC9" s="40">
        <v>33402</v>
      </c>
      <c r="AD9" s="42">
        <v>43960</v>
      </c>
      <c r="AE9" s="36">
        <f>IF(AD9="","",(IF(CJ9="","",DAYS360(AD9,$CJ9,FALSE))))</f>
        <v>145</v>
      </c>
      <c r="AF9" s="27" t="s">
        <v>6</v>
      </c>
      <c r="AG9" s="40"/>
      <c r="AH9" s="42"/>
      <c r="AI9" s="36" t="str">
        <f>IF(AH9="","",(IF(CJ9="","",DAYS360(AH9,$CJ9,FALSE))))</f>
        <v/>
      </c>
      <c r="AJ9" s="36"/>
      <c r="AK9" s="31"/>
      <c r="AL9" s="37"/>
      <c r="AM9" s="36" t="str">
        <f>IF(AL9="","",(IF($CJ9="","",DAYS360(AL9,$CJ9,FALSE))))</f>
        <v/>
      </c>
      <c r="AN9" s="42"/>
      <c r="AO9" s="27" t="s">
        <v>5</v>
      </c>
      <c r="AP9" s="27">
        <v>6</v>
      </c>
      <c r="AQ9" s="27"/>
      <c r="AR9" s="27"/>
      <c r="AS9" s="27" t="s">
        <v>5</v>
      </c>
      <c r="AT9" s="27" t="s">
        <v>5</v>
      </c>
      <c r="AU9" s="27"/>
      <c r="AV9" s="27"/>
      <c r="AW9" s="27"/>
      <c r="AX9" s="27" t="s">
        <v>5</v>
      </c>
      <c r="AY9" s="27"/>
      <c r="AZ9" s="27" t="s">
        <v>5</v>
      </c>
      <c r="BA9" s="27"/>
      <c r="BB9" s="27"/>
      <c r="BC9" s="27" t="s">
        <v>5</v>
      </c>
      <c r="BD9" s="35">
        <v>600</v>
      </c>
      <c r="BE9" s="42">
        <v>43970</v>
      </c>
      <c r="BF9" s="36">
        <f t="shared" si="0"/>
        <v>135</v>
      </c>
      <c r="BG9" s="36"/>
      <c r="BH9" s="31"/>
      <c r="BI9" s="37"/>
      <c r="BJ9" s="36" t="str">
        <f t="shared" si="1"/>
        <v/>
      </c>
      <c r="BK9" s="36"/>
      <c r="BL9" s="31"/>
      <c r="BM9" s="37"/>
      <c r="BN9" s="36" t="str">
        <f t="shared" si="2"/>
        <v/>
      </c>
      <c r="BO9" s="41"/>
      <c r="BP9" s="27" t="s">
        <v>7</v>
      </c>
      <c r="BQ9" s="27" t="s">
        <v>5</v>
      </c>
      <c r="BR9" s="27" t="s">
        <v>5</v>
      </c>
      <c r="BS9" s="27"/>
      <c r="BT9" s="27" t="s">
        <v>8</v>
      </c>
      <c r="BU9" s="43" t="s">
        <v>5</v>
      </c>
      <c r="BV9" s="43"/>
      <c r="BW9" s="27" t="s">
        <v>11</v>
      </c>
      <c r="BX9" s="27" t="s">
        <v>9</v>
      </c>
      <c r="BY9" s="27"/>
      <c r="BZ9" s="27"/>
      <c r="CA9" s="27"/>
      <c r="CB9" s="27"/>
      <c r="CC9" s="27" t="s">
        <v>22</v>
      </c>
      <c r="CD9" s="40"/>
      <c r="CE9" s="27" t="s">
        <v>2</v>
      </c>
      <c r="CF9" s="27"/>
      <c r="CG9" s="27" t="s">
        <v>14</v>
      </c>
      <c r="CH9" s="27">
        <v>38</v>
      </c>
      <c r="CI9" s="35">
        <v>3060</v>
      </c>
      <c r="CJ9" s="42">
        <v>44108</v>
      </c>
      <c r="CK9" s="27" t="s">
        <v>5</v>
      </c>
      <c r="CL9" s="27" t="s">
        <v>5</v>
      </c>
      <c r="CM9" s="27"/>
      <c r="CN9" s="27"/>
      <c r="CO9" s="27"/>
      <c r="CP9" s="27"/>
      <c r="CQ9" s="27"/>
      <c r="CR9" s="27"/>
      <c r="CS9" s="27" t="s">
        <v>5</v>
      </c>
      <c r="CT9" s="40" t="s">
        <v>26</v>
      </c>
      <c r="CU9" s="42">
        <v>44139</v>
      </c>
      <c r="CV9" s="28">
        <f t="shared" si="3"/>
        <v>30</v>
      </c>
      <c r="CW9" s="27" t="s">
        <v>5</v>
      </c>
      <c r="CX9" s="40" t="s">
        <v>26</v>
      </c>
      <c r="CY9" s="42">
        <v>44232</v>
      </c>
      <c r="CZ9" s="28">
        <f t="shared" si="4"/>
        <v>121</v>
      </c>
      <c r="DA9" s="27"/>
      <c r="DB9" s="40"/>
      <c r="DC9" s="42"/>
      <c r="DD9" s="28" t="str">
        <f t="shared" si="5"/>
        <v/>
      </c>
      <c r="DE9" s="27"/>
      <c r="DF9" s="40"/>
      <c r="DG9" s="42"/>
      <c r="DH9" s="28" t="str">
        <f t="shared" si="6"/>
        <v/>
      </c>
      <c r="DI9" s="27"/>
      <c r="DJ9" s="40"/>
      <c r="DK9" s="42"/>
      <c r="DL9" s="28" t="str">
        <f t="shared" si="7"/>
        <v/>
      </c>
      <c r="DM9" s="27"/>
      <c r="DN9" s="27"/>
      <c r="DO9" s="42"/>
      <c r="DP9" s="33" t="str">
        <f t="shared" si="8"/>
        <v/>
      </c>
      <c r="DQ9" s="42"/>
      <c r="DR9" s="42"/>
      <c r="DS9" s="42"/>
      <c r="DT9" s="30" t="str">
        <f t="shared" si="9"/>
        <v/>
      </c>
      <c r="DU9" s="27" t="s">
        <v>78</v>
      </c>
      <c r="DV9" s="28">
        <f t="shared" ca="1" si="10"/>
        <v>1108</v>
      </c>
      <c r="DW9" s="27" t="s">
        <v>15</v>
      </c>
      <c r="DX9" s="27"/>
      <c r="DY9" s="27"/>
      <c r="DZ9" s="27"/>
      <c r="EA9" s="27"/>
      <c r="EB9" s="27"/>
      <c r="EC9" s="44"/>
    </row>
    <row r="10" spans="1:133" s="38" customFormat="1" ht="15.95" customHeight="1" x14ac:dyDescent="0.25">
      <c r="A10" s="27">
        <v>9</v>
      </c>
      <c r="B10" s="51"/>
      <c r="C10" s="51"/>
      <c r="D10" s="51"/>
      <c r="E10" s="51"/>
      <c r="F10" s="51"/>
      <c r="G10" s="51" t="s">
        <v>0</v>
      </c>
      <c r="H10" s="54"/>
      <c r="I10" s="41">
        <v>30</v>
      </c>
      <c r="J10" s="51" t="s">
        <v>18</v>
      </c>
      <c r="K10" s="27"/>
      <c r="L10" s="51" t="s">
        <v>3</v>
      </c>
      <c r="M10" s="51" t="s">
        <v>53</v>
      </c>
      <c r="N10" s="51" t="s">
        <v>1</v>
      </c>
      <c r="O10" s="27"/>
      <c r="P10" s="51"/>
      <c r="Q10" s="51"/>
      <c r="R10" s="51"/>
      <c r="S10" s="51" t="s">
        <v>5</v>
      </c>
      <c r="T10" s="41">
        <v>7</v>
      </c>
      <c r="U10" s="51" t="s">
        <v>17</v>
      </c>
      <c r="V10" s="27"/>
      <c r="W10" s="52" t="s">
        <v>25</v>
      </c>
      <c r="X10" s="54"/>
      <c r="Y10" s="42">
        <v>42815</v>
      </c>
      <c r="Z10" s="28">
        <f>IF(Y10="","",(IF(CJ10="","",DAYS360(Y10,$CJ10,FALSE))))</f>
        <v>1109</v>
      </c>
      <c r="AA10" s="28" t="str">
        <f>IF(Y10="","Sin fecha de diagnóstico",IF(U10="posterior al parto","Dx posterior",IF(U10="antes","Diagnóstico previo",IF(CJ10="","No parto",IF(CH10="","No EG al parto",(CH10-(Z10/7)))))))</f>
        <v>Diagnóstico previo</v>
      </c>
      <c r="AB10" s="51" t="s">
        <v>5</v>
      </c>
      <c r="AC10" s="55" t="s">
        <v>31</v>
      </c>
      <c r="AD10" s="53">
        <v>43671</v>
      </c>
      <c r="AE10" s="36">
        <f>IF(AD10="","",(IF(CJ10="","",DAYS360(AD10,$CJ10,FALSE))))</f>
        <v>265</v>
      </c>
      <c r="AF10" s="51" t="s">
        <v>5</v>
      </c>
      <c r="AG10" s="54">
        <v>653</v>
      </c>
      <c r="AH10" s="53">
        <v>43671</v>
      </c>
      <c r="AI10" s="36">
        <f>IF(AH10="","",(IF(CJ10="","",DAYS360(AH10,$CJ10,FALSE))))</f>
        <v>265</v>
      </c>
      <c r="AJ10" s="36"/>
      <c r="AK10" s="31"/>
      <c r="AL10" s="37"/>
      <c r="AM10" s="36" t="str">
        <f>IF(AL10="","",(IF($CJ10="","",DAYS360(AL10,$CJ10,FALSE))))</f>
        <v/>
      </c>
      <c r="AN10" s="42" t="s">
        <v>5</v>
      </c>
      <c r="AO10" s="51" t="s">
        <v>5</v>
      </c>
      <c r="AP10" s="51">
        <v>1</v>
      </c>
      <c r="AQ10" s="51" t="s">
        <v>5</v>
      </c>
      <c r="AR10" s="51" t="s">
        <v>5</v>
      </c>
      <c r="AS10" s="51"/>
      <c r="AT10" s="51"/>
      <c r="AU10" s="51"/>
      <c r="AV10" s="51" t="s">
        <v>5</v>
      </c>
      <c r="AW10" s="51"/>
      <c r="AX10" s="51"/>
      <c r="AY10" s="51"/>
      <c r="AZ10" s="51"/>
      <c r="BA10" s="51"/>
      <c r="BB10" s="51"/>
      <c r="BC10" s="51" t="s">
        <v>5</v>
      </c>
      <c r="BD10" s="54" t="s">
        <v>31</v>
      </c>
      <c r="BE10" s="53">
        <v>43920</v>
      </c>
      <c r="BF10" s="36">
        <f t="shared" si="0"/>
        <v>20</v>
      </c>
      <c r="BG10" s="36"/>
      <c r="BH10" s="31"/>
      <c r="BI10" s="37"/>
      <c r="BJ10" s="36" t="str">
        <f t="shared" si="1"/>
        <v/>
      </c>
      <c r="BK10" s="36"/>
      <c r="BL10" s="31"/>
      <c r="BM10" s="37"/>
      <c r="BN10" s="36" t="str">
        <f t="shared" si="2"/>
        <v/>
      </c>
      <c r="BO10" s="41"/>
      <c r="BP10" s="29" t="s">
        <v>7</v>
      </c>
      <c r="BQ10" s="28" t="s">
        <v>5</v>
      </c>
      <c r="BR10" s="28" t="s">
        <v>5</v>
      </c>
      <c r="BS10" s="28"/>
      <c r="BT10" s="28" t="s">
        <v>8</v>
      </c>
      <c r="BU10" s="30" t="s">
        <v>6</v>
      </c>
      <c r="BV10" s="30"/>
      <c r="BW10" s="51" t="s">
        <v>11</v>
      </c>
      <c r="BX10" s="51" t="s">
        <v>9</v>
      </c>
      <c r="BY10" s="27"/>
      <c r="BZ10" s="27"/>
      <c r="CA10" s="27"/>
      <c r="CB10" s="27"/>
      <c r="CC10" s="27" t="s">
        <v>22</v>
      </c>
      <c r="CD10" s="40"/>
      <c r="CE10" s="51" t="s">
        <v>18</v>
      </c>
      <c r="CF10" s="27"/>
      <c r="CG10" s="51" t="s">
        <v>14</v>
      </c>
      <c r="CH10" s="27">
        <v>38</v>
      </c>
      <c r="CI10" s="35">
        <v>2890</v>
      </c>
      <c r="CJ10" s="53">
        <v>43941</v>
      </c>
      <c r="CK10" s="28" t="s">
        <v>5</v>
      </c>
      <c r="CL10" s="28" t="s">
        <v>5</v>
      </c>
      <c r="CM10" s="27"/>
      <c r="CN10" s="27"/>
      <c r="CO10" s="28"/>
      <c r="CP10" s="27"/>
      <c r="CQ10" s="27"/>
      <c r="CR10" s="27"/>
      <c r="CS10" s="27" t="s">
        <v>5</v>
      </c>
      <c r="CT10" s="40" t="s">
        <v>31</v>
      </c>
      <c r="CU10" s="42">
        <v>43974</v>
      </c>
      <c r="CV10" s="28">
        <f t="shared" si="3"/>
        <v>33</v>
      </c>
      <c r="CW10" s="27" t="s">
        <v>5</v>
      </c>
      <c r="CX10" s="40" t="s">
        <v>31</v>
      </c>
      <c r="CY10" s="42">
        <v>44148</v>
      </c>
      <c r="CZ10" s="28">
        <f t="shared" si="4"/>
        <v>203</v>
      </c>
      <c r="DA10" s="27"/>
      <c r="DB10" s="40"/>
      <c r="DC10" s="42"/>
      <c r="DD10" s="28" t="str">
        <f t="shared" si="5"/>
        <v/>
      </c>
      <c r="DE10" s="27"/>
      <c r="DF10" s="40"/>
      <c r="DG10" s="42"/>
      <c r="DH10" s="28" t="str">
        <f t="shared" si="6"/>
        <v/>
      </c>
      <c r="DI10" s="27"/>
      <c r="DJ10" s="40"/>
      <c r="DK10" s="42"/>
      <c r="DL10" s="28" t="str">
        <f t="shared" si="7"/>
        <v/>
      </c>
      <c r="DM10" s="27"/>
      <c r="DN10" s="27"/>
      <c r="DO10" s="42"/>
      <c r="DP10" s="33" t="str">
        <f t="shared" si="8"/>
        <v/>
      </c>
      <c r="DQ10" s="42"/>
      <c r="DR10" s="42"/>
      <c r="DS10" s="42"/>
      <c r="DT10" s="30" t="str">
        <f t="shared" si="9"/>
        <v/>
      </c>
      <c r="DU10" s="27" t="s">
        <v>78</v>
      </c>
      <c r="DV10" s="28">
        <f t="shared" ca="1" si="10"/>
        <v>1275</v>
      </c>
      <c r="DW10" s="27" t="s">
        <v>15</v>
      </c>
      <c r="DX10" s="27"/>
      <c r="DY10" s="27"/>
      <c r="DZ10" s="27"/>
      <c r="EA10" s="27"/>
      <c r="EB10" s="27"/>
      <c r="EC10" s="27"/>
    </row>
    <row r="11" spans="1:133" s="38" customFormat="1" ht="15.95" customHeight="1" x14ac:dyDescent="0.25">
      <c r="A11" s="27">
        <v>10</v>
      </c>
      <c r="B11" s="51"/>
      <c r="C11" s="51"/>
      <c r="D11" s="51"/>
      <c r="E11" s="51"/>
      <c r="F11" s="51"/>
      <c r="G11" s="27" t="s">
        <v>0</v>
      </c>
      <c r="H11" s="54"/>
      <c r="I11" s="41">
        <v>41</v>
      </c>
      <c r="J11" s="51" t="s">
        <v>18</v>
      </c>
      <c r="K11" s="27"/>
      <c r="L11" s="51" t="s">
        <v>3</v>
      </c>
      <c r="M11" s="51" t="s">
        <v>53</v>
      </c>
      <c r="N11" s="51" t="s">
        <v>27</v>
      </c>
      <c r="O11" s="27"/>
      <c r="P11" s="51"/>
      <c r="Q11" s="51"/>
      <c r="R11" s="51"/>
      <c r="S11" s="51" t="s">
        <v>5</v>
      </c>
      <c r="T11" s="41">
        <v>10</v>
      </c>
      <c r="U11" s="51" t="s">
        <v>17</v>
      </c>
      <c r="V11" s="27"/>
      <c r="W11" s="52" t="s">
        <v>25</v>
      </c>
      <c r="X11" s="54"/>
      <c r="Y11" s="42">
        <v>39326</v>
      </c>
      <c r="Z11" s="28">
        <f>IF(Y11="","",(IF(CJ11="","",DAYS360(Y11,$CJ11,FALSE))))</f>
        <v>4759</v>
      </c>
      <c r="AA11" s="28" t="str">
        <f>IF(Y11="","Sin fecha de diagnóstico",IF(U11="posterior al parto","Dx posterior",IF(U11="antes","Diagnóstico previo",IF(CJ11="","No parto",IF(CH11="","No EG al parto",(CH11-(Z11/7)))))))</f>
        <v>Diagnóstico previo</v>
      </c>
      <c r="AB11" s="51" t="s">
        <v>5</v>
      </c>
      <c r="AC11" s="55" t="s">
        <v>31</v>
      </c>
      <c r="AD11" s="53">
        <v>43953</v>
      </c>
      <c r="AE11" s="36">
        <f>IF(AD11="","",(IF(CJ11="","",DAYS360(AD11,$CJ11,FALSE))))</f>
        <v>198</v>
      </c>
      <c r="AF11" s="51" t="s">
        <v>5</v>
      </c>
      <c r="AG11" s="54">
        <v>180</v>
      </c>
      <c r="AH11" s="53">
        <v>43953</v>
      </c>
      <c r="AI11" s="36">
        <f>IF(AH11="","",(IF(CJ11="","",DAYS360(AH11,$CJ11,FALSE))))</f>
        <v>198</v>
      </c>
      <c r="AJ11" s="36"/>
      <c r="AK11" s="31"/>
      <c r="AL11" s="37"/>
      <c r="AM11" s="36" t="str">
        <f>IF(AL11="","",(IF($CJ11="","",DAYS360(AL11,$CJ11,FALSE))))</f>
        <v/>
      </c>
      <c r="AN11" s="42" t="s">
        <v>5</v>
      </c>
      <c r="AO11" s="51" t="s">
        <v>5</v>
      </c>
      <c r="AP11" s="51">
        <v>1</v>
      </c>
      <c r="AQ11" s="51" t="s">
        <v>5</v>
      </c>
      <c r="AR11" s="51" t="s">
        <v>5</v>
      </c>
      <c r="AS11" s="51"/>
      <c r="AT11" s="51"/>
      <c r="AU11" s="51"/>
      <c r="AV11" s="51"/>
      <c r="AW11" s="51"/>
      <c r="AX11" s="51"/>
      <c r="AY11" s="51"/>
      <c r="AZ11" s="51"/>
      <c r="BA11" s="51" t="s">
        <v>5</v>
      </c>
      <c r="BB11" s="51"/>
      <c r="BC11" s="51" t="s">
        <v>5</v>
      </c>
      <c r="BD11" s="54" t="s">
        <v>31</v>
      </c>
      <c r="BE11" s="53">
        <v>44114</v>
      </c>
      <c r="BF11" s="36">
        <f t="shared" si="0"/>
        <v>40</v>
      </c>
      <c r="BG11" s="42" t="s">
        <v>6</v>
      </c>
      <c r="BH11" s="40"/>
      <c r="BI11" s="42"/>
      <c r="BJ11" s="36" t="str">
        <f t="shared" si="1"/>
        <v/>
      </c>
      <c r="BK11" s="36"/>
      <c r="BL11" s="31"/>
      <c r="BM11" s="37"/>
      <c r="BN11" s="36" t="str">
        <f t="shared" si="2"/>
        <v/>
      </c>
      <c r="BO11" s="41"/>
      <c r="BP11" s="27" t="s">
        <v>7</v>
      </c>
      <c r="BQ11" s="51" t="s">
        <v>6</v>
      </c>
      <c r="BR11" s="51"/>
      <c r="BS11" s="51"/>
      <c r="BT11" s="51" t="s">
        <v>13</v>
      </c>
      <c r="BU11" s="43" t="s">
        <v>5</v>
      </c>
      <c r="BV11" s="43"/>
      <c r="BW11" s="51" t="s">
        <v>11</v>
      </c>
      <c r="BX11" s="51" t="s">
        <v>9</v>
      </c>
      <c r="BY11" s="51"/>
      <c r="BZ11" s="51"/>
      <c r="CA11" s="51"/>
      <c r="CB11" s="51"/>
      <c r="CC11" s="51" t="s">
        <v>22</v>
      </c>
      <c r="CD11" s="40"/>
      <c r="CE11" s="27" t="s">
        <v>18</v>
      </c>
      <c r="CF11" s="27"/>
      <c r="CG11" s="51" t="s">
        <v>14</v>
      </c>
      <c r="CH11" s="27">
        <v>31</v>
      </c>
      <c r="CI11" s="35">
        <v>1605</v>
      </c>
      <c r="CJ11" s="53">
        <v>44155</v>
      </c>
      <c r="CK11" s="27" t="s">
        <v>5</v>
      </c>
      <c r="CL11" s="27" t="s">
        <v>5</v>
      </c>
      <c r="CM11" s="27"/>
      <c r="CN11" s="27"/>
      <c r="CO11" s="27"/>
      <c r="CP11" s="27"/>
      <c r="CQ11" s="27"/>
      <c r="CR11" s="27"/>
      <c r="CS11" s="27" t="s">
        <v>5</v>
      </c>
      <c r="CT11" s="40" t="s">
        <v>31</v>
      </c>
      <c r="CU11" s="42">
        <v>44236</v>
      </c>
      <c r="CV11" s="28">
        <f t="shared" si="3"/>
        <v>79</v>
      </c>
      <c r="CW11" s="27" t="s">
        <v>5</v>
      </c>
      <c r="CX11" s="40" t="s">
        <v>31</v>
      </c>
      <c r="CY11" s="42">
        <v>44293</v>
      </c>
      <c r="CZ11" s="28">
        <f t="shared" si="4"/>
        <v>137</v>
      </c>
      <c r="DA11" s="27"/>
      <c r="DB11" s="40"/>
      <c r="DC11" s="42"/>
      <c r="DD11" s="28" t="str">
        <f t="shared" si="5"/>
        <v/>
      </c>
      <c r="DE11" s="27"/>
      <c r="DF11" s="40"/>
      <c r="DG11" s="42"/>
      <c r="DH11" s="28" t="str">
        <f t="shared" si="6"/>
        <v/>
      </c>
      <c r="DI11" s="27"/>
      <c r="DJ11" s="40"/>
      <c r="DK11" s="42"/>
      <c r="DL11" s="28" t="str">
        <f t="shared" si="7"/>
        <v/>
      </c>
      <c r="DM11" s="27"/>
      <c r="DN11" s="27"/>
      <c r="DO11" s="42"/>
      <c r="DP11" s="33" t="str">
        <f t="shared" si="8"/>
        <v/>
      </c>
      <c r="DQ11" s="42"/>
      <c r="DR11" s="42"/>
      <c r="DS11" s="42"/>
      <c r="DT11" s="30" t="str">
        <f t="shared" si="9"/>
        <v/>
      </c>
      <c r="DU11" s="27" t="s">
        <v>78</v>
      </c>
      <c r="DV11" s="28">
        <f t="shared" ca="1" si="10"/>
        <v>1061</v>
      </c>
      <c r="DW11" s="27" t="s">
        <v>15</v>
      </c>
      <c r="DX11" s="27"/>
      <c r="DY11" s="27"/>
      <c r="DZ11" s="27"/>
      <c r="EA11" s="27"/>
      <c r="EB11" s="27"/>
      <c r="EC11" s="27"/>
    </row>
    <row r="12" spans="1:133" s="38" customFormat="1" ht="15.95" customHeight="1" x14ac:dyDescent="0.25">
      <c r="A12" s="27">
        <v>11</v>
      </c>
      <c r="B12" s="51"/>
      <c r="C12" s="51"/>
      <c r="D12" s="51"/>
      <c r="E12" s="51"/>
      <c r="F12" s="51"/>
      <c r="G12" s="51" t="s">
        <v>0</v>
      </c>
      <c r="H12" s="54"/>
      <c r="I12" s="41">
        <v>37</v>
      </c>
      <c r="J12" s="51" t="s">
        <v>18</v>
      </c>
      <c r="K12" s="27"/>
      <c r="L12" s="51" t="s">
        <v>3</v>
      </c>
      <c r="M12" s="51" t="s">
        <v>53</v>
      </c>
      <c r="N12" s="51" t="s">
        <v>27</v>
      </c>
      <c r="O12" s="27"/>
      <c r="P12" s="51"/>
      <c r="Q12" s="51"/>
      <c r="R12" s="51"/>
      <c r="S12" s="51" t="s">
        <v>5</v>
      </c>
      <c r="T12" s="41">
        <v>24</v>
      </c>
      <c r="U12" s="51" t="s">
        <v>17</v>
      </c>
      <c r="V12" s="27"/>
      <c r="W12" s="52" t="s">
        <v>60</v>
      </c>
      <c r="X12" s="54"/>
      <c r="Y12" s="42">
        <v>41908</v>
      </c>
      <c r="Z12" s="28">
        <f>IF(Y12="","",(IF(CJ12="","",DAYS360(Y12,$CJ12,FALSE))))</f>
        <v>2054</v>
      </c>
      <c r="AA12" s="28" t="str">
        <f>IF(Y12="","Sin fecha de diagnóstico",IF(U12="posterior al parto","Dx posterior",IF(U12="antes","Diagnóstico previo",IF(CJ12="","No parto",IF(CH12="","No EG al parto",(CH12-(Z12/7)))))))</f>
        <v>Diagnóstico previo</v>
      </c>
      <c r="AB12" s="51" t="s">
        <v>5</v>
      </c>
      <c r="AC12" s="55">
        <v>54769</v>
      </c>
      <c r="AD12" s="53">
        <v>43888</v>
      </c>
      <c r="AE12" s="36">
        <f>IF(AD12="","",(IF(CJ12="","",DAYS360(AD12,$CJ12,FALSE))))</f>
        <v>103</v>
      </c>
      <c r="AF12" s="51" t="s">
        <v>5</v>
      </c>
      <c r="AG12" s="54">
        <v>69</v>
      </c>
      <c r="AH12" s="53">
        <v>43888</v>
      </c>
      <c r="AI12" s="36">
        <f>IF(AH12="","",(IF(CJ12="","",DAYS360(AH12,$CJ12,FALSE))))</f>
        <v>103</v>
      </c>
      <c r="AJ12" s="36"/>
      <c r="AK12" s="31"/>
      <c r="AL12" s="37"/>
      <c r="AM12" s="36" t="str">
        <f>IF(AL12="","",(IF($CJ12="","",DAYS360(AL12,$CJ12,FALSE))))</f>
        <v/>
      </c>
      <c r="AN12" s="42" t="s">
        <v>5</v>
      </c>
      <c r="AO12" s="51" t="s">
        <v>5</v>
      </c>
      <c r="AP12" s="51">
        <v>1</v>
      </c>
      <c r="AQ12" s="51" t="s">
        <v>5</v>
      </c>
      <c r="AR12" s="51"/>
      <c r="AS12" s="51"/>
      <c r="AT12" s="51"/>
      <c r="AU12" s="51"/>
      <c r="AV12" s="51"/>
      <c r="AW12" s="51"/>
      <c r="AX12" s="51" t="s">
        <v>5</v>
      </c>
      <c r="AY12" s="51"/>
      <c r="AZ12" s="51" t="s">
        <v>5</v>
      </c>
      <c r="BA12" s="51"/>
      <c r="BB12" s="51"/>
      <c r="BC12" s="51" t="s">
        <v>5</v>
      </c>
      <c r="BD12" s="54" t="s">
        <v>26</v>
      </c>
      <c r="BE12" s="53">
        <v>43980</v>
      </c>
      <c r="BF12" s="36">
        <f t="shared" si="0"/>
        <v>11</v>
      </c>
      <c r="BG12" s="36"/>
      <c r="BH12" s="31"/>
      <c r="BI12" s="37"/>
      <c r="BJ12" s="36" t="str">
        <f t="shared" si="1"/>
        <v/>
      </c>
      <c r="BK12" s="36"/>
      <c r="BL12" s="31"/>
      <c r="BM12" s="37"/>
      <c r="BN12" s="36" t="str">
        <f t="shared" si="2"/>
        <v/>
      </c>
      <c r="BO12" s="41"/>
      <c r="BP12" s="27" t="s">
        <v>7</v>
      </c>
      <c r="BQ12" s="27" t="s">
        <v>5</v>
      </c>
      <c r="BR12" s="28" t="s">
        <v>5</v>
      </c>
      <c r="BS12" s="27"/>
      <c r="BT12" s="27" t="s">
        <v>8</v>
      </c>
      <c r="BU12" s="43" t="s">
        <v>5</v>
      </c>
      <c r="BV12" s="43"/>
      <c r="BW12" s="51" t="s">
        <v>11</v>
      </c>
      <c r="BX12" s="51" t="s">
        <v>9</v>
      </c>
      <c r="BY12" s="27"/>
      <c r="BZ12" s="27"/>
      <c r="CA12" s="27"/>
      <c r="CB12" s="27"/>
      <c r="CC12" s="27" t="s">
        <v>22</v>
      </c>
      <c r="CD12" s="40"/>
      <c r="CE12" s="51" t="s">
        <v>18</v>
      </c>
      <c r="CF12" s="27"/>
      <c r="CG12" s="51" t="s">
        <v>12</v>
      </c>
      <c r="CH12" s="27">
        <v>38</v>
      </c>
      <c r="CI12" s="35">
        <v>2860</v>
      </c>
      <c r="CJ12" s="53">
        <v>43992</v>
      </c>
      <c r="CK12" s="27" t="s">
        <v>5</v>
      </c>
      <c r="CL12" s="27" t="s">
        <v>5</v>
      </c>
      <c r="CM12" s="27"/>
      <c r="CN12" s="27"/>
      <c r="CO12" s="27"/>
      <c r="CP12" s="27"/>
      <c r="CQ12" s="27"/>
      <c r="CR12" s="27"/>
      <c r="CS12" s="27" t="s">
        <v>5</v>
      </c>
      <c r="CT12" s="40" t="s">
        <v>26</v>
      </c>
      <c r="CU12" s="42">
        <v>44082</v>
      </c>
      <c r="CV12" s="28">
        <f t="shared" si="3"/>
        <v>88</v>
      </c>
      <c r="CW12" s="27" t="s">
        <v>5</v>
      </c>
      <c r="CX12" s="40" t="s">
        <v>31</v>
      </c>
      <c r="CY12" s="42">
        <v>44166</v>
      </c>
      <c r="CZ12" s="28">
        <f t="shared" si="4"/>
        <v>171</v>
      </c>
      <c r="DA12" s="27"/>
      <c r="DB12" s="40"/>
      <c r="DC12" s="42"/>
      <c r="DD12" s="28" t="str">
        <f t="shared" si="5"/>
        <v/>
      </c>
      <c r="DE12" s="27"/>
      <c r="DF12" s="40"/>
      <c r="DG12" s="42"/>
      <c r="DH12" s="28" t="str">
        <f t="shared" si="6"/>
        <v/>
      </c>
      <c r="DI12" s="27"/>
      <c r="DJ12" s="40"/>
      <c r="DK12" s="42"/>
      <c r="DL12" s="28" t="str">
        <f t="shared" si="7"/>
        <v/>
      </c>
      <c r="DM12" s="27"/>
      <c r="DN12" s="27"/>
      <c r="DO12" s="42"/>
      <c r="DP12" s="33" t="str">
        <f t="shared" si="8"/>
        <v/>
      </c>
      <c r="DQ12" s="42"/>
      <c r="DR12" s="42"/>
      <c r="DS12" s="42"/>
      <c r="DT12" s="30" t="str">
        <f t="shared" si="9"/>
        <v/>
      </c>
      <c r="DU12" s="27" t="s">
        <v>78</v>
      </c>
      <c r="DV12" s="28">
        <f t="shared" ca="1" si="10"/>
        <v>1224</v>
      </c>
      <c r="DW12" s="27" t="s">
        <v>15</v>
      </c>
      <c r="DX12" s="27"/>
      <c r="DY12" s="27"/>
      <c r="DZ12" s="27"/>
      <c r="EA12" s="27"/>
      <c r="EB12" s="27"/>
      <c r="EC12" s="27"/>
    </row>
    <row r="13" spans="1:133" s="38" customFormat="1" ht="15.95" customHeight="1" x14ac:dyDescent="0.25">
      <c r="A13" s="27">
        <v>12</v>
      </c>
      <c r="B13" s="27"/>
      <c r="C13" s="27"/>
      <c r="D13" s="27"/>
      <c r="E13" s="27"/>
      <c r="F13" s="27"/>
      <c r="G13" s="27" t="s">
        <v>0</v>
      </c>
      <c r="H13" s="40"/>
      <c r="I13" s="41">
        <v>30</v>
      </c>
      <c r="J13" s="27" t="s">
        <v>2</v>
      </c>
      <c r="K13" s="27"/>
      <c r="L13" s="27" t="s">
        <v>3</v>
      </c>
      <c r="M13" s="27" t="s">
        <v>53</v>
      </c>
      <c r="N13" s="27" t="s">
        <v>1</v>
      </c>
      <c r="O13" s="27"/>
      <c r="P13" s="27"/>
      <c r="Q13" s="27"/>
      <c r="R13" s="27"/>
      <c r="S13" s="29" t="s">
        <v>5</v>
      </c>
      <c r="T13" s="41">
        <v>24</v>
      </c>
      <c r="U13" s="27" t="s">
        <v>17</v>
      </c>
      <c r="V13" s="27"/>
      <c r="W13" s="41" t="s">
        <v>60</v>
      </c>
      <c r="X13" s="33"/>
      <c r="Y13" s="42">
        <v>42247</v>
      </c>
      <c r="Z13" s="28">
        <f>IF(Y13="","",(IF(CJ13="","",DAYS360(Y13,$CJ13,FALSE))))</f>
        <v>1564</v>
      </c>
      <c r="AA13" s="28" t="str">
        <f>IF(Y13="","Sin fecha de diagnóstico",IF(U13="posterior al parto","Dx posterior",IF(U13="antes","Diagnóstico previo",IF(CJ13="","No parto",IF(CH13="","No EG al parto",(CH13-(Z13/7)))))))</f>
        <v>Diagnóstico previo</v>
      </c>
      <c r="AB13" s="27" t="s">
        <v>5</v>
      </c>
      <c r="AC13" s="35" t="s">
        <v>31</v>
      </c>
      <c r="AD13" s="42">
        <v>43762</v>
      </c>
      <c r="AE13" s="36">
        <f>IF(AD13="","",(IF(CJ13="","",DAYS360(AD13,$CJ13,FALSE))))</f>
        <v>70</v>
      </c>
      <c r="AF13" s="27" t="s">
        <v>5</v>
      </c>
      <c r="AG13" s="40">
        <v>476</v>
      </c>
      <c r="AH13" s="42">
        <v>43762</v>
      </c>
      <c r="AI13" s="36">
        <f>IF(AH13="","",(IF(CJ13="","",DAYS360(AH13,$CJ13,FALSE))))</f>
        <v>70</v>
      </c>
      <c r="AJ13" s="36"/>
      <c r="AK13" s="31"/>
      <c r="AL13" s="37"/>
      <c r="AM13" s="36" t="str">
        <f>IF(AL13="","",(IF($CJ13="","",DAYS360(AL13,$CJ13,FALSE))))</f>
        <v/>
      </c>
      <c r="AN13" s="36" t="s">
        <v>6</v>
      </c>
      <c r="AO13" s="27" t="s">
        <v>5</v>
      </c>
      <c r="AP13" s="27">
        <v>24</v>
      </c>
      <c r="AQ13" s="28"/>
      <c r="AR13" s="27"/>
      <c r="AS13" s="27" t="s">
        <v>5</v>
      </c>
      <c r="AT13" s="27" t="s">
        <v>5</v>
      </c>
      <c r="AU13" s="27"/>
      <c r="AV13" s="27"/>
      <c r="AW13" s="27"/>
      <c r="AX13" s="27"/>
      <c r="AY13" s="27"/>
      <c r="AZ13" s="27"/>
      <c r="BA13" s="27" t="s">
        <v>5</v>
      </c>
      <c r="BB13" s="27"/>
      <c r="BC13" s="27" t="s">
        <v>5</v>
      </c>
      <c r="BD13" s="40" t="s">
        <v>31</v>
      </c>
      <c r="BE13" s="42">
        <v>43811</v>
      </c>
      <c r="BF13" s="36">
        <f t="shared" si="0"/>
        <v>22</v>
      </c>
      <c r="BG13" s="36"/>
      <c r="BH13" s="31"/>
      <c r="BI13" s="37"/>
      <c r="BJ13" s="36" t="str">
        <f t="shared" si="1"/>
        <v/>
      </c>
      <c r="BK13" s="36"/>
      <c r="BL13" s="31"/>
      <c r="BM13" s="37"/>
      <c r="BN13" s="36" t="str">
        <f t="shared" si="2"/>
        <v/>
      </c>
      <c r="BO13" s="41"/>
      <c r="BP13" s="27" t="s">
        <v>7</v>
      </c>
      <c r="BQ13" s="27" t="s">
        <v>5</v>
      </c>
      <c r="BR13" s="28" t="s">
        <v>5</v>
      </c>
      <c r="BS13" s="27"/>
      <c r="BT13" s="27" t="s">
        <v>8</v>
      </c>
      <c r="BU13" s="43" t="s">
        <v>5</v>
      </c>
      <c r="BV13" s="43"/>
      <c r="BW13" s="27" t="s">
        <v>11</v>
      </c>
      <c r="BX13" s="27" t="s">
        <v>9</v>
      </c>
      <c r="BY13" s="27"/>
      <c r="BZ13" s="27"/>
      <c r="CA13" s="27"/>
      <c r="CB13" s="27"/>
      <c r="CC13" s="27" t="s">
        <v>22</v>
      </c>
      <c r="CD13" s="40"/>
      <c r="CE13" s="27" t="s">
        <v>2</v>
      </c>
      <c r="CF13" s="27"/>
      <c r="CG13" s="27" t="s">
        <v>12</v>
      </c>
      <c r="CH13" s="27">
        <v>38</v>
      </c>
      <c r="CI13" s="35">
        <v>3000</v>
      </c>
      <c r="CJ13" s="42">
        <v>43834</v>
      </c>
      <c r="CK13" s="27" t="s">
        <v>5</v>
      </c>
      <c r="CL13" s="27" t="s">
        <v>5</v>
      </c>
      <c r="CM13" s="27"/>
      <c r="CN13" s="27"/>
      <c r="CO13" s="27"/>
      <c r="CP13" s="27"/>
      <c r="CQ13" s="27"/>
      <c r="CR13" s="27"/>
      <c r="CS13" s="27" t="s">
        <v>5</v>
      </c>
      <c r="CT13" s="40" t="s">
        <v>31</v>
      </c>
      <c r="CU13" s="42">
        <v>43896</v>
      </c>
      <c r="CV13" s="28">
        <f t="shared" si="3"/>
        <v>62</v>
      </c>
      <c r="CW13" s="27" t="s">
        <v>5</v>
      </c>
      <c r="CX13" s="40" t="s">
        <v>31</v>
      </c>
      <c r="CY13" s="42">
        <v>44180</v>
      </c>
      <c r="CZ13" s="28">
        <f t="shared" si="4"/>
        <v>341</v>
      </c>
      <c r="DA13" s="27"/>
      <c r="DB13" s="40"/>
      <c r="DC13" s="42"/>
      <c r="DD13" s="28" t="str">
        <f t="shared" si="5"/>
        <v/>
      </c>
      <c r="DE13" s="27"/>
      <c r="DF13" s="40"/>
      <c r="DG13" s="42"/>
      <c r="DH13" s="28" t="str">
        <f t="shared" si="6"/>
        <v/>
      </c>
      <c r="DI13" s="27"/>
      <c r="DJ13" s="40"/>
      <c r="DK13" s="42"/>
      <c r="DL13" s="28" t="str">
        <f t="shared" si="7"/>
        <v/>
      </c>
      <c r="DM13" s="28"/>
      <c r="DN13" s="27"/>
      <c r="DO13" s="42"/>
      <c r="DP13" s="33" t="str">
        <f t="shared" si="8"/>
        <v/>
      </c>
      <c r="DQ13" s="33"/>
      <c r="DR13" s="42"/>
      <c r="DS13" s="42"/>
      <c r="DT13" s="30" t="str">
        <f t="shared" si="9"/>
        <v/>
      </c>
      <c r="DU13" s="28" t="s">
        <v>78</v>
      </c>
      <c r="DV13" s="28">
        <f t="shared" ca="1" si="10"/>
        <v>1382</v>
      </c>
      <c r="DW13" s="27" t="s">
        <v>15</v>
      </c>
      <c r="DX13" s="27"/>
      <c r="DY13" s="27"/>
      <c r="DZ13" s="27"/>
      <c r="EA13" s="27"/>
      <c r="EB13" s="27"/>
      <c r="EC13" s="44"/>
    </row>
    <row r="14" spans="1:133" s="38" customFormat="1" ht="15.95" customHeight="1" x14ac:dyDescent="0.25">
      <c r="A14" s="27">
        <v>13</v>
      </c>
      <c r="B14" s="51"/>
      <c r="C14" s="51"/>
      <c r="D14" s="51"/>
      <c r="E14" s="51"/>
      <c r="F14" s="51"/>
      <c r="G14" s="27" t="s">
        <v>0</v>
      </c>
      <c r="H14" s="54"/>
      <c r="I14" s="41">
        <v>28</v>
      </c>
      <c r="J14" s="51" t="s">
        <v>18</v>
      </c>
      <c r="K14" s="27"/>
      <c r="L14" s="51" t="s">
        <v>3</v>
      </c>
      <c r="M14" s="51" t="s">
        <v>53</v>
      </c>
      <c r="N14" s="51" t="s">
        <v>1</v>
      </c>
      <c r="O14" s="27"/>
      <c r="P14" s="51"/>
      <c r="Q14" s="51"/>
      <c r="R14" s="51"/>
      <c r="S14" s="51" t="s">
        <v>5</v>
      </c>
      <c r="T14" s="41">
        <v>34</v>
      </c>
      <c r="U14" s="51" t="s">
        <v>4</v>
      </c>
      <c r="V14" s="27">
        <v>34</v>
      </c>
      <c r="W14" s="52" t="s">
        <v>60</v>
      </c>
      <c r="X14" s="54"/>
      <c r="Y14" s="42">
        <v>44126</v>
      </c>
      <c r="Z14" s="28">
        <f>IF(Y14="","",(IF(CJ14="","",DAYS360(Y14,$CJ14,FALSE))))</f>
        <v>28</v>
      </c>
      <c r="AA14" s="28">
        <f>IF(Y14="","Sin fecha de diagnóstico",IF(U14="posterior al parto","Dx posterior",IF(U14="antes","Diagnóstico previo",IF(CJ14="","No parto",IF(CH14="","No EG al parto",(CH14-(Z14/7)))))))</f>
        <v>34</v>
      </c>
      <c r="AB14" s="51" t="s">
        <v>5</v>
      </c>
      <c r="AC14" s="55">
        <v>3575</v>
      </c>
      <c r="AD14" s="53">
        <v>44110</v>
      </c>
      <c r="AE14" s="36">
        <f>IF(AD14="","",(IF(CJ14="","",DAYS360(AD14,$CJ14,FALSE))))</f>
        <v>44</v>
      </c>
      <c r="AF14" s="51" t="s">
        <v>6</v>
      </c>
      <c r="AG14" s="54"/>
      <c r="AH14" s="53"/>
      <c r="AI14" s="36" t="str">
        <f>IF(AH14="","",(IF(CJ14="","",DAYS360(AH14,$CJ14,FALSE))))</f>
        <v/>
      </c>
      <c r="AJ14" s="36"/>
      <c r="AK14" s="31"/>
      <c r="AL14" s="37"/>
      <c r="AM14" s="36" t="str">
        <f>IF(AL14="","",(IF($CJ14="","",DAYS360(AL14,$CJ14,FALSE))))</f>
        <v/>
      </c>
      <c r="AN14" s="42"/>
      <c r="AO14" s="51" t="s">
        <v>5</v>
      </c>
      <c r="AP14" s="51">
        <v>13</v>
      </c>
      <c r="AQ14" s="51"/>
      <c r="AR14" s="51"/>
      <c r="AS14" s="51" t="s">
        <v>5</v>
      </c>
      <c r="AT14" s="51" t="s">
        <v>5</v>
      </c>
      <c r="AU14" s="51"/>
      <c r="AV14" s="51"/>
      <c r="AW14" s="51"/>
      <c r="AX14" s="51"/>
      <c r="AY14" s="51"/>
      <c r="AZ14" s="51"/>
      <c r="BA14" s="51" t="s">
        <v>5</v>
      </c>
      <c r="BB14" s="51"/>
      <c r="BC14" s="51" t="s">
        <v>6</v>
      </c>
      <c r="BD14" s="54"/>
      <c r="BE14" s="53"/>
      <c r="BF14" s="36" t="str">
        <f t="shared" si="0"/>
        <v/>
      </c>
      <c r="BG14" s="36"/>
      <c r="BH14" s="31"/>
      <c r="BI14" s="37"/>
      <c r="BJ14" s="36" t="str">
        <f t="shared" si="1"/>
        <v/>
      </c>
      <c r="BK14" s="36"/>
      <c r="BL14" s="31"/>
      <c r="BM14" s="37"/>
      <c r="BN14" s="36" t="str">
        <f t="shared" si="2"/>
        <v/>
      </c>
      <c r="BO14" s="41"/>
      <c r="BP14" s="27" t="s">
        <v>7</v>
      </c>
      <c r="BQ14" s="51" t="s">
        <v>5</v>
      </c>
      <c r="BR14" s="51" t="s">
        <v>5</v>
      </c>
      <c r="BS14" s="51"/>
      <c r="BT14" s="51" t="s">
        <v>8</v>
      </c>
      <c r="BU14" s="43" t="s">
        <v>5</v>
      </c>
      <c r="BV14" s="43"/>
      <c r="BW14" s="51" t="s">
        <v>11</v>
      </c>
      <c r="BX14" s="51" t="s">
        <v>9</v>
      </c>
      <c r="BY14" s="27"/>
      <c r="BZ14" s="27"/>
      <c r="CA14" s="27"/>
      <c r="CB14" s="27"/>
      <c r="CC14" s="27" t="s">
        <v>22</v>
      </c>
      <c r="CD14" s="40"/>
      <c r="CE14" s="27" t="s">
        <v>18</v>
      </c>
      <c r="CF14" s="27"/>
      <c r="CG14" s="51" t="s">
        <v>14</v>
      </c>
      <c r="CH14" s="27">
        <v>38</v>
      </c>
      <c r="CI14" s="35">
        <v>3180</v>
      </c>
      <c r="CJ14" s="53">
        <v>44155</v>
      </c>
      <c r="CK14" s="27" t="s">
        <v>5</v>
      </c>
      <c r="CL14" s="27" t="s">
        <v>5</v>
      </c>
      <c r="CM14" s="27"/>
      <c r="CN14" s="27"/>
      <c r="CO14" s="27"/>
      <c r="CP14" s="27"/>
      <c r="CQ14" s="27"/>
      <c r="CR14" s="27"/>
      <c r="CS14" s="27" t="s">
        <v>5</v>
      </c>
      <c r="CT14" s="40">
        <v>145708</v>
      </c>
      <c r="CU14" s="42">
        <v>44193</v>
      </c>
      <c r="CV14" s="28">
        <f t="shared" si="3"/>
        <v>38</v>
      </c>
      <c r="CW14" s="27" t="s">
        <v>5</v>
      </c>
      <c r="CX14" s="40">
        <v>473000</v>
      </c>
      <c r="CY14" s="42">
        <v>44203</v>
      </c>
      <c r="CZ14" s="28">
        <f t="shared" si="4"/>
        <v>47</v>
      </c>
      <c r="DA14" s="27"/>
      <c r="DB14" s="40"/>
      <c r="DC14" s="42"/>
      <c r="DD14" s="28" t="str">
        <f t="shared" si="5"/>
        <v/>
      </c>
      <c r="DE14" s="27"/>
      <c r="DF14" s="40"/>
      <c r="DG14" s="42"/>
      <c r="DH14" s="28" t="str">
        <f t="shared" si="6"/>
        <v/>
      </c>
      <c r="DI14" s="27"/>
      <c r="DJ14" s="40"/>
      <c r="DK14" s="42"/>
      <c r="DL14" s="28" t="str">
        <f t="shared" si="7"/>
        <v/>
      </c>
      <c r="DM14" s="27"/>
      <c r="DN14" s="27"/>
      <c r="DO14" s="42"/>
      <c r="DP14" s="33" t="str">
        <f t="shared" si="8"/>
        <v/>
      </c>
      <c r="DQ14" s="42"/>
      <c r="DR14" s="42"/>
      <c r="DS14" s="42"/>
      <c r="DT14" s="30" t="str">
        <f t="shared" si="9"/>
        <v/>
      </c>
      <c r="DU14" s="27" t="s">
        <v>78</v>
      </c>
      <c r="DV14" s="28">
        <f t="shared" ca="1" si="10"/>
        <v>1061</v>
      </c>
      <c r="DW14" s="27" t="s">
        <v>54</v>
      </c>
      <c r="DX14" s="27"/>
      <c r="DY14" s="27"/>
      <c r="DZ14" s="27"/>
      <c r="EA14" s="27"/>
      <c r="EB14" s="27"/>
      <c r="EC14" s="27"/>
    </row>
    <row r="15" spans="1:133" s="38" customFormat="1" ht="15.95" customHeight="1" x14ac:dyDescent="0.25">
      <c r="A15" s="27">
        <v>14</v>
      </c>
      <c r="B15" s="27"/>
      <c r="C15" s="27"/>
      <c r="D15" s="27"/>
      <c r="E15" s="27"/>
      <c r="F15" s="27"/>
      <c r="G15" s="27" t="s">
        <v>0</v>
      </c>
      <c r="H15" s="40"/>
      <c r="I15" s="41">
        <v>34</v>
      </c>
      <c r="J15" s="27" t="s">
        <v>2</v>
      </c>
      <c r="K15" s="27"/>
      <c r="L15" s="27" t="s">
        <v>3</v>
      </c>
      <c r="M15" s="27" t="s">
        <v>53</v>
      </c>
      <c r="N15" s="27" t="s">
        <v>1</v>
      </c>
      <c r="O15" s="27"/>
      <c r="P15" s="27"/>
      <c r="Q15" s="27"/>
      <c r="R15" s="27"/>
      <c r="S15" s="29" t="s">
        <v>5</v>
      </c>
      <c r="T15" s="41">
        <v>16</v>
      </c>
      <c r="U15" s="27" t="s">
        <v>17</v>
      </c>
      <c r="V15" s="27"/>
      <c r="W15" s="41" t="s">
        <v>60</v>
      </c>
      <c r="X15" s="40"/>
      <c r="Y15" s="42">
        <v>41689</v>
      </c>
      <c r="Z15" s="28">
        <f>IF(Y15="","",(IF(CJ15="","",DAYS360(Y15,$CJ15,FALSE))))</f>
        <v>2301</v>
      </c>
      <c r="AA15" s="28" t="str">
        <f>IF(Y15="","Sin fecha de diagnóstico",IF(U15="posterior al parto","Dx posterior",IF(U15="antes","Diagnóstico previo",IF(CJ15="","No parto",IF(CH15="","No EG al parto",(CH15-(Z15/7)))))))</f>
        <v>Diagnóstico previo</v>
      </c>
      <c r="AB15" s="27" t="s">
        <v>5</v>
      </c>
      <c r="AC15" s="35" t="s">
        <v>31</v>
      </c>
      <c r="AD15" s="42">
        <v>43791</v>
      </c>
      <c r="AE15" s="36">
        <f>IF(AD15="","",(IF(CJ15="","",DAYS360(AD15,$CJ15,FALSE))))</f>
        <v>228</v>
      </c>
      <c r="AF15" s="27" t="s">
        <v>5</v>
      </c>
      <c r="AG15" s="31">
        <v>431</v>
      </c>
      <c r="AH15" s="42">
        <v>43791</v>
      </c>
      <c r="AI15" s="36">
        <f>IF(AH15="","",(IF(CJ15="","",DAYS360(AH15,$CJ15,FALSE))))</f>
        <v>228</v>
      </c>
      <c r="AJ15" s="36"/>
      <c r="AK15" s="31"/>
      <c r="AL15" s="37"/>
      <c r="AM15" s="36" t="str">
        <f>IF(AL15="","",(IF($CJ15="","",DAYS360(AL15,$CJ15,FALSE))))</f>
        <v/>
      </c>
      <c r="AN15" s="36" t="s">
        <v>5</v>
      </c>
      <c r="AO15" s="27" t="s">
        <v>5</v>
      </c>
      <c r="AP15" s="27">
        <v>1</v>
      </c>
      <c r="AQ15" s="27"/>
      <c r="AR15" s="27"/>
      <c r="AS15" s="27" t="s">
        <v>5</v>
      </c>
      <c r="AT15" s="27" t="s">
        <v>5</v>
      </c>
      <c r="AU15" s="27"/>
      <c r="AV15" s="27"/>
      <c r="AW15" s="27"/>
      <c r="AX15" s="27" t="s">
        <v>5</v>
      </c>
      <c r="AY15" s="27"/>
      <c r="AZ15" s="27" t="s">
        <v>5</v>
      </c>
      <c r="BA15" s="27"/>
      <c r="BB15" s="27"/>
      <c r="BC15" s="27" t="s">
        <v>5</v>
      </c>
      <c r="BD15" s="31" t="s">
        <v>31</v>
      </c>
      <c r="BE15" s="42">
        <v>43960</v>
      </c>
      <c r="BF15" s="36">
        <f t="shared" si="0"/>
        <v>61</v>
      </c>
      <c r="BG15" s="36"/>
      <c r="BH15" s="31"/>
      <c r="BI15" s="37"/>
      <c r="BJ15" s="36" t="str">
        <f t="shared" si="1"/>
        <v/>
      </c>
      <c r="BK15" s="36"/>
      <c r="BL15" s="31"/>
      <c r="BM15" s="37"/>
      <c r="BN15" s="36" t="str">
        <f t="shared" si="2"/>
        <v/>
      </c>
      <c r="BO15" s="41"/>
      <c r="BP15" s="27" t="s">
        <v>7</v>
      </c>
      <c r="BQ15" s="27" t="s">
        <v>5</v>
      </c>
      <c r="BR15" s="28" t="s">
        <v>5</v>
      </c>
      <c r="BS15" s="28" t="s">
        <v>5</v>
      </c>
      <c r="BT15" s="27" t="s">
        <v>8</v>
      </c>
      <c r="BU15" s="43" t="s">
        <v>5</v>
      </c>
      <c r="BV15" s="43"/>
      <c r="BW15" s="27" t="s">
        <v>11</v>
      </c>
      <c r="BX15" s="27" t="s">
        <v>9</v>
      </c>
      <c r="BY15" s="27"/>
      <c r="BZ15" s="27"/>
      <c r="CA15" s="27"/>
      <c r="CB15" s="27"/>
      <c r="CC15" s="27" t="s">
        <v>22</v>
      </c>
      <c r="CD15" s="40"/>
      <c r="CE15" s="27" t="s">
        <v>2</v>
      </c>
      <c r="CF15" s="27"/>
      <c r="CG15" s="27" t="s">
        <v>14</v>
      </c>
      <c r="CH15" s="27">
        <v>38</v>
      </c>
      <c r="CI15" s="35">
        <v>3080</v>
      </c>
      <c r="CJ15" s="42">
        <v>44022</v>
      </c>
      <c r="CK15" s="27" t="s">
        <v>5</v>
      </c>
      <c r="CL15" s="27" t="s">
        <v>5</v>
      </c>
      <c r="CM15" s="27"/>
      <c r="CN15" s="27"/>
      <c r="CO15" s="27"/>
      <c r="CP15" s="27"/>
      <c r="CQ15" s="27"/>
      <c r="CR15" s="27"/>
      <c r="CS15" s="27" t="s">
        <v>5</v>
      </c>
      <c r="CT15" s="40" t="s">
        <v>31</v>
      </c>
      <c r="CU15" s="42">
        <v>44054</v>
      </c>
      <c r="CV15" s="28">
        <f t="shared" si="3"/>
        <v>31</v>
      </c>
      <c r="CW15" s="27" t="s">
        <v>5</v>
      </c>
      <c r="CX15" s="40" t="s">
        <v>31</v>
      </c>
      <c r="CY15" s="42">
        <v>44148</v>
      </c>
      <c r="CZ15" s="28">
        <f t="shared" si="4"/>
        <v>123</v>
      </c>
      <c r="DA15" s="27"/>
      <c r="DB15" s="40"/>
      <c r="DC15" s="42"/>
      <c r="DD15" s="28" t="str">
        <f t="shared" si="5"/>
        <v/>
      </c>
      <c r="DE15" s="27"/>
      <c r="DF15" s="40"/>
      <c r="DG15" s="42"/>
      <c r="DH15" s="28" t="str">
        <f t="shared" si="6"/>
        <v/>
      </c>
      <c r="DI15" s="27"/>
      <c r="DJ15" s="40"/>
      <c r="DK15" s="42"/>
      <c r="DL15" s="28" t="str">
        <f t="shared" si="7"/>
        <v/>
      </c>
      <c r="DM15" s="27"/>
      <c r="DN15" s="27"/>
      <c r="DO15" s="42"/>
      <c r="DP15" s="33" t="str">
        <f t="shared" si="8"/>
        <v/>
      </c>
      <c r="DQ15" s="42"/>
      <c r="DR15" s="42"/>
      <c r="DS15" s="42"/>
      <c r="DT15" s="30" t="str">
        <f t="shared" si="9"/>
        <v/>
      </c>
      <c r="DU15" s="28" t="s">
        <v>78</v>
      </c>
      <c r="DV15" s="28">
        <f t="shared" ca="1" si="10"/>
        <v>1194</v>
      </c>
      <c r="DW15" s="27" t="s">
        <v>15</v>
      </c>
      <c r="DX15" s="27"/>
      <c r="DY15" s="27"/>
      <c r="DZ15" s="27"/>
      <c r="EA15" s="27"/>
      <c r="EB15" s="27"/>
      <c r="EC15" s="44"/>
    </row>
    <row r="16" spans="1:133" s="38" customFormat="1" ht="15.95" customHeight="1" x14ac:dyDescent="0.25">
      <c r="A16" s="27">
        <v>15</v>
      </c>
      <c r="B16" s="51"/>
      <c r="C16" s="51"/>
      <c r="D16" s="51"/>
      <c r="E16" s="51"/>
      <c r="F16" s="51"/>
      <c r="G16" s="51" t="s">
        <v>0</v>
      </c>
      <c r="H16" s="54"/>
      <c r="I16" s="57">
        <v>20</v>
      </c>
      <c r="J16" s="27" t="s">
        <v>18</v>
      </c>
      <c r="K16" s="27"/>
      <c r="L16" s="57" t="s">
        <v>55</v>
      </c>
      <c r="M16" s="57" t="s">
        <v>53</v>
      </c>
      <c r="N16" s="51" t="s">
        <v>1</v>
      </c>
      <c r="O16" s="51"/>
      <c r="P16" s="51"/>
      <c r="Q16" s="51"/>
      <c r="R16" s="51"/>
      <c r="S16" s="51" t="s">
        <v>6</v>
      </c>
      <c r="T16" s="41"/>
      <c r="U16" s="51" t="s">
        <v>4</v>
      </c>
      <c r="V16" s="27">
        <v>13</v>
      </c>
      <c r="W16" s="57" t="s">
        <v>63</v>
      </c>
      <c r="X16" s="54">
        <v>62509</v>
      </c>
      <c r="Y16" s="53">
        <v>43797</v>
      </c>
      <c r="Z16" s="28">
        <f>IF(Y16="","",(IF(CJ16="","",DAYS360(Y16,$CJ16,FALSE))))</f>
        <v>184</v>
      </c>
      <c r="AA16" s="28">
        <f>IF(Y16="","Sin fecha de diagnóstico",IF(U16="posterior al parto","Dx posterior",IF(U16="antes","Diagnóstico previo",IF(CJ16="","No parto",IF(CH16="","No EG al parto",(CH16-(Z16/7)))))))</f>
        <v>12.714285714285715</v>
      </c>
      <c r="AB16" s="51" t="s">
        <v>5</v>
      </c>
      <c r="AC16" s="54">
        <v>62509</v>
      </c>
      <c r="AD16" s="53">
        <v>43797</v>
      </c>
      <c r="AE16" s="36">
        <f>IF(AD16="","",(IF(CJ16="","",DAYS360(AD16,$CJ16,FALSE))))</f>
        <v>184</v>
      </c>
      <c r="AF16" s="51" t="s">
        <v>5</v>
      </c>
      <c r="AG16" s="54">
        <v>178</v>
      </c>
      <c r="AH16" s="53">
        <v>43808</v>
      </c>
      <c r="AI16" s="36">
        <f>IF(AH16="","",(IF(CJ16="","",DAYS360(AH16,$CJ16,FALSE))))</f>
        <v>173</v>
      </c>
      <c r="AJ16" s="36"/>
      <c r="AK16" s="31"/>
      <c r="AL16" s="37"/>
      <c r="AM16" s="36" t="str">
        <f>IF(AL16="","",(IF($CJ16="","",DAYS360(AL16,$CJ16,FALSE))))</f>
        <v/>
      </c>
      <c r="AN16" s="42"/>
      <c r="AO16" s="51" t="s">
        <v>5</v>
      </c>
      <c r="AP16" s="51">
        <v>15</v>
      </c>
      <c r="AQ16" s="51"/>
      <c r="AR16" s="51"/>
      <c r="AS16" s="51" t="s">
        <v>5</v>
      </c>
      <c r="AT16" s="51" t="s">
        <v>5</v>
      </c>
      <c r="AU16" s="51"/>
      <c r="AV16" s="51"/>
      <c r="AW16" s="51"/>
      <c r="AX16" s="51"/>
      <c r="AY16" s="51"/>
      <c r="AZ16" s="51"/>
      <c r="BA16" s="51" t="s">
        <v>5</v>
      </c>
      <c r="BB16" s="51"/>
      <c r="BC16" s="51" t="s">
        <v>5</v>
      </c>
      <c r="BD16" s="54">
        <v>149000</v>
      </c>
      <c r="BE16" s="53">
        <v>43808</v>
      </c>
      <c r="BF16" s="36">
        <f t="shared" si="0"/>
        <v>173</v>
      </c>
      <c r="BG16" s="36"/>
      <c r="BH16" s="31"/>
      <c r="BI16" s="37"/>
      <c r="BJ16" s="36" t="str">
        <f t="shared" si="1"/>
        <v/>
      </c>
      <c r="BK16" s="36"/>
      <c r="BL16" s="31"/>
      <c r="BM16" s="37"/>
      <c r="BN16" s="36" t="str">
        <f t="shared" si="2"/>
        <v/>
      </c>
      <c r="BO16" s="41"/>
      <c r="BP16" s="27" t="s">
        <v>7</v>
      </c>
      <c r="BQ16" s="28" t="s">
        <v>5</v>
      </c>
      <c r="BR16" s="28" t="s">
        <v>5</v>
      </c>
      <c r="BS16" s="28" t="s">
        <v>5</v>
      </c>
      <c r="BT16" s="29" t="s">
        <v>13</v>
      </c>
      <c r="BU16" s="30" t="s">
        <v>5</v>
      </c>
      <c r="BV16" s="30"/>
      <c r="BW16" s="51" t="s">
        <v>11</v>
      </c>
      <c r="BX16" s="51" t="s">
        <v>9</v>
      </c>
      <c r="BY16" s="27"/>
      <c r="BZ16" s="27"/>
      <c r="CA16" s="27"/>
      <c r="CB16" s="27"/>
      <c r="CC16" s="27" t="s">
        <v>22</v>
      </c>
      <c r="CD16" s="40"/>
      <c r="CE16" s="27" t="s">
        <v>18</v>
      </c>
      <c r="CF16" s="27"/>
      <c r="CG16" s="51" t="s">
        <v>12</v>
      </c>
      <c r="CH16" s="27">
        <v>39</v>
      </c>
      <c r="CI16" s="35">
        <v>2870</v>
      </c>
      <c r="CJ16" s="53">
        <v>43984</v>
      </c>
      <c r="CK16" s="28" t="s">
        <v>5</v>
      </c>
      <c r="CL16" s="27" t="s">
        <v>5</v>
      </c>
      <c r="CM16" s="27"/>
      <c r="CN16" s="27"/>
      <c r="CO16" s="27"/>
      <c r="CP16" s="27"/>
      <c r="CQ16" s="27"/>
      <c r="CR16" s="27" t="s">
        <v>5</v>
      </c>
      <c r="CS16" s="27" t="s">
        <v>5</v>
      </c>
      <c r="CT16" s="40" t="s">
        <v>31</v>
      </c>
      <c r="CU16" s="42">
        <v>44019</v>
      </c>
      <c r="CV16" s="28">
        <f t="shared" si="3"/>
        <v>35</v>
      </c>
      <c r="CW16" s="27" t="s">
        <v>6</v>
      </c>
      <c r="CX16" s="40"/>
      <c r="CY16" s="42"/>
      <c r="CZ16" s="28" t="str">
        <f t="shared" si="4"/>
        <v/>
      </c>
      <c r="DA16" s="27"/>
      <c r="DB16" s="40"/>
      <c r="DC16" s="42"/>
      <c r="DD16" s="28" t="str">
        <f t="shared" si="5"/>
        <v/>
      </c>
      <c r="DE16" s="27"/>
      <c r="DF16" s="40"/>
      <c r="DG16" s="42"/>
      <c r="DH16" s="28" t="str">
        <f t="shared" si="6"/>
        <v/>
      </c>
      <c r="DI16" s="27"/>
      <c r="DJ16" s="40"/>
      <c r="DK16" s="42"/>
      <c r="DL16" s="28" t="str">
        <f t="shared" si="7"/>
        <v/>
      </c>
      <c r="DM16" s="27"/>
      <c r="DN16" s="27"/>
      <c r="DO16" s="42"/>
      <c r="DP16" s="33" t="str">
        <f t="shared" si="8"/>
        <v/>
      </c>
      <c r="DQ16" s="42"/>
      <c r="DR16" s="42"/>
      <c r="DS16" s="42"/>
      <c r="DT16" s="30" t="str">
        <f t="shared" si="9"/>
        <v/>
      </c>
      <c r="DU16" s="27" t="s">
        <v>78</v>
      </c>
      <c r="DV16" s="28">
        <f t="shared" ca="1" si="10"/>
        <v>1232</v>
      </c>
      <c r="DW16" s="27" t="s">
        <v>33</v>
      </c>
      <c r="DX16" s="27"/>
      <c r="DY16" s="27"/>
      <c r="DZ16" s="27"/>
      <c r="EA16" s="27"/>
      <c r="EB16" s="27"/>
      <c r="EC16" s="58"/>
    </row>
    <row r="17" spans="1:133" s="38" customFormat="1" ht="15.95" customHeight="1" x14ac:dyDescent="0.25">
      <c r="A17" s="27">
        <v>16</v>
      </c>
      <c r="B17" s="27"/>
      <c r="C17" s="27"/>
      <c r="D17" s="27"/>
      <c r="E17" s="27"/>
      <c r="F17" s="27"/>
      <c r="G17" s="27" t="s">
        <v>0</v>
      </c>
      <c r="H17" s="40"/>
      <c r="I17" s="41">
        <v>32</v>
      </c>
      <c r="J17" s="27" t="s">
        <v>30</v>
      </c>
      <c r="K17" s="27"/>
      <c r="L17" s="48" t="s">
        <v>3</v>
      </c>
      <c r="M17" s="48" t="s">
        <v>53</v>
      </c>
      <c r="N17" s="27" t="s">
        <v>27</v>
      </c>
      <c r="O17" s="27"/>
      <c r="P17" s="27"/>
      <c r="Q17" s="27"/>
      <c r="R17" s="27"/>
      <c r="S17" s="29" t="s">
        <v>5</v>
      </c>
      <c r="T17" s="41">
        <v>11</v>
      </c>
      <c r="U17" s="27" t="s">
        <v>17</v>
      </c>
      <c r="V17" s="27"/>
      <c r="W17" s="41" t="s">
        <v>60</v>
      </c>
      <c r="X17" s="40"/>
      <c r="Y17" s="42">
        <v>42249</v>
      </c>
      <c r="Z17" s="28">
        <f>IF(Y17="","",(IF(CJ17="","",DAYS360(Y17,$CJ17,FALSE))))</f>
        <v>1755</v>
      </c>
      <c r="AA17" s="28" t="str">
        <f>IF(Y17="","Sin fecha de diagnóstico",IF(U17="posterior al parto","Dx posterior",IF(U17="antes","Diagnóstico previo",IF(CJ17="","No parto",IF(CH17="","No EG al parto",(CH17-(Z17/7)))))))</f>
        <v>Diagnóstico previo</v>
      </c>
      <c r="AB17" s="27" t="s">
        <v>5</v>
      </c>
      <c r="AC17" s="35" t="s">
        <v>31</v>
      </c>
      <c r="AD17" s="42">
        <v>43781</v>
      </c>
      <c r="AE17" s="36">
        <f>IF(AD17="","",(IF(CJ17="","",DAYS360(AD17,$CJ17,FALSE))))</f>
        <v>245</v>
      </c>
      <c r="AF17" s="27" t="s">
        <v>5</v>
      </c>
      <c r="AG17" s="40">
        <v>515</v>
      </c>
      <c r="AH17" s="42">
        <v>43781</v>
      </c>
      <c r="AI17" s="36">
        <f>IF(AH17="","",(IF(CJ17="","",DAYS360(AH17,$CJ17,FALSE))))</f>
        <v>245</v>
      </c>
      <c r="AJ17" s="36"/>
      <c r="AK17" s="31"/>
      <c r="AL17" s="37"/>
      <c r="AM17" s="36" t="str">
        <f>IF(AL17="","",(IF($CJ17="","",DAYS360(AL17,$CJ17,FALSE))))</f>
        <v/>
      </c>
      <c r="AN17" s="36" t="s">
        <v>5</v>
      </c>
      <c r="AO17" s="27" t="s">
        <v>5</v>
      </c>
      <c r="AP17" s="27">
        <v>1</v>
      </c>
      <c r="AQ17" s="28"/>
      <c r="AR17" s="27"/>
      <c r="AS17" s="27" t="s">
        <v>5</v>
      </c>
      <c r="AT17" s="27" t="s">
        <v>5</v>
      </c>
      <c r="AU17" s="27"/>
      <c r="AV17" s="27"/>
      <c r="AW17" s="27"/>
      <c r="AX17" s="27" t="s">
        <v>5</v>
      </c>
      <c r="AY17" s="27"/>
      <c r="AZ17" s="27" t="s">
        <v>5</v>
      </c>
      <c r="BA17" s="27"/>
      <c r="BB17" s="27"/>
      <c r="BC17" s="27" t="s">
        <v>5</v>
      </c>
      <c r="BD17" s="40" t="s">
        <v>31</v>
      </c>
      <c r="BE17" s="42">
        <v>43867</v>
      </c>
      <c r="BF17" s="36">
        <f t="shared" si="0"/>
        <v>161</v>
      </c>
      <c r="BG17" s="36"/>
      <c r="BH17" s="31"/>
      <c r="BI17" s="37"/>
      <c r="BJ17" s="36" t="str">
        <f t="shared" si="1"/>
        <v/>
      </c>
      <c r="BK17" s="36"/>
      <c r="BL17" s="31"/>
      <c r="BM17" s="37"/>
      <c r="BN17" s="36" t="str">
        <f t="shared" si="2"/>
        <v/>
      </c>
      <c r="BO17" s="41"/>
      <c r="BP17" s="27" t="s">
        <v>7</v>
      </c>
      <c r="BQ17" s="27" t="s">
        <v>5</v>
      </c>
      <c r="BR17" s="27" t="s">
        <v>5</v>
      </c>
      <c r="BS17" s="27"/>
      <c r="BT17" s="27" t="s">
        <v>13</v>
      </c>
      <c r="BU17" s="43" t="s">
        <v>5</v>
      </c>
      <c r="BV17" s="43"/>
      <c r="BW17" s="27" t="s">
        <v>11</v>
      </c>
      <c r="BX17" s="27" t="s">
        <v>9</v>
      </c>
      <c r="BY17" s="27"/>
      <c r="BZ17" s="27"/>
      <c r="CA17" s="27"/>
      <c r="CB17" s="27"/>
      <c r="CC17" s="27" t="s">
        <v>22</v>
      </c>
      <c r="CD17" s="40"/>
      <c r="CE17" s="27" t="s">
        <v>30</v>
      </c>
      <c r="CF17" s="27"/>
      <c r="CG17" s="27" t="s">
        <v>12</v>
      </c>
      <c r="CH17" s="41">
        <v>37</v>
      </c>
      <c r="CI17" s="35">
        <v>2655</v>
      </c>
      <c r="CJ17" s="42">
        <v>44029</v>
      </c>
      <c r="CK17" s="27" t="s">
        <v>5</v>
      </c>
      <c r="CL17" s="27" t="s">
        <v>5</v>
      </c>
      <c r="CM17" s="27"/>
      <c r="CN17" s="27"/>
      <c r="CO17" s="27"/>
      <c r="CP17" s="27"/>
      <c r="CQ17" s="27"/>
      <c r="CR17" s="27"/>
      <c r="CS17" s="27" t="s">
        <v>5</v>
      </c>
      <c r="CT17" s="40" t="s">
        <v>31</v>
      </c>
      <c r="CU17" s="42">
        <v>44069</v>
      </c>
      <c r="CV17" s="28">
        <f t="shared" si="3"/>
        <v>39</v>
      </c>
      <c r="CW17" s="27" t="s">
        <v>5</v>
      </c>
      <c r="CX17" s="40" t="s">
        <v>31</v>
      </c>
      <c r="CY17" s="42">
        <v>44165</v>
      </c>
      <c r="CZ17" s="28">
        <f t="shared" si="4"/>
        <v>133</v>
      </c>
      <c r="DA17" s="27"/>
      <c r="DB17" s="40"/>
      <c r="DC17" s="42"/>
      <c r="DD17" s="28" t="str">
        <f t="shared" si="5"/>
        <v/>
      </c>
      <c r="DE17" s="27"/>
      <c r="DF17" s="40"/>
      <c r="DG17" s="42"/>
      <c r="DH17" s="28" t="str">
        <f t="shared" si="6"/>
        <v/>
      </c>
      <c r="DI17" s="27"/>
      <c r="DJ17" s="40"/>
      <c r="DK17" s="42"/>
      <c r="DL17" s="28" t="str">
        <f t="shared" si="7"/>
        <v/>
      </c>
      <c r="DM17" s="27"/>
      <c r="DN17" s="27"/>
      <c r="DO17" s="42"/>
      <c r="DP17" s="33" t="str">
        <f t="shared" si="8"/>
        <v/>
      </c>
      <c r="DQ17" s="42"/>
      <c r="DR17" s="42"/>
      <c r="DS17" s="42"/>
      <c r="DT17" s="30" t="str">
        <f t="shared" si="9"/>
        <v/>
      </c>
      <c r="DU17" s="27" t="s">
        <v>78</v>
      </c>
      <c r="DV17" s="28">
        <f t="shared" ca="1" si="10"/>
        <v>1187</v>
      </c>
      <c r="DW17" s="27" t="s">
        <v>15</v>
      </c>
      <c r="DX17" s="27"/>
      <c r="DY17" s="27"/>
      <c r="DZ17" s="27"/>
      <c r="EA17" s="27"/>
      <c r="EB17" s="27"/>
      <c r="EC17" s="44"/>
    </row>
    <row r="18" spans="1:133" s="38" customFormat="1" ht="15.95" customHeight="1" x14ac:dyDescent="0.25">
      <c r="A18" s="27">
        <v>17</v>
      </c>
      <c r="B18" s="51"/>
      <c r="C18" s="51"/>
      <c r="D18" s="51"/>
      <c r="E18" s="51"/>
      <c r="F18" s="51"/>
      <c r="G18" s="27" t="s">
        <v>0</v>
      </c>
      <c r="H18" s="54"/>
      <c r="I18" s="41">
        <v>19</v>
      </c>
      <c r="J18" s="51" t="s">
        <v>2</v>
      </c>
      <c r="K18" s="27"/>
      <c r="L18" s="51" t="s">
        <v>3</v>
      </c>
      <c r="M18" s="51" t="s">
        <v>53</v>
      </c>
      <c r="N18" s="51" t="s">
        <v>1</v>
      </c>
      <c r="O18" s="27"/>
      <c r="P18" s="51"/>
      <c r="Q18" s="51"/>
      <c r="R18" s="51"/>
      <c r="S18" s="51" t="s">
        <v>5</v>
      </c>
      <c r="T18" s="41">
        <v>10</v>
      </c>
      <c r="U18" s="51" t="s">
        <v>17</v>
      </c>
      <c r="V18" s="27"/>
      <c r="W18" s="52" t="s">
        <v>60</v>
      </c>
      <c r="X18" s="54"/>
      <c r="Y18" s="42">
        <v>38884</v>
      </c>
      <c r="Z18" s="28">
        <f>IF(Y18="","",(IF(CJ18="","",DAYS360(Y18,$CJ18,FALSE))))</f>
        <v>5230</v>
      </c>
      <c r="AA18" s="28" t="str">
        <f>IF(Y18="","Sin fecha de diagnóstico",IF(U18="posterior al parto","Dx posterior",IF(U18="antes","Diagnóstico previo",IF(CJ18="","No parto",IF(CH18="","No EG al parto",(CH18-(Z18/7)))))))</f>
        <v>Diagnóstico previo</v>
      </c>
      <c r="AB18" s="51" t="s">
        <v>5</v>
      </c>
      <c r="AC18" s="55" t="s">
        <v>26</v>
      </c>
      <c r="AD18" s="53">
        <v>43963</v>
      </c>
      <c r="AE18" s="36">
        <f>IF(AD18="","",(IF(CJ18="","",DAYS360(AD18,$CJ18,FALSE))))</f>
        <v>224</v>
      </c>
      <c r="AF18" s="51" t="s">
        <v>5</v>
      </c>
      <c r="AG18" s="54">
        <v>903</v>
      </c>
      <c r="AH18" s="53">
        <v>44005</v>
      </c>
      <c r="AI18" s="36">
        <f>IF(AH18="","",(IF(CJ18="","",DAYS360(AH18,$CJ18,FALSE))))</f>
        <v>183</v>
      </c>
      <c r="AJ18" s="36"/>
      <c r="AK18" s="31"/>
      <c r="AL18" s="37"/>
      <c r="AM18" s="36" t="str">
        <f>IF(AL18="","",(IF($CJ18="","",DAYS360(AL18,$CJ18,FALSE))))</f>
        <v/>
      </c>
      <c r="AN18" s="42" t="s">
        <v>5</v>
      </c>
      <c r="AO18" s="51" t="s">
        <v>5</v>
      </c>
      <c r="AP18" s="51">
        <v>1</v>
      </c>
      <c r="AQ18" s="51"/>
      <c r="AR18" s="51"/>
      <c r="AS18" s="51" t="s">
        <v>5</v>
      </c>
      <c r="AT18" s="51" t="s">
        <v>5</v>
      </c>
      <c r="AU18" s="51"/>
      <c r="AV18" s="51"/>
      <c r="AW18" s="51" t="s">
        <v>5</v>
      </c>
      <c r="AX18" s="51"/>
      <c r="AY18" s="51"/>
      <c r="AZ18" s="51" t="s">
        <v>5</v>
      </c>
      <c r="BA18" s="51"/>
      <c r="BB18" s="51"/>
      <c r="BC18" s="51" t="s">
        <v>5</v>
      </c>
      <c r="BD18" s="55" t="s">
        <v>31</v>
      </c>
      <c r="BE18" s="53">
        <v>44005</v>
      </c>
      <c r="BF18" s="36">
        <f t="shared" si="0"/>
        <v>183</v>
      </c>
      <c r="BG18" s="36" t="s">
        <v>5</v>
      </c>
      <c r="BH18" s="31" t="s">
        <v>31</v>
      </c>
      <c r="BI18" s="37">
        <v>44116</v>
      </c>
      <c r="BJ18" s="36">
        <f t="shared" si="1"/>
        <v>74</v>
      </c>
      <c r="BK18" s="36"/>
      <c r="BL18" s="31"/>
      <c r="BM18" s="37"/>
      <c r="BN18" s="36" t="str">
        <f t="shared" si="2"/>
        <v/>
      </c>
      <c r="BO18" s="41"/>
      <c r="BP18" s="27" t="s">
        <v>7</v>
      </c>
      <c r="BQ18" s="27" t="s">
        <v>5</v>
      </c>
      <c r="BR18" s="28" t="s">
        <v>5</v>
      </c>
      <c r="BS18" s="51"/>
      <c r="BT18" s="51" t="s">
        <v>8</v>
      </c>
      <c r="BU18" s="43" t="s">
        <v>5</v>
      </c>
      <c r="BV18" s="43"/>
      <c r="BW18" s="51" t="s">
        <v>11</v>
      </c>
      <c r="BX18" s="51" t="s">
        <v>9</v>
      </c>
      <c r="BY18" s="27"/>
      <c r="BZ18" s="27"/>
      <c r="CA18" s="27"/>
      <c r="CB18" s="27"/>
      <c r="CC18" s="27" t="s">
        <v>22</v>
      </c>
      <c r="CD18" s="40"/>
      <c r="CE18" s="51" t="s">
        <v>2</v>
      </c>
      <c r="CF18" s="27"/>
      <c r="CG18" s="51" t="s">
        <v>12</v>
      </c>
      <c r="CH18" s="27">
        <v>39</v>
      </c>
      <c r="CI18" s="35">
        <v>3220</v>
      </c>
      <c r="CJ18" s="53">
        <v>44191</v>
      </c>
      <c r="CK18" s="27" t="s">
        <v>5</v>
      </c>
      <c r="CL18" s="27" t="s">
        <v>5</v>
      </c>
      <c r="CM18" s="27"/>
      <c r="CN18" s="27"/>
      <c r="CO18" s="27"/>
      <c r="CP18" s="27"/>
      <c r="CQ18" s="27"/>
      <c r="CR18" s="27"/>
      <c r="CS18" s="27" t="s">
        <v>5</v>
      </c>
      <c r="CT18" s="40" t="s">
        <v>31</v>
      </c>
      <c r="CU18" s="42">
        <v>44341</v>
      </c>
      <c r="CV18" s="28">
        <f t="shared" si="3"/>
        <v>149</v>
      </c>
      <c r="CW18" s="27" t="s">
        <v>5</v>
      </c>
      <c r="CX18" s="40" t="s">
        <v>31</v>
      </c>
      <c r="CY18" s="42">
        <v>44368</v>
      </c>
      <c r="CZ18" s="28">
        <f t="shared" si="4"/>
        <v>175</v>
      </c>
      <c r="DA18" s="27"/>
      <c r="DB18" s="40"/>
      <c r="DC18" s="42"/>
      <c r="DD18" s="28" t="str">
        <f t="shared" si="5"/>
        <v/>
      </c>
      <c r="DE18" s="27"/>
      <c r="DF18" s="40"/>
      <c r="DG18" s="42"/>
      <c r="DH18" s="28" t="str">
        <f t="shared" si="6"/>
        <v/>
      </c>
      <c r="DI18" s="27"/>
      <c r="DJ18" s="40"/>
      <c r="DK18" s="42"/>
      <c r="DL18" s="28" t="str">
        <f t="shared" si="7"/>
        <v/>
      </c>
      <c r="DM18" s="27"/>
      <c r="DN18" s="27"/>
      <c r="DO18" s="42"/>
      <c r="DP18" s="33" t="str">
        <f t="shared" si="8"/>
        <v/>
      </c>
      <c r="DQ18" s="42"/>
      <c r="DR18" s="42"/>
      <c r="DS18" s="42"/>
      <c r="DT18" s="30" t="str">
        <f t="shared" si="9"/>
        <v/>
      </c>
      <c r="DU18" s="27" t="s">
        <v>78</v>
      </c>
      <c r="DV18" s="28">
        <f t="shared" ca="1" si="10"/>
        <v>1025</v>
      </c>
      <c r="DW18" s="27" t="s">
        <v>15</v>
      </c>
      <c r="DX18" s="27"/>
      <c r="DY18" s="27"/>
      <c r="DZ18" s="27"/>
      <c r="EA18" s="27"/>
      <c r="EB18" s="27"/>
      <c r="EC18" s="27"/>
    </row>
    <row r="19" spans="1:133" s="38" customFormat="1" ht="15.95" customHeight="1" x14ac:dyDescent="0.25">
      <c r="A19" s="27">
        <v>18</v>
      </c>
      <c r="B19" s="51"/>
      <c r="C19" s="51"/>
      <c r="D19" s="51"/>
      <c r="E19" s="51"/>
      <c r="F19" s="51"/>
      <c r="G19" s="51" t="s">
        <v>0</v>
      </c>
      <c r="H19" s="54"/>
      <c r="I19" s="41">
        <v>18</v>
      </c>
      <c r="J19" s="51" t="s">
        <v>2</v>
      </c>
      <c r="K19" s="27"/>
      <c r="L19" s="51" t="s">
        <v>3</v>
      </c>
      <c r="M19" s="51" t="s">
        <v>53</v>
      </c>
      <c r="N19" s="51" t="s">
        <v>1</v>
      </c>
      <c r="O19" s="27"/>
      <c r="P19" s="51"/>
      <c r="Q19" s="51"/>
      <c r="R19" s="51"/>
      <c r="S19" s="51" t="s">
        <v>5</v>
      </c>
      <c r="T19" s="41">
        <v>9</v>
      </c>
      <c r="U19" s="51" t="s">
        <v>4</v>
      </c>
      <c r="V19" s="27">
        <v>21</v>
      </c>
      <c r="W19" s="52" t="s">
        <v>63</v>
      </c>
      <c r="X19" s="54">
        <v>6563</v>
      </c>
      <c r="Y19" s="42">
        <v>43811</v>
      </c>
      <c r="Z19" s="28">
        <f>IF(Y19="","",(IF(CJ19="","",DAYS360(Y19,$CJ19,FALSE))))</f>
        <v>118</v>
      </c>
      <c r="AA19" s="28">
        <f>IF(Y19="","Sin fecha de diagnóstico",IF(U19="posterior al parto","Dx posterior",IF(U19="antes","Diagnóstico previo",IF(CJ19="","No parto",IF(CH19="","No EG al parto",(CH19-(Z19/7)))))))</f>
        <v>21.142857142857142</v>
      </c>
      <c r="AB19" s="51" t="s">
        <v>5</v>
      </c>
      <c r="AC19" s="54">
        <v>6563</v>
      </c>
      <c r="AD19" s="42">
        <v>43811</v>
      </c>
      <c r="AE19" s="36">
        <f>IF(AD19="","",(IF(CJ19="","",DAYS360(AD19,$CJ19,FALSE))))</f>
        <v>118</v>
      </c>
      <c r="AF19" s="51" t="s">
        <v>5</v>
      </c>
      <c r="AG19" s="54">
        <v>605</v>
      </c>
      <c r="AH19" s="53">
        <v>43810</v>
      </c>
      <c r="AI19" s="36">
        <f>IF(AH19="","",(IF(CJ19="","",DAYS360(AH19,$CJ19,FALSE))))</f>
        <v>119</v>
      </c>
      <c r="AJ19" s="36"/>
      <c r="AK19" s="31"/>
      <c r="AL19" s="37"/>
      <c r="AM19" s="36" t="str">
        <f>IF(AL19="","",(IF($CJ19="","",DAYS360(AL19,$CJ19,FALSE))))</f>
        <v/>
      </c>
      <c r="AN19" s="42"/>
      <c r="AO19" s="51" t="s">
        <v>5</v>
      </c>
      <c r="AP19" s="51">
        <v>20</v>
      </c>
      <c r="AQ19" s="51"/>
      <c r="AR19" s="51"/>
      <c r="AS19" s="51" t="s">
        <v>5</v>
      </c>
      <c r="AT19" s="51" t="s">
        <v>5</v>
      </c>
      <c r="AU19" s="51"/>
      <c r="AV19" s="51"/>
      <c r="AW19" s="51"/>
      <c r="AX19" s="51" t="s">
        <v>5</v>
      </c>
      <c r="AY19" s="51"/>
      <c r="AZ19" s="51" t="s">
        <v>5</v>
      </c>
      <c r="BA19" s="51"/>
      <c r="BB19" s="51"/>
      <c r="BC19" s="51" t="s">
        <v>5</v>
      </c>
      <c r="BD19" s="54" t="s">
        <v>26</v>
      </c>
      <c r="BE19" s="53">
        <v>43874</v>
      </c>
      <c r="BF19" s="36">
        <f t="shared" si="0"/>
        <v>57</v>
      </c>
      <c r="BG19" s="36"/>
      <c r="BH19" s="31"/>
      <c r="BI19" s="37"/>
      <c r="BJ19" s="36" t="str">
        <f t="shared" si="1"/>
        <v/>
      </c>
      <c r="BK19" s="36"/>
      <c r="BL19" s="31"/>
      <c r="BM19" s="37"/>
      <c r="BN19" s="36" t="str">
        <f t="shared" si="2"/>
        <v/>
      </c>
      <c r="BO19" s="41"/>
      <c r="BP19" s="27" t="s">
        <v>7</v>
      </c>
      <c r="BQ19" s="27" t="s">
        <v>5</v>
      </c>
      <c r="BR19" s="28" t="s">
        <v>5</v>
      </c>
      <c r="BS19" s="27"/>
      <c r="BT19" s="27" t="s">
        <v>8</v>
      </c>
      <c r="BU19" s="30" t="s">
        <v>5</v>
      </c>
      <c r="BV19" s="30"/>
      <c r="BW19" s="51" t="s">
        <v>11</v>
      </c>
      <c r="BX19" s="51" t="s">
        <v>9</v>
      </c>
      <c r="BY19" s="27"/>
      <c r="BZ19" s="27"/>
      <c r="CA19" s="27"/>
      <c r="CB19" s="27"/>
      <c r="CC19" s="27" t="s">
        <v>22</v>
      </c>
      <c r="CD19" s="40"/>
      <c r="CE19" s="51" t="s">
        <v>2</v>
      </c>
      <c r="CF19" s="27"/>
      <c r="CG19" s="51" t="s">
        <v>12</v>
      </c>
      <c r="CH19" s="27">
        <v>38</v>
      </c>
      <c r="CI19" s="35">
        <v>3000</v>
      </c>
      <c r="CJ19" s="53">
        <v>43931</v>
      </c>
      <c r="CK19" s="27" t="s">
        <v>5</v>
      </c>
      <c r="CL19" s="27" t="s">
        <v>5</v>
      </c>
      <c r="CM19" s="27"/>
      <c r="CN19" s="27"/>
      <c r="CO19" s="27"/>
      <c r="CP19" s="27"/>
      <c r="CQ19" s="27"/>
      <c r="CR19" s="27"/>
      <c r="CS19" s="27" t="s">
        <v>5</v>
      </c>
      <c r="CT19" s="40" t="s">
        <v>26</v>
      </c>
      <c r="CU19" s="42">
        <v>44097</v>
      </c>
      <c r="CV19" s="28">
        <f t="shared" si="3"/>
        <v>163</v>
      </c>
      <c r="CW19" s="27" t="s">
        <v>5</v>
      </c>
      <c r="CX19" s="40" t="s">
        <v>31</v>
      </c>
      <c r="CY19" s="42">
        <v>44133</v>
      </c>
      <c r="CZ19" s="28">
        <f t="shared" si="4"/>
        <v>199</v>
      </c>
      <c r="DA19" s="27"/>
      <c r="DB19" s="40"/>
      <c r="DC19" s="42"/>
      <c r="DD19" s="28" t="str">
        <f t="shared" si="5"/>
        <v/>
      </c>
      <c r="DE19" s="27"/>
      <c r="DF19" s="40"/>
      <c r="DG19" s="42"/>
      <c r="DH19" s="28" t="str">
        <f t="shared" si="6"/>
        <v/>
      </c>
      <c r="DI19" s="27"/>
      <c r="DJ19" s="40"/>
      <c r="DK19" s="42"/>
      <c r="DL19" s="28" t="str">
        <f t="shared" si="7"/>
        <v/>
      </c>
      <c r="DM19" s="27"/>
      <c r="DN19" s="27"/>
      <c r="DO19" s="42"/>
      <c r="DP19" s="33" t="str">
        <f t="shared" si="8"/>
        <v/>
      </c>
      <c r="DQ19" s="42"/>
      <c r="DR19" s="42"/>
      <c r="DS19" s="42"/>
      <c r="DT19" s="30" t="str">
        <f t="shared" si="9"/>
        <v/>
      </c>
      <c r="DU19" s="27" t="s">
        <v>78</v>
      </c>
      <c r="DV19" s="28">
        <f t="shared" ca="1" si="10"/>
        <v>1285</v>
      </c>
      <c r="DW19" s="27" t="s">
        <v>15</v>
      </c>
      <c r="DX19" s="27"/>
      <c r="DY19" s="27"/>
      <c r="DZ19" s="27"/>
      <c r="EA19" s="27"/>
      <c r="EB19" s="27"/>
      <c r="EC19" s="27"/>
    </row>
    <row r="20" spans="1:133" s="38" customFormat="1" ht="15.95" customHeight="1" x14ac:dyDescent="0.25">
      <c r="A20" s="27">
        <v>19</v>
      </c>
      <c r="B20" s="27"/>
      <c r="C20" s="27"/>
      <c r="D20" s="27"/>
      <c r="E20" s="27"/>
      <c r="F20" s="27"/>
      <c r="G20" s="27" t="s">
        <v>0</v>
      </c>
      <c r="H20" s="40"/>
      <c r="I20" s="41">
        <v>28</v>
      </c>
      <c r="J20" s="27" t="s">
        <v>2</v>
      </c>
      <c r="K20" s="27"/>
      <c r="L20" s="27" t="s">
        <v>3</v>
      </c>
      <c r="M20" s="27" t="s">
        <v>57</v>
      </c>
      <c r="N20" s="27" t="s">
        <v>1</v>
      </c>
      <c r="O20" s="27"/>
      <c r="P20" s="27"/>
      <c r="Q20" s="27"/>
      <c r="R20" s="27"/>
      <c r="S20" s="29" t="s">
        <v>5</v>
      </c>
      <c r="T20" s="41">
        <v>29</v>
      </c>
      <c r="U20" s="27" t="s">
        <v>17</v>
      </c>
      <c r="V20" s="43"/>
      <c r="W20" s="28" t="s">
        <v>60</v>
      </c>
      <c r="X20" s="33"/>
      <c r="Y20" s="42">
        <v>41345</v>
      </c>
      <c r="Z20" s="28">
        <f>IF(Y20="","",(IF(CJ20="","",DAYS360(Y20,$CJ20,FALSE))))</f>
        <v>2669</v>
      </c>
      <c r="AA20" s="28" t="str">
        <f>IF(Y20="","Sin fecha de diagnóstico",IF(U20="posterior al parto","Dx posterior",IF(U20="antes","Diagnóstico previo",IF(CJ20="","No parto",IF(CH20="","No EG al parto",(CH20-(Z20/7)))))))</f>
        <v>Diagnóstico previo</v>
      </c>
      <c r="AB20" s="27" t="s">
        <v>5</v>
      </c>
      <c r="AC20" s="35">
        <v>336</v>
      </c>
      <c r="AD20" s="42">
        <v>43999</v>
      </c>
      <c r="AE20" s="36">
        <f>IF(AD20="","",(IF(CJ20="","",DAYS360(AD20,$CJ20,FALSE))))</f>
        <v>54</v>
      </c>
      <c r="AF20" s="27" t="s">
        <v>5</v>
      </c>
      <c r="AG20" s="40">
        <v>145</v>
      </c>
      <c r="AH20" s="42">
        <v>43999</v>
      </c>
      <c r="AI20" s="36">
        <f>IF(AH20="","",(IF(CJ20="","",DAYS360(AH20,$CJ20,FALSE))))</f>
        <v>54</v>
      </c>
      <c r="AJ20" s="36"/>
      <c r="AK20" s="31"/>
      <c r="AL20" s="37"/>
      <c r="AM20" s="36" t="str">
        <f>IF(AL20="","",(IF($CJ20="","",DAYS360(AL20,$CJ20,FALSE))))</f>
        <v/>
      </c>
      <c r="AN20" s="36" t="s">
        <v>5</v>
      </c>
      <c r="AO20" s="28" t="s">
        <v>5</v>
      </c>
      <c r="AP20" s="27">
        <v>1</v>
      </c>
      <c r="AQ20" s="28"/>
      <c r="AR20" s="27"/>
      <c r="AS20" s="27" t="s">
        <v>5</v>
      </c>
      <c r="AT20" s="27" t="s">
        <v>5</v>
      </c>
      <c r="AU20" s="27"/>
      <c r="AV20" s="27"/>
      <c r="AW20" s="27"/>
      <c r="AX20" s="27" t="s">
        <v>5</v>
      </c>
      <c r="AY20" s="27"/>
      <c r="AZ20" s="27" t="s">
        <v>5</v>
      </c>
      <c r="BA20" s="27"/>
      <c r="BB20" s="27"/>
      <c r="BC20" s="27" t="s">
        <v>6</v>
      </c>
      <c r="BD20" s="40"/>
      <c r="BE20" s="42"/>
      <c r="BF20" s="36" t="str">
        <f t="shared" si="0"/>
        <v/>
      </c>
      <c r="BG20" s="36"/>
      <c r="BH20" s="31"/>
      <c r="BI20" s="37"/>
      <c r="BJ20" s="36" t="str">
        <f t="shared" si="1"/>
        <v/>
      </c>
      <c r="BK20" s="36"/>
      <c r="BL20" s="31"/>
      <c r="BM20" s="37"/>
      <c r="BN20" s="36" t="str">
        <f t="shared" si="2"/>
        <v/>
      </c>
      <c r="BO20" s="41"/>
      <c r="BP20" s="27" t="s">
        <v>7</v>
      </c>
      <c r="BQ20" s="28" t="s">
        <v>5</v>
      </c>
      <c r="BR20" s="39" t="s">
        <v>5</v>
      </c>
      <c r="BS20" s="39"/>
      <c r="BT20" s="27" t="s">
        <v>13</v>
      </c>
      <c r="BU20" s="30" t="s">
        <v>5</v>
      </c>
      <c r="BV20" s="30"/>
      <c r="BW20" s="27" t="s">
        <v>11</v>
      </c>
      <c r="BX20" s="27" t="s">
        <v>9</v>
      </c>
      <c r="BY20" s="27"/>
      <c r="BZ20" s="27"/>
      <c r="CA20" s="27"/>
      <c r="CB20" s="27"/>
      <c r="CC20" s="27" t="s">
        <v>22</v>
      </c>
      <c r="CD20" s="40"/>
      <c r="CE20" s="27" t="s">
        <v>2</v>
      </c>
      <c r="CF20" s="27"/>
      <c r="CG20" s="27" t="s">
        <v>14</v>
      </c>
      <c r="CH20" s="27">
        <v>37</v>
      </c>
      <c r="CI20" s="35">
        <v>3380</v>
      </c>
      <c r="CJ20" s="42">
        <v>44054</v>
      </c>
      <c r="CK20" s="27" t="s">
        <v>5</v>
      </c>
      <c r="CL20" s="27" t="s">
        <v>5</v>
      </c>
      <c r="CM20" s="27"/>
      <c r="CN20" s="27"/>
      <c r="CO20" s="27"/>
      <c r="CP20" s="27"/>
      <c r="CQ20" s="27"/>
      <c r="CR20" s="27"/>
      <c r="CS20" s="27" t="s">
        <v>5</v>
      </c>
      <c r="CT20" s="40" t="s">
        <v>26</v>
      </c>
      <c r="CU20" s="42">
        <v>44131</v>
      </c>
      <c r="CV20" s="28">
        <f t="shared" si="3"/>
        <v>76</v>
      </c>
      <c r="CW20" s="27" t="s">
        <v>5</v>
      </c>
      <c r="CX20" s="45" t="s">
        <v>26</v>
      </c>
      <c r="CY20" s="42">
        <v>44208</v>
      </c>
      <c r="CZ20" s="28">
        <f t="shared" si="4"/>
        <v>151</v>
      </c>
      <c r="DA20" s="28"/>
      <c r="DB20" s="33"/>
      <c r="DC20" s="34"/>
      <c r="DD20" s="28" t="str">
        <f t="shared" si="5"/>
        <v/>
      </c>
      <c r="DE20" s="28"/>
      <c r="DF20" s="33"/>
      <c r="DG20" s="34"/>
      <c r="DH20" s="28" t="str">
        <f t="shared" si="6"/>
        <v/>
      </c>
      <c r="DI20" s="28"/>
      <c r="DJ20" s="33"/>
      <c r="DK20" s="34"/>
      <c r="DL20" s="28" t="str">
        <f t="shared" si="7"/>
        <v/>
      </c>
      <c r="DM20" s="28"/>
      <c r="DN20" s="27"/>
      <c r="DO20" s="42"/>
      <c r="DP20" s="33" t="str">
        <f t="shared" si="8"/>
        <v/>
      </c>
      <c r="DQ20" s="33"/>
      <c r="DR20" s="42"/>
      <c r="DS20" s="42"/>
      <c r="DT20" s="30" t="str">
        <f t="shared" si="9"/>
        <v/>
      </c>
      <c r="DU20" s="28" t="s">
        <v>78</v>
      </c>
      <c r="DV20" s="28">
        <f t="shared" ca="1" si="10"/>
        <v>1162</v>
      </c>
      <c r="DW20" s="27" t="s">
        <v>15</v>
      </c>
      <c r="DX20" s="27"/>
      <c r="DY20" s="27"/>
      <c r="DZ20" s="27"/>
      <c r="EA20" s="27"/>
      <c r="EB20" s="27"/>
      <c r="EC20" s="44"/>
    </row>
    <row r="21" spans="1:133" s="38" customFormat="1" ht="15.95" customHeight="1" x14ac:dyDescent="0.25">
      <c r="A21" s="27">
        <v>20</v>
      </c>
      <c r="B21" s="51"/>
      <c r="C21" s="51"/>
      <c r="D21" s="51"/>
      <c r="E21" s="51"/>
      <c r="F21" s="51"/>
      <c r="G21" s="27" t="s">
        <v>0</v>
      </c>
      <c r="H21" s="54"/>
      <c r="I21" s="41">
        <v>35</v>
      </c>
      <c r="J21" s="51" t="s">
        <v>18</v>
      </c>
      <c r="K21" s="27"/>
      <c r="L21" s="51" t="s">
        <v>3</v>
      </c>
      <c r="M21" s="51" t="s">
        <v>53</v>
      </c>
      <c r="N21" s="51" t="s">
        <v>1</v>
      </c>
      <c r="O21" s="27"/>
      <c r="P21" s="51"/>
      <c r="Q21" s="51"/>
      <c r="R21" s="51"/>
      <c r="S21" s="51" t="s">
        <v>5</v>
      </c>
      <c r="T21" s="41">
        <v>21</v>
      </c>
      <c r="U21" s="51" t="s">
        <v>17</v>
      </c>
      <c r="V21" s="27"/>
      <c r="W21" s="52" t="s">
        <v>60</v>
      </c>
      <c r="X21" s="54"/>
      <c r="Y21" s="42">
        <v>43419</v>
      </c>
      <c r="Z21" s="28">
        <f>IF(Y21="","",(IF(CJ21="","",DAYS360(Y21,$CJ21,FALSE))))</f>
        <v>697</v>
      </c>
      <c r="AA21" s="28" t="str">
        <f>IF(Y21="","Sin fecha de diagnóstico",IF(U21="posterior al parto","Dx posterior",IF(U21="antes","Diagnóstico previo",IF(CJ21="","No parto",IF(CH21="","No EG al parto",(CH21-(Z21/7)))))))</f>
        <v>Diagnóstico previo</v>
      </c>
      <c r="AB21" s="51" t="s">
        <v>5</v>
      </c>
      <c r="AC21" s="55" t="s">
        <v>26</v>
      </c>
      <c r="AD21" s="53">
        <v>43858</v>
      </c>
      <c r="AE21" s="36">
        <f>IF(AD21="","",(IF(CJ21="","",DAYS360(AD21,$CJ21,FALSE))))</f>
        <v>264</v>
      </c>
      <c r="AF21" s="51" t="s">
        <v>5</v>
      </c>
      <c r="AG21" s="54">
        <v>1398</v>
      </c>
      <c r="AH21" s="53">
        <v>43858</v>
      </c>
      <c r="AI21" s="36">
        <f>IF(AH21="","",(IF(CJ21="","",DAYS360(AH21,$CJ21,FALSE))))</f>
        <v>264</v>
      </c>
      <c r="AJ21" s="36"/>
      <c r="AK21" s="31"/>
      <c r="AL21" s="37"/>
      <c r="AM21" s="36" t="str">
        <f>IF(AL21="","",(IF($CJ21="","",DAYS360(AL21,$CJ21,FALSE))))</f>
        <v/>
      </c>
      <c r="AN21" s="42" t="s">
        <v>5</v>
      </c>
      <c r="AO21" s="51" t="s">
        <v>5</v>
      </c>
      <c r="AP21" s="51">
        <v>1</v>
      </c>
      <c r="AQ21" s="51" t="s">
        <v>5</v>
      </c>
      <c r="AR21" s="51" t="s">
        <v>5</v>
      </c>
      <c r="AS21" s="51"/>
      <c r="AT21" s="51"/>
      <c r="AU21" s="51" t="s">
        <v>5</v>
      </c>
      <c r="AV21" s="51"/>
      <c r="AW21" s="51"/>
      <c r="AX21" s="51"/>
      <c r="AY21" s="51"/>
      <c r="AZ21" s="51"/>
      <c r="BA21" s="51"/>
      <c r="BB21" s="51"/>
      <c r="BC21" s="51" t="s">
        <v>6</v>
      </c>
      <c r="BD21" s="54"/>
      <c r="BE21" s="53"/>
      <c r="BF21" s="36" t="str">
        <f t="shared" si="0"/>
        <v/>
      </c>
      <c r="BG21" s="36"/>
      <c r="BH21" s="31"/>
      <c r="BI21" s="37"/>
      <c r="BJ21" s="36" t="str">
        <f t="shared" si="1"/>
        <v/>
      </c>
      <c r="BK21" s="36"/>
      <c r="BL21" s="31"/>
      <c r="BM21" s="37"/>
      <c r="BN21" s="36" t="str">
        <f t="shared" si="2"/>
        <v/>
      </c>
      <c r="BO21" s="41"/>
      <c r="BP21" s="27" t="s">
        <v>7</v>
      </c>
      <c r="BQ21" s="51" t="s">
        <v>5</v>
      </c>
      <c r="BR21" s="51" t="s">
        <v>5</v>
      </c>
      <c r="BS21" s="51"/>
      <c r="BT21" s="51" t="s">
        <v>8</v>
      </c>
      <c r="BU21" s="43" t="s">
        <v>5</v>
      </c>
      <c r="BV21" s="43"/>
      <c r="BW21" s="51" t="s">
        <v>11</v>
      </c>
      <c r="BX21" s="51" t="s">
        <v>9</v>
      </c>
      <c r="BY21" s="27"/>
      <c r="BZ21" s="27"/>
      <c r="CA21" s="27"/>
      <c r="CB21" s="27"/>
      <c r="CC21" s="27" t="s">
        <v>22</v>
      </c>
      <c r="CD21" s="40"/>
      <c r="CE21" s="51" t="s">
        <v>18</v>
      </c>
      <c r="CF21" s="27"/>
      <c r="CG21" s="51" t="s">
        <v>14</v>
      </c>
      <c r="CH21" s="27">
        <v>38</v>
      </c>
      <c r="CI21" s="35">
        <v>2905</v>
      </c>
      <c r="CJ21" s="53">
        <v>44126</v>
      </c>
      <c r="CK21" s="27" t="s">
        <v>5</v>
      </c>
      <c r="CL21" s="27" t="s">
        <v>5</v>
      </c>
      <c r="CM21" s="27"/>
      <c r="CN21" s="27"/>
      <c r="CO21" s="27"/>
      <c r="CP21" s="27"/>
      <c r="CQ21" s="27"/>
      <c r="CR21" s="27"/>
      <c r="CS21" s="27" t="s">
        <v>5</v>
      </c>
      <c r="CT21" s="40" t="s">
        <v>26</v>
      </c>
      <c r="CU21" s="42">
        <v>44160</v>
      </c>
      <c r="CV21" s="28">
        <f t="shared" si="3"/>
        <v>33</v>
      </c>
      <c r="CW21" s="27" t="s">
        <v>5</v>
      </c>
      <c r="CX21" s="40" t="s">
        <v>31</v>
      </c>
      <c r="CY21" s="42">
        <v>44271</v>
      </c>
      <c r="CZ21" s="28">
        <f t="shared" si="4"/>
        <v>144</v>
      </c>
      <c r="DA21" s="27"/>
      <c r="DB21" s="40"/>
      <c r="DC21" s="42"/>
      <c r="DD21" s="28" t="str">
        <f t="shared" si="5"/>
        <v/>
      </c>
      <c r="DE21" s="27"/>
      <c r="DF21" s="40"/>
      <c r="DG21" s="42"/>
      <c r="DH21" s="28" t="str">
        <f t="shared" si="6"/>
        <v/>
      </c>
      <c r="DI21" s="27"/>
      <c r="DJ21" s="40"/>
      <c r="DK21" s="42"/>
      <c r="DL21" s="28" t="str">
        <f t="shared" si="7"/>
        <v/>
      </c>
      <c r="DM21" s="27"/>
      <c r="DN21" s="27"/>
      <c r="DO21" s="42"/>
      <c r="DP21" s="33" t="str">
        <f t="shared" si="8"/>
        <v/>
      </c>
      <c r="DQ21" s="42"/>
      <c r="DR21" s="42"/>
      <c r="DS21" s="42"/>
      <c r="DT21" s="30" t="str">
        <f t="shared" si="9"/>
        <v/>
      </c>
      <c r="DU21" s="27" t="s">
        <v>78</v>
      </c>
      <c r="DV21" s="28">
        <f t="shared" ca="1" si="10"/>
        <v>1090</v>
      </c>
      <c r="DW21" s="27" t="s">
        <v>15</v>
      </c>
      <c r="DX21" s="27"/>
      <c r="DY21" s="27"/>
      <c r="DZ21" s="27"/>
      <c r="EA21" s="27"/>
      <c r="EB21" s="27"/>
      <c r="EC21" s="27"/>
    </row>
    <row r="22" spans="1:133" s="38" customFormat="1" ht="15.95" customHeight="1" x14ac:dyDescent="0.25">
      <c r="A22" s="27">
        <v>21</v>
      </c>
      <c r="B22" s="51"/>
      <c r="C22" s="51"/>
      <c r="D22" s="51"/>
      <c r="E22" s="51"/>
      <c r="F22" s="51"/>
      <c r="G22" s="27" t="s">
        <v>0</v>
      </c>
      <c r="H22" s="54"/>
      <c r="I22" s="41">
        <v>33</v>
      </c>
      <c r="J22" s="51" t="s">
        <v>2</v>
      </c>
      <c r="K22" s="27"/>
      <c r="L22" s="51" t="s">
        <v>3</v>
      </c>
      <c r="M22" s="51" t="s">
        <v>53</v>
      </c>
      <c r="N22" s="51" t="s">
        <v>52</v>
      </c>
      <c r="O22" s="27"/>
      <c r="P22" s="51"/>
      <c r="Q22" s="51"/>
      <c r="R22" s="51"/>
      <c r="S22" s="51" t="s">
        <v>5</v>
      </c>
      <c r="T22" s="41">
        <v>34</v>
      </c>
      <c r="U22" s="51" t="s">
        <v>4</v>
      </c>
      <c r="V22" s="27">
        <v>34</v>
      </c>
      <c r="W22" s="52" t="s">
        <v>63</v>
      </c>
      <c r="X22" s="54">
        <v>9000</v>
      </c>
      <c r="Y22" s="42">
        <v>44078</v>
      </c>
      <c r="Z22" s="28">
        <f>IF(Y22="","",(IF(CJ22="","",DAYS360(Y22,$CJ22,FALSE))))</f>
        <v>28</v>
      </c>
      <c r="AA22" s="28">
        <f>IF(Y22="","Sin fecha de diagnóstico",IF(U22="posterior al parto","Dx posterior",IF(U22="antes","Diagnóstico previo",IF(CJ22="","No parto",IF(CH22="","No EG al parto",(CH22-(Z22/7)))))))</f>
        <v>34</v>
      </c>
      <c r="AB22" s="51" t="s">
        <v>5</v>
      </c>
      <c r="AC22" s="54">
        <v>9000</v>
      </c>
      <c r="AD22" s="42">
        <v>44078</v>
      </c>
      <c r="AE22" s="36">
        <f>IF(AD22="","",(IF(CJ22="","",DAYS360(AD22,$CJ22,FALSE))))</f>
        <v>28</v>
      </c>
      <c r="AF22" s="51" t="s">
        <v>6</v>
      </c>
      <c r="AG22" s="54"/>
      <c r="AH22" s="53"/>
      <c r="AI22" s="36" t="str">
        <f>IF(AH22="","",(IF(CJ22="","",DAYS360(AH22,$CJ22,FALSE))))</f>
        <v/>
      </c>
      <c r="AJ22" s="36"/>
      <c r="AK22" s="31"/>
      <c r="AL22" s="37"/>
      <c r="AM22" s="36" t="str">
        <f>IF(AL22="","",(IF($CJ22="","",DAYS360(AL22,$CJ22,FALSE))))</f>
        <v/>
      </c>
      <c r="AN22" s="42"/>
      <c r="AO22" s="51" t="s">
        <v>5</v>
      </c>
      <c r="AP22" s="51">
        <v>34</v>
      </c>
      <c r="AQ22" s="51"/>
      <c r="AR22" s="51"/>
      <c r="AS22" s="51" t="s">
        <v>5</v>
      </c>
      <c r="AT22" s="51" t="s">
        <v>5</v>
      </c>
      <c r="AU22" s="51"/>
      <c r="AV22" s="51"/>
      <c r="AW22" s="51"/>
      <c r="AX22" s="51" t="s">
        <v>5</v>
      </c>
      <c r="AY22" s="51"/>
      <c r="AZ22" s="51" t="s">
        <v>5</v>
      </c>
      <c r="BA22" s="51"/>
      <c r="BB22" s="51"/>
      <c r="BC22" s="51" t="s">
        <v>6</v>
      </c>
      <c r="BD22" s="54"/>
      <c r="BE22" s="53"/>
      <c r="BF22" s="36" t="str">
        <f t="shared" si="0"/>
        <v/>
      </c>
      <c r="BG22" s="42" t="s">
        <v>6</v>
      </c>
      <c r="BH22" s="40"/>
      <c r="BI22" s="42"/>
      <c r="BJ22" s="36" t="str">
        <f t="shared" si="1"/>
        <v/>
      </c>
      <c r="BK22" s="42"/>
      <c r="BL22" s="40"/>
      <c r="BM22" s="42"/>
      <c r="BN22" s="36" t="str">
        <f t="shared" si="2"/>
        <v/>
      </c>
      <c r="BO22" s="41"/>
      <c r="BP22" s="27" t="s">
        <v>7</v>
      </c>
      <c r="BQ22" s="51" t="s">
        <v>5</v>
      </c>
      <c r="BR22" s="51" t="s">
        <v>5</v>
      </c>
      <c r="BS22" s="51"/>
      <c r="BT22" s="51" t="s">
        <v>8</v>
      </c>
      <c r="BU22" s="43" t="s">
        <v>5</v>
      </c>
      <c r="BV22" s="43"/>
      <c r="BW22" s="51" t="s">
        <v>11</v>
      </c>
      <c r="BX22" s="51" t="s">
        <v>9</v>
      </c>
      <c r="BY22" s="51"/>
      <c r="BZ22" s="51"/>
      <c r="CA22" s="51"/>
      <c r="CB22" s="51"/>
      <c r="CC22" s="51" t="s">
        <v>22</v>
      </c>
      <c r="CD22" s="40"/>
      <c r="CE22" s="27" t="s">
        <v>2</v>
      </c>
      <c r="CF22" s="27"/>
      <c r="CG22" s="51" t="s">
        <v>14</v>
      </c>
      <c r="CH22" s="27">
        <v>38</v>
      </c>
      <c r="CI22" s="35">
        <v>4700</v>
      </c>
      <c r="CJ22" s="53">
        <v>44106</v>
      </c>
      <c r="CK22" s="27" t="s">
        <v>5</v>
      </c>
      <c r="CL22" s="27" t="s">
        <v>5</v>
      </c>
      <c r="CM22" s="27"/>
      <c r="CN22" s="27"/>
      <c r="CO22" s="27"/>
      <c r="CP22" s="27"/>
      <c r="CQ22" s="27"/>
      <c r="CR22" s="27"/>
      <c r="CS22" s="27" t="s">
        <v>5</v>
      </c>
      <c r="CT22" s="40" t="s">
        <v>26</v>
      </c>
      <c r="CU22" s="42">
        <v>44179</v>
      </c>
      <c r="CV22" s="28">
        <f t="shared" si="3"/>
        <v>72</v>
      </c>
      <c r="CW22" s="27" t="s">
        <v>5</v>
      </c>
      <c r="CX22" s="40" t="s">
        <v>26</v>
      </c>
      <c r="CY22" s="42">
        <v>44371</v>
      </c>
      <c r="CZ22" s="28">
        <f t="shared" si="4"/>
        <v>262</v>
      </c>
      <c r="DA22" s="27"/>
      <c r="DB22" s="40"/>
      <c r="DC22" s="42"/>
      <c r="DD22" s="28" t="str">
        <f t="shared" si="5"/>
        <v/>
      </c>
      <c r="DE22" s="27"/>
      <c r="DF22" s="40"/>
      <c r="DG22" s="42"/>
      <c r="DH22" s="28" t="str">
        <f t="shared" si="6"/>
        <v/>
      </c>
      <c r="DI22" s="27"/>
      <c r="DJ22" s="40"/>
      <c r="DK22" s="42"/>
      <c r="DL22" s="28" t="str">
        <f t="shared" si="7"/>
        <v/>
      </c>
      <c r="DM22" s="27"/>
      <c r="DN22" s="27"/>
      <c r="DO22" s="42"/>
      <c r="DP22" s="33" t="str">
        <f t="shared" si="8"/>
        <v/>
      </c>
      <c r="DQ22" s="42"/>
      <c r="DR22" s="42"/>
      <c r="DS22" s="42"/>
      <c r="DT22" s="30" t="str">
        <f t="shared" si="9"/>
        <v/>
      </c>
      <c r="DU22" s="27" t="s">
        <v>78</v>
      </c>
      <c r="DV22" s="51">
        <f t="shared" ca="1" si="10"/>
        <v>1110</v>
      </c>
      <c r="DW22" s="27" t="s">
        <v>15</v>
      </c>
      <c r="DX22" s="27"/>
      <c r="DY22" s="27"/>
      <c r="DZ22" s="27"/>
      <c r="EA22" s="27"/>
      <c r="EB22" s="27"/>
      <c r="EC22" s="27"/>
    </row>
    <row r="23" spans="1:133" s="38" customFormat="1" ht="15.95" customHeight="1" x14ac:dyDescent="0.25">
      <c r="A23" s="27">
        <v>22</v>
      </c>
      <c r="B23" s="51"/>
      <c r="C23" s="51"/>
      <c r="D23" s="51"/>
      <c r="E23" s="51"/>
      <c r="F23" s="51"/>
      <c r="G23" s="27" t="s">
        <v>0</v>
      </c>
      <c r="H23" s="54"/>
      <c r="I23" s="41">
        <v>28</v>
      </c>
      <c r="J23" s="51" t="s">
        <v>18</v>
      </c>
      <c r="K23" s="27"/>
      <c r="L23" s="51" t="s">
        <v>3</v>
      </c>
      <c r="M23" s="51" t="s">
        <v>53</v>
      </c>
      <c r="N23" s="51" t="s">
        <v>1</v>
      </c>
      <c r="O23" s="27"/>
      <c r="P23" s="51"/>
      <c r="Q23" s="51"/>
      <c r="R23" s="51"/>
      <c r="S23" s="51" t="s">
        <v>5</v>
      </c>
      <c r="T23" s="41">
        <v>8</v>
      </c>
      <c r="U23" s="51" t="s">
        <v>17</v>
      </c>
      <c r="V23" s="27"/>
      <c r="W23" s="52" t="s">
        <v>60</v>
      </c>
      <c r="X23" s="54"/>
      <c r="Y23" s="42">
        <v>41183</v>
      </c>
      <c r="Z23" s="28">
        <f>IF(Y23="","",(IF(CJ23="","",DAYS360(Y23,$CJ23,FALSE))))</f>
        <v>2915</v>
      </c>
      <c r="AA23" s="28" t="str">
        <f>IF(Y23="","Sin fecha de diagnóstico",IF(U23="posterior al parto","Dx posterior",IF(U23="antes","Diagnóstico previo",IF(CJ23="","No parto",IF(CH23="","No EG al parto",(CH23-(Z23/7)))))))</f>
        <v>Diagnóstico previo</v>
      </c>
      <c r="AB23" s="51" t="s">
        <v>5</v>
      </c>
      <c r="AC23" s="54" t="s">
        <v>26</v>
      </c>
      <c r="AD23" s="53">
        <v>44008</v>
      </c>
      <c r="AE23" s="36">
        <f>IF(AD23="","",(IF(CJ23="","",DAYS360(AD23,$CJ23,FALSE))))</f>
        <v>130</v>
      </c>
      <c r="AF23" s="51" t="s">
        <v>5</v>
      </c>
      <c r="AG23" s="54">
        <v>361</v>
      </c>
      <c r="AH23" s="53">
        <v>43859</v>
      </c>
      <c r="AI23" s="36">
        <f>IF(AH23="","",(IF(CJ23="","",DAYS360(AH23,$CJ23,FALSE))))</f>
        <v>277</v>
      </c>
      <c r="AJ23" s="36"/>
      <c r="AK23" s="31"/>
      <c r="AL23" s="37"/>
      <c r="AM23" s="36" t="str">
        <f>IF(AL23="","",(IF($CJ23="","",DAYS360(AL23,$CJ23,FALSE))))</f>
        <v/>
      </c>
      <c r="AN23" s="42" t="s">
        <v>5</v>
      </c>
      <c r="AO23" s="51" t="s">
        <v>5</v>
      </c>
      <c r="AP23" s="51">
        <v>1</v>
      </c>
      <c r="AQ23" s="51"/>
      <c r="AR23" s="51"/>
      <c r="AS23" s="51" t="s">
        <v>5</v>
      </c>
      <c r="AT23" s="51" t="s">
        <v>5</v>
      </c>
      <c r="AU23" s="51"/>
      <c r="AV23" s="51"/>
      <c r="AW23" s="51"/>
      <c r="AX23" s="51" t="s">
        <v>5</v>
      </c>
      <c r="AY23" s="51"/>
      <c r="AZ23" s="51" t="s">
        <v>5</v>
      </c>
      <c r="BA23" s="51"/>
      <c r="BB23" s="51"/>
      <c r="BC23" s="51" t="s">
        <v>6</v>
      </c>
      <c r="BD23" s="54"/>
      <c r="BE23" s="53"/>
      <c r="BF23" s="36" t="str">
        <f t="shared" si="0"/>
        <v/>
      </c>
      <c r="BG23" s="36"/>
      <c r="BH23" s="31"/>
      <c r="BI23" s="37"/>
      <c r="BJ23" s="36" t="str">
        <f t="shared" si="1"/>
        <v/>
      </c>
      <c r="BK23" s="36"/>
      <c r="BL23" s="31"/>
      <c r="BM23" s="37"/>
      <c r="BN23" s="36" t="str">
        <f t="shared" si="2"/>
        <v/>
      </c>
      <c r="BO23" s="41"/>
      <c r="BP23" s="27" t="s">
        <v>7</v>
      </c>
      <c r="BQ23" s="51" t="s">
        <v>5</v>
      </c>
      <c r="BR23" s="51"/>
      <c r="BS23" s="51"/>
      <c r="BT23" s="51" t="s">
        <v>8</v>
      </c>
      <c r="BU23" s="43" t="s">
        <v>5</v>
      </c>
      <c r="BV23" s="43"/>
      <c r="BW23" s="51" t="s">
        <v>11</v>
      </c>
      <c r="BX23" s="51" t="s">
        <v>9</v>
      </c>
      <c r="BY23" s="27"/>
      <c r="BZ23" s="27"/>
      <c r="CA23" s="27"/>
      <c r="CB23" s="27"/>
      <c r="CC23" s="27" t="s">
        <v>22</v>
      </c>
      <c r="CD23" s="40"/>
      <c r="CE23" s="51" t="s">
        <v>18</v>
      </c>
      <c r="CF23" s="27"/>
      <c r="CG23" s="51" t="s">
        <v>14</v>
      </c>
      <c r="CH23" s="27">
        <v>38</v>
      </c>
      <c r="CI23" s="35">
        <v>3725</v>
      </c>
      <c r="CJ23" s="53">
        <v>44141</v>
      </c>
      <c r="CK23" s="27" t="s">
        <v>5</v>
      </c>
      <c r="CL23" s="27" t="s">
        <v>5</v>
      </c>
      <c r="CM23" s="27"/>
      <c r="CN23" s="27"/>
      <c r="CO23" s="27"/>
      <c r="CP23" s="27"/>
      <c r="CQ23" s="27"/>
      <c r="CR23" s="27"/>
      <c r="CS23" s="27" t="s">
        <v>5</v>
      </c>
      <c r="CT23" s="40" t="s">
        <v>26</v>
      </c>
      <c r="CU23" s="42">
        <v>44184</v>
      </c>
      <c r="CV23" s="28">
        <f t="shared" si="3"/>
        <v>43</v>
      </c>
      <c r="CW23" s="27" t="s">
        <v>5</v>
      </c>
      <c r="CX23" s="40" t="s">
        <v>26</v>
      </c>
      <c r="CY23" s="42">
        <v>44272</v>
      </c>
      <c r="CZ23" s="28">
        <f t="shared" si="4"/>
        <v>131</v>
      </c>
      <c r="DA23" s="27"/>
      <c r="DB23" s="40"/>
      <c r="DC23" s="42"/>
      <c r="DD23" s="28" t="str">
        <f t="shared" si="5"/>
        <v/>
      </c>
      <c r="DE23" s="27"/>
      <c r="DF23" s="40"/>
      <c r="DG23" s="42"/>
      <c r="DH23" s="28" t="str">
        <f t="shared" si="6"/>
        <v/>
      </c>
      <c r="DI23" s="27"/>
      <c r="DJ23" s="40"/>
      <c r="DK23" s="42"/>
      <c r="DL23" s="28" t="str">
        <f t="shared" si="7"/>
        <v/>
      </c>
      <c r="DM23" s="27"/>
      <c r="DN23" s="27"/>
      <c r="DO23" s="42"/>
      <c r="DP23" s="33" t="str">
        <f t="shared" si="8"/>
        <v/>
      </c>
      <c r="DQ23" s="42"/>
      <c r="DR23" s="42"/>
      <c r="DS23" s="42"/>
      <c r="DT23" s="30" t="str">
        <f t="shared" si="9"/>
        <v/>
      </c>
      <c r="DU23" s="27" t="s">
        <v>78</v>
      </c>
      <c r="DV23" s="28">
        <f t="shared" ca="1" si="10"/>
        <v>1075</v>
      </c>
      <c r="DW23" s="27" t="s">
        <v>15</v>
      </c>
      <c r="DX23" s="27"/>
      <c r="DY23" s="27"/>
      <c r="DZ23" s="27"/>
      <c r="EA23" s="27"/>
      <c r="EB23" s="27"/>
      <c r="EC23" s="27"/>
    </row>
    <row r="24" spans="1:133" s="38" customFormat="1" ht="15.95" customHeight="1" x14ac:dyDescent="0.25">
      <c r="A24" s="27">
        <v>23</v>
      </c>
      <c r="B24" s="51"/>
      <c r="C24" s="51"/>
      <c r="D24" s="51"/>
      <c r="E24" s="51"/>
      <c r="F24" s="51"/>
      <c r="G24" s="51" t="s">
        <v>0</v>
      </c>
      <c r="H24" s="54"/>
      <c r="I24" s="41">
        <v>24</v>
      </c>
      <c r="J24" s="51" t="s">
        <v>18</v>
      </c>
      <c r="K24" s="27"/>
      <c r="L24" s="51" t="s">
        <v>3</v>
      </c>
      <c r="M24" s="51" t="s">
        <v>53</v>
      </c>
      <c r="N24" s="51" t="s">
        <v>1</v>
      </c>
      <c r="O24" s="27"/>
      <c r="P24" s="51"/>
      <c r="Q24" s="51"/>
      <c r="R24" s="51"/>
      <c r="S24" s="51" t="s">
        <v>5</v>
      </c>
      <c r="T24" s="41">
        <v>14</v>
      </c>
      <c r="U24" s="51" t="s">
        <v>17</v>
      </c>
      <c r="V24" s="27"/>
      <c r="W24" s="52" t="s">
        <v>60</v>
      </c>
      <c r="X24" s="54"/>
      <c r="Y24" s="42">
        <v>38482</v>
      </c>
      <c r="Z24" s="28">
        <f>IF(Y24="","",(IF(CJ24="","",DAYS360(Y24,$CJ24,FALSE))))</f>
        <v>5541</v>
      </c>
      <c r="AA24" s="28" t="str">
        <f>IF(Y24="","Sin fecha de diagnóstico",IF(U24="posterior al parto","Dx posterior",IF(U24="antes","Diagnóstico previo",IF(CJ24="","No parto",IF(CH24="","No EG al parto",(CH24-(Z24/7)))))))</f>
        <v>Diagnóstico previo</v>
      </c>
      <c r="AB24" s="51" t="s">
        <v>5</v>
      </c>
      <c r="AC24" s="55">
        <v>30</v>
      </c>
      <c r="AD24" s="53">
        <v>43856</v>
      </c>
      <c r="AE24" s="36">
        <f>IF(AD24="","",(IF(CJ24="","",DAYS360(AD24,$CJ24,FALSE))))</f>
        <v>245</v>
      </c>
      <c r="AF24" s="51" t="s">
        <v>5</v>
      </c>
      <c r="AG24" s="54">
        <v>360</v>
      </c>
      <c r="AH24" s="53">
        <v>44014</v>
      </c>
      <c r="AI24" s="36">
        <f>IF(AH24="","",(IF(CJ24="","",DAYS360(AH24,$CJ24,FALSE))))</f>
        <v>89</v>
      </c>
      <c r="AJ24" s="36"/>
      <c r="AK24" s="31"/>
      <c r="AL24" s="37"/>
      <c r="AM24" s="36" t="str">
        <f>IF(AL24="","",(IF($CJ24="","",DAYS360(AL24,$CJ24,FALSE))))</f>
        <v/>
      </c>
      <c r="AN24" s="42" t="s">
        <v>5</v>
      </c>
      <c r="AO24" s="51" t="s">
        <v>5</v>
      </c>
      <c r="AP24" s="51">
        <v>1</v>
      </c>
      <c r="AQ24" s="51"/>
      <c r="AR24" s="51"/>
      <c r="AS24" s="51" t="s">
        <v>5</v>
      </c>
      <c r="AT24" s="51" t="s">
        <v>5</v>
      </c>
      <c r="AU24" s="51"/>
      <c r="AV24" s="51"/>
      <c r="AW24" s="51" t="s">
        <v>5</v>
      </c>
      <c r="AX24" s="51"/>
      <c r="AY24" s="51"/>
      <c r="AZ24" s="51" t="s">
        <v>5</v>
      </c>
      <c r="BA24" s="51"/>
      <c r="BB24" s="51"/>
      <c r="BC24" s="51" t="s">
        <v>5</v>
      </c>
      <c r="BD24" s="54" t="s">
        <v>31</v>
      </c>
      <c r="BE24" s="53">
        <v>44014</v>
      </c>
      <c r="BF24" s="36">
        <f t="shared" si="0"/>
        <v>89</v>
      </c>
      <c r="BG24" s="36" t="s">
        <v>6</v>
      </c>
      <c r="BH24" s="31"/>
      <c r="BI24" s="37"/>
      <c r="BJ24" s="36" t="str">
        <f t="shared" si="1"/>
        <v/>
      </c>
      <c r="BK24" s="36"/>
      <c r="BL24" s="31"/>
      <c r="BM24" s="37"/>
      <c r="BN24" s="36" t="str">
        <f t="shared" si="2"/>
        <v/>
      </c>
      <c r="BO24" s="41"/>
      <c r="BP24" s="27" t="s">
        <v>7</v>
      </c>
      <c r="BQ24" s="27" t="s">
        <v>5</v>
      </c>
      <c r="BR24" s="28" t="s">
        <v>5</v>
      </c>
      <c r="BS24" s="27"/>
      <c r="BT24" s="27" t="s">
        <v>8</v>
      </c>
      <c r="BU24" s="30" t="s">
        <v>5</v>
      </c>
      <c r="BV24" s="30"/>
      <c r="BW24" s="51" t="s">
        <v>11</v>
      </c>
      <c r="BX24" s="51" t="s">
        <v>9</v>
      </c>
      <c r="BY24" s="27"/>
      <c r="BZ24" s="27"/>
      <c r="CA24" s="27"/>
      <c r="CB24" s="27"/>
      <c r="CC24" s="27" t="s">
        <v>22</v>
      </c>
      <c r="CD24" s="40"/>
      <c r="CE24" s="51" t="s">
        <v>18</v>
      </c>
      <c r="CF24" s="27"/>
      <c r="CG24" s="51" t="s">
        <v>12</v>
      </c>
      <c r="CH24" s="27">
        <v>38</v>
      </c>
      <c r="CI24" s="35">
        <v>3350</v>
      </c>
      <c r="CJ24" s="53">
        <v>44105</v>
      </c>
      <c r="CK24" s="27" t="s">
        <v>5</v>
      </c>
      <c r="CL24" s="27" t="s">
        <v>5</v>
      </c>
      <c r="CM24" s="27"/>
      <c r="CN24" s="27"/>
      <c r="CO24" s="27"/>
      <c r="CP24" s="27"/>
      <c r="CQ24" s="27"/>
      <c r="CR24" s="27"/>
      <c r="CS24" s="27" t="s">
        <v>5</v>
      </c>
      <c r="CT24" s="40" t="s">
        <v>31</v>
      </c>
      <c r="CU24" s="42">
        <v>44145</v>
      </c>
      <c r="CV24" s="28">
        <f t="shared" si="3"/>
        <v>39</v>
      </c>
      <c r="CW24" s="27" t="s">
        <v>5</v>
      </c>
      <c r="CX24" s="40" t="s">
        <v>31</v>
      </c>
      <c r="CY24" s="42">
        <v>44231</v>
      </c>
      <c r="CZ24" s="28">
        <f t="shared" si="4"/>
        <v>123</v>
      </c>
      <c r="DA24" s="27"/>
      <c r="DB24" s="40"/>
      <c r="DC24" s="42"/>
      <c r="DD24" s="28" t="str">
        <f t="shared" si="5"/>
        <v/>
      </c>
      <c r="DE24" s="27"/>
      <c r="DF24" s="40"/>
      <c r="DG24" s="42"/>
      <c r="DH24" s="28" t="str">
        <f t="shared" si="6"/>
        <v/>
      </c>
      <c r="DI24" s="27"/>
      <c r="DJ24" s="40"/>
      <c r="DK24" s="42"/>
      <c r="DL24" s="28" t="str">
        <f t="shared" si="7"/>
        <v/>
      </c>
      <c r="DM24" s="27"/>
      <c r="DN24" s="27"/>
      <c r="DO24" s="42"/>
      <c r="DP24" s="33" t="str">
        <f t="shared" si="8"/>
        <v/>
      </c>
      <c r="DQ24" s="42"/>
      <c r="DR24" s="42"/>
      <c r="DS24" s="42"/>
      <c r="DT24" s="30" t="str">
        <f t="shared" si="9"/>
        <v/>
      </c>
      <c r="DU24" s="27" t="s">
        <v>78</v>
      </c>
      <c r="DV24" s="28">
        <f t="shared" ca="1" si="10"/>
        <v>1111</v>
      </c>
      <c r="DW24" s="27" t="s">
        <v>15</v>
      </c>
      <c r="DX24" s="27"/>
      <c r="DY24" s="27"/>
      <c r="DZ24" s="27"/>
      <c r="EA24" s="27"/>
      <c r="EB24" s="27"/>
      <c r="EC24" s="27"/>
    </row>
    <row r="25" spans="1:133" s="38" customFormat="1" ht="15.95" customHeight="1" x14ac:dyDescent="0.25">
      <c r="A25" s="27">
        <v>24</v>
      </c>
      <c r="B25" s="51"/>
      <c r="C25" s="51"/>
      <c r="D25" s="51"/>
      <c r="E25" s="51"/>
      <c r="F25" s="51"/>
      <c r="G25" s="27" t="s">
        <v>0</v>
      </c>
      <c r="H25" s="54"/>
      <c r="I25" s="41">
        <v>32</v>
      </c>
      <c r="J25" s="51" t="s">
        <v>2</v>
      </c>
      <c r="K25" s="27"/>
      <c r="L25" s="51" t="s">
        <v>3</v>
      </c>
      <c r="M25" s="51" t="s">
        <v>53</v>
      </c>
      <c r="N25" s="51" t="s">
        <v>1</v>
      </c>
      <c r="O25" s="27"/>
      <c r="P25" s="51"/>
      <c r="Q25" s="51"/>
      <c r="R25" s="51"/>
      <c r="S25" s="51" t="s">
        <v>5</v>
      </c>
      <c r="T25" s="41">
        <v>16</v>
      </c>
      <c r="U25" s="51" t="s">
        <v>17</v>
      </c>
      <c r="V25" s="27"/>
      <c r="W25" s="52" t="s">
        <v>60</v>
      </c>
      <c r="X25" s="54"/>
      <c r="Y25" s="42">
        <v>38527</v>
      </c>
      <c r="Z25" s="28">
        <f>IF(Y25="","",(IF(CJ25="","",DAYS360(Y25,$CJ25,FALSE))))</f>
        <v>5381</v>
      </c>
      <c r="AA25" s="28" t="str">
        <f>IF(Y25="","Sin fecha de diagnóstico",IF(U25="posterior al parto","Dx posterior",IF(U25="antes","Diagnóstico previo",IF(CJ25="","No parto",IF(CH25="","No EG al parto",(CH25-(Z25/7)))))))</f>
        <v>Diagnóstico previo</v>
      </c>
      <c r="AB25" s="51" t="s">
        <v>5</v>
      </c>
      <c r="AC25" s="55" t="s">
        <v>31</v>
      </c>
      <c r="AD25" s="53">
        <v>43860</v>
      </c>
      <c r="AE25" s="36">
        <f>IF(AD25="","",(IF(CJ25="","",DAYS360(AD25,$CJ25,FALSE))))</f>
        <v>125</v>
      </c>
      <c r="AF25" s="51" t="s">
        <v>5</v>
      </c>
      <c r="AG25" s="54">
        <v>649</v>
      </c>
      <c r="AH25" s="53">
        <v>43860</v>
      </c>
      <c r="AI25" s="36">
        <f>IF(AH25="","",(IF(CJ25="","",DAYS360(AH25,$CJ25,FALSE))))</f>
        <v>125</v>
      </c>
      <c r="AJ25" s="36"/>
      <c r="AK25" s="31"/>
      <c r="AL25" s="37"/>
      <c r="AM25" s="36" t="str">
        <f>IF(AL25="","",(IF($CJ25="","",DAYS360(AL25,$CJ25,FALSE))))</f>
        <v/>
      </c>
      <c r="AN25" s="42" t="s">
        <v>5</v>
      </c>
      <c r="AO25" s="51" t="s">
        <v>5</v>
      </c>
      <c r="AP25" s="51">
        <v>1</v>
      </c>
      <c r="AQ25" s="51" t="s">
        <v>5</v>
      </c>
      <c r="AR25" s="51" t="s">
        <v>5</v>
      </c>
      <c r="AS25" s="51"/>
      <c r="AT25" s="51"/>
      <c r="AU25" s="51"/>
      <c r="AV25" s="51"/>
      <c r="AW25" s="51"/>
      <c r="AX25" s="51"/>
      <c r="AY25" s="51" t="s">
        <v>5</v>
      </c>
      <c r="AZ25" s="51" t="s">
        <v>5</v>
      </c>
      <c r="BA25" s="51"/>
      <c r="BB25" s="51"/>
      <c r="BC25" s="51" t="s">
        <v>6</v>
      </c>
      <c r="BD25" s="54"/>
      <c r="BE25" s="53"/>
      <c r="BF25" s="36" t="str">
        <f t="shared" si="0"/>
        <v/>
      </c>
      <c r="BG25" s="36" t="s">
        <v>6</v>
      </c>
      <c r="BH25" s="31"/>
      <c r="BI25" s="37"/>
      <c r="BJ25" s="36" t="str">
        <f t="shared" si="1"/>
        <v/>
      </c>
      <c r="BK25" s="36"/>
      <c r="BL25" s="31"/>
      <c r="BM25" s="37"/>
      <c r="BN25" s="36" t="str">
        <f t="shared" si="2"/>
        <v/>
      </c>
      <c r="BO25" s="41"/>
      <c r="BP25" s="27" t="s">
        <v>7</v>
      </c>
      <c r="BQ25" s="27" t="s">
        <v>5</v>
      </c>
      <c r="BR25" s="28" t="s">
        <v>5</v>
      </c>
      <c r="BS25" s="27"/>
      <c r="BT25" s="27" t="s">
        <v>8</v>
      </c>
      <c r="BU25" s="43" t="s">
        <v>5</v>
      </c>
      <c r="BV25" s="43"/>
      <c r="BW25" s="27" t="s">
        <v>11</v>
      </c>
      <c r="BX25" s="27" t="s">
        <v>9</v>
      </c>
      <c r="BY25" s="27"/>
      <c r="BZ25" s="27"/>
      <c r="CA25" s="27"/>
      <c r="CB25" s="27"/>
      <c r="CC25" s="27" t="s">
        <v>22</v>
      </c>
      <c r="CD25" s="40"/>
      <c r="CE25" s="27" t="s">
        <v>2</v>
      </c>
      <c r="CF25" s="27"/>
      <c r="CG25" s="51" t="s">
        <v>12</v>
      </c>
      <c r="CH25" s="27">
        <v>35</v>
      </c>
      <c r="CI25" s="35">
        <v>1600</v>
      </c>
      <c r="CJ25" s="53">
        <v>43987</v>
      </c>
      <c r="CK25" s="27" t="s">
        <v>5</v>
      </c>
      <c r="CL25" s="27" t="s">
        <v>5</v>
      </c>
      <c r="CM25" s="27"/>
      <c r="CN25" s="27"/>
      <c r="CO25" s="27"/>
      <c r="CP25" s="27"/>
      <c r="CQ25" s="27"/>
      <c r="CR25" s="27"/>
      <c r="CS25" s="27" t="s">
        <v>5</v>
      </c>
      <c r="CT25" s="40" t="s">
        <v>26</v>
      </c>
      <c r="CU25" s="42">
        <v>44089</v>
      </c>
      <c r="CV25" s="28">
        <f t="shared" si="3"/>
        <v>100</v>
      </c>
      <c r="CW25" s="27" t="s">
        <v>5</v>
      </c>
      <c r="CX25" s="40" t="s">
        <v>26</v>
      </c>
      <c r="CY25" s="42">
        <v>44194</v>
      </c>
      <c r="CZ25" s="28">
        <f t="shared" si="4"/>
        <v>204</v>
      </c>
      <c r="DA25" s="27"/>
      <c r="DB25" s="40"/>
      <c r="DC25" s="42"/>
      <c r="DD25" s="28" t="str">
        <f t="shared" si="5"/>
        <v/>
      </c>
      <c r="DE25" s="27"/>
      <c r="DF25" s="40"/>
      <c r="DG25" s="42"/>
      <c r="DH25" s="28" t="str">
        <f t="shared" si="6"/>
        <v/>
      </c>
      <c r="DI25" s="27"/>
      <c r="DJ25" s="40"/>
      <c r="DK25" s="42"/>
      <c r="DL25" s="28" t="str">
        <f t="shared" si="7"/>
        <v/>
      </c>
      <c r="DM25" s="27"/>
      <c r="DN25" s="27"/>
      <c r="DO25" s="42"/>
      <c r="DP25" s="33" t="str">
        <f t="shared" si="8"/>
        <v/>
      </c>
      <c r="DQ25" s="42"/>
      <c r="DR25" s="42"/>
      <c r="DS25" s="42"/>
      <c r="DT25" s="30" t="str">
        <f t="shared" si="9"/>
        <v/>
      </c>
      <c r="DU25" s="27" t="s">
        <v>78</v>
      </c>
      <c r="DV25" s="28">
        <f t="shared" ca="1" si="10"/>
        <v>1229</v>
      </c>
      <c r="DW25" s="27" t="s">
        <v>15</v>
      </c>
      <c r="DX25" s="27"/>
      <c r="DY25" s="27"/>
      <c r="DZ25" s="27"/>
      <c r="EA25" s="27"/>
      <c r="EB25" s="27"/>
      <c r="EC25" s="58"/>
    </row>
    <row r="26" spans="1:133" s="38" customFormat="1" ht="15.95" customHeight="1" x14ac:dyDescent="0.25">
      <c r="A26" s="27">
        <v>25</v>
      </c>
      <c r="B26" s="51"/>
      <c r="C26" s="51"/>
      <c r="D26" s="51"/>
      <c r="E26" s="51"/>
      <c r="F26" s="51"/>
      <c r="G26" s="51" t="s">
        <v>0</v>
      </c>
      <c r="H26" s="54"/>
      <c r="I26" s="41">
        <v>30</v>
      </c>
      <c r="J26" s="51" t="s">
        <v>2</v>
      </c>
      <c r="K26" s="27"/>
      <c r="L26" s="51" t="s">
        <v>3</v>
      </c>
      <c r="M26" s="51" t="s">
        <v>53</v>
      </c>
      <c r="N26" s="51" t="s">
        <v>1</v>
      </c>
      <c r="O26" s="27"/>
      <c r="P26" s="51"/>
      <c r="Q26" s="51"/>
      <c r="R26" s="51"/>
      <c r="S26" s="51" t="s">
        <v>5</v>
      </c>
      <c r="T26" s="41">
        <v>4</v>
      </c>
      <c r="U26" s="51" t="s">
        <v>17</v>
      </c>
      <c r="V26" s="27"/>
      <c r="W26" s="52" t="s">
        <v>60</v>
      </c>
      <c r="X26" s="54"/>
      <c r="Y26" s="42">
        <v>40849</v>
      </c>
      <c r="Z26" s="28">
        <f>IF(Y26="","",(IF(CJ26="","",DAYS360(Y26,$CJ26,FALSE))))</f>
        <v>3043</v>
      </c>
      <c r="AA26" s="28" t="str">
        <f>IF(Y26="","Sin fecha de diagnóstico",IF(U26="posterior al parto","Dx posterior",IF(U26="antes","Diagnóstico previo",IF(CJ26="","No parto",IF(CH26="","No EG al parto",(CH26-(Z26/7)))))))</f>
        <v>Diagnóstico previo</v>
      </c>
      <c r="AB26" s="51" t="s">
        <v>5</v>
      </c>
      <c r="AC26" s="55" t="s">
        <v>29</v>
      </c>
      <c r="AD26" s="53">
        <v>43774</v>
      </c>
      <c r="AE26" s="36">
        <f>IF(AD26="","",(IF(CJ26="","",DAYS360(AD26,$CJ26,FALSE))))</f>
        <v>160</v>
      </c>
      <c r="AF26" s="51" t="s">
        <v>5</v>
      </c>
      <c r="AG26" s="54">
        <v>172</v>
      </c>
      <c r="AH26" s="53">
        <v>43774</v>
      </c>
      <c r="AI26" s="36">
        <f>IF(AH26="","",(IF(CJ26="","",DAYS360(AH26,$CJ26,FALSE))))</f>
        <v>160</v>
      </c>
      <c r="AJ26" s="36"/>
      <c r="AK26" s="31"/>
      <c r="AL26" s="37"/>
      <c r="AM26" s="36" t="str">
        <f>IF(AL26="","",(IF($CJ26="","",DAYS360(AL26,$CJ26,FALSE))))</f>
        <v/>
      </c>
      <c r="AN26" s="42" t="s">
        <v>5</v>
      </c>
      <c r="AO26" s="51" t="s">
        <v>5</v>
      </c>
      <c r="AP26" s="51">
        <v>1</v>
      </c>
      <c r="AQ26" s="51" t="s">
        <v>5</v>
      </c>
      <c r="AR26" s="51" t="s">
        <v>5</v>
      </c>
      <c r="AS26" s="51"/>
      <c r="AT26" s="51"/>
      <c r="AU26" s="51"/>
      <c r="AV26" s="51"/>
      <c r="AW26" s="51" t="s">
        <v>5</v>
      </c>
      <c r="AX26" s="51"/>
      <c r="AY26" s="51"/>
      <c r="AZ26" s="51" t="s">
        <v>5</v>
      </c>
      <c r="BA26" s="51"/>
      <c r="BB26" s="51"/>
      <c r="BC26" s="51" t="s">
        <v>5</v>
      </c>
      <c r="BD26" s="54" t="s">
        <v>29</v>
      </c>
      <c r="BE26" s="53">
        <v>43872</v>
      </c>
      <c r="BF26" s="36">
        <f t="shared" si="0"/>
        <v>64</v>
      </c>
      <c r="BG26" s="36"/>
      <c r="BH26" s="31"/>
      <c r="BI26" s="37"/>
      <c r="BJ26" s="36" t="str">
        <f t="shared" si="1"/>
        <v/>
      </c>
      <c r="BK26" s="36"/>
      <c r="BL26" s="31"/>
      <c r="BM26" s="37"/>
      <c r="BN26" s="36" t="str">
        <f t="shared" si="2"/>
        <v/>
      </c>
      <c r="BO26" s="41"/>
      <c r="BP26" s="27" t="s">
        <v>7</v>
      </c>
      <c r="BQ26" s="27" t="s">
        <v>5</v>
      </c>
      <c r="BR26" s="27" t="s">
        <v>5</v>
      </c>
      <c r="BS26" s="27"/>
      <c r="BT26" s="27" t="s">
        <v>8</v>
      </c>
      <c r="BU26" s="43" t="s">
        <v>5</v>
      </c>
      <c r="BV26" s="43"/>
      <c r="BW26" s="27" t="s">
        <v>11</v>
      </c>
      <c r="BX26" s="27" t="s">
        <v>9</v>
      </c>
      <c r="BY26" s="27"/>
      <c r="BZ26" s="27"/>
      <c r="CA26" s="27"/>
      <c r="CB26" s="27"/>
      <c r="CC26" s="27" t="s">
        <v>22</v>
      </c>
      <c r="CD26" s="40"/>
      <c r="CE26" s="51" t="s">
        <v>2</v>
      </c>
      <c r="CF26" s="27"/>
      <c r="CG26" s="51" t="s">
        <v>14</v>
      </c>
      <c r="CH26" s="27">
        <v>38</v>
      </c>
      <c r="CI26" s="35">
        <v>3220</v>
      </c>
      <c r="CJ26" s="53">
        <v>43936</v>
      </c>
      <c r="CK26" s="27" t="s">
        <v>5</v>
      </c>
      <c r="CL26" s="27" t="s">
        <v>5</v>
      </c>
      <c r="CM26" s="27"/>
      <c r="CN26" s="27"/>
      <c r="CO26" s="27"/>
      <c r="CP26" s="27"/>
      <c r="CQ26" s="27"/>
      <c r="CR26" s="27"/>
      <c r="CS26" s="27" t="s">
        <v>5</v>
      </c>
      <c r="CT26" s="40" t="s">
        <v>29</v>
      </c>
      <c r="CU26" s="42">
        <v>43969</v>
      </c>
      <c r="CV26" s="28">
        <f t="shared" si="3"/>
        <v>33</v>
      </c>
      <c r="CW26" s="27" t="s">
        <v>5</v>
      </c>
      <c r="CX26" s="40" t="s">
        <v>29</v>
      </c>
      <c r="CY26" s="42">
        <v>44069</v>
      </c>
      <c r="CZ26" s="28">
        <f t="shared" si="4"/>
        <v>131</v>
      </c>
      <c r="DA26" s="27"/>
      <c r="DB26" s="40"/>
      <c r="DC26" s="42"/>
      <c r="DD26" s="28" t="str">
        <f t="shared" si="5"/>
        <v/>
      </c>
      <c r="DE26" s="27"/>
      <c r="DF26" s="40"/>
      <c r="DG26" s="42"/>
      <c r="DH26" s="28" t="str">
        <f t="shared" si="6"/>
        <v/>
      </c>
      <c r="DI26" s="27"/>
      <c r="DJ26" s="40"/>
      <c r="DK26" s="42"/>
      <c r="DL26" s="28" t="str">
        <f t="shared" si="7"/>
        <v/>
      </c>
      <c r="DM26" s="27"/>
      <c r="DN26" s="27"/>
      <c r="DO26" s="42"/>
      <c r="DP26" s="33" t="str">
        <f t="shared" si="8"/>
        <v/>
      </c>
      <c r="DQ26" s="42"/>
      <c r="DR26" s="42"/>
      <c r="DS26" s="42"/>
      <c r="DT26" s="30" t="str">
        <f t="shared" si="9"/>
        <v/>
      </c>
      <c r="DU26" s="27" t="s">
        <v>78</v>
      </c>
      <c r="DV26" s="28">
        <f t="shared" ca="1" si="10"/>
        <v>1280</v>
      </c>
      <c r="DW26" s="27" t="s">
        <v>15</v>
      </c>
      <c r="DX26" s="27"/>
      <c r="DY26" s="27"/>
      <c r="DZ26" s="27"/>
      <c r="EA26" s="27"/>
      <c r="EB26" s="27"/>
      <c r="EC26" s="44"/>
    </row>
    <row r="27" spans="1:133" s="38" customFormat="1" ht="15.95" customHeight="1" x14ac:dyDescent="0.25">
      <c r="A27" s="27">
        <v>26</v>
      </c>
      <c r="B27" s="27"/>
      <c r="C27" s="27"/>
      <c r="D27" s="27"/>
      <c r="E27" s="27"/>
      <c r="F27" s="27"/>
      <c r="G27" s="27" t="s">
        <v>0</v>
      </c>
      <c r="H27" s="40"/>
      <c r="I27" s="41">
        <v>20</v>
      </c>
      <c r="J27" s="27" t="s">
        <v>2</v>
      </c>
      <c r="K27" s="27"/>
      <c r="L27" s="27" t="s">
        <v>21</v>
      </c>
      <c r="M27" s="27" t="s">
        <v>53</v>
      </c>
      <c r="N27" s="27" t="s">
        <v>1</v>
      </c>
      <c r="O27" s="27"/>
      <c r="P27" s="27"/>
      <c r="Q27" s="27"/>
      <c r="R27" s="27"/>
      <c r="S27" s="27" t="s">
        <v>5</v>
      </c>
      <c r="T27" s="41">
        <v>14</v>
      </c>
      <c r="U27" s="27" t="s">
        <v>17</v>
      </c>
      <c r="V27" s="27"/>
      <c r="W27" s="41" t="s">
        <v>60</v>
      </c>
      <c r="X27" s="40"/>
      <c r="Y27" s="42">
        <v>43297</v>
      </c>
      <c r="Z27" s="28">
        <f>IF(Y27="","",(IF(CJ27="","",DAYS360(Y27,$CJ27,FALSE))))</f>
        <v>544</v>
      </c>
      <c r="AA27" s="28" t="str">
        <f>IF(Y27="","Sin fecha de diagnóstico",IF(U27="posterior al parto","Dx posterior",IF(U27="antes","Diagnóstico previo",IF(CJ27="","No parto",IF(CH27="","No EG al parto",(CH27-(Z27/7)))))))</f>
        <v>Diagnóstico previo</v>
      </c>
      <c r="AB27" s="27" t="s">
        <v>5</v>
      </c>
      <c r="AC27" s="35" t="s">
        <v>26</v>
      </c>
      <c r="AD27" s="42">
        <v>43658</v>
      </c>
      <c r="AE27" s="36">
        <f>IF(AD27="","",(IF(CJ27="","",DAYS360(AD27,$CJ27,FALSE))))</f>
        <v>188</v>
      </c>
      <c r="AF27" s="27" t="s">
        <v>5</v>
      </c>
      <c r="AG27" s="40">
        <v>295</v>
      </c>
      <c r="AH27" s="42">
        <v>43658</v>
      </c>
      <c r="AI27" s="36">
        <f>IF(AH27="","",(IF(CJ27="","",DAYS360(AH27,$CJ27,FALSE))))</f>
        <v>188</v>
      </c>
      <c r="AJ27" s="36"/>
      <c r="AK27" s="31"/>
      <c r="AL27" s="37"/>
      <c r="AM27" s="36" t="str">
        <f>IF(AL27="","",(IF($CJ27="","",DAYS360(AL27,$CJ27,FALSE))))</f>
        <v/>
      </c>
      <c r="AN27" s="42" t="s">
        <v>5</v>
      </c>
      <c r="AO27" s="27" t="s">
        <v>5</v>
      </c>
      <c r="AP27" s="27">
        <v>1</v>
      </c>
      <c r="AQ27" s="27"/>
      <c r="AR27" s="27"/>
      <c r="AS27" s="27" t="s">
        <v>5</v>
      </c>
      <c r="AT27" s="27" t="s">
        <v>5</v>
      </c>
      <c r="AU27" s="27"/>
      <c r="AV27" s="27" t="s">
        <v>5</v>
      </c>
      <c r="AW27" s="27"/>
      <c r="AX27" s="27"/>
      <c r="AY27" s="27"/>
      <c r="AZ27" s="27"/>
      <c r="BA27" s="27"/>
      <c r="BB27" s="27"/>
      <c r="BC27" s="27" t="s">
        <v>5</v>
      </c>
      <c r="BD27" s="40">
        <v>135</v>
      </c>
      <c r="BE27" s="42">
        <v>43828</v>
      </c>
      <c r="BF27" s="36">
        <f t="shared" si="0"/>
        <v>21</v>
      </c>
      <c r="BG27" s="36"/>
      <c r="BH27" s="31"/>
      <c r="BI27" s="37"/>
      <c r="BJ27" s="36" t="str">
        <f t="shared" si="1"/>
        <v/>
      </c>
      <c r="BK27" s="36"/>
      <c r="BL27" s="31"/>
      <c r="BM27" s="37"/>
      <c r="BN27" s="36" t="str">
        <f t="shared" si="2"/>
        <v/>
      </c>
      <c r="BO27" s="41"/>
      <c r="BP27" s="27" t="s">
        <v>7</v>
      </c>
      <c r="BQ27" s="28" t="s">
        <v>5</v>
      </c>
      <c r="BR27" s="28" t="s">
        <v>5</v>
      </c>
      <c r="BS27" s="27"/>
      <c r="BT27" s="27" t="s">
        <v>8</v>
      </c>
      <c r="BU27" s="43" t="s">
        <v>5</v>
      </c>
      <c r="BV27" s="43"/>
      <c r="BW27" s="27" t="s">
        <v>11</v>
      </c>
      <c r="BX27" s="43" t="s">
        <v>9</v>
      </c>
      <c r="BY27" s="27"/>
      <c r="BZ27" s="27"/>
      <c r="CA27" s="27"/>
      <c r="CB27" s="27"/>
      <c r="CC27" s="27" t="s">
        <v>22</v>
      </c>
      <c r="CD27" s="40"/>
      <c r="CE27" s="27" t="s">
        <v>2</v>
      </c>
      <c r="CF27" s="27"/>
      <c r="CG27" s="27" t="s">
        <v>14</v>
      </c>
      <c r="CH27" s="27">
        <v>37</v>
      </c>
      <c r="CI27" s="35">
        <v>2870</v>
      </c>
      <c r="CJ27" s="42">
        <v>43850</v>
      </c>
      <c r="CK27" s="28" t="s">
        <v>5</v>
      </c>
      <c r="CL27" s="28" t="s">
        <v>5</v>
      </c>
      <c r="CM27" s="27"/>
      <c r="CN27" s="27"/>
      <c r="CO27" s="28"/>
      <c r="CP27" s="27"/>
      <c r="CQ27" s="27"/>
      <c r="CR27" s="27"/>
      <c r="CS27" s="27" t="s">
        <v>5</v>
      </c>
      <c r="CT27" s="40" t="s">
        <v>26</v>
      </c>
      <c r="CU27" s="42">
        <v>43898</v>
      </c>
      <c r="CV27" s="28">
        <f t="shared" si="3"/>
        <v>48</v>
      </c>
      <c r="CW27" s="27" t="s">
        <v>5</v>
      </c>
      <c r="CX27" s="40" t="s">
        <v>26</v>
      </c>
      <c r="CY27" s="42">
        <v>43993</v>
      </c>
      <c r="CZ27" s="28">
        <f t="shared" si="4"/>
        <v>141</v>
      </c>
      <c r="DA27" s="27"/>
      <c r="DB27" s="40"/>
      <c r="DC27" s="42"/>
      <c r="DD27" s="28" t="str">
        <f t="shared" si="5"/>
        <v/>
      </c>
      <c r="DE27" s="27"/>
      <c r="DF27" s="40"/>
      <c r="DG27" s="42"/>
      <c r="DH27" s="28" t="str">
        <f t="shared" si="6"/>
        <v/>
      </c>
      <c r="DI27" s="27"/>
      <c r="DJ27" s="40"/>
      <c r="DK27" s="42"/>
      <c r="DL27" s="28" t="str">
        <f t="shared" si="7"/>
        <v/>
      </c>
      <c r="DM27" s="27"/>
      <c r="DN27" s="27"/>
      <c r="DO27" s="42"/>
      <c r="DP27" s="33" t="str">
        <f t="shared" si="8"/>
        <v/>
      </c>
      <c r="DQ27" s="42"/>
      <c r="DR27" s="42"/>
      <c r="DS27" s="42"/>
      <c r="DT27" s="30" t="str">
        <f t="shared" si="9"/>
        <v/>
      </c>
      <c r="DU27" s="27" t="s">
        <v>78</v>
      </c>
      <c r="DV27" s="28">
        <f t="shared" ca="1" si="10"/>
        <v>1366</v>
      </c>
      <c r="DW27" s="27" t="s">
        <v>15</v>
      </c>
      <c r="DX27" s="27"/>
      <c r="DY27" s="27"/>
      <c r="DZ27" s="27"/>
      <c r="EA27" s="27"/>
      <c r="EB27" s="27"/>
      <c r="EC27" s="27"/>
    </row>
    <row r="28" spans="1:133" s="38" customFormat="1" ht="15.95" customHeight="1" x14ac:dyDescent="0.25">
      <c r="A28" s="27">
        <v>27</v>
      </c>
      <c r="B28" s="51"/>
      <c r="C28" s="51"/>
      <c r="D28" s="51"/>
      <c r="E28" s="51"/>
      <c r="F28" s="51"/>
      <c r="G28" s="51" t="s">
        <v>0</v>
      </c>
      <c r="H28" s="54"/>
      <c r="I28" s="41">
        <v>34</v>
      </c>
      <c r="J28" s="51" t="s">
        <v>18</v>
      </c>
      <c r="K28" s="27"/>
      <c r="L28" s="51" t="s">
        <v>3</v>
      </c>
      <c r="M28" s="51" t="s">
        <v>53</v>
      </c>
      <c r="N28" s="51" t="s">
        <v>1</v>
      </c>
      <c r="O28" s="27"/>
      <c r="P28" s="51"/>
      <c r="Q28" s="51"/>
      <c r="R28" s="51"/>
      <c r="S28" s="51" t="s">
        <v>5</v>
      </c>
      <c r="T28" s="41">
        <v>6</v>
      </c>
      <c r="U28" s="51" t="s">
        <v>17</v>
      </c>
      <c r="V28" s="27"/>
      <c r="W28" s="52" t="s">
        <v>60</v>
      </c>
      <c r="X28" s="54"/>
      <c r="Y28" s="42">
        <v>43293</v>
      </c>
      <c r="Z28" s="28">
        <f>IF(Y28="","",(IF(CJ28="","",DAYS360(Y28,$CJ28,FALSE))))</f>
        <v>715</v>
      </c>
      <c r="AA28" s="28" t="str">
        <f>IF(Y28="","Sin fecha de diagnóstico",IF(U28="posterior al parto","Dx posterior",IF(U28="antes","Diagnóstico previo",IF(CJ28="","No parto",IF(CH28="","No EG al parto",(CH28-(Z28/7)))))))</f>
        <v>Diagnóstico previo</v>
      </c>
      <c r="AB28" s="51" t="s">
        <v>5</v>
      </c>
      <c r="AC28" s="55">
        <v>251</v>
      </c>
      <c r="AD28" s="53">
        <v>43816</v>
      </c>
      <c r="AE28" s="36">
        <f>IF(AD28="","",(IF(CJ28="","",DAYS360(AD28,$CJ28,FALSE))))</f>
        <v>200</v>
      </c>
      <c r="AF28" s="51" t="s">
        <v>5</v>
      </c>
      <c r="AG28" s="55">
        <v>44</v>
      </c>
      <c r="AH28" s="53">
        <v>43816</v>
      </c>
      <c r="AI28" s="36">
        <f>IF(AH28="","",(IF(CJ28="","",DAYS360(AH28,$CJ28,FALSE))))</f>
        <v>200</v>
      </c>
      <c r="AJ28" s="36"/>
      <c r="AK28" s="31"/>
      <c r="AL28" s="37"/>
      <c r="AM28" s="36" t="str">
        <f>IF(AL28="","",(IF($CJ28="","",DAYS360(AL28,$CJ28,FALSE))))</f>
        <v/>
      </c>
      <c r="AN28" s="42" t="s">
        <v>5</v>
      </c>
      <c r="AO28" s="51" t="s">
        <v>5</v>
      </c>
      <c r="AP28" s="51">
        <v>1</v>
      </c>
      <c r="AQ28" s="51"/>
      <c r="AR28" s="51"/>
      <c r="AS28" s="51" t="s">
        <v>5</v>
      </c>
      <c r="AT28" s="51" t="s">
        <v>5</v>
      </c>
      <c r="AU28" s="51"/>
      <c r="AV28" s="51" t="s">
        <v>5</v>
      </c>
      <c r="AW28" s="51"/>
      <c r="AX28" s="51"/>
      <c r="AY28" s="51"/>
      <c r="AZ28" s="51"/>
      <c r="BA28" s="51"/>
      <c r="BB28" s="51"/>
      <c r="BC28" s="51" t="s">
        <v>5</v>
      </c>
      <c r="BD28" s="54" t="s">
        <v>26</v>
      </c>
      <c r="BE28" s="53">
        <v>43992</v>
      </c>
      <c r="BF28" s="36">
        <f t="shared" si="0"/>
        <v>27</v>
      </c>
      <c r="BG28" s="36"/>
      <c r="BH28" s="31"/>
      <c r="BI28" s="37"/>
      <c r="BJ28" s="36" t="str">
        <f t="shared" si="1"/>
        <v/>
      </c>
      <c r="BK28" s="36"/>
      <c r="BL28" s="31"/>
      <c r="BM28" s="37"/>
      <c r="BN28" s="36" t="str">
        <f t="shared" si="2"/>
        <v/>
      </c>
      <c r="BO28" s="41"/>
      <c r="BP28" s="29" t="s">
        <v>7</v>
      </c>
      <c r="BQ28" s="28" t="s">
        <v>5</v>
      </c>
      <c r="BR28" s="28" t="s">
        <v>5</v>
      </c>
      <c r="BS28" s="28"/>
      <c r="BT28" s="28" t="s">
        <v>8</v>
      </c>
      <c r="BU28" s="30" t="s">
        <v>5</v>
      </c>
      <c r="BV28" s="30"/>
      <c r="BW28" s="51" t="s">
        <v>11</v>
      </c>
      <c r="BX28" s="51" t="s">
        <v>9</v>
      </c>
      <c r="BY28" s="27"/>
      <c r="BZ28" s="27"/>
      <c r="CA28" s="27"/>
      <c r="CB28" s="27"/>
      <c r="CC28" s="27" t="s">
        <v>22</v>
      </c>
      <c r="CD28" s="40"/>
      <c r="CE28" s="51" t="s">
        <v>18</v>
      </c>
      <c r="CF28" s="27"/>
      <c r="CG28" s="51" t="s">
        <v>14</v>
      </c>
      <c r="CH28" s="27">
        <v>38</v>
      </c>
      <c r="CI28" s="35">
        <v>3145</v>
      </c>
      <c r="CJ28" s="53">
        <v>44019</v>
      </c>
      <c r="CK28" s="28" t="s">
        <v>5</v>
      </c>
      <c r="CL28" s="28" t="s">
        <v>5</v>
      </c>
      <c r="CM28" s="27"/>
      <c r="CN28" s="27"/>
      <c r="CO28" s="28"/>
      <c r="CP28" s="27"/>
      <c r="CQ28" s="27"/>
      <c r="CR28" s="27"/>
      <c r="CS28" s="27" t="s">
        <v>5</v>
      </c>
      <c r="CT28" s="40" t="s">
        <v>26</v>
      </c>
      <c r="CU28" s="42">
        <v>44061</v>
      </c>
      <c r="CV28" s="28">
        <f t="shared" si="3"/>
        <v>41</v>
      </c>
      <c r="CW28" s="27" t="s">
        <v>5</v>
      </c>
      <c r="CX28" s="40" t="s">
        <v>31</v>
      </c>
      <c r="CY28" s="42">
        <v>44446</v>
      </c>
      <c r="CZ28" s="28">
        <f t="shared" si="4"/>
        <v>420</v>
      </c>
      <c r="DA28" s="27"/>
      <c r="DB28" s="40"/>
      <c r="DC28" s="42"/>
      <c r="DD28" s="28" t="str">
        <f t="shared" si="5"/>
        <v/>
      </c>
      <c r="DE28" s="27"/>
      <c r="DF28" s="40"/>
      <c r="DG28" s="42"/>
      <c r="DH28" s="28" t="str">
        <f t="shared" si="6"/>
        <v/>
      </c>
      <c r="DI28" s="27"/>
      <c r="DJ28" s="40"/>
      <c r="DK28" s="42"/>
      <c r="DL28" s="28" t="str">
        <f t="shared" si="7"/>
        <v/>
      </c>
      <c r="DM28" s="27"/>
      <c r="DN28" s="27"/>
      <c r="DO28" s="42"/>
      <c r="DP28" s="33" t="str">
        <f t="shared" si="8"/>
        <v/>
      </c>
      <c r="DQ28" s="42"/>
      <c r="DR28" s="42"/>
      <c r="DS28" s="42"/>
      <c r="DT28" s="30" t="str">
        <f t="shared" si="9"/>
        <v/>
      </c>
      <c r="DU28" s="27" t="s">
        <v>78</v>
      </c>
      <c r="DV28" s="28">
        <f t="shared" ca="1" si="10"/>
        <v>1197</v>
      </c>
      <c r="DW28" s="27" t="s">
        <v>15</v>
      </c>
      <c r="DX28" s="27"/>
      <c r="DY28" s="27"/>
      <c r="DZ28" s="27"/>
      <c r="EA28" s="27"/>
      <c r="EB28" s="27"/>
      <c r="EC28" s="27"/>
    </row>
    <row r="29" spans="1:133" s="38" customFormat="1" ht="15.95" customHeight="1" x14ac:dyDescent="0.25">
      <c r="A29" s="27">
        <v>28</v>
      </c>
      <c r="B29" s="51"/>
      <c r="C29" s="51"/>
      <c r="D29" s="51"/>
      <c r="E29" s="51"/>
      <c r="F29" s="51"/>
      <c r="G29" s="51" t="s">
        <v>0</v>
      </c>
      <c r="H29" s="54"/>
      <c r="I29" s="41">
        <v>43</v>
      </c>
      <c r="J29" s="51" t="s">
        <v>2</v>
      </c>
      <c r="K29" s="27"/>
      <c r="L29" s="51" t="s">
        <v>3</v>
      </c>
      <c r="M29" s="51" t="s">
        <v>53</v>
      </c>
      <c r="N29" s="51" t="s">
        <v>52</v>
      </c>
      <c r="O29" s="27"/>
      <c r="P29" s="51"/>
      <c r="Q29" s="51"/>
      <c r="R29" s="51"/>
      <c r="S29" s="51" t="s">
        <v>5</v>
      </c>
      <c r="T29" s="41">
        <v>7</v>
      </c>
      <c r="U29" s="51" t="s">
        <v>17</v>
      </c>
      <c r="V29" s="27"/>
      <c r="W29" s="52" t="s">
        <v>60</v>
      </c>
      <c r="X29" s="54"/>
      <c r="Y29" s="42">
        <v>39892</v>
      </c>
      <c r="Z29" s="28">
        <f>IF(Y29="","",(IF(CJ29="","",DAYS360(Y29,$CJ29,FALSE))))</f>
        <v>3883</v>
      </c>
      <c r="AA29" s="28" t="str">
        <f>IF(Y29="","Sin fecha de diagnóstico",IF(U29="posterior al parto","Dx posterior",IF(U29="antes","Diagnóstico previo",IF(CJ29="","No parto",IF(CH29="","No EG al parto",(CH29-(Z29/7)))))))</f>
        <v>Diagnóstico previo</v>
      </c>
      <c r="AB29" s="51" t="s">
        <v>5</v>
      </c>
      <c r="AC29" s="55" t="s">
        <v>31</v>
      </c>
      <c r="AD29" s="42">
        <v>43591</v>
      </c>
      <c r="AE29" s="36">
        <f>IF(AD29="","",(IF(CJ29="","",DAYS360(AD29,$CJ29,FALSE))))</f>
        <v>237</v>
      </c>
      <c r="AF29" s="51" t="s">
        <v>5</v>
      </c>
      <c r="AG29" s="54">
        <v>593</v>
      </c>
      <c r="AH29" s="42">
        <v>43591</v>
      </c>
      <c r="AI29" s="36">
        <f>IF(AH29="","",(IF(CJ29="","",DAYS360(AH29,$CJ29,FALSE))))</f>
        <v>237</v>
      </c>
      <c r="AJ29" s="36"/>
      <c r="AK29" s="31"/>
      <c r="AL29" s="37"/>
      <c r="AM29" s="36" t="str">
        <f>IF(AL29="","",(IF($CJ29="","",DAYS360(AL29,$CJ29,FALSE))))</f>
        <v/>
      </c>
      <c r="AN29" s="42" t="s">
        <v>5</v>
      </c>
      <c r="AO29" s="51" t="s">
        <v>5</v>
      </c>
      <c r="AP29" s="51">
        <v>1</v>
      </c>
      <c r="AQ29" s="51"/>
      <c r="AR29" s="51"/>
      <c r="AS29" s="51" t="s">
        <v>5</v>
      </c>
      <c r="AT29" s="51" t="s">
        <v>5</v>
      </c>
      <c r="AU29" s="51"/>
      <c r="AV29" s="51" t="s">
        <v>5</v>
      </c>
      <c r="AW29" s="51"/>
      <c r="AX29" s="51"/>
      <c r="AY29" s="51"/>
      <c r="AZ29" s="51"/>
      <c r="BA29" s="51"/>
      <c r="BB29" s="51"/>
      <c r="BC29" s="51" t="s">
        <v>5</v>
      </c>
      <c r="BD29" s="54" t="s">
        <v>26</v>
      </c>
      <c r="BE29" s="53">
        <v>43685</v>
      </c>
      <c r="BF29" s="36">
        <f t="shared" si="0"/>
        <v>145</v>
      </c>
      <c r="BG29" s="36"/>
      <c r="BH29" s="31"/>
      <c r="BI29" s="37"/>
      <c r="BJ29" s="36" t="str">
        <f t="shared" si="1"/>
        <v/>
      </c>
      <c r="BK29" s="36"/>
      <c r="BL29" s="31"/>
      <c r="BM29" s="37"/>
      <c r="BN29" s="36" t="str">
        <f t="shared" si="2"/>
        <v/>
      </c>
      <c r="BO29" s="41"/>
      <c r="BP29" s="27" t="s">
        <v>7</v>
      </c>
      <c r="BQ29" s="27" t="s">
        <v>5</v>
      </c>
      <c r="BR29" s="28" t="s">
        <v>5</v>
      </c>
      <c r="BS29" s="27"/>
      <c r="BT29" s="27" t="s">
        <v>8</v>
      </c>
      <c r="BU29" s="43" t="s">
        <v>5</v>
      </c>
      <c r="BV29" s="43"/>
      <c r="BW29" s="27" t="s">
        <v>11</v>
      </c>
      <c r="BX29" s="27" t="s">
        <v>9</v>
      </c>
      <c r="BY29" s="51"/>
      <c r="BZ29" s="51"/>
      <c r="CA29" s="51"/>
      <c r="CB29" s="51"/>
      <c r="CC29" s="51" t="s">
        <v>22</v>
      </c>
      <c r="CD29" s="40"/>
      <c r="CE29" s="27" t="s">
        <v>2</v>
      </c>
      <c r="CF29" s="27"/>
      <c r="CG29" s="51" t="s">
        <v>14</v>
      </c>
      <c r="CH29" s="27">
        <v>36</v>
      </c>
      <c r="CI29" s="35">
        <v>3025</v>
      </c>
      <c r="CJ29" s="53">
        <v>43833</v>
      </c>
      <c r="CK29" s="27" t="s">
        <v>5</v>
      </c>
      <c r="CL29" s="27" t="s">
        <v>5</v>
      </c>
      <c r="CM29" s="27"/>
      <c r="CN29" s="27"/>
      <c r="CO29" s="27"/>
      <c r="CP29" s="27"/>
      <c r="CQ29" s="27"/>
      <c r="CR29" s="27" t="s">
        <v>5</v>
      </c>
      <c r="CS29" s="27" t="s">
        <v>5</v>
      </c>
      <c r="CT29" s="40" t="s">
        <v>26</v>
      </c>
      <c r="CU29" s="42">
        <v>43882</v>
      </c>
      <c r="CV29" s="28">
        <f t="shared" si="3"/>
        <v>48</v>
      </c>
      <c r="CW29" s="27" t="s">
        <v>5</v>
      </c>
      <c r="CX29" s="40" t="s">
        <v>26</v>
      </c>
      <c r="CY29" s="42">
        <v>43988</v>
      </c>
      <c r="CZ29" s="28">
        <f t="shared" si="4"/>
        <v>153</v>
      </c>
      <c r="DA29" s="27"/>
      <c r="DB29" s="40"/>
      <c r="DC29" s="42"/>
      <c r="DD29" s="28" t="str">
        <f t="shared" si="5"/>
        <v/>
      </c>
      <c r="DE29" s="27"/>
      <c r="DF29" s="40"/>
      <c r="DG29" s="42"/>
      <c r="DH29" s="28" t="str">
        <f t="shared" si="6"/>
        <v/>
      </c>
      <c r="DI29" s="27"/>
      <c r="DJ29" s="40"/>
      <c r="DK29" s="42"/>
      <c r="DL29" s="28" t="str">
        <f t="shared" si="7"/>
        <v/>
      </c>
      <c r="DM29" s="27"/>
      <c r="DN29" s="27"/>
      <c r="DO29" s="42"/>
      <c r="DP29" s="33" t="str">
        <f t="shared" si="8"/>
        <v/>
      </c>
      <c r="DQ29" s="42"/>
      <c r="DR29" s="42"/>
      <c r="DS29" s="42"/>
      <c r="DT29" s="30" t="str">
        <f t="shared" si="9"/>
        <v/>
      </c>
      <c r="DU29" s="27" t="s">
        <v>78</v>
      </c>
      <c r="DV29" s="28">
        <f t="shared" ca="1" si="10"/>
        <v>1383</v>
      </c>
      <c r="DW29" s="27" t="s">
        <v>15</v>
      </c>
      <c r="DX29" s="27"/>
      <c r="DY29" s="27"/>
      <c r="DZ29" s="27"/>
      <c r="EA29" s="27"/>
      <c r="EB29" s="27"/>
      <c r="EC29" s="27"/>
    </row>
    <row r="30" spans="1:133" s="38" customFormat="1" ht="15.95" customHeight="1" x14ac:dyDescent="0.25">
      <c r="A30" s="27">
        <v>29</v>
      </c>
      <c r="B30" s="51"/>
      <c r="C30" s="51"/>
      <c r="D30" s="51"/>
      <c r="E30" s="51"/>
      <c r="F30" s="51"/>
      <c r="G30" s="27" t="s">
        <v>0</v>
      </c>
      <c r="H30" s="54"/>
      <c r="I30" s="41">
        <v>19</v>
      </c>
      <c r="J30" s="51" t="s">
        <v>2</v>
      </c>
      <c r="K30" s="27"/>
      <c r="L30" s="51" t="s">
        <v>3</v>
      </c>
      <c r="M30" s="51" t="s">
        <v>53</v>
      </c>
      <c r="N30" s="51" t="s">
        <v>1</v>
      </c>
      <c r="O30" s="27"/>
      <c r="P30" s="51"/>
      <c r="Q30" s="51"/>
      <c r="R30" s="51"/>
      <c r="S30" s="51" t="s">
        <v>5</v>
      </c>
      <c r="T30" s="41">
        <v>32</v>
      </c>
      <c r="U30" s="51" t="s">
        <v>65</v>
      </c>
      <c r="V30" s="27"/>
      <c r="W30" s="52" t="s">
        <v>60</v>
      </c>
      <c r="X30" s="54"/>
      <c r="Y30" s="42">
        <v>44089</v>
      </c>
      <c r="Z30" s="28">
        <f>IF(Y30="","",(IF(CJ30="","",DAYS360(Y30,$CJ30,FALSE))))</f>
        <v>-9</v>
      </c>
      <c r="AA30" s="28" t="str">
        <f>IF(Y30="","Sin fecha de diagnóstico",IF(U30="posterior al parto","Dx posterior",IF(U30="antes","Diagnóstico previo",IF(CJ30="","No parto",IF(CH30="","No EG al parto",(CH30-(Z30/7)))))))</f>
        <v>Dx posterior</v>
      </c>
      <c r="AB30" s="51" t="s">
        <v>5</v>
      </c>
      <c r="AC30" s="55">
        <v>3110</v>
      </c>
      <c r="AD30" s="53">
        <v>44064</v>
      </c>
      <c r="AE30" s="36">
        <f>IF(AD30="","",(IF(CJ30="","",DAYS360(AD30,$CJ30,FALSE))))</f>
        <v>15</v>
      </c>
      <c r="AF30" s="51" t="s">
        <v>5</v>
      </c>
      <c r="AG30" s="54">
        <v>1110</v>
      </c>
      <c r="AH30" s="53">
        <v>44064</v>
      </c>
      <c r="AI30" s="36">
        <f>IF(AH30="","",(IF(CJ30="","",DAYS360(AH30,$CJ30,FALSE))))</f>
        <v>15</v>
      </c>
      <c r="AJ30" s="36"/>
      <c r="AK30" s="31"/>
      <c r="AL30" s="37"/>
      <c r="AM30" s="36" t="str">
        <f>IF(AL30="","",(IF($CJ30="","",DAYS360(AL30,$CJ30,FALSE))))</f>
        <v/>
      </c>
      <c r="AN30" s="42"/>
      <c r="AO30" s="51" t="s">
        <v>5</v>
      </c>
      <c r="AP30" s="51">
        <v>33</v>
      </c>
      <c r="AQ30" s="51"/>
      <c r="AR30" s="51"/>
      <c r="AS30" s="51" t="s">
        <v>5</v>
      </c>
      <c r="AT30" s="51" t="s">
        <v>5</v>
      </c>
      <c r="AU30" s="51"/>
      <c r="AV30" s="51"/>
      <c r="AW30" s="51" t="s">
        <v>5</v>
      </c>
      <c r="AX30" s="51"/>
      <c r="AY30" s="51"/>
      <c r="AZ30" s="51" t="s">
        <v>5</v>
      </c>
      <c r="BA30" s="51"/>
      <c r="BB30" s="51"/>
      <c r="BC30" s="51" t="s">
        <v>6</v>
      </c>
      <c r="BD30" s="54"/>
      <c r="BE30" s="53"/>
      <c r="BF30" s="36" t="str">
        <f t="shared" si="0"/>
        <v/>
      </c>
      <c r="BG30" s="36"/>
      <c r="BH30" s="31"/>
      <c r="BI30" s="37"/>
      <c r="BJ30" s="36" t="str">
        <f t="shared" si="1"/>
        <v/>
      </c>
      <c r="BK30" s="36"/>
      <c r="BL30" s="31"/>
      <c r="BM30" s="37"/>
      <c r="BN30" s="36" t="str">
        <f t="shared" si="2"/>
        <v/>
      </c>
      <c r="BO30" s="41"/>
      <c r="BP30" s="27" t="s">
        <v>7</v>
      </c>
      <c r="BQ30" s="51" t="s">
        <v>5</v>
      </c>
      <c r="BR30" s="51" t="s">
        <v>5</v>
      </c>
      <c r="BS30" s="51"/>
      <c r="BT30" s="51" t="s">
        <v>8</v>
      </c>
      <c r="BU30" s="43" t="s">
        <v>5</v>
      </c>
      <c r="BV30" s="43"/>
      <c r="BW30" s="51" t="s">
        <v>11</v>
      </c>
      <c r="BX30" s="51" t="s">
        <v>9</v>
      </c>
      <c r="BY30" s="51"/>
      <c r="BZ30" s="51"/>
      <c r="CA30" s="51"/>
      <c r="CB30" s="51"/>
      <c r="CC30" s="51" t="s">
        <v>22</v>
      </c>
      <c r="CD30" s="40"/>
      <c r="CE30" s="27" t="s">
        <v>2</v>
      </c>
      <c r="CF30" s="27"/>
      <c r="CG30" s="51" t="s">
        <v>14</v>
      </c>
      <c r="CH30" s="27">
        <v>35</v>
      </c>
      <c r="CI30" s="35">
        <v>2067</v>
      </c>
      <c r="CJ30" s="53">
        <v>44080</v>
      </c>
      <c r="CK30" s="27" t="s">
        <v>5</v>
      </c>
      <c r="CL30" s="27" t="s">
        <v>5</v>
      </c>
      <c r="CM30" s="27"/>
      <c r="CN30" s="27"/>
      <c r="CO30" s="27"/>
      <c r="CP30" s="27"/>
      <c r="CQ30" s="27"/>
      <c r="CR30" s="27"/>
      <c r="CS30" s="27" t="s">
        <v>5</v>
      </c>
      <c r="CT30" s="40" t="s">
        <v>31</v>
      </c>
      <c r="CU30" s="42">
        <v>44124</v>
      </c>
      <c r="CV30" s="28">
        <f t="shared" si="3"/>
        <v>44</v>
      </c>
      <c r="CW30" s="51" t="s">
        <v>5</v>
      </c>
      <c r="CX30" s="40" t="s">
        <v>31</v>
      </c>
      <c r="CY30" s="42">
        <v>44202</v>
      </c>
      <c r="CZ30" s="28">
        <f t="shared" si="4"/>
        <v>120</v>
      </c>
      <c r="DA30" s="27"/>
      <c r="DB30" s="40"/>
      <c r="DC30" s="42"/>
      <c r="DD30" s="28" t="str">
        <f t="shared" si="5"/>
        <v/>
      </c>
      <c r="DE30" s="27"/>
      <c r="DF30" s="40"/>
      <c r="DG30" s="42"/>
      <c r="DH30" s="28" t="str">
        <f t="shared" si="6"/>
        <v/>
      </c>
      <c r="DI30" s="27"/>
      <c r="DJ30" s="40"/>
      <c r="DK30" s="42"/>
      <c r="DL30" s="28" t="str">
        <f t="shared" si="7"/>
        <v/>
      </c>
      <c r="DM30" s="27"/>
      <c r="DN30" s="27"/>
      <c r="DO30" s="42"/>
      <c r="DP30" s="33" t="str">
        <f t="shared" si="8"/>
        <v/>
      </c>
      <c r="DQ30" s="42"/>
      <c r="DR30" s="42"/>
      <c r="DS30" s="42"/>
      <c r="DT30" s="30" t="str">
        <f t="shared" si="9"/>
        <v/>
      </c>
      <c r="DU30" s="27" t="s">
        <v>78</v>
      </c>
      <c r="DV30" s="28">
        <f t="shared" ca="1" si="10"/>
        <v>1136</v>
      </c>
      <c r="DW30" s="27" t="s">
        <v>15</v>
      </c>
      <c r="DX30" s="27"/>
      <c r="DY30" s="27"/>
      <c r="DZ30" s="27"/>
      <c r="EA30" s="27"/>
      <c r="EB30" s="27"/>
      <c r="EC30" s="27"/>
    </row>
    <row r="31" spans="1:133" s="38" customFormat="1" ht="15.95" customHeight="1" x14ac:dyDescent="0.25">
      <c r="A31" s="27">
        <v>30</v>
      </c>
      <c r="B31" s="43"/>
      <c r="C31" s="43"/>
      <c r="D31" s="43"/>
      <c r="E31" s="43"/>
      <c r="F31" s="43"/>
      <c r="G31" s="27" t="s">
        <v>0</v>
      </c>
      <c r="H31" s="54"/>
      <c r="I31" s="41">
        <v>19</v>
      </c>
      <c r="J31" s="51" t="s">
        <v>18</v>
      </c>
      <c r="K31" s="27"/>
      <c r="L31" s="51" t="s">
        <v>3</v>
      </c>
      <c r="M31" s="51" t="s">
        <v>53</v>
      </c>
      <c r="N31" s="51" t="s">
        <v>1</v>
      </c>
      <c r="O31" s="27"/>
      <c r="P31" s="51"/>
      <c r="Q31" s="51"/>
      <c r="R31" s="51"/>
      <c r="S31" s="51" t="s">
        <v>6</v>
      </c>
      <c r="T31" s="41"/>
      <c r="U31" s="51" t="s">
        <v>4</v>
      </c>
      <c r="V31" s="27">
        <v>37</v>
      </c>
      <c r="W31" s="52" t="s">
        <v>63</v>
      </c>
      <c r="X31" s="54">
        <v>7970</v>
      </c>
      <c r="Y31" s="42">
        <v>43897</v>
      </c>
      <c r="Z31" s="28">
        <f>IF(Y31="","",(IF(CJ31="","",DAYS360(Y31,$CJ31,FALSE))))</f>
        <v>0</v>
      </c>
      <c r="AA31" s="28">
        <f>IF(Y31="","Sin fecha de diagnóstico",IF(U31="posterior al parto","Dx posterior",IF(U31="antes","Diagnóstico previo",IF(CJ31="","No parto",IF(CH31="","No EG al parto",(CH31-(Z31/7)))))))</f>
        <v>37</v>
      </c>
      <c r="AB31" s="51" t="s">
        <v>5</v>
      </c>
      <c r="AC31" s="55">
        <v>7970</v>
      </c>
      <c r="AD31" s="53">
        <v>43897</v>
      </c>
      <c r="AE31" s="36">
        <f>IF(AD31="","",(IF(CJ31="","",DAYS360(AD31,$CJ31,FALSE))))</f>
        <v>0</v>
      </c>
      <c r="AF31" s="51" t="s">
        <v>5</v>
      </c>
      <c r="AG31" s="54">
        <v>730</v>
      </c>
      <c r="AH31" s="53">
        <v>43897</v>
      </c>
      <c r="AI31" s="36">
        <f>IF(AH31="","",(IF(CJ31="","",DAYS360(AH31,$CJ31,FALSE))))</f>
        <v>0</v>
      </c>
      <c r="AJ31" s="36"/>
      <c r="AK31" s="31"/>
      <c r="AL31" s="37"/>
      <c r="AM31" s="36" t="str">
        <f>IF(AL31="","",(IF($CJ31="","",DAYS360(AL31,$CJ31,FALSE))))</f>
        <v/>
      </c>
      <c r="AN31" s="42"/>
      <c r="AO31" s="51" t="s">
        <v>6</v>
      </c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 t="s">
        <v>6</v>
      </c>
      <c r="BD31" s="54"/>
      <c r="BE31" s="53"/>
      <c r="BF31" s="36" t="str">
        <f t="shared" si="0"/>
        <v/>
      </c>
      <c r="BG31" s="42" t="s">
        <v>6</v>
      </c>
      <c r="BH31" s="40"/>
      <c r="BI31" s="42"/>
      <c r="BJ31" s="36" t="str">
        <f t="shared" si="1"/>
        <v/>
      </c>
      <c r="BK31" s="36"/>
      <c r="BL31" s="31"/>
      <c r="BM31" s="37"/>
      <c r="BN31" s="36" t="str">
        <f t="shared" si="2"/>
        <v/>
      </c>
      <c r="BO31" s="41"/>
      <c r="BP31" s="27" t="s">
        <v>7</v>
      </c>
      <c r="BQ31" s="51" t="s">
        <v>6</v>
      </c>
      <c r="BR31" s="51"/>
      <c r="BS31" s="51"/>
      <c r="BT31" s="51" t="s">
        <v>13</v>
      </c>
      <c r="BU31" s="43" t="s">
        <v>5</v>
      </c>
      <c r="BV31" s="43"/>
      <c r="BW31" s="51" t="s">
        <v>11</v>
      </c>
      <c r="BX31" s="51" t="s">
        <v>9</v>
      </c>
      <c r="BY31" s="27"/>
      <c r="BZ31" s="27"/>
      <c r="CA31" s="27"/>
      <c r="CB31" s="27"/>
      <c r="CC31" s="51" t="s">
        <v>22</v>
      </c>
      <c r="CD31" s="40"/>
      <c r="CE31" s="27" t="s">
        <v>18</v>
      </c>
      <c r="CF31" s="27"/>
      <c r="CG31" s="51" t="s">
        <v>12</v>
      </c>
      <c r="CH31" s="27">
        <v>37</v>
      </c>
      <c r="CI31" s="35">
        <v>2995</v>
      </c>
      <c r="CJ31" s="53">
        <v>43897</v>
      </c>
      <c r="CK31" s="27" t="s">
        <v>5</v>
      </c>
      <c r="CL31" s="27" t="s">
        <v>5</v>
      </c>
      <c r="CM31" s="27"/>
      <c r="CN31" s="27"/>
      <c r="CO31" s="27"/>
      <c r="CP31" s="27"/>
      <c r="CQ31" s="27"/>
      <c r="CR31" s="27" t="s">
        <v>5</v>
      </c>
      <c r="CS31" s="27" t="s">
        <v>5</v>
      </c>
      <c r="CT31" s="40" t="s">
        <v>31</v>
      </c>
      <c r="CU31" s="42">
        <v>43930</v>
      </c>
      <c r="CV31" s="28">
        <f t="shared" si="3"/>
        <v>32</v>
      </c>
      <c r="CW31" s="27" t="s">
        <v>5</v>
      </c>
      <c r="CX31" s="40" t="s">
        <v>31</v>
      </c>
      <c r="CY31" s="42">
        <v>44394</v>
      </c>
      <c r="CZ31" s="28">
        <f t="shared" si="4"/>
        <v>490</v>
      </c>
      <c r="DA31" s="27"/>
      <c r="DB31" s="40"/>
      <c r="DC31" s="42"/>
      <c r="DD31" s="28" t="str">
        <f t="shared" si="5"/>
        <v/>
      </c>
      <c r="DE31" s="27"/>
      <c r="DF31" s="40"/>
      <c r="DG31" s="42"/>
      <c r="DH31" s="28" t="str">
        <f t="shared" si="6"/>
        <v/>
      </c>
      <c r="DI31" s="27"/>
      <c r="DJ31" s="40"/>
      <c r="DK31" s="42"/>
      <c r="DL31" s="28" t="str">
        <f t="shared" si="7"/>
        <v/>
      </c>
      <c r="DM31" s="27"/>
      <c r="DN31" s="27"/>
      <c r="DO31" s="42"/>
      <c r="DP31" s="33" t="str">
        <f t="shared" si="8"/>
        <v/>
      </c>
      <c r="DQ31" s="42"/>
      <c r="DR31" s="42"/>
      <c r="DS31" s="42"/>
      <c r="DT31" s="30" t="str">
        <f t="shared" si="9"/>
        <v/>
      </c>
      <c r="DU31" s="27" t="s">
        <v>78</v>
      </c>
      <c r="DV31" s="28">
        <f t="shared" ca="1" si="10"/>
        <v>1319</v>
      </c>
      <c r="DW31" s="27" t="s">
        <v>15</v>
      </c>
      <c r="DX31" s="27"/>
      <c r="DY31" s="27"/>
      <c r="DZ31" s="27"/>
      <c r="EA31" s="27"/>
      <c r="EB31" s="27"/>
      <c r="EC31" s="58"/>
    </row>
    <row r="32" spans="1:133" s="38" customFormat="1" ht="15.95" customHeight="1" x14ac:dyDescent="0.25">
      <c r="A32" s="27">
        <v>31</v>
      </c>
      <c r="B32" s="51"/>
      <c r="C32" s="51"/>
      <c r="D32" s="51"/>
      <c r="E32" s="51"/>
      <c r="F32" s="51"/>
      <c r="G32" s="51" t="s">
        <v>0</v>
      </c>
      <c r="H32" s="54"/>
      <c r="I32" s="57">
        <v>23</v>
      </c>
      <c r="J32" s="27" t="s">
        <v>18</v>
      </c>
      <c r="K32" s="51"/>
      <c r="L32" s="27" t="s">
        <v>3</v>
      </c>
      <c r="M32" s="27" t="s">
        <v>53</v>
      </c>
      <c r="N32" s="51" t="s">
        <v>1</v>
      </c>
      <c r="O32" s="51"/>
      <c r="P32" s="27"/>
      <c r="Q32" s="51"/>
      <c r="R32" s="27"/>
      <c r="S32" s="51" t="s">
        <v>5</v>
      </c>
      <c r="T32" s="57">
        <v>13</v>
      </c>
      <c r="U32" s="51" t="s">
        <v>4</v>
      </c>
      <c r="V32" s="27">
        <v>15</v>
      </c>
      <c r="W32" s="27" t="s">
        <v>63</v>
      </c>
      <c r="X32" s="54">
        <v>48700</v>
      </c>
      <c r="Y32" s="53">
        <v>43851</v>
      </c>
      <c r="Z32" s="28">
        <f>IF(Y32="","",(IF(CJ32="","",DAYS360(Y32,$CJ32,FALSE))))</f>
        <v>169</v>
      </c>
      <c r="AA32" s="28">
        <f>IF(Y32="","Sin fecha de diagnóstico",IF(U32="posterior al parto","Dx posterior",IF(U32="antes","Diagnóstico previo",IF(CJ32="","No parto",IF(CH32="","No EG al parto",(CH32-(Z32/7)))))))</f>
        <v>14.857142857142858</v>
      </c>
      <c r="AB32" s="51" t="s">
        <v>5</v>
      </c>
      <c r="AC32" s="54">
        <v>48700</v>
      </c>
      <c r="AD32" s="53">
        <v>43851</v>
      </c>
      <c r="AE32" s="36">
        <f>IF(AD32="","",(IF(CJ32="","",DAYS360(AD32,$CJ32,FALSE))))</f>
        <v>169</v>
      </c>
      <c r="AF32" s="51" t="s">
        <v>5</v>
      </c>
      <c r="AG32" s="54">
        <v>20</v>
      </c>
      <c r="AH32" s="53">
        <v>43851</v>
      </c>
      <c r="AI32" s="36">
        <f>IF(AH32="","",(IF(CJ32="","",DAYS360(AH32,$CJ32,FALSE))))</f>
        <v>169</v>
      </c>
      <c r="AJ32" s="36"/>
      <c r="AK32" s="31"/>
      <c r="AL32" s="37"/>
      <c r="AM32" s="36" t="str">
        <f>IF(AL32="","",(IF($CJ32="","",DAYS360(AL32,$CJ32,FALSE))))</f>
        <v/>
      </c>
      <c r="AN32" s="42"/>
      <c r="AO32" s="51" t="s">
        <v>5</v>
      </c>
      <c r="AP32" s="51">
        <v>15</v>
      </c>
      <c r="AQ32" s="51"/>
      <c r="AR32" s="51"/>
      <c r="AS32" s="51" t="s">
        <v>5</v>
      </c>
      <c r="AT32" s="51" t="s">
        <v>5</v>
      </c>
      <c r="AU32" s="51"/>
      <c r="AV32" s="51"/>
      <c r="AW32" s="51"/>
      <c r="AX32" s="51"/>
      <c r="AY32" s="51"/>
      <c r="AZ32" s="51"/>
      <c r="BA32" s="51" t="s">
        <v>5</v>
      </c>
      <c r="BB32" s="51"/>
      <c r="BC32" s="51" t="s">
        <v>5</v>
      </c>
      <c r="BD32" s="54" t="s">
        <v>26</v>
      </c>
      <c r="BE32" s="53">
        <v>44013</v>
      </c>
      <c r="BF32" s="36">
        <f t="shared" si="0"/>
        <v>9</v>
      </c>
      <c r="BG32" s="36" t="s">
        <v>6</v>
      </c>
      <c r="BH32" s="31"/>
      <c r="BI32" s="37"/>
      <c r="BJ32" s="36" t="str">
        <f t="shared" si="1"/>
        <v/>
      </c>
      <c r="BK32" s="36"/>
      <c r="BL32" s="31"/>
      <c r="BM32" s="37"/>
      <c r="BN32" s="36" t="str">
        <f t="shared" si="2"/>
        <v/>
      </c>
      <c r="BO32" s="57"/>
      <c r="BP32" s="27" t="s">
        <v>7</v>
      </c>
      <c r="BQ32" s="51" t="s">
        <v>5</v>
      </c>
      <c r="BR32" s="51" t="s">
        <v>5</v>
      </c>
      <c r="BS32" s="51"/>
      <c r="BT32" s="27" t="s">
        <v>8</v>
      </c>
      <c r="BU32" s="43" t="s">
        <v>5</v>
      </c>
      <c r="BV32" s="43"/>
      <c r="BW32" s="51" t="s">
        <v>11</v>
      </c>
      <c r="BX32" s="51" t="s">
        <v>9</v>
      </c>
      <c r="BY32" s="27"/>
      <c r="BZ32" s="27"/>
      <c r="CA32" s="27"/>
      <c r="CB32" s="27"/>
      <c r="CC32" s="27" t="s">
        <v>22</v>
      </c>
      <c r="CD32" s="40"/>
      <c r="CE32" s="27" t="s">
        <v>18</v>
      </c>
      <c r="CF32" s="51"/>
      <c r="CG32" s="51" t="s">
        <v>12</v>
      </c>
      <c r="CH32" s="27">
        <v>39</v>
      </c>
      <c r="CI32" s="35">
        <v>2960</v>
      </c>
      <c r="CJ32" s="53">
        <v>44022</v>
      </c>
      <c r="CK32" s="27" t="s">
        <v>5</v>
      </c>
      <c r="CL32" s="27" t="s">
        <v>5</v>
      </c>
      <c r="CM32" s="27"/>
      <c r="CN32" s="27"/>
      <c r="CO32" s="27"/>
      <c r="CP32" s="27"/>
      <c r="CQ32" s="27"/>
      <c r="CR32" s="27"/>
      <c r="CS32" s="27" t="s">
        <v>5</v>
      </c>
      <c r="CT32" s="40" t="s">
        <v>26</v>
      </c>
      <c r="CU32" s="42">
        <v>44070</v>
      </c>
      <c r="CV32" s="28">
        <f t="shared" si="3"/>
        <v>47</v>
      </c>
      <c r="CW32" s="27" t="s">
        <v>5</v>
      </c>
      <c r="CX32" s="40" t="s">
        <v>31</v>
      </c>
      <c r="CY32" s="42">
        <v>44427</v>
      </c>
      <c r="CZ32" s="28">
        <f t="shared" si="4"/>
        <v>399</v>
      </c>
      <c r="DA32" s="27"/>
      <c r="DB32" s="40"/>
      <c r="DC32" s="42"/>
      <c r="DD32" s="28" t="str">
        <f t="shared" si="5"/>
        <v/>
      </c>
      <c r="DE32" s="27"/>
      <c r="DF32" s="40"/>
      <c r="DG32" s="42"/>
      <c r="DH32" s="28" t="str">
        <f t="shared" si="6"/>
        <v/>
      </c>
      <c r="DI32" s="27"/>
      <c r="DJ32" s="40"/>
      <c r="DK32" s="42"/>
      <c r="DL32" s="28" t="str">
        <f t="shared" si="7"/>
        <v/>
      </c>
      <c r="DM32" s="27"/>
      <c r="DN32" s="27"/>
      <c r="DO32" s="42"/>
      <c r="DP32" s="33" t="str">
        <f t="shared" si="8"/>
        <v/>
      </c>
      <c r="DQ32" s="42"/>
      <c r="DR32" s="42"/>
      <c r="DS32" s="42"/>
      <c r="DT32" s="30" t="str">
        <f t="shared" si="9"/>
        <v/>
      </c>
      <c r="DU32" s="27" t="s">
        <v>78</v>
      </c>
      <c r="DV32" s="28">
        <f t="shared" ca="1" si="10"/>
        <v>1194</v>
      </c>
      <c r="DW32" s="27" t="s">
        <v>15</v>
      </c>
      <c r="DX32" s="53"/>
      <c r="DY32" s="53"/>
      <c r="DZ32" s="53"/>
      <c r="EA32" s="27"/>
      <c r="EB32" s="57"/>
      <c r="EC32" s="27"/>
    </row>
    <row r="33" spans="1:133" s="38" customFormat="1" ht="15.95" customHeight="1" x14ac:dyDescent="0.25">
      <c r="A33" s="27">
        <v>32</v>
      </c>
      <c r="B33" s="51"/>
      <c r="C33" s="51"/>
      <c r="D33" s="51"/>
      <c r="E33" s="51"/>
      <c r="F33" s="51"/>
      <c r="G33" s="27" t="s">
        <v>0</v>
      </c>
      <c r="H33" s="54"/>
      <c r="I33" s="41">
        <v>20</v>
      </c>
      <c r="J33" s="51" t="s">
        <v>2</v>
      </c>
      <c r="K33" s="27"/>
      <c r="L33" s="51" t="s">
        <v>3</v>
      </c>
      <c r="M33" s="51" t="s">
        <v>53</v>
      </c>
      <c r="N33" s="51" t="s">
        <v>1</v>
      </c>
      <c r="O33" s="27"/>
      <c r="P33" s="51"/>
      <c r="Q33" s="51"/>
      <c r="R33" s="51"/>
      <c r="S33" s="51" t="s">
        <v>5</v>
      </c>
      <c r="T33" s="41">
        <v>11</v>
      </c>
      <c r="U33" s="51" t="s">
        <v>4</v>
      </c>
      <c r="V33" s="27">
        <v>1</v>
      </c>
      <c r="W33" s="52" t="s">
        <v>63</v>
      </c>
      <c r="X33" s="54">
        <v>10000</v>
      </c>
      <c r="Y33" s="42">
        <v>43866</v>
      </c>
      <c r="Z33" s="28">
        <f>IF(Y33="","",(IF(CJ33="","",DAYS360(Y33,$CJ33,FALSE))))</f>
        <v>267</v>
      </c>
      <c r="AA33" s="28">
        <f>IF(Y33="","Sin fecha de diagnóstico",IF(U33="posterior al parto","Dx posterior",IF(U33="antes","Diagnóstico previo",IF(CJ33="","No parto",IF(CH33="","No EG al parto",(CH33-(Z33/7)))))))</f>
        <v>0.8571428571428541</v>
      </c>
      <c r="AB33" s="51" t="s">
        <v>5</v>
      </c>
      <c r="AC33" s="55">
        <v>10000</v>
      </c>
      <c r="AD33" s="53">
        <v>43866</v>
      </c>
      <c r="AE33" s="36">
        <f>IF(AD33="","",(IF(CJ33="","",DAYS360(AD33,$CJ33,FALSE))))</f>
        <v>267</v>
      </c>
      <c r="AF33" s="51" t="s">
        <v>5</v>
      </c>
      <c r="AG33" s="54">
        <v>441</v>
      </c>
      <c r="AH33" s="53">
        <v>43866</v>
      </c>
      <c r="AI33" s="36">
        <f>IF(AH33="","",(IF(CJ33="","",DAYS360(AH33,$CJ33,FALSE))))</f>
        <v>267</v>
      </c>
      <c r="AJ33" s="36"/>
      <c r="AK33" s="31"/>
      <c r="AL33" s="37"/>
      <c r="AM33" s="36" t="str">
        <f>IF(AL33="","",(IF($CJ33="","",DAYS360(AL33,$CJ33,FALSE))))</f>
        <v/>
      </c>
      <c r="AN33" s="42"/>
      <c r="AO33" s="51" t="s">
        <v>5</v>
      </c>
      <c r="AP33" s="51">
        <v>1</v>
      </c>
      <c r="AQ33" s="51" t="s">
        <v>5</v>
      </c>
      <c r="AR33" s="51" t="s">
        <v>5</v>
      </c>
      <c r="AS33" s="51"/>
      <c r="AT33" s="51"/>
      <c r="AU33" s="51"/>
      <c r="AV33" s="51"/>
      <c r="AW33" s="51"/>
      <c r="AX33" s="51" t="s">
        <v>5</v>
      </c>
      <c r="AY33" s="51"/>
      <c r="AZ33" s="51" t="s">
        <v>5</v>
      </c>
      <c r="BA33" s="51"/>
      <c r="BB33" s="51"/>
      <c r="BC33" s="51" t="s">
        <v>5</v>
      </c>
      <c r="BD33" s="54" t="s">
        <v>26</v>
      </c>
      <c r="BE33" s="53">
        <v>44068</v>
      </c>
      <c r="BF33" s="36">
        <f t="shared" si="0"/>
        <v>67</v>
      </c>
      <c r="BG33" s="36" t="s">
        <v>6</v>
      </c>
      <c r="BH33" s="31"/>
      <c r="BI33" s="37"/>
      <c r="BJ33" s="36" t="str">
        <f t="shared" si="1"/>
        <v/>
      </c>
      <c r="BK33" s="36"/>
      <c r="BL33" s="31"/>
      <c r="BM33" s="37"/>
      <c r="BN33" s="36" t="str">
        <f t="shared" si="2"/>
        <v/>
      </c>
      <c r="BO33" s="41"/>
      <c r="BP33" s="32" t="s">
        <v>7</v>
      </c>
      <c r="BQ33" s="28" t="s">
        <v>5</v>
      </c>
      <c r="BR33" s="28" t="s">
        <v>5</v>
      </c>
      <c r="BS33" s="28"/>
      <c r="BT33" s="32" t="s">
        <v>8</v>
      </c>
      <c r="BU33" s="30" t="s">
        <v>5</v>
      </c>
      <c r="BV33" s="30"/>
      <c r="BW33" s="51" t="s">
        <v>11</v>
      </c>
      <c r="BX33" s="51" t="s">
        <v>9</v>
      </c>
      <c r="BY33" s="51"/>
      <c r="BZ33" s="51"/>
      <c r="CA33" s="51"/>
      <c r="CB33" s="51"/>
      <c r="CC33" s="51" t="s">
        <v>22</v>
      </c>
      <c r="CD33" s="40"/>
      <c r="CE33" s="51" t="s">
        <v>2</v>
      </c>
      <c r="CF33" s="27"/>
      <c r="CG33" s="51" t="s">
        <v>12</v>
      </c>
      <c r="CH33" s="27">
        <v>39</v>
      </c>
      <c r="CI33" s="35">
        <v>2950</v>
      </c>
      <c r="CJ33" s="53">
        <v>44137</v>
      </c>
      <c r="CK33" s="27" t="s">
        <v>5</v>
      </c>
      <c r="CL33" s="27" t="s">
        <v>5</v>
      </c>
      <c r="CM33" s="27"/>
      <c r="CN33" s="27"/>
      <c r="CO33" s="27"/>
      <c r="CP33" s="27"/>
      <c r="CQ33" s="27"/>
      <c r="CR33" s="27"/>
      <c r="CS33" s="27" t="s">
        <v>5</v>
      </c>
      <c r="CT33" s="40" t="s">
        <v>26</v>
      </c>
      <c r="CU33" s="42">
        <v>44209</v>
      </c>
      <c r="CV33" s="28">
        <f t="shared" si="3"/>
        <v>71</v>
      </c>
      <c r="CW33" s="27" t="s">
        <v>5</v>
      </c>
      <c r="CX33" s="40" t="s">
        <v>26</v>
      </c>
      <c r="CY33" s="42">
        <v>44259</v>
      </c>
      <c r="CZ33" s="28">
        <f t="shared" si="4"/>
        <v>122</v>
      </c>
      <c r="DA33" s="27"/>
      <c r="DB33" s="40"/>
      <c r="DC33" s="42"/>
      <c r="DD33" s="28" t="str">
        <f t="shared" si="5"/>
        <v/>
      </c>
      <c r="DE33" s="27"/>
      <c r="DF33" s="40"/>
      <c r="DG33" s="42"/>
      <c r="DH33" s="28" t="str">
        <f t="shared" si="6"/>
        <v/>
      </c>
      <c r="DI33" s="27"/>
      <c r="DJ33" s="40"/>
      <c r="DK33" s="42"/>
      <c r="DL33" s="28" t="str">
        <f t="shared" si="7"/>
        <v/>
      </c>
      <c r="DM33" s="27"/>
      <c r="DN33" s="27"/>
      <c r="DO33" s="42"/>
      <c r="DP33" s="33" t="str">
        <f t="shared" si="8"/>
        <v/>
      </c>
      <c r="DQ33" s="42"/>
      <c r="DR33" s="42"/>
      <c r="DS33" s="42"/>
      <c r="DT33" s="30" t="str">
        <f t="shared" si="9"/>
        <v/>
      </c>
      <c r="DU33" s="27" t="s">
        <v>78</v>
      </c>
      <c r="DV33" s="28">
        <f t="shared" ca="1" si="10"/>
        <v>1079</v>
      </c>
      <c r="DW33" s="27" t="s">
        <v>15</v>
      </c>
      <c r="DX33" s="27"/>
      <c r="DY33" s="27"/>
      <c r="DZ33" s="27"/>
      <c r="EA33" s="27"/>
      <c r="EB33" s="61"/>
      <c r="EC33" s="44"/>
    </row>
    <row r="34" spans="1:133" s="38" customFormat="1" ht="15.95" customHeight="1" x14ac:dyDescent="0.25">
      <c r="A34" s="27">
        <v>33</v>
      </c>
      <c r="B34" s="51"/>
      <c r="C34" s="51"/>
      <c r="D34" s="51"/>
      <c r="E34" s="51"/>
      <c r="F34" s="51"/>
      <c r="G34" s="27" t="s">
        <v>0</v>
      </c>
      <c r="H34" s="54"/>
      <c r="I34" s="41">
        <v>30</v>
      </c>
      <c r="J34" s="51" t="s">
        <v>2</v>
      </c>
      <c r="K34" s="27"/>
      <c r="L34" s="51" t="s">
        <v>3</v>
      </c>
      <c r="M34" s="51" t="s">
        <v>53</v>
      </c>
      <c r="N34" s="51" t="s">
        <v>1</v>
      </c>
      <c r="O34" s="27"/>
      <c r="P34" s="51"/>
      <c r="Q34" s="51"/>
      <c r="R34" s="51"/>
      <c r="S34" s="51" t="s">
        <v>5</v>
      </c>
      <c r="T34" s="41">
        <v>17</v>
      </c>
      <c r="U34" s="51" t="s">
        <v>65</v>
      </c>
      <c r="V34" s="27"/>
      <c r="W34" s="52" t="s">
        <v>60</v>
      </c>
      <c r="X34" s="54"/>
      <c r="Y34" s="42">
        <v>44036</v>
      </c>
      <c r="Z34" s="28">
        <f>IF(Y34="","",(IF(CJ34="","",DAYS360(Y34,$CJ34,FALSE))))</f>
        <v>-6</v>
      </c>
      <c r="AA34" s="28" t="str">
        <f>IF(Y34="","Sin fecha de diagnóstico",IF(U34="posterior al parto","Dx posterior",IF(U34="antes","Diagnóstico previo",IF(CJ34="","No parto",IF(CH34="","No EG al parto",(CH34-(Z34/7)))))))</f>
        <v>Dx posterior</v>
      </c>
      <c r="AB34" s="51" t="s">
        <v>5</v>
      </c>
      <c r="AC34" s="55">
        <v>105</v>
      </c>
      <c r="AD34" s="53">
        <v>44013</v>
      </c>
      <c r="AE34" s="36">
        <f>IF(AD34="","",(IF(CJ34="","",DAYS360(AD34,$CJ34,FALSE))))</f>
        <v>17</v>
      </c>
      <c r="AF34" s="51" t="s">
        <v>6</v>
      </c>
      <c r="AG34" s="54"/>
      <c r="AH34" s="53"/>
      <c r="AI34" s="36" t="str">
        <f>IF(AH34="","",(IF(CJ34="","",DAYS360(AH34,$CJ34,FALSE))))</f>
        <v/>
      </c>
      <c r="AJ34" s="36"/>
      <c r="AK34" s="31"/>
      <c r="AL34" s="37"/>
      <c r="AM34" s="36" t="str">
        <f>IF(AL34="","",(IF($CJ34="","",DAYS360(AL34,$CJ34,FALSE))))</f>
        <v/>
      </c>
      <c r="AN34" s="42"/>
      <c r="AO34" s="51" t="s">
        <v>5</v>
      </c>
      <c r="AP34" s="51">
        <v>32</v>
      </c>
      <c r="AQ34" s="51" t="s">
        <v>5</v>
      </c>
      <c r="AR34" s="51" t="s">
        <v>5</v>
      </c>
      <c r="AS34" s="51"/>
      <c r="AT34" s="51"/>
      <c r="AU34" s="51"/>
      <c r="AV34" s="51"/>
      <c r="AW34" s="51" t="s">
        <v>5</v>
      </c>
      <c r="AX34" s="51"/>
      <c r="AY34" s="51"/>
      <c r="AZ34" s="51" t="s">
        <v>5</v>
      </c>
      <c r="BA34" s="51"/>
      <c r="BB34" s="51"/>
      <c r="BC34" s="51" t="s">
        <v>5</v>
      </c>
      <c r="BD34" s="54" t="s">
        <v>31</v>
      </c>
      <c r="BE34" s="53">
        <v>44030</v>
      </c>
      <c r="BF34" s="36">
        <f t="shared" ref="BF34:BF65" si="11">IF(BE34="","",(IF(CJ34="","",DAYS360(BE34,$CJ34,FALSE))))</f>
        <v>0</v>
      </c>
      <c r="BG34" s="36"/>
      <c r="BH34" s="31"/>
      <c r="BI34" s="37"/>
      <c r="BJ34" s="36" t="str">
        <f t="shared" ref="BJ34:BJ65" si="12">IF(BI34="","",(IF($CJ34="","",DAYS360(BI34,$CJ34,FALSE))))</f>
        <v/>
      </c>
      <c r="BK34" s="36"/>
      <c r="BL34" s="31"/>
      <c r="BM34" s="37"/>
      <c r="BN34" s="36" t="str">
        <f t="shared" ref="BN34:BN65" si="13">IF(BM34="","",(IF($CJ34="","",DAYS360(BM34,$CJ34,FALSE))))</f>
        <v/>
      </c>
      <c r="BO34" s="41"/>
      <c r="BP34" s="27" t="s">
        <v>7</v>
      </c>
      <c r="BQ34" s="51" t="s">
        <v>5</v>
      </c>
      <c r="BR34" s="51" t="s">
        <v>5</v>
      </c>
      <c r="BS34" s="51"/>
      <c r="BT34" s="51" t="s">
        <v>8</v>
      </c>
      <c r="BU34" s="43" t="s">
        <v>5</v>
      </c>
      <c r="BV34" s="43"/>
      <c r="BW34" s="51" t="s">
        <v>11</v>
      </c>
      <c r="BX34" s="51" t="s">
        <v>9</v>
      </c>
      <c r="BY34" s="51"/>
      <c r="BZ34" s="51"/>
      <c r="CA34" s="51"/>
      <c r="CB34" s="51"/>
      <c r="CC34" s="27" t="s">
        <v>22</v>
      </c>
      <c r="CD34" s="40"/>
      <c r="CE34" s="27" t="s">
        <v>2</v>
      </c>
      <c r="CF34" s="27"/>
      <c r="CG34" s="51" t="s">
        <v>12</v>
      </c>
      <c r="CH34" s="27">
        <v>34</v>
      </c>
      <c r="CI34" s="35">
        <v>2200</v>
      </c>
      <c r="CJ34" s="53">
        <v>44030</v>
      </c>
      <c r="CK34" s="27" t="s">
        <v>5</v>
      </c>
      <c r="CL34" s="27" t="s">
        <v>5</v>
      </c>
      <c r="CM34" s="27"/>
      <c r="CN34" s="27"/>
      <c r="CO34" s="27"/>
      <c r="CP34" s="27"/>
      <c r="CQ34" s="27"/>
      <c r="CR34" s="27" t="s">
        <v>5</v>
      </c>
      <c r="CS34" s="27" t="s">
        <v>5</v>
      </c>
      <c r="CT34" s="40" t="s">
        <v>29</v>
      </c>
      <c r="CU34" s="42">
        <v>44057</v>
      </c>
      <c r="CV34" s="28">
        <f t="shared" ref="CV34:CV65" si="14">IF(CU34="","",DAYS360(CJ34,CU34))</f>
        <v>26</v>
      </c>
      <c r="CW34" s="27" t="s">
        <v>5</v>
      </c>
      <c r="CX34" s="40" t="s">
        <v>31</v>
      </c>
      <c r="CY34" s="42">
        <v>44167</v>
      </c>
      <c r="CZ34" s="28">
        <f t="shared" ref="CZ34:CZ65" si="15">IF(CY34="","",DAYS360(CJ34,CY34))</f>
        <v>134</v>
      </c>
      <c r="DA34" s="27"/>
      <c r="DB34" s="40"/>
      <c r="DC34" s="42"/>
      <c r="DD34" s="28" t="str">
        <f t="shared" si="5"/>
        <v/>
      </c>
      <c r="DE34" s="27"/>
      <c r="DF34" s="40"/>
      <c r="DG34" s="42"/>
      <c r="DH34" s="28" t="str">
        <f t="shared" ref="DH34:DH65" si="16">IF($DG34="","",DAYS360($CJ34,DG34))</f>
        <v/>
      </c>
      <c r="DI34" s="27"/>
      <c r="DJ34" s="40"/>
      <c r="DK34" s="42"/>
      <c r="DL34" s="28" t="str">
        <f t="shared" si="7"/>
        <v/>
      </c>
      <c r="DM34" s="27"/>
      <c r="DN34" s="27"/>
      <c r="DO34" s="42"/>
      <c r="DP34" s="33" t="str">
        <f t="shared" ref="DP34:DP65" si="17">IF(DO34="","",DAYS360(CJ34,DO34))</f>
        <v/>
      </c>
      <c r="DQ34" s="42"/>
      <c r="DR34" s="42"/>
      <c r="DS34" s="42"/>
      <c r="DT34" s="30" t="str">
        <f t="shared" ref="DT34:DT65" si="18">IF(DS34="","",DAYS360(CJ34,DS34))</f>
        <v/>
      </c>
      <c r="DU34" s="27" t="s">
        <v>78</v>
      </c>
      <c r="DV34" s="28">
        <f t="shared" ref="DV34:DV65" ca="1" si="19">TODAY()-CJ34</f>
        <v>1186</v>
      </c>
      <c r="DW34" s="27" t="s">
        <v>15</v>
      </c>
      <c r="DX34" s="27"/>
      <c r="DY34" s="27"/>
      <c r="DZ34" s="27"/>
      <c r="EA34" s="27"/>
      <c r="EB34" s="27"/>
      <c r="EC34" s="27"/>
    </row>
    <row r="35" spans="1:133" s="38" customFormat="1" ht="15.95" customHeight="1" x14ac:dyDescent="0.25">
      <c r="A35" s="27">
        <v>34</v>
      </c>
      <c r="B35" s="51"/>
      <c r="C35" s="51"/>
      <c r="D35" s="51"/>
      <c r="E35" s="51"/>
      <c r="F35" s="51"/>
      <c r="G35" s="51" t="s">
        <v>0</v>
      </c>
      <c r="H35" s="54"/>
      <c r="I35" s="41">
        <v>30</v>
      </c>
      <c r="J35" s="51" t="s">
        <v>2</v>
      </c>
      <c r="K35" s="27"/>
      <c r="L35" s="51" t="s">
        <v>3</v>
      </c>
      <c r="M35" s="51" t="s">
        <v>53</v>
      </c>
      <c r="N35" s="51" t="s">
        <v>1</v>
      </c>
      <c r="O35" s="27"/>
      <c r="P35" s="51"/>
      <c r="Q35" s="51"/>
      <c r="R35" s="51"/>
      <c r="S35" s="51" t="s">
        <v>5</v>
      </c>
      <c r="T35" s="41">
        <v>8</v>
      </c>
      <c r="U35" s="51" t="s">
        <v>4</v>
      </c>
      <c r="V35" s="27">
        <v>8</v>
      </c>
      <c r="W35" s="52" t="s">
        <v>60</v>
      </c>
      <c r="X35" s="54"/>
      <c r="Y35" s="42">
        <v>43636</v>
      </c>
      <c r="Z35" s="28">
        <f>IF(Y35="","",(IF(CJ35="","",DAYS360(Y35,$CJ35,FALSE))))</f>
        <v>209</v>
      </c>
      <c r="AA35" s="28">
        <f>IF(Y35="","Sin fecha de diagnóstico",IF(U35="posterior al parto","Dx posterior",IF(U35="antes","Diagnóstico previo",IF(CJ35="","No parto",IF(CH35="","No EG al parto",(CH35-(Z35/7)))))))</f>
        <v>8.1428571428571423</v>
      </c>
      <c r="AB35" s="51" t="s">
        <v>5</v>
      </c>
      <c r="AC35" s="55">
        <v>3368</v>
      </c>
      <c r="AD35" s="53">
        <v>43641</v>
      </c>
      <c r="AE35" s="36">
        <f>IF(AD35="","",(IF(CJ35="","",DAYS360(AD35,$CJ35,FALSE))))</f>
        <v>204</v>
      </c>
      <c r="AF35" s="51" t="s">
        <v>5</v>
      </c>
      <c r="AG35" s="54">
        <v>1050</v>
      </c>
      <c r="AH35" s="53">
        <v>43676</v>
      </c>
      <c r="AI35" s="36">
        <f>IF(AH35="","",(IF(CJ35="","",DAYS360(AH35,$CJ35,FALSE))))</f>
        <v>169</v>
      </c>
      <c r="AJ35" s="36"/>
      <c r="AK35" s="31"/>
      <c r="AL35" s="37"/>
      <c r="AM35" s="36" t="str">
        <f>IF(AL35="","",(IF($CJ35="","",DAYS360(AL35,$CJ35,FALSE))))</f>
        <v/>
      </c>
      <c r="AN35" s="42"/>
      <c r="AO35" s="51" t="s">
        <v>5</v>
      </c>
      <c r="AP35" s="51">
        <v>10</v>
      </c>
      <c r="AQ35" s="51"/>
      <c r="AR35" s="51"/>
      <c r="AS35" s="51" t="s">
        <v>5</v>
      </c>
      <c r="AT35" s="51" t="s">
        <v>5</v>
      </c>
      <c r="AU35" s="51"/>
      <c r="AV35" s="51"/>
      <c r="AW35" s="51"/>
      <c r="AX35" s="51" t="s">
        <v>5</v>
      </c>
      <c r="AY35" s="51"/>
      <c r="AZ35" s="51" t="s">
        <v>5</v>
      </c>
      <c r="BA35" s="51"/>
      <c r="BB35" s="51"/>
      <c r="BC35" s="51" t="s">
        <v>5</v>
      </c>
      <c r="BD35" s="54" t="s">
        <v>26</v>
      </c>
      <c r="BE35" s="53">
        <v>43817</v>
      </c>
      <c r="BF35" s="36">
        <f t="shared" si="11"/>
        <v>31</v>
      </c>
      <c r="BG35" s="36"/>
      <c r="BH35" s="31"/>
      <c r="BI35" s="37"/>
      <c r="BJ35" s="36" t="str">
        <f t="shared" si="12"/>
        <v/>
      </c>
      <c r="BK35" s="36"/>
      <c r="BL35" s="31"/>
      <c r="BM35" s="37"/>
      <c r="BN35" s="36" t="str">
        <f t="shared" si="13"/>
        <v/>
      </c>
      <c r="BO35" s="41"/>
      <c r="BP35" s="27" t="s">
        <v>7</v>
      </c>
      <c r="BQ35" s="51" t="s">
        <v>5</v>
      </c>
      <c r="BR35" s="51" t="s">
        <v>5</v>
      </c>
      <c r="BS35" s="51"/>
      <c r="BT35" s="51" t="s">
        <v>8</v>
      </c>
      <c r="BU35" s="43" t="s">
        <v>5</v>
      </c>
      <c r="BV35" s="43"/>
      <c r="BW35" s="51" t="s">
        <v>11</v>
      </c>
      <c r="BX35" s="51" t="s">
        <v>9</v>
      </c>
      <c r="BY35" s="51"/>
      <c r="BZ35" s="51"/>
      <c r="CA35" s="51"/>
      <c r="CB35" s="51"/>
      <c r="CC35" s="51" t="s">
        <v>22</v>
      </c>
      <c r="CD35" s="40"/>
      <c r="CE35" s="27" t="s">
        <v>2</v>
      </c>
      <c r="CF35" s="27"/>
      <c r="CG35" s="51" t="s">
        <v>12</v>
      </c>
      <c r="CH35" s="27">
        <v>38</v>
      </c>
      <c r="CI35" s="35">
        <v>2185</v>
      </c>
      <c r="CJ35" s="53">
        <v>43849</v>
      </c>
      <c r="CK35" s="27" t="s">
        <v>5</v>
      </c>
      <c r="CL35" s="27" t="s">
        <v>5</v>
      </c>
      <c r="CM35" s="27"/>
      <c r="CN35" s="27"/>
      <c r="CO35" s="27"/>
      <c r="CP35" s="27"/>
      <c r="CQ35" s="27"/>
      <c r="CR35" s="27"/>
      <c r="CS35" s="27" t="s">
        <v>5</v>
      </c>
      <c r="CT35" s="40" t="s">
        <v>26</v>
      </c>
      <c r="CU35" s="42">
        <v>43892</v>
      </c>
      <c r="CV35" s="28">
        <f t="shared" si="14"/>
        <v>43</v>
      </c>
      <c r="CW35" s="27" t="s">
        <v>5</v>
      </c>
      <c r="CX35" s="40" t="s">
        <v>26</v>
      </c>
      <c r="CY35" s="42">
        <v>43970</v>
      </c>
      <c r="CZ35" s="28">
        <f t="shared" si="15"/>
        <v>120</v>
      </c>
      <c r="DA35" s="27"/>
      <c r="DB35" s="40"/>
      <c r="DC35" s="42"/>
      <c r="DD35" s="28" t="str">
        <f t="shared" si="5"/>
        <v/>
      </c>
      <c r="DE35" s="27"/>
      <c r="DF35" s="40"/>
      <c r="DG35" s="42"/>
      <c r="DH35" s="28" t="str">
        <f t="shared" si="16"/>
        <v/>
      </c>
      <c r="DI35" s="27"/>
      <c r="DJ35" s="40"/>
      <c r="DK35" s="42"/>
      <c r="DL35" s="28" t="str">
        <f t="shared" si="7"/>
        <v/>
      </c>
      <c r="DM35" s="27"/>
      <c r="DN35" s="27"/>
      <c r="DO35" s="42"/>
      <c r="DP35" s="33" t="str">
        <f t="shared" si="17"/>
        <v/>
      </c>
      <c r="DQ35" s="42"/>
      <c r="DR35" s="42"/>
      <c r="DS35" s="42"/>
      <c r="DT35" s="30" t="str">
        <f t="shared" si="18"/>
        <v/>
      </c>
      <c r="DU35" s="27" t="s">
        <v>78</v>
      </c>
      <c r="DV35" s="28">
        <f t="shared" ca="1" si="19"/>
        <v>1367</v>
      </c>
      <c r="DW35" s="27" t="s">
        <v>15</v>
      </c>
      <c r="DX35" s="27"/>
      <c r="DY35" s="27"/>
      <c r="DZ35" s="27"/>
      <c r="EA35" s="27"/>
      <c r="EB35" s="27"/>
      <c r="EC35" s="44"/>
    </row>
    <row r="36" spans="1:133" s="38" customFormat="1" ht="15.95" customHeight="1" x14ac:dyDescent="0.25">
      <c r="A36" s="27">
        <v>35</v>
      </c>
      <c r="B36" s="51"/>
      <c r="C36" s="51"/>
      <c r="D36" s="51"/>
      <c r="E36" s="51"/>
      <c r="F36" s="51"/>
      <c r="G36" s="27" t="s">
        <v>0</v>
      </c>
      <c r="H36" s="54"/>
      <c r="I36" s="41">
        <v>26</v>
      </c>
      <c r="J36" s="51" t="s">
        <v>2</v>
      </c>
      <c r="K36" s="27"/>
      <c r="L36" s="51" t="s">
        <v>3</v>
      </c>
      <c r="M36" s="51" t="s">
        <v>53</v>
      </c>
      <c r="N36" s="51" t="s">
        <v>1</v>
      </c>
      <c r="O36" s="27"/>
      <c r="P36" s="51"/>
      <c r="Q36" s="51"/>
      <c r="R36" s="51"/>
      <c r="S36" s="51" t="s">
        <v>5</v>
      </c>
      <c r="T36" s="41">
        <v>20</v>
      </c>
      <c r="U36" s="51" t="s">
        <v>4</v>
      </c>
      <c r="V36" s="27">
        <v>24</v>
      </c>
      <c r="W36" s="52" t="s">
        <v>60</v>
      </c>
      <c r="X36" s="54"/>
      <c r="Y36" s="42">
        <v>43879</v>
      </c>
      <c r="Z36" s="28">
        <f>IF(Y36="","",(IF(CJ36="","",DAYS360(Y36,$CJ36,FALSE))))</f>
        <v>91</v>
      </c>
      <c r="AA36" s="28">
        <f>IF(Y36="","Sin fecha de diagnóstico",IF(U36="posterior al parto","Dx posterior",IF(U36="antes","Diagnóstico previo",IF(CJ36="","No parto",IF(CH36="","No EG al parto",(CH36-(Z36/7)))))))</f>
        <v>24</v>
      </c>
      <c r="AB36" s="51" t="s">
        <v>5</v>
      </c>
      <c r="AC36" s="55">
        <v>3037</v>
      </c>
      <c r="AD36" s="53">
        <v>43847</v>
      </c>
      <c r="AE36" s="36">
        <f>IF(AD36="","",(IF(CJ36="","",DAYS360(AD36,$CJ36,FALSE))))</f>
        <v>122</v>
      </c>
      <c r="AF36" s="51" t="s">
        <v>5</v>
      </c>
      <c r="AG36" s="54">
        <v>372</v>
      </c>
      <c r="AH36" s="53">
        <v>43847</v>
      </c>
      <c r="AI36" s="36">
        <f>IF(AH36="","",(IF(CJ36="","",DAYS360(AH36,$CJ36,FALSE))))</f>
        <v>122</v>
      </c>
      <c r="AJ36" s="36"/>
      <c r="AK36" s="31"/>
      <c r="AL36" s="37"/>
      <c r="AM36" s="36" t="str">
        <f>IF(AL36="","",(IF($CJ36="","",DAYS360(AL36,$CJ36,FALSE))))</f>
        <v/>
      </c>
      <c r="AN36" s="42"/>
      <c r="AO36" s="51" t="s">
        <v>5</v>
      </c>
      <c r="AP36" s="51">
        <v>24</v>
      </c>
      <c r="AQ36" s="51"/>
      <c r="AR36" s="51"/>
      <c r="AS36" s="51" t="s">
        <v>5</v>
      </c>
      <c r="AT36" s="51" t="s">
        <v>5</v>
      </c>
      <c r="AU36" s="51"/>
      <c r="AV36" s="51"/>
      <c r="AW36" s="51"/>
      <c r="AX36" s="51" t="s">
        <v>5</v>
      </c>
      <c r="AY36" s="51"/>
      <c r="AZ36" s="51" t="s">
        <v>5</v>
      </c>
      <c r="BA36" s="51"/>
      <c r="BB36" s="51"/>
      <c r="BC36" s="51" t="s">
        <v>5</v>
      </c>
      <c r="BD36" s="54" t="s">
        <v>26</v>
      </c>
      <c r="BE36" s="53">
        <v>43903</v>
      </c>
      <c r="BF36" s="36">
        <f t="shared" si="11"/>
        <v>66</v>
      </c>
      <c r="BG36" s="36"/>
      <c r="BH36" s="31"/>
      <c r="BI36" s="37"/>
      <c r="BJ36" s="36" t="str">
        <f t="shared" si="12"/>
        <v/>
      </c>
      <c r="BK36" s="36"/>
      <c r="BL36" s="31"/>
      <c r="BM36" s="37"/>
      <c r="BN36" s="36" t="str">
        <f t="shared" si="13"/>
        <v/>
      </c>
      <c r="BO36" s="41"/>
      <c r="BP36" s="27" t="s">
        <v>7</v>
      </c>
      <c r="BQ36" s="27" t="s">
        <v>5</v>
      </c>
      <c r="BR36" s="28" t="s">
        <v>5</v>
      </c>
      <c r="BS36" s="27"/>
      <c r="BT36" s="27" t="s">
        <v>8</v>
      </c>
      <c r="BU36" s="43" t="s">
        <v>5</v>
      </c>
      <c r="BV36" s="43"/>
      <c r="BW36" s="27" t="s">
        <v>11</v>
      </c>
      <c r="BX36" s="27" t="s">
        <v>9</v>
      </c>
      <c r="BY36" s="27"/>
      <c r="BZ36" s="27"/>
      <c r="CA36" s="27"/>
      <c r="CB36" s="27"/>
      <c r="CC36" s="27" t="s">
        <v>22</v>
      </c>
      <c r="CD36" s="40"/>
      <c r="CE36" s="27" t="s">
        <v>2</v>
      </c>
      <c r="CF36" s="27"/>
      <c r="CG36" s="51" t="s">
        <v>12</v>
      </c>
      <c r="CH36" s="27">
        <v>37</v>
      </c>
      <c r="CI36" s="35">
        <v>3000</v>
      </c>
      <c r="CJ36" s="53">
        <v>43970</v>
      </c>
      <c r="CK36" s="28" t="s">
        <v>5</v>
      </c>
      <c r="CL36" s="28" t="s">
        <v>5</v>
      </c>
      <c r="CM36" s="27"/>
      <c r="CN36" s="27"/>
      <c r="CO36" s="28"/>
      <c r="CP36" s="27"/>
      <c r="CQ36" s="27"/>
      <c r="CR36" s="27"/>
      <c r="CS36" s="27" t="s">
        <v>5</v>
      </c>
      <c r="CT36" s="40" t="s">
        <v>26</v>
      </c>
      <c r="CU36" s="42">
        <v>44009</v>
      </c>
      <c r="CV36" s="28">
        <f t="shared" si="14"/>
        <v>38</v>
      </c>
      <c r="CW36" s="27" t="s">
        <v>5</v>
      </c>
      <c r="CX36" s="40" t="s">
        <v>26</v>
      </c>
      <c r="CY36" s="42">
        <v>44097</v>
      </c>
      <c r="CZ36" s="28">
        <f t="shared" si="15"/>
        <v>124</v>
      </c>
      <c r="DA36" s="27"/>
      <c r="DB36" s="40"/>
      <c r="DC36" s="42"/>
      <c r="DD36" s="28" t="str">
        <f t="shared" si="5"/>
        <v/>
      </c>
      <c r="DE36" s="27"/>
      <c r="DF36" s="40"/>
      <c r="DG36" s="42"/>
      <c r="DH36" s="28" t="str">
        <f t="shared" si="16"/>
        <v/>
      </c>
      <c r="DI36" s="27"/>
      <c r="DJ36" s="40"/>
      <c r="DK36" s="42"/>
      <c r="DL36" s="28" t="str">
        <f t="shared" si="7"/>
        <v/>
      </c>
      <c r="DM36" s="27"/>
      <c r="DN36" s="27"/>
      <c r="DO36" s="42"/>
      <c r="DP36" s="33" t="str">
        <f t="shared" si="17"/>
        <v/>
      </c>
      <c r="DQ36" s="42"/>
      <c r="DR36" s="42"/>
      <c r="DS36" s="42"/>
      <c r="DT36" s="30" t="str">
        <f t="shared" si="18"/>
        <v/>
      </c>
      <c r="DU36" s="27" t="s">
        <v>78</v>
      </c>
      <c r="DV36" s="28">
        <f t="shared" ca="1" si="19"/>
        <v>1246</v>
      </c>
      <c r="DW36" s="27" t="s">
        <v>15</v>
      </c>
      <c r="DX36" s="27"/>
      <c r="DY36" s="27"/>
      <c r="DZ36" s="27"/>
      <c r="EA36" s="27"/>
      <c r="EB36" s="27"/>
      <c r="EC36" s="27"/>
    </row>
    <row r="37" spans="1:133" s="38" customFormat="1" ht="15.95" customHeight="1" x14ac:dyDescent="0.25">
      <c r="A37" s="27">
        <v>36</v>
      </c>
      <c r="B37" s="51"/>
      <c r="C37" s="51"/>
      <c r="D37" s="51"/>
      <c r="E37" s="51"/>
      <c r="F37" s="51"/>
      <c r="G37" s="27" t="s">
        <v>0</v>
      </c>
      <c r="H37" s="54"/>
      <c r="I37" s="41">
        <v>26</v>
      </c>
      <c r="J37" s="51" t="s">
        <v>2</v>
      </c>
      <c r="K37" s="27"/>
      <c r="L37" s="51" t="s">
        <v>3</v>
      </c>
      <c r="M37" s="51" t="s">
        <v>53</v>
      </c>
      <c r="N37" s="51" t="s">
        <v>1</v>
      </c>
      <c r="O37" s="27"/>
      <c r="P37" s="51"/>
      <c r="Q37" s="51"/>
      <c r="R37" s="51"/>
      <c r="S37" s="51" t="s">
        <v>5</v>
      </c>
      <c r="T37" s="41">
        <v>12</v>
      </c>
      <c r="U37" s="51" t="s">
        <v>65</v>
      </c>
      <c r="V37" s="27"/>
      <c r="W37" s="52" t="s">
        <v>63</v>
      </c>
      <c r="X37" s="54">
        <v>8790</v>
      </c>
      <c r="Y37" s="42">
        <v>43982</v>
      </c>
      <c r="Z37" s="28">
        <f>IF(Y37="","",(IF(CJ37="","",DAYS360(Y37,$CJ37,FALSE))))</f>
        <v>-10</v>
      </c>
      <c r="AA37" s="28" t="str">
        <f>IF(Y37="","Sin fecha de diagnóstico",IF(U37="posterior al parto","Dx posterior",IF(U37="antes","Diagnóstico previo",IF(CJ37="","No parto",IF(CH37="","No EG al parto",(CH37-(Z37/7)))))))</f>
        <v>Dx posterior</v>
      </c>
      <c r="AB37" s="51" t="s">
        <v>6</v>
      </c>
      <c r="AC37" s="55"/>
      <c r="AD37" s="53"/>
      <c r="AE37" s="36" t="str">
        <f>IF(AD37="","",(IF(CJ37="","",DAYS360(AD37,$CJ37,FALSE))))</f>
        <v/>
      </c>
      <c r="AF37" s="51" t="s">
        <v>6</v>
      </c>
      <c r="AG37" s="54"/>
      <c r="AH37" s="53"/>
      <c r="AI37" s="36" t="str">
        <f>IF(AH37="","",(IF(CJ37="","",DAYS360(AH37,$CJ37,FALSE))))</f>
        <v/>
      </c>
      <c r="AJ37" s="36"/>
      <c r="AK37" s="31"/>
      <c r="AL37" s="37"/>
      <c r="AM37" s="36" t="str">
        <f>IF(AL37="","",(IF($CJ37="","",DAYS360(AL37,$CJ37,FALSE))))</f>
        <v/>
      </c>
      <c r="AN37" s="42"/>
      <c r="AO37" s="51" t="s">
        <v>6</v>
      </c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 t="s">
        <v>6</v>
      </c>
      <c r="BD37" s="54"/>
      <c r="BE37" s="53"/>
      <c r="BF37" s="36" t="str">
        <f t="shared" si="11"/>
        <v/>
      </c>
      <c r="BG37" s="36"/>
      <c r="BH37" s="31"/>
      <c r="BI37" s="37"/>
      <c r="BJ37" s="36" t="str">
        <f t="shared" si="12"/>
        <v/>
      </c>
      <c r="BK37" s="36"/>
      <c r="BL37" s="31"/>
      <c r="BM37" s="37"/>
      <c r="BN37" s="36" t="str">
        <f t="shared" si="13"/>
        <v/>
      </c>
      <c r="BO37" s="41"/>
      <c r="BP37" s="27" t="s">
        <v>7</v>
      </c>
      <c r="BQ37" s="51" t="s">
        <v>5</v>
      </c>
      <c r="BR37" s="51" t="s">
        <v>5</v>
      </c>
      <c r="BS37" s="51"/>
      <c r="BT37" s="51" t="s">
        <v>8</v>
      </c>
      <c r="BU37" s="43" t="s">
        <v>5</v>
      </c>
      <c r="BV37" s="43"/>
      <c r="BW37" s="51" t="s">
        <v>11</v>
      </c>
      <c r="BX37" s="51" t="s">
        <v>9</v>
      </c>
      <c r="BY37" s="27"/>
      <c r="BZ37" s="27"/>
      <c r="CA37" s="27"/>
      <c r="CB37" s="27"/>
      <c r="CC37" s="27" t="s">
        <v>22</v>
      </c>
      <c r="CD37" s="40"/>
      <c r="CE37" s="27" t="s">
        <v>2</v>
      </c>
      <c r="CF37" s="27"/>
      <c r="CG37" s="51" t="s">
        <v>14</v>
      </c>
      <c r="CH37" s="27">
        <v>39</v>
      </c>
      <c r="CI37" s="35">
        <v>3700</v>
      </c>
      <c r="CJ37" s="53">
        <v>43971</v>
      </c>
      <c r="CK37" s="27" t="s">
        <v>5</v>
      </c>
      <c r="CL37" s="27" t="s">
        <v>5</v>
      </c>
      <c r="CM37" s="27"/>
      <c r="CN37" s="27"/>
      <c r="CO37" s="27"/>
      <c r="CP37" s="27"/>
      <c r="CQ37" s="27"/>
      <c r="CR37" s="27"/>
      <c r="CS37" s="27" t="s">
        <v>6</v>
      </c>
      <c r="CT37" s="40"/>
      <c r="CU37" s="42"/>
      <c r="CV37" s="28" t="str">
        <f t="shared" si="14"/>
        <v/>
      </c>
      <c r="CW37" s="27" t="s">
        <v>6</v>
      </c>
      <c r="CX37" s="40"/>
      <c r="CY37" s="42"/>
      <c r="CZ37" s="28" t="str">
        <f t="shared" si="15"/>
        <v/>
      </c>
      <c r="DA37" s="27"/>
      <c r="DB37" s="40"/>
      <c r="DC37" s="42"/>
      <c r="DD37" s="28" t="str">
        <f t="shared" si="5"/>
        <v/>
      </c>
      <c r="DE37" s="27"/>
      <c r="DF37" s="40"/>
      <c r="DG37" s="42"/>
      <c r="DH37" s="28" t="str">
        <f t="shared" si="16"/>
        <v/>
      </c>
      <c r="DI37" s="27"/>
      <c r="DJ37" s="40"/>
      <c r="DK37" s="42"/>
      <c r="DL37" s="28" t="str">
        <f t="shared" si="7"/>
        <v/>
      </c>
      <c r="DM37" s="27" t="s">
        <v>5</v>
      </c>
      <c r="DN37" s="27" t="s">
        <v>62</v>
      </c>
      <c r="DO37" s="42">
        <v>44580</v>
      </c>
      <c r="DP37" s="33">
        <f t="shared" si="17"/>
        <v>599</v>
      </c>
      <c r="DQ37" s="42"/>
      <c r="DR37" s="42"/>
      <c r="DS37" s="42"/>
      <c r="DT37" s="30" t="str">
        <f t="shared" si="18"/>
        <v/>
      </c>
      <c r="DU37" s="27" t="s">
        <v>78</v>
      </c>
      <c r="DV37" s="28">
        <f t="shared" ca="1" si="19"/>
        <v>1245</v>
      </c>
      <c r="DW37" s="27" t="s">
        <v>15</v>
      </c>
      <c r="DX37" s="27"/>
      <c r="DY37" s="27"/>
      <c r="DZ37" s="27"/>
      <c r="EA37" s="27"/>
      <c r="EB37" s="27"/>
      <c r="EC37" s="27"/>
    </row>
    <row r="38" spans="1:133" s="38" customFormat="1" ht="15.95" customHeight="1" x14ac:dyDescent="0.25">
      <c r="A38" s="27">
        <v>37</v>
      </c>
      <c r="B38" s="51"/>
      <c r="C38" s="51"/>
      <c r="D38" s="51"/>
      <c r="E38" s="51"/>
      <c r="F38" s="51"/>
      <c r="G38" s="51" t="s">
        <v>0</v>
      </c>
      <c r="H38" s="54"/>
      <c r="I38" s="41">
        <v>20</v>
      </c>
      <c r="J38" s="51" t="s">
        <v>2</v>
      </c>
      <c r="K38" s="27"/>
      <c r="L38" s="51" t="s">
        <v>3</v>
      </c>
      <c r="M38" s="51" t="s">
        <v>53</v>
      </c>
      <c r="N38" s="51" t="s">
        <v>1</v>
      </c>
      <c r="O38" s="27"/>
      <c r="P38" s="51"/>
      <c r="Q38" s="51"/>
      <c r="R38" s="51"/>
      <c r="S38" s="51" t="s">
        <v>5</v>
      </c>
      <c r="T38" s="41">
        <v>19</v>
      </c>
      <c r="U38" s="51" t="s">
        <v>4</v>
      </c>
      <c r="V38" s="27">
        <v>20</v>
      </c>
      <c r="W38" s="52" t="s">
        <v>60</v>
      </c>
      <c r="X38" s="54"/>
      <c r="Y38" s="42">
        <v>43807</v>
      </c>
      <c r="Z38" s="28">
        <f>IF(Y38="","",(IF(CJ38="","",DAYS360(Y38,$CJ38,FALSE))))</f>
        <v>71</v>
      </c>
      <c r="AA38" s="28" t="str">
        <f>IF(Y38="","Sin fecha de diagnóstico",IF(U38="posterior al parto","Dx posterior",IF(U38="antes","Diagnóstico previo",IF(CJ38="","No parto",IF(CH38="","No EG al parto",(CH38-(Z38/7)))))))</f>
        <v>No EG al parto</v>
      </c>
      <c r="AB38" s="51" t="s">
        <v>5</v>
      </c>
      <c r="AC38" s="55">
        <v>764</v>
      </c>
      <c r="AD38" s="53">
        <v>43747</v>
      </c>
      <c r="AE38" s="36">
        <f>IF(AD38="","",(IF(CJ38="","",DAYS360(AD38,$CJ38,FALSE))))</f>
        <v>130</v>
      </c>
      <c r="AF38" s="51" t="s">
        <v>5</v>
      </c>
      <c r="AG38" s="54">
        <v>500</v>
      </c>
      <c r="AH38" s="53">
        <v>43748</v>
      </c>
      <c r="AI38" s="36">
        <f>IF(AH38="","",(IF(CJ38="","",DAYS360(AH38,$CJ38,FALSE))))</f>
        <v>129</v>
      </c>
      <c r="AJ38" s="36"/>
      <c r="AK38" s="31"/>
      <c r="AL38" s="37"/>
      <c r="AM38" s="36" t="str">
        <f>IF(AL38="","",(IF($CJ38="","",DAYS360(AL38,$CJ38,FALSE))))</f>
        <v/>
      </c>
      <c r="AN38" s="42"/>
      <c r="AO38" s="51" t="s">
        <v>5</v>
      </c>
      <c r="AP38" s="51">
        <v>15</v>
      </c>
      <c r="AQ38" s="51" t="s">
        <v>5</v>
      </c>
      <c r="AR38" s="51" t="s">
        <v>5</v>
      </c>
      <c r="AS38" s="51"/>
      <c r="AT38" s="51"/>
      <c r="AU38" s="51"/>
      <c r="AV38" s="51"/>
      <c r="AW38" s="51"/>
      <c r="AX38" s="51" t="s">
        <v>5</v>
      </c>
      <c r="AY38" s="51"/>
      <c r="AZ38" s="51" t="s">
        <v>5</v>
      </c>
      <c r="BA38" s="51"/>
      <c r="BB38" s="51"/>
      <c r="BC38" s="51" t="s">
        <v>5</v>
      </c>
      <c r="BD38" s="54" t="s">
        <v>26</v>
      </c>
      <c r="BE38" s="53">
        <v>43808</v>
      </c>
      <c r="BF38" s="36">
        <f t="shared" si="11"/>
        <v>70</v>
      </c>
      <c r="BG38" s="36"/>
      <c r="BH38" s="31"/>
      <c r="BI38" s="37"/>
      <c r="BJ38" s="36" t="str">
        <f t="shared" si="12"/>
        <v/>
      </c>
      <c r="BK38" s="36"/>
      <c r="BL38" s="31"/>
      <c r="BM38" s="37"/>
      <c r="BN38" s="36" t="str">
        <f t="shared" si="13"/>
        <v/>
      </c>
      <c r="BO38" s="41"/>
      <c r="BP38" s="27" t="s">
        <v>7</v>
      </c>
      <c r="BQ38" s="51" t="s">
        <v>5</v>
      </c>
      <c r="BR38" s="51" t="s">
        <v>5</v>
      </c>
      <c r="BS38" s="51"/>
      <c r="BT38" s="51" t="s">
        <v>8</v>
      </c>
      <c r="BU38" s="43" t="s">
        <v>5</v>
      </c>
      <c r="BV38" s="43"/>
      <c r="BW38" s="51" t="s">
        <v>24</v>
      </c>
      <c r="BX38" s="51" t="s">
        <v>9</v>
      </c>
      <c r="BY38" s="51"/>
      <c r="BZ38" s="51"/>
      <c r="CA38" s="51"/>
      <c r="CB38" s="51"/>
      <c r="CC38" s="51"/>
      <c r="CD38" s="40"/>
      <c r="CE38" s="51" t="s">
        <v>2</v>
      </c>
      <c r="CF38" s="27"/>
      <c r="CG38" s="51"/>
      <c r="CH38" s="27"/>
      <c r="CI38" s="35"/>
      <c r="CJ38" s="53">
        <v>43880</v>
      </c>
      <c r="CK38" s="60"/>
      <c r="CL38" s="27"/>
      <c r="CM38" s="27"/>
      <c r="CN38" s="27"/>
      <c r="CO38" s="27"/>
      <c r="CP38" s="27"/>
      <c r="CQ38" s="27"/>
      <c r="CR38" s="27"/>
      <c r="CS38" s="27"/>
      <c r="CT38" s="40"/>
      <c r="CU38" s="42"/>
      <c r="CV38" s="28" t="str">
        <f t="shared" si="14"/>
        <v/>
      </c>
      <c r="CW38" s="27"/>
      <c r="CX38" s="40"/>
      <c r="CY38" s="42"/>
      <c r="CZ38" s="28" t="str">
        <f t="shared" si="15"/>
        <v/>
      </c>
      <c r="DA38" s="27"/>
      <c r="DB38" s="40"/>
      <c r="DC38" s="42"/>
      <c r="DD38" s="28" t="str">
        <f t="shared" ref="DD38:DD51" si="20">IF(DC38="","",DAYS360($CJ38,DC38))</f>
        <v/>
      </c>
      <c r="DE38" s="27"/>
      <c r="DF38" s="40"/>
      <c r="DG38" s="42"/>
      <c r="DH38" s="28" t="str">
        <f t="shared" si="16"/>
        <v/>
      </c>
      <c r="DI38" s="27"/>
      <c r="DJ38" s="40"/>
      <c r="DK38" s="42"/>
      <c r="DL38" s="28" t="str">
        <f t="shared" ref="DL38:DL51" si="21">IF(DK38="","",DAYS360($CJ38,DK38))</f>
        <v/>
      </c>
      <c r="DM38" s="27"/>
      <c r="DN38" s="27"/>
      <c r="DO38" s="42"/>
      <c r="DP38" s="33" t="str">
        <f t="shared" si="17"/>
        <v/>
      </c>
      <c r="DQ38" s="42"/>
      <c r="DR38" s="42"/>
      <c r="DS38" s="42"/>
      <c r="DT38" s="30" t="str">
        <f t="shared" si="18"/>
        <v/>
      </c>
      <c r="DU38" s="27"/>
      <c r="DV38" s="28">
        <f t="shared" ca="1" si="19"/>
        <v>1336</v>
      </c>
      <c r="DW38" s="27"/>
      <c r="DX38" s="27"/>
      <c r="DY38" s="27"/>
      <c r="DZ38" s="27"/>
      <c r="EA38" s="27"/>
      <c r="EB38" s="27"/>
      <c r="EC38" s="27"/>
    </row>
    <row r="39" spans="1:133" s="38" customFormat="1" ht="15.95" customHeight="1" x14ac:dyDescent="0.25">
      <c r="A39" s="27">
        <v>38</v>
      </c>
      <c r="B39" s="51"/>
      <c r="C39" s="51"/>
      <c r="D39" s="51"/>
      <c r="E39" s="51"/>
      <c r="F39" s="51"/>
      <c r="G39" s="27" t="s">
        <v>16</v>
      </c>
      <c r="H39" s="54"/>
      <c r="I39" s="41">
        <v>16</v>
      </c>
      <c r="J39" s="51" t="s">
        <v>2</v>
      </c>
      <c r="K39" s="27"/>
      <c r="L39" s="51" t="s">
        <v>23</v>
      </c>
      <c r="M39" s="51" t="s">
        <v>53</v>
      </c>
      <c r="N39" s="51" t="s">
        <v>1</v>
      </c>
      <c r="O39" s="27"/>
      <c r="P39" s="51"/>
      <c r="Q39" s="51"/>
      <c r="R39" s="51"/>
      <c r="S39" s="51" t="s">
        <v>6</v>
      </c>
      <c r="T39" s="41"/>
      <c r="U39" s="51" t="s">
        <v>65</v>
      </c>
      <c r="V39" s="27"/>
      <c r="W39" s="52" t="s">
        <v>63</v>
      </c>
      <c r="X39" s="54">
        <v>32999</v>
      </c>
      <c r="Y39" s="42">
        <v>44088</v>
      </c>
      <c r="Z39" s="28">
        <f>IF(Y39="","",(IF(CJ39="","",DAYS360(Y39,$CJ39,FALSE))))</f>
        <v>-5</v>
      </c>
      <c r="AA39" s="28" t="str">
        <f>IF(Y39="","Sin fecha de diagnóstico",IF(U39="posterior al parto","Dx posterior",IF(U39="antes","Diagnóstico previo",IF(CJ39="","No parto",IF(CH39="","No EG al parto",(CH39-(Z39/7)))))))</f>
        <v>Dx posterior</v>
      </c>
      <c r="AB39" s="51" t="s">
        <v>6</v>
      </c>
      <c r="AC39" s="55"/>
      <c r="AD39" s="53"/>
      <c r="AE39" s="36" t="str">
        <f>IF(AD39="","",(IF(CJ39="","",DAYS360(AD39,$CJ39,FALSE))))</f>
        <v/>
      </c>
      <c r="AF39" s="51" t="s">
        <v>6</v>
      </c>
      <c r="AG39" s="54"/>
      <c r="AH39" s="53"/>
      <c r="AI39" s="36" t="str">
        <f>IF(AH39="","",(IF(CJ39="","",DAYS360(AH39,$CJ39,FALSE))))</f>
        <v/>
      </c>
      <c r="AJ39" s="36"/>
      <c r="AK39" s="31"/>
      <c r="AL39" s="37"/>
      <c r="AM39" s="36" t="str">
        <f>IF(AL39="","",(IF($CJ39="","",DAYS360(AL39,$CJ39,FALSE))))</f>
        <v/>
      </c>
      <c r="AN39" s="42"/>
      <c r="AO39" s="51" t="s">
        <v>6</v>
      </c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 t="s">
        <v>6</v>
      </c>
      <c r="BD39" s="54"/>
      <c r="BE39" s="53"/>
      <c r="BF39" s="36" t="str">
        <f t="shared" si="11"/>
        <v/>
      </c>
      <c r="BG39" s="36" t="s">
        <v>6</v>
      </c>
      <c r="BH39" s="31"/>
      <c r="BI39" s="37"/>
      <c r="BJ39" s="36" t="str">
        <f t="shared" si="12"/>
        <v/>
      </c>
      <c r="BK39" s="36"/>
      <c r="BL39" s="31"/>
      <c r="BM39" s="37"/>
      <c r="BN39" s="36" t="str">
        <f t="shared" si="13"/>
        <v/>
      </c>
      <c r="BO39" s="41"/>
      <c r="BP39" s="27" t="s">
        <v>7</v>
      </c>
      <c r="BQ39" s="51" t="s">
        <v>5</v>
      </c>
      <c r="BR39" s="51" t="s">
        <v>5</v>
      </c>
      <c r="BS39" s="51"/>
      <c r="BT39" s="51" t="s">
        <v>8</v>
      </c>
      <c r="BU39" s="43" t="s">
        <v>5</v>
      </c>
      <c r="BV39" s="43"/>
      <c r="BW39" s="51" t="s">
        <v>11</v>
      </c>
      <c r="BX39" s="51" t="s">
        <v>9</v>
      </c>
      <c r="BY39" s="51"/>
      <c r="BZ39" s="51"/>
      <c r="CA39" s="51"/>
      <c r="CB39" s="51"/>
      <c r="CC39" s="51" t="s">
        <v>22</v>
      </c>
      <c r="CD39" s="40"/>
      <c r="CE39" s="27" t="s">
        <v>2</v>
      </c>
      <c r="CF39" s="27"/>
      <c r="CG39" s="51" t="s">
        <v>12</v>
      </c>
      <c r="CH39" s="27">
        <v>37</v>
      </c>
      <c r="CI39" s="35">
        <v>3500</v>
      </c>
      <c r="CJ39" s="53">
        <v>44083</v>
      </c>
      <c r="CK39" s="27" t="s">
        <v>5</v>
      </c>
      <c r="CL39" s="27" t="s">
        <v>5</v>
      </c>
      <c r="CM39" s="27"/>
      <c r="CN39" s="27"/>
      <c r="CO39" s="27"/>
      <c r="CP39" s="27"/>
      <c r="CQ39" s="27"/>
      <c r="CR39" s="27" t="s">
        <v>5</v>
      </c>
      <c r="CS39" s="27" t="s">
        <v>5</v>
      </c>
      <c r="CT39" s="40" t="s">
        <v>26</v>
      </c>
      <c r="CU39" s="42">
        <v>44131</v>
      </c>
      <c r="CV39" s="28">
        <f t="shared" si="14"/>
        <v>48</v>
      </c>
      <c r="CW39" s="27" t="s">
        <v>6</v>
      </c>
      <c r="CX39" s="40"/>
      <c r="CY39" s="42"/>
      <c r="CZ39" s="28" t="str">
        <f t="shared" si="15"/>
        <v/>
      </c>
      <c r="DA39" s="27"/>
      <c r="DB39" s="40"/>
      <c r="DC39" s="42"/>
      <c r="DD39" s="28" t="str">
        <f t="shared" si="20"/>
        <v/>
      </c>
      <c r="DE39" s="27"/>
      <c r="DF39" s="40"/>
      <c r="DG39" s="42"/>
      <c r="DH39" s="28" t="str">
        <f t="shared" si="16"/>
        <v/>
      </c>
      <c r="DI39" s="27"/>
      <c r="DJ39" s="40"/>
      <c r="DK39" s="42"/>
      <c r="DL39" s="28" t="str">
        <f t="shared" si="21"/>
        <v/>
      </c>
      <c r="DM39" s="27"/>
      <c r="DN39" s="27"/>
      <c r="DO39" s="42"/>
      <c r="DP39" s="33" t="str">
        <f t="shared" si="17"/>
        <v/>
      </c>
      <c r="DQ39" s="42"/>
      <c r="DR39" s="42"/>
      <c r="DS39" s="42"/>
      <c r="DT39" s="30" t="str">
        <f t="shared" si="18"/>
        <v/>
      </c>
      <c r="DU39" s="27" t="s">
        <v>78</v>
      </c>
      <c r="DV39" s="28">
        <f t="shared" ca="1" si="19"/>
        <v>1133</v>
      </c>
      <c r="DW39" s="27" t="s">
        <v>32</v>
      </c>
      <c r="DX39" s="27"/>
      <c r="DY39" s="27"/>
      <c r="DZ39" s="27"/>
      <c r="EA39" s="27"/>
      <c r="EB39" s="27"/>
      <c r="EC39" s="27"/>
    </row>
    <row r="40" spans="1:133" s="38" customFormat="1" ht="15.95" customHeight="1" x14ac:dyDescent="0.25">
      <c r="A40" s="27">
        <v>39</v>
      </c>
      <c r="B40" s="51"/>
      <c r="C40" s="51"/>
      <c r="D40" s="51"/>
      <c r="E40" s="51"/>
      <c r="F40" s="51"/>
      <c r="G40" s="51" t="s">
        <v>0</v>
      </c>
      <c r="H40" s="54"/>
      <c r="I40" s="41">
        <v>19</v>
      </c>
      <c r="J40" s="51" t="s">
        <v>18</v>
      </c>
      <c r="K40" s="27"/>
      <c r="L40" s="51" t="s">
        <v>3</v>
      </c>
      <c r="M40" s="51" t="s">
        <v>53</v>
      </c>
      <c r="N40" s="51" t="s">
        <v>1</v>
      </c>
      <c r="O40" s="27"/>
      <c r="P40" s="51"/>
      <c r="Q40" s="51"/>
      <c r="R40" s="51"/>
      <c r="S40" s="51" t="s">
        <v>5</v>
      </c>
      <c r="T40" s="41">
        <v>16</v>
      </c>
      <c r="U40" s="51" t="s">
        <v>4</v>
      </c>
      <c r="V40" s="27">
        <v>30</v>
      </c>
      <c r="W40" s="52" t="s">
        <v>60</v>
      </c>
      <c r="X40" s="54"/>
      <c r="Y40" s="42">
        <v>43944</v>
      </c>
      <c r="Z40" s="28">
        <f>IF(Y40="","",(IF(CJ40="","",DAYS360(Y40,$CJ40,FALSE))))</f>
        <v>63</v>
      </c>
      <c r="AA40" s="28">
        <f>IF(Y40="","Sin fecha de diagnóstico",IF(U40="posterior al parto","Dx posterior",IF(U40="antes","Diagnóstico previo",IF(CJ40="","No parto",IF(CH40="","No EG al parto",(CH40-(Z40/7)))))))</f>
        <v>30</v>
      </c>
      <c r="AB40" s="51" t="s">
        <v>5</v>
      </c>
      <c r="AC40" s="55" t="s">
        <v>31</v>
      </c>
      <c r="AD40" s="53">
        <v>43929</v>
      </c>
      <c r="AE40" s="36">
        <f>IF(AD40="","",(IF(CJ40="","",DAYS360(AD40,$CJ40,FALSE))))</f>
        <v>78</v>
      </c>
      <c r="AF40" s="51" t="s">
        <v>5</v>
      </c>
      <c r="AG40" s="54">
        <v>917</v>
      </c>
      <c r="AH40" s="53">
        <v>43929</v>
      </c>
      <c r="AI40" s="36">
        <f>IF(AH40="","",(IF(CJ40="","",DAYS360(AH40,$CJ40,FALSE))))</f>
        <v>78</v>
      </c>
      <c r="AJ40" s="36"/>
      <c r="AK40" s="31"/>
      <c r="AL40" s="37"/>
      <c r="AM40" s="36" t="str">
        <f>IF(AL40="","",(IF($CJ40="","",DAYS360(AL40,$CJ40,FALSE))))</f>
        <v/>
      </c>
      <c r="AN40" s="42"/>
      <c r="AO40" s="51" t="s">
        <v>5</v>
      </c>
      <c r="AP40" s="51">
        <v>17</v>
      </c>
      <c r="AQ40" s="51"/>
      <c r="AR40" s="51"/>
      <c r="AS40" s="51" t="s">
        <v>5</v>
      </c>
      <c r="AT40" s="51" t="s">
        <v>5</v>
      </c>
      <c r="AU40" s="51"/>
      <c r="AV40" s="51"/>
      <c r="AW40" s="51" t="s">
        <v>5</v>
      </c>
      <c r="AX40" s="51"/>
      <c r="AY40" s="51"/>
      <c r="AZ40" s="51" t="s">
        <v>5</v>
      </c>
      <c r="BA40" s="51"/>
      <c r="BB40" s="51"/>
      <c r="BC40" s="51" t="s">
        <v>5</v>
      </c>
      <c r="BD40" s="54" t="s">
        <v>31</v>
      </c>
      <c r="BE40" s="53">
        <v>43981</v>
      </c>
      <c r="BF40" s="36">
        <f t="shared" si="11"/>
        <v>26</v>
      </c>
      <c r="BG40" s="36"/>
      <c r="BH40" s="31"/>
      <c r="BI40" s="37"/>
      <c r="BJ40" s="36" t="str">
        <f t="shared" si="12"/>
        <v/>
      </c>
      <c r="BK40" s="36"/>
      <c r="BL40" s="31"/>
      <c r="BM40" s="37"/>
      <c r="BN40" s="36" t="str">
        <f t="shared" si="13"/>
        <v/>
      </c>
      <c r="BO40" s="41"/>
      <c r="BP40" s="27" t="s">
        <v>7</v>
      </c>
      <c r="BQ40" s="27" t="s">
        <v>5</v>
      </c>
      <c r="BR40" s="28" t="s">
        <v>5</v>
      </c>
      <c r="BS40" s="27"/>
      <c r="BT40" s="27" t="s">
        <v>8</v>
      </c>
      <c r="BU40" s="30" t="s">
        <v>5</v>
      </c>
      <c r="BV40" s="30"/>
      <c r="BW40" s="51" t="s">
        <v>11</v>
      </c>
      <c r="BX40" s="51" t="s">
        <v>9</v>
      </c>
      <c r="BY40" s="27"/>
      <c r="BZ40" s="27"/>
      <c r="CA40" s="27"/>
      <c r="CB40" s="27"/>
      <c r="CC40" s="27" t="s">
        <v>22</v>
      </c>
      <c r="CD40" s="40"/>
      <c r="CE40" s="51" t="s">
        <v>18</v>
      </c>
      <c r="CF40" s="27"/>
      <c r="CG40" s="51" t="s">
        <v>14</v>
      </c>
      <c r="CH40" s="27">
        <v>39</v>
      </c>
      <c r="CI40" s="35">
        <v>2635</v>
      </c>
      <c r="CJ40" s="53">
        <v>44008</v>
      </c>
      <c r="CK40" s="27" t="s">
        <v>5</v>
      </c>
      <c r="CL40" s="27" t="s">
        <v>5</v>
      </c>
      <c r="CM40" s="27"/>
      <c r="CN40" s="27"/>
      <c r="CO40" s="27"/>
      <c r="CP40" s="27"/>
      <c r="CQ40" s="27"/>
      <c r="CR40" s="27"/>
      <c r="CS40" s="27" t="s">
        <v>5</v>
      </c>
      <c r="CT40" s="40" t="s">
        <v>31</v>
      </c>
      <c r="CU40" s="42">
        <v>44032</v>
      </c>
      <c r="CV40" s="28">
        <f t="shared" si="14"/>
        <v>24</v>
      </c>
      <c r="CW40" s="27" t="s">
        <v>5</v>
      </c>
      <c r="CX40" s="40" t="s">
        <v>31</v>
      </c>
      <c r="CY40" s="42">
        <v>44141</v>
      </c>
      <c r="CZ40" s="28">
        <f t="shared" si="15"/>
        <v>130</v>
      </c>
      <c r="DA40" s="27"/>
      <c r="DB40" s="40"/>
      <c r="DC40" s="42"/>
      <c r="DD40" s="28" t="str">
        <f t="shared" si="20"/>
        <v/>
      </c>
      <c r="DE40" s="27"/>
      <c r="DF40" s="40"/>
      <c r="DG40" s="42"/>
      <c r="DH40" s="28" t="str">
        <f t="shared" si="16"/>
        <v/>
      </c>
      <c r="DI40" s="27"/>
      <c r="DJ40" s="40"/>
      <c r="DK40" s="42"/>
      <c r="DL40" s="28" t="str">
        <f t="shared" si="21"/>
        <v/>
      </c>
      <c r="DM40" s="27"/>
      <c r="DN40" s="27"/>
      <c r="DO40" s="42"/>
      <c r="DP40" s="33" t="str">
        <f t="shared" si="17"/>
        <v/>
      </c>
      <c r="DQ40" s="42"/>
      <c r="DR40" s="42"/>
      <c r="DS40" s="42"/>
      <c r="DT40" s="30" t="str">
        <f t="shared" si="18"/>
        <v/>
      </c>
      <c r="DU40" s="27" t="s">
        <v>78</v>
      </c>
      <c r="DV40" s="28">
        <f t="shared" ca="1" si="19"/>
        <v>1208</v>
      </c>
      <c r="DW40" s="27" t="s">
        <v>15</v>
      </c>
      <c r="DX40" s="27"/>
      <c r="DY40" s="27"/>
      <c r="DZ40" s="27"/>
      <c r="EA40" s="27"/>
      <c r="EB40" s="27"/>
      <c r="EC40" s="27"/>
    </row>
    <row r="41" spans="1:133" s="38" customFormat="1" ht="15.95" customHeight="1" x14ac:dyDescent="0.25">
      <c r="A41" s="27">
        <v>40</v>
      </c>
      <c r="B41" s="51"/>
      <c r="C41" s="51"/>
      <c r="D41" s="51"/>
      <c r="E41" s="51"/>
      <c r="F41" s="51"/>
      <c r="G41" s="27" t="s">
        <v>0</v>
      </c>
      <c r="H41" s="54"/>
      <c r="I41" s="41">
        <v>25</v>
      </c>
      <c r="J41" s="51" t="s">
        <v>18</v>
      </c>
      <c r="K41" s="27"/>
      <c r="L41" s="51" t="s">
        <v>3</v>
      </c>
      <c r="M41" s="51" t="s">
        <v>53</v>
      </c>
      <c r="N41" s="51" t="s">
        <v>1</v>
      </c>
      <c r="O41" s="27"/>
      <c r="P41" s="51"/>
      <c r="Q41" s="51"/>
      <c r="R41" s="51"/>
      <c r="S41" s="51" t="s">
        <v>5</v>
      </c>
      <c r="T41" s="41">
        <v>34</v>
      </c>
      <c r="U41" s="51" t="s">
        <v>4</v>
      </c>
      <c r="V41" s="27">
        <v>34</v>
      </c>
      <c r="W41" s="52" t="s">
        <v>60</v>
      </c>
      <c r="X41" s="54"/>
      <c r="Y41" s="42">
        <v>44111</v>
      </c>
      <c r="Z41" s="28">
        <f>IF(Y41="","",(IF(CJ41="","",DAYS360(Y41,$CJ41,FALSE))))</f>
        <v>28</v>
      </c>
      <c r="AA41" s="28">
        <f>IF(Y41="","Sin fecha de diagnóstico",IF(U41="posterior al parto","Dx posterior",IF(U41="antes","Diagnóstico previo",IF(CJ41="","No parto",IF(CH41="","No EG al parto",(CH41-(Z41/7)))))))</f>
        <v>34</v>
      </c>
      <c r="AB41" s="51" t="s">
        <v>5</v>
      </c>
      <c r="AC41" s="55">
        <v>13300</v>
      </c>
      <c r="AD41" s="53">
        <v>44131</v>
      </c>
      <c r="AE41" s="36">
        <f>IF(AD41="","",(IF(CJ41="","",DAYS360(AD41,$CJ41,FALSE))))</f>
        <v>8</v>
      </c>
      <c r="AF41" s="51" t="s">
        <v>5</v>
      </c>
      <c r="AG41" s="54">
        <v>294</v>
      </c>
      <c r="AH41" s="53">
        <v>44131</v>
      </c>
      <c r="AI41" s="36">
        <f>IF(AH41="","",(IF(CJ41="","",DAYS360(AH41,$CJ41,FALSE))))</f>
        <v>8</v>
      </c>
      <c r="AJ41" s="36"/>
      <c r="AK41" s="31"/>
      <c r="AL41" s="37"/>
      <c r="AM41" s="36" t="str">
        <f>IF(AL41="","",(IF($CJ41="","",DAYS360(AL41,$CJ41,FALSE))))</f>
        <v/>
      </c>
      <c r="AN41" s="42"/>
      <c r="AO41" s="51" t="s">
        <v>5</v>
      </c>
      <c r="AP41" s="51">
        <v>35</v>
      </c>
      <c r="AQ41" s="51" t="s">
        <v>5</v>
      </c>
      <c r="AR41" s="51" t="s">
        <v>5</v>
      </c>
      <c r="AS41" s="51"/>
      <c r="AT41" s="51"/>
      <c r="AU41" s="51"/>
      <c r="AV41" s="51"/>
      <c r="AW41" s="51"/>
      <c r="AX41" s="51"/>
      <c r="AY41" s="51"/>
      <c r="AZ41" s="51"/>
      <c r="BA41" s="51" t="s">
        <v>5</v>
      </c>
      <c r="BB41" s="51"/>
      <c r="BC41" s="51" t="s">
        <v>6</v>
      </c>
      <c r="BD41" s="54"/>
      <c r="BE41" s="53"/>
      <c r="BF41" s="36" t="str">
        <f t="shared" si="11"/>
        <v/>
      </c>
      <c r="BG41" s="36"/>
      <c r="BH41" s="31"/>
      <c r="BI41" s="37"/>
      <c r="BJ41" s="36" t="str">
        <f t="shared" si="12"/>
        <v/>
      </c>
      <c r="BK41" s="36"/>
      <c r="BL41" s="31"/>
      <c r="BM41" s="37"/>
      <c r="BN41" s="36" t="str">
        <f t="shared" si="13"/>
        <v/>
      </c>
      <c r="BO41" s="41"/>
      <c r="BP41" s="27" t="s">
        <v>7</v>
      </c>
      <c r="BQ41" s="51" t="s">
        <v>5</v>
      </c>
      <c r="BR41" s="51" t="s">
        <v>5</v>
      </c>
      <c r="BS41" s="51" t="s">
        <v>5</v>
      </c>
      <c r="BT41" s="51" t="s">
        <v>8</v>
      </c>
      <c r="BU41" s="43" t="s">
        <v>5</v>
      </c>
      <c r="BV41" s="43"/>
      <c r="BW41" s="51" t="s">
        <v>11</v>
      </c>
      <c r="BX41" s="51" t="s">
        <v>9</v>
      </c>
      <c r="BY41" s="51"/>
      <c r="BZ41" s="51"/>
      <c r="CA41" s="51"/>
      <c r="CB41" s="51"/>
      <c r="CC41" s="51" t="s">
        <v>22</v>
      </c>
      <c r="CD41" s="40"/>
      <c r="CE41" s="27" t="s">
        <v>18</v>
      </c>
      <c r="CF41" s="27"/>
      <c r="CG41" s="51" t="s">
        <v>14</v>
      </c>
      <c r="CH41" s="27">
        <v>38</v>
      </c>
      <c r="CI41" s="35">
        <v>2840</v>
      </c>
      <c r="CJ41" s="53">
        <v>44140</v>
      </c>
      <c r="CK41" s="27" t="s">
        <v>5</v>
      </c>
      <c r="CL41" s="27" t="s">
        <v>5</v>
      </c>
      <c r="CM41" s="27"/>
      <c r="CN41" s="27"/>
      <c r="CO41" s="27"/>
      <c r="CP41" s="27"/>
      <c r="CQ41" s="27"/>
      <c r="CR41" s="27" t="s">
        <v>5</v>
      </c>
      <c r="CS41" s="27" t="s">
        <v>5</v>
      </c>
      <c r="CT41" s="40" t="s">
        <v>31</v>
      </c>
      <c r="CU41" s="42">
        <v>44174</v>
      </c>
      <c r="CV41" s="28">
        <f t="shared" si="14"/>
        <v>34</v>
      </c>
      <c r="CW41" s="27" t="s">
        <v>5</v>
      </c>
      <c r="CX41" s="40" t="s">
        <v>31</v>
      </c>
      <c r="CY41" s="42">
        <v>44265</v>
      </c>
      <c r="CZ41" s="28">
        <f t="shared" si="15"/>
        <v>125</v>
      </c>
      <c r="DA41" s="27"/>
      <c r="DB41" s="40"/>
      <c r="DC41" s="42"/>
      <c r="DD41" s="28" t="str">
        <f t="shared" si="20"/>
        <v/>
      </c>
      <c r="DE41" s="27"/>
      <c r="DF41" s="40"/>
      <c r="DG41" s="42"/>
      <c r="DH41" s="28" t="str">
        <f t="shared" si="16"/>
        <v/>
      </c>
      <c r="DI41" s="27"/>
      <c r="DJ41" s="40"/>
      <c r="DK41" s="42"/>
      <c r="DL41" s="28" t="str">
        <f t="shared" si="21"/>
        <v/>
      </c>
      <c r="DM41" s="27"/>
      <c r="DN41" s="27"/>
      <c r="DO41" s="42"/>
      <c r="DP41" s="33" t="str">
        <f t="shared" si="17"/>
        <v/>
      </c>
      <c r="DQ41" s="42"/>
      <c r="DR41" s="42"/>
      <c r="DS41" s="42"/>
      <c r="DT41" s="30" t="str">
        <f t="shared" si="18"/>
        <v/>
      </c>
      <c r="DU41" s="27" t="s">
        <v>78</v>
      </c>
      <c r="DV41" s="28">
        <f t="shared" ca="1" si="19"/>
        <v>1076</v>
      </c>
      <c r="DW41" s="27" t="s">
        <v>15</v>
      </c>
      <c r="DX41" s="27"/>
      <c r="DY41" s="27"/>
      <c r="DZ41" s="27"/>
      <c r="EA41" s="27"/>
      <c r="EB41" s="27"/>
      <c r="EC41" s="27"/>
    </row>
    <row r="42" spans="1:133" s="38" customFormat="1" ht="15.95" customHeight="1" x14ac:dyDescent="0.25">
      <c r="A42" s="27">
        <v>41</v>
      </c>
      <c r="B42" s="27"/>
      <c r="C42" s="27"/>
      <c r="D42" s="27"/>
      <c r="E42" s="27"/>
      <c r="F42" s="27"/>
      <c r="G42" s="27" t="s">
        <v>0</v>
      </c>
      <c r="H42" s="40"/>
      <c r="I42" s="41">
        <v>18</v>
      </c>
      <c r="J42" s="27" t="s">
        <v>2</v>
      </c>
      <c r="K42" s="27"/>
      <c r="L42" s="27" t="s">
        <v>3</v>
      </c>
      <c r="M42" s="27" t="s">
        <v>53</v>
      </c>
      <c r="N42" s="27" t="s">
        <v>1</v>
      </c>
      <c r="O42" s="27"/>
      <c r="P42" s="27"/>
      <c r="Q42" s="27"/>
      <c r="R42" s="27"/>
      <c r="S42" s="27" t="s">
        <v>6</v>
      </c>
      <c r="T42" s="41"/>
      <c r="U42" s="27" t="s">
        <v>65</v>
      </c>
      <c r="V42" s="27"/>
      <c r="W42" s="41" t="s">
        <v>63</v>
      </c>
      <c r="X42" s="40">
        <v>2120</v>
      </c>
      <c r="Y42" s="42">
        <v>43879</v>
      </c>
      <c r="Z42" s="28">
        <f>IF(Y42="","",(IF(CJ42="","",DAYS360(Y42,$CJ42,FALSE))))</f>
        <v>-9</v>
      </c>
      <c r="AA42" s="28" t="str">
        <f>IF(Y42="","Sin fecha de diagnóstico",IF(U42="posterior al parto","Dx posterior",IF(U42="antes","Diagnóstico previo",IF(CJ42="","No parto",IF(CH42="","No EG al parto",(CH42-(Z42/7)))))))</f>
        <v>Dx posterior</v>
      </c>
      <c r="AB42" s="27" t="s">
        <v>6</v>
      </c>
      <c r="AC42" s="35"/>
      <c r="AD42" s="42"/>
      <c r="AE42" s="36" t="str">
        <f>IF(AD42="","",(IF(CJ42="","",DAYS360(AD42,$CJ42,FALSE))))</f>
        <v/>
      </c>
      <c r="AF42" s="27" t="s">
        <v>6</v>
      </c>
      <c r="AG42" s="40"/>
      <c r="AH42" s="42"/>
      <c r="AI42" s="36" t="str">
        <f>IF(AH42="","",(IF(CJ42="","",DAYS360(AH42,$CJ42,FALSE))))</f>
        <v/>
      </c>
      <c r="AJ42" s="36"/>
      <c r="AK42" s="31"/>
      <c r="AL42" s="37"/>
      <c r="AM42" s="36" t="str">
        <f>IF(AL42="","",(IF($CJ42="","",DAYS360(AL42,$CJ42,FALSE))))</f>
        <v/>
      </c>
      <c r="AN42" s="42"/>
      <c r="AO42" s="27" t="s">
        <v>6</v>
      </c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 t="s">
        <v>6</v>
      </c>
      <c r="BD42" s="40"/>
      <c r="BE42" s="42"/>
      <c r="BF42" s="36" t="str">
        <f t="shared" si="11"/>
        <v/>
      </c>
      <c r="BG42" s="36"/>
      <c r="BH42" s="31"/>
      <c r="BI42" s="37"/>
      <c r="BJ42" s="36" t="str">
        <f t="shared" si="12"/>
        <v/>
      </c>
      <c r="BK42" s="36"/>
      <c r="BL42" s="31"/>
      <c r="BM42" s="37"/>
      <c r="BN42" s="36" t="str">
        <f t="shared" si="13"/>
        <v/>
      </c>
      <c r="BO42" s="41"/>
      <c r="BP42" s="27" t="s">
        <v>7</v>
      </c>
      <c r="BQ42" s="27" t="s">
        <v>6</v>
      </c>
      <c r="BR42" s="27"/>
      <c r="BS42" s="27"/>
      <c r="BT42" s="27" t="s">
        <v>13</v>
      </c>
      <c r="BU42" s="43" t="s">
        <v>6</v>
      </c>
      <c r="BV42" s="43"/>
      <c r="BW42" s="27" t="s">
        <v>24</v>
      </c>
      <c r="BX42" s="27" t="s">
        <v>9</v>
      </c>
      <c r="BY42" s="27"/>
      <c r="BZ42" s="27"/>
      <c r="CA42" s="27"/>
      <c r="CB42" s="27"/>
      <c r="CC42" s="27"/>
      <c r="CD42" s="40"/>
      <c r="CE42" s="27" t="s">
        <v>2</v>
      </c>
      <c r="CF42" s="27"/>
      <c r="CG42" s="27"/>
      <c r="CH42" s="27"/>
      <c r="CI42" s="35"/>
      <c r="CJ42" s="42">
        <v>43870</v>
      </c>
      <c r="CK42" s="27"/>
      <c r="CL42" s="27"/>
      <c r="CM42" s="27"/>
      <c r="CN42" s="27"/>
      <c r="CO42" s="27"/>
      <c r="CP42" s="27"/>
      <c r="CQ42" s="27"/>
      <c r="CR42" s="27"/>
      <c r="CS42" s="27"/>
      <c r="CT42" s="40"/>
      <c r="CU42" s="42"/>
      <c r="CV42" s="28" t="str">
        <f t="shared" si="14"/>
        <v/>
      </c>
      <c r="CW42" s="27"/>
      <c r="CX42" s="40"/>
      <c r="CY42" s="42"/>
      <c r="CZ42" s="28" t="str">
        <f t="shared" si="15"/>
        <v/>
      </c>
      <c r="DA42" s="27"/>
      <c r="DB42" s="40"/>
      <c r="DC42" s="42"/>
      <c r="DD42" s="28" t="str">
        <f t="shared" si="20"/>
        <v/>
      </c>
      <c r="DE42" s="27"/>
      <c r="DF42" s="40"/>
      <c r="DG42" s="42"/>
      <c r="DH42" s="28" t="str">
        <f t="shared" si="16"/>
        <v/>
      </c>
      <c r="DI42" s="27"/>
      <c r="DJ42" s="40"/>
      <c r="DK42" s="42"/>
      <c r="DL42" s="28" t="str">
        <f t="shared" si="21"/>
        <v/>
      </c>
      <c r="DM42" s="27"/>
      <c r="DN42" s="27"/>
      <c r="DO42" s="42"/>
      <c r="DP42" s="33" t="str">
        <f t="shared" si="17"/>
        <v/>
      </c>
      <c r="DQ42" s="42"/>
      <c r="DR42" s="42"/>
      <c r="DS42" s="42"/>
      <c r="DT42" s="30" t="str">
        <f t="shared" si="18"/>
        <v/>
      </c>
      <c r="DU42" s="27"/>
      <c r="DV42" s="28">
        <f t="shared" ca="1" si="19"/>
        <v>1346</v>
      </c>
      <c r="DW42" s="27"/>
      <c r="DX42" s="27"/>
      <c r="DY42" s="27"/>
      <c r="DZ42" s="27"/>
      <c r="EA42" s="27"/>
      <c r="EB42" s="27"/>
      <c r="EC42" s="27"/>
    </row>
    <row r="43" spans="1:133" s="38" customFormat="1" ht="15.95" customHeight="1" x14ac:dyDescent="0.25">
      <c r="A43" s="27">
        <v>42</v>
      </c>
      <c r="B43" s="51"/>
      <c r="C43" s="51"/>
      <c r="D43" s="51"/>
      <c r="E43" s="51"/>
      <c r="F43" s="51"/>
      <c r="G43" s="27" t="s">
        <v>0</v>
      </c>
      <c r="H43" s="54"/>
      <c r="I43" s="41">
        <v>18</v>
      </c>
      <c r="J43" s="51" t="s">
        <v>2</v>
      </c>
      <c r="K43" s="27"/>
      <c r="L43" s="51" t="s">
        <v>23</v>
      </c>
      <c r="M43" s="51" t="s">
        <v>53</v>
      </c>
      <c r="N43" s="51" t="s">
        <v>1</v>
      </c>
      <c r="O43" s="27"/>
      <c r="P43" s="51"/>
      <c r="Q43" s="51"/>
      <c r="R43" s="51"/>
      <c r="S43" s="51" t="s">
        <v>5</v>
      </c>
      <c r="T43" s="41">
        <v>36</v>
      </c>
      <c r="U43" s="51" t="s">
        <v>65</v>
      </c>
      <c r="V43" s="27"/>
      <c r="W43" s="52" t="s">
        <v>60</v>
      </c>
      <c r="X43" s="54"/>
      <c r="Y43" s="42">
        <v>44034</v>
      </c>
      <c r="Z43" s="28">
        <f>IF(Y43="","",(IF(CJ43="","",DAYS360(Y43,$CJ43,FALSE))))</f>
        <v>-19</v>
      </c>
      <c r="AA43" s="28" t="str">
        <f>IF(Y43="","Sin fecha de diagnóstico",IF(U43="posterior al parto","Dx posterior",IF(U43="antes","Diagnóstico previo",IF(CJ43="","No parto",IF(CH43="","No EG al parto",(CH43-(Z43/7)))))))</f>
        <v>Dx posterior</v>
      </c>
      <c r="AB43" s="51" t="s">
        <v>5</v>
      </c>
      <c r="AC43" s="55">
        <v>3319</v>
      </c>
      <c r="AD43" s="53">
        <v>44015</v>
      </c>
      <c r="AE43" s="36">
        <f>IF(AD43="","",(IF(CJ43="","",DAYS360(AD43,$CJ43,FALSE))))</f>
        <v>0</v>
      </c>
      <c r="AF43" s="51" t="s">
        <v>6</v>
      </c>
      <c r="AG43" s="54"/>
      <c r="AH43" s="53"/>
      <c r="AI43" s="36" t="str">
        <f>IF(AH43="","",(IF(CJ43="","",DAYS360(AH43,$CJ43,FALSE))))</f>
        <v/>
      </c>
      <c r="AJ43" s="36"/>
      <c r="AK43" s="31"/>
      <c r="AL43" s="37"/>
      <c r="AM43" s="36" t="str">
        <f>IF(AL43="","",(IF($CJ43="","",DAYS360(AL43,$CJ43,FALSE))))</f>
        <v/>
      </c>
      <c r="AN43" s="42"/>
      <c r="AO43" s="51" t="s">
        <v>6</v>
      </c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 t="s">
        <v>6</v>
      </c>
      <c r="BD43" s="54"/>
      <c r="BE43" s="53"/>
      <c r="BF43" s="36" t="str">
        <f t="shared" si="11"/>
        <v/>
      </c>
      <c r="BG43" s="36"/>
      <c r="BH43" s="31"/>
      <c r="BI43" s="37"/>
      <c r="BJ43" s="36" t="str">
        <f t="shared" si="12"/>
        <v/>
      </c>
      <c r="BK43" s="36"/>
      <c r="BL43" s="31"/>
      <c r="BM43" s="37"/>
      <c r="BN43" s="36" t="str">
        <f t="shared" si="13"/>
        <v/>
      </c>
      <c r="BO43" s="41"/>
      <c r="BP43" s="27" t="s">
        <v>7</v>
      </c>
      <c r="BQ43" s="51" t="s">
        <v>5</v>
      </c>
      <c r="BR43" s="51" t="s">
        <v>5</v>
      </c>
      <c r="BS43" s="51"/>
      <c r="BT43" s="51" t="s">
        <v>8</v>
      </c>
      <c r="BU43" s="43" t="s">
        <v>5</v>
      </c>
      <c r="BV43" s="43"/>
      <c r="BW43" s="51" t="s">
        <v>11</v>
      </c>
      <c r="BX43" s="51" t="s">
        <v>9</v>
      </c>
      <c r="BY43" s="51"/>
      <c r="BZ43" s="51"/>
      <c r="CA43" s="51"/>
      <c r="CB43" s="51"/>
      <c r="CC43" s="51" t="s">
        <v>22</v>
      </c>
      <c r="CD43" s="40"/>
      <c r="CE43" s="27" t="s">
        <v>2</v>
      </c>
      <c r="CF43" s="27"/>
      <c r="CG43" s="51" t="s">
        <v>12</v>
      </c>
      <c r="CH43" s="27">
        <v>39</v>
      </c>
      <c r="CI43" s="35">
        <v>2455</v>
      </c>
      <c r="CJ43" s="53">
        <v>44015</v>
      </c>
      <c r="CK43" s="27" t="s">
        <v>5</v>
      </c>
      <c r="CL43" s="27" t="s">
        <v>5</v>
      </c>
      <c r="CM43" s="27"/>
      <c r="CN43" s="27"/>
      <c r="CO43" s="27"/>
      <c r="CP43" s="27"/>
      <c r="CQ43" s="27"/>
      <c r="CR43" s="27" t="s">
        <v>5</v>
      </c>
      <c r="CS43" s="27" t="s">
        <v>5</v>
      </c>
      <c r="CT43" s="40" t="s">
        <v>26</v>
      </c>
      <c r="CU43" s="42">
        <v>44049</v>
      </c>
      <c r="CV43" s="28">
        <f t="shared" si="14"/>
        <v>33</v>
      </c>
      <c r="CW43" s="27" t="s">
        <v>5</v>
      </c>
      <c r="CX43" s="40" t="s">
        <v>26</v>
      </c>
      <c r="CY43" s="42">
        <v>44146</v>
      </c>
      <c r="CZ43" s="28">
        <f t="shared" si="15"/>
        <v>128</v>
      </c>
      <c r="DA43" s="27"/>
      <c r="DB43" s="40"/>
      <c r="DC43" s="42"/>
      <c r="DD43" s="28" t="str">
        <f t="shared" si="20"/>
        <v/>
      </c>
      <c r="DE43" s="27"/>
      <c r="DF43" s="40"/>
      <c r="DG43" s="42"/>
      <c r="DH43" s="28" t="str">
        <f t="shared" si="16"/>
        <v/>
      </c>
      <c r="DI43" s="27"/>
      <c r="DJ43" s="40"/>
      <c r="DK43" s="42"/>
      <c r="DL43" s="28" t="str">
        <f t="shared" si="21"/>
        <v/>
      </c>
      <c r="DM43" s="27"/>
      <c r="DN43" s="27"/>
      <c r="DO43" s="42"/>
      <c r="DP43" s="33" t="str">
        <f t="shared" si="17"/>
        <v/>
      </c>
      <c r="DQ43" s="42"/>
      <c r="DR43" s="42"/>
      <c r="DS43" s="42"/>
      <c r="DT43" s="30" t="str">
        <f t="shared" si="18"/>
        <v/>
      </c>
      <c r="DU43" s="27" t="s">
        <v>78</v>
      </c>
      <c r="DV43" s="28">
        <f t="shared" ca="1" si="19"/>
        <v>1201</v>
      </c>
      <c r="DW43" s="27" t="s">
        <v>15</v>
      </c>
      <c r="DX43" s="27"/>
      <c r="DY43" s="27"/>
      <c r="DZ43" s="27"/>
      <c r="EA43" s="27"/>
      <c r="EB43" s="27"/>
      <c r="EC43" s="27"/>
    </row>
    <row r="44" spans="1:133" s="38" customFormat="1" ht="15.95" customHeight="1" x14ac:dyDescent="0.25">
      <c r="A44" s="27">
        <v>43</v>
      </c>
      <c r="B44" s="51"/>
      <c r="C44" s="51"/>
      <c r="D44" s="51"/>
      <c r="E44" s="51"/>
      <c r="F44" s="51"/>
      <c r="G44" s="27" t="s">
        <v>0</v>
      </c>
      <c r="H44" s="54"/>
      <c r="I44" s="41">
        <v>25</v>
      </c>
      <c r="J44" s="51" t="s">
        <v>2</v>
      </c>
      <c r="K44" s="27"/>
      <c r="L44" s="51" t="s">
        <v>3</v>
      </c>
      <c r="M44" s="51" t="s">
        <v>53</v>
      </c>
      <c r="N44" s="51" t="s">
        <v>52</v>
      </c>
      <c r="O44" s="27"/>
      <c r="P44" s="51"/>
      <c r="Q44" s="51"/>
      <c r="R44" s="51"/>
      <c r="S44" s="51" t="s">
        <v>5</v>
      </c>
      <c r="T44" s="41">
        <v>22</v>
      </c>
      <c r="U44" s="51" t="s">
        <v>65</v>
      </c>
      <c r="V44" s="27"/>
      <c r="W44" s="52" t="s">
        <v>60</v>
      </c>
      <c r="X44" s="54"/>
      <c r="Y44" s="42">
        <v>44148</v>
      </c>
      <c r="Z44" s="28">
        <f>IF(Y44="","",(IF(CJ44="","",DAYS360(Y44,$CJ44,FALSE))))</f>
        <v>-20</v>
      </c>
      <c r="AA44" s="28" t="str">
        <f>IF(Y44="","Sin fecha de diagnóstico",IF(U44="posterior al parto","Dx posterior",IF(U44="antes","Diagnóstico previo",IF(CJ44="","No parto",IF(CH44="","No EG al parto",(CH44-(Z44/7)))))))</f>
        <v>Dx posterior</v>
      </c>
      <c r="AB44" s="51" t="s">
        <v>5</v>
      </c>
      <c r="AC44" s="55">
        <v>663</v>
      </c>
      <c r="AD44" s="53">
        <v>44121</v>
      </c>
      <c r="AE44" s="36">
        <f>IF(AD44="","",(IF(CJ44="","",DAYS360(AD44,$CJ44,FALSE))))</f>
        <v>6</v>
      </c>
      <c r="AF44" s="51" t="s">
        <v>5</v>
      </c>
      <c r="AG44" s="54">
        <v>197</v>
      </c>
      <c r="AH44" s="53">
        <v>44121</v>
      </c>
      <c r="AI44" s="36">
        <f>IF(AH44="","",(IF(CJ44="","",DAYS360(AH44,$CJ44,FALSE))))</f>
        <v>6</v>
      </c>
      <c r="AJ44" s="36"/>
      <c r="AK44" s="31"/>
      <c r="AL44" s="37"/>
      <c r="AM44" s="36" t="str">
        <f>IF(AL44="","",(IF($CJ44="","",DAYS360(AL44,$CJ44,FALSE))))</f>
        <v/>
      </c>
      <c r="AN44" s="42"/>
      <c r="AO44" s="51" t="s">
        <v>5</v>
      </c>
      <c r="AP44" s="51">
        <v>36</v>
      </c>
      <c r="AQ44" s="51"/>
      <c r="AR44" s="51"/>
      <c r="AS44" s="51" t="s">
        <v>5</v>
      </c>
      <c r="AT44" s="51" t="s">
        <v>5</v>
      </c>
      <c r="AU44" s="51"/>
      <c r="AV44" s="51"/>
      <c r="AW44" s="51" t="s">
        <v>5</v>
      </c>
      <c r="AX44" s="51"/>
      <c r="AY44" s="51"/>
      <c r="AZ44" s="51" t="s">
        <v>5</v>
      </c>
      <c r="BA44" s="51"/>
      <c r="BB44" s="51"/>
      <c r="BC44" s="51" t="s">
        <v>6</v>
      </c>
      <c r="BD44" s="54"/>
      <c r="BE44" s="53"/>
      <c r="BF44" s="36" t="str">
        <f t="shared" si="11"/>
        <v/>
      </c>
      <c r="BG44" s="36"/>
      <c r="BH44" s="31"/>
      <c r="BI44" s="37"/>
      <c r="BJ44" s="36" t="str">
        <f t="shared" si="12"/>
        <v/>
      </c>
      <c r="BK44" s="36"/>
      <c r="BL44" s="31"/>
      <c r="BM44" s="37"/>
      <c r="BN44" s="36" t="str">
        <f t="shared" si="13"/>
        <v/>
      </c>
      <c r="BO44" s="41"/>
      <c r="BP44" s="27" t="s">
        <v>7</v>
      </c>
      <c r="BQ44" s="51" t="s">
        <v>5</v>
      </c>
      <c r="BR44" s="51" t="s">
        <v>5</v>
      </c>
      <c r="BS44" s="51"/>
      <c r="BT44" s="51" t="s">
        <v>8</v>
      </c>
      <c r="BU44" s="43" t="s">
        <v>5</v>
      </c>
      <c r="BV44" s="43"/>
      <c r="BW44" s="51" t="s">
        <v>11</v>
      </c>
      <c r="BX44" s="51" t="s">
        <v>9</v>
      </c>
      <c r="BY44" s="27"/>
      <c r="BZ44" s="27"/>
      <c r="CA44" s="27"/>
      <c r="CB44" s="27"/>
      <c r="CC44" s="27" t="s">
        <v>22</v>
      </c>
      <c r="CD44" s="40"/>
      <c r="CE44" s="27" t="s">
        <v>2</v>
      </c>
      <c r="CF44" s="27"/>
      <c r="CG44" s="51" t="s">
        <v>14</v>
      </c>
      <c r="CH44" s="27">
        <v>38</v>
      </c>
      <c r="CI44" s="35">
        <v>2800</v>
      </c>
      <c r="CJ44" s="53">
        <v>44127</v>
      </c>
      <c r="CK44" s="27" t="s">
        <v>5</v>
      </c>
      <c r="CL44" s="27" t="s">
        <v>5</v>
      </c>
      <c r="CM44" s="27"/>
      <c r="CN44" s="27"/>
      <c r="CO44" s="27"/>
      <c r="CP44" s="27"/>
      <c r="CQ44" s="27"/>
      <c r="CR44" s="27" t="s">
        <v>5</v>
      </c>
      <c r="CS44" s="27" t="s">
        <v>5</v>
      </c>
      <c r="CT44" s="40" t="s">
        <v>26</v>
      </c>
      <c r="CU44" s="42">
        <v>44148</v>
      </c>
      <c r="CV44" s="28">
        <f t="shared" si="14"/>
        <v>20</v>
      </c>
      <c r="CW44" s="27" t="s">
        <v>5</v>
      </c>
      <c r="CX44" s="40" t="s">
        <v>26</v>
      </c>
      <c r="CY44" s="42">
        <v>44386</v>
      </c>
      <c r="CZ44" s="28">
        <f t="shared" si="15"/>
        <v>256</v>
      </c>
      <c r="DA44" s="27"/>
      <c r="DB44" s="40"/>
      <c r="DC44" s="42"/>
      <c r="DD44" s="28" t="str">
        <f t="shared" si="20"/>
        <v/>
      </c>
      <c r="DE44" s="27"/>
      <c r="DF44" s="40"/>
      <c r="DG44" s="42"/>
      <c r="DH44" s="28" t="str">
        <f t="shared" si="16"/>
        <v/>
      </c>
      <c r="DI44" s="27"/>
      <c r="DJ44" s="40"/>
      <c r="DK44" s="42"/>
      <c r="DL44" s="28" t="str">
        <f t="shared" si="21"/>
        <v/>
      </c>
      <c r="DM44" s="27"/>
      <c r="DN44" s="27"/>
      <c r="DO44" s="42"/>
      <c r="DP44" s="33" t="str">
        <f t="shared" si="17"/>
        <v/>
      </c>
      <c r="DQ44" s="42"/>
      <c r="DR44" s="42"/>
      <c r="DS44" s="42"/>
      <c r="DT44" s="30" t="str">
        <f t="shared" si="18"/>
        <v/>
      </c>
      <c r="DU44" s="27" t="s">
        <v>78</v>
      </c>
      <c r="DV44" s="28">
        <f t="shared" ca="1" si="19"/>
        <v>1089</v>
      </c>
      <c r="DW44" s="27" t="s">
        <v>15</v>
      </c>
      <c r="DX44" s="27"/>
      <c r="DY44" s="27"/>
      <c r="DZ44" s="27"/>
      <c r="EA44" s="27"/>
      <c r="EB44" s="27"/>
      <c r="EC44" s="27"/>
    </row>
    <row r="45" spans="1:133" s="38" customFormat="1" ht="15.95" customHeight="1" x14ac:dyDescent="0.25">
      <c r="A45" s="27">
        <v>44</v>
      </c>
      <c r="B45" s="51"/>
      <c r="C45" s="51"/>
      <c r="D45" s="51"/>
      <c r="E45" s="51"/>
      <c r="F45" s="51"/>
      <c r="G45" s="27" t="s">
        <v>0</v>
      </c>
      <c r="H45" s="54"/>
      <c r="I45" s="41">
        <v>21</v>
      </c>
      <c r="J45" s="51" t="s">
        <v>2</v>
      </c>
      <c r="K45" s="27"/>
      <c r="L45" s="51" t="s">
        <v>3</v>
      </c>
      <c r="M45" s="51" t="s">
        <v>53</v>
      </c>
      <c r="N45" s="51" t="s">
        <v>1</v>
      </c>
      <c r="O45" s="27"/>
      <c r="P45" s="51"/>
      <c r="Q45" s="51"/>
      <c r="R45" s="51"/>
      <c r="S45" s="51" t="s">
        <v>5</v>
      </c>
      <c r="T45" s="41">
        <v>25</v>
      </c>
      <c r="U45" s="51" t="s">
        <v>4</v>
      </c>
      <c r="V45" s="27">
        <v>30</v>
      </c>
      <c r="W45" s="52" t="s">
        <v>63</v>
      </c>
      <c r="X45" s="54">
        <v>95674</v>
      </c>
      <c r="Y45" s="42">
        <v>44123</v>
      </c>
      <c r="Z45" s="28">
        <f>IF(Y45="","",(IF(CJ45="","",DAYS360(Y45,$CJ45,FALSE))))</f>
        <v>61</v>
      </c>
      <c r="AA45" s="28" t="str">
        <f>IF(Y45="","Sin fecha de diagnóstico",IF(U45="posterior al parto","Dx posterior",IF(U45="antes","Diagnóstico previo",IF(CJ45="","No parto",IF(CH45="","No EG al parto",(CH45-(Z45/7)))))))</f>
        <v>No EG al parto</v>
      </c>
      <c r="AB45" s="51" t="s">
        <v>5</v>
      </c>
      <c r="AC45" s="55">
        <v>95674</v>
      </c>
      <c r="AD45" s="53">
        <v>44123</v>
      </c>
      <c r="AE45" s="36">
        <f>IF(AD45="","",(IF(CJ45="","",DAYS360(AD45,$CJ45,FALSE))))</f>
        <v>61</v>
      </c>
      <c r="AF45" s="51" t="s">
        <v>5</v>
      </c>
      <c r="AG45" s="54">
        <v>703</v>
      </c>
      <c r="AH45" s="53">
        <v>44123</v>
      </c>
      <c r="AI45" s="36">
        <f>IF(AH45="","",(IF(CJ45="","",DAYS360(AH45,$CJ45,FALSE))))</f>
        <v>61</v>
      </c>
      <c r="AJ45" s="36"/>
      <c r="AK45" s="31"/>
      <c r="AL45" s="37"/>
      <c r="AM45" s="36" t="str">
        <f>IF(AL45="","",(IF($CJ45="","",DAYS360(AL45,$CJ45,FALSE))))</f>
        <v/>
      </c>
      <c r="AN45" s="42"/>
      <c r="AO45" s="51" t="s">
        <v>5</v>
      </c>
      <c r="AP45" s="51">
        <v>25</v>
      </c>
      <c r="AQ45" s="51"/>
      <c r="AR45" s="51"/>
      <c r="AS45" s="51" t="s">
        <v>5</v>
      </c>
      <c r="AT45" s="51" t="s">
        <v>5</v>
      </c>
      <c r="AU45" s="51"/>
      <c r="AV45" s="51"/>
      <c r="AW45" s="51"/>
      <c r="AX45" s="51" t="s">
        <v>5</v>
      </c>
      <c r="AY45" s="51"/>
      <c r="AZ45" s="51" t="s">
        <v>5</v>
      </c>
      <c r="BA45" s="51"/>
      <c r="BB45" s="51"/>
      <c r="BC45" s="51" t="s">
        <v>6</v>
      </c>
      <c r="BD45" s="54"/>
      <c r="BE45" s="53"/>
      <c r="BF45" s="36" t="str">
        <f t="shared" si="11"/>
        <v/>
      </c>
      <c r="BG45" s="36"/>
      <c r="BH45" s="31"/>
      <c r="BI45" s="37"/>
      <c r="BJ45" s="36" t="str">
        <f t="shared" si="12"/>
        <v/>
      </c>
      <c r="BK45" s="36"/>
      <c r="BL45" s="31"/>
      <c r="BM45" s="37"/>
      <c r="BN45" s="36" t="str">
        <f t="shared" si="13"/>
        <v/>
      </c>
      <c r="BO45" s="41"/>
      <c r="BP45" s="27" t="s">
        <v>7</v>
      </c>
      <c r="BQ45" s="51" t="s">
        <v>6</v>
      </c>
      <c r="BR45" s="51"/>
      <c r="BS45" s="51"/>
      <c r="BT45" s="51" t="s">
        <v>13</v>
      </c>
      <c r="BU45" s="43" t="s">
        <v>6</v>
      </c>
      <c r="BV45" s="43"/>
      <c r="BW45" s="51" t="s">
        <v>24</v>
      </c>
      <c r="BX45" s="51" t="s">
        <v>9</v>
      </c>
      <c r="BY45" s="51"/>
      <c r="BZ45" s="51"/>
      <c r="CA45" s="51"/>
      <c r="CB45" s="51"/>
      <c r="CC45" s="51"/>
      <c r="CD45" s="40"/>
      <c r="CE45" s="27" t="s">
        <v>2</v>
      </c>
      <c r="CF45" s="27"/>
      <c r="CG45" s="51"/>
      <c r="CH45" s="27"/>
      <c r="CI45" s="35"/>
      <c r="CJ45" s="53">
        <v>44185</v>
      </c>
      <c r="CK45" s="27"/>
      <c r="CL45" s="27"/>
      <c r="CM45" s="27"/>
      <c r="CN45" s="27"/>
      <c r="CO45" s="27"/>
      <c r="CP45" s="27"/>
      <c r="CQ45" s="27"/>
      <c r="CR45" s="27"/>
      <c r="CS45" s="27"/>
      <c r="CT45" s="40"/>
      <c r="CU45" s="42"/>
      <c r="CV45" s="28" t="str">
        <f t="shared" si="14"/>
        <v/>
      </c>
      <c r="CW45" s="27"/>
      <c r="CX45" s="40"/>
      <c r="CY45" s="42"/>
      <c r="CZ45" s="28" t="str">
        <f t="shared" si="15"/>
        <v/>
      </c>
      <c r="DA45" s="27"/>
      <c r="DB45" s="40"/>
      <c r="DC45" s="42"/>
      <c r="DD45" s="28" t="str">
        <f t="shared" si="20"/>
        <v/>
      </c>
      <c r="DE45" s="27"/>
      <c r="DF45" s="40"/>
      <c r="DG45" s="42"/>
      <c r="DH45" s="28" t="str">
        <f t="shared" si="16"/>
        <v/>
      </c>
      <c r="DI45" s="27"/>
      <c r="DJ45" s="40"/>
      <c r="DK45" s="42"/>
      <c r="DL45" s="28" t="str">
        <f t="shared" si="21"/>
        <v/>
      </c>
      <c r="DM45" s="27"/>
      <c r="DN45" s="27"/>
      <c r="DO45" s="42"/>
      <c r="DP45" s="33" t="str">
        <f t="shared" si="17"/>
        <v/>
      </c>
      <c r="DQ45" s="42"/>
      <c r="DR45" s="42"/>
      <c r="DS45" s="42"/>
      <c r="DT45" s="30" t="str">
        <f t="shared" si="18"/>
        <v/>
      </c>
      <c r="DU45" s="27"/>
      <c r="DV45" s="28">
        <f t="shared" ca="1" si="19"/>
        <v>1031</v>
      </c>
      <c r="DW45" s="27"/>
      <c r="DX45" s="27"/>
      <c r="DY45" s="27"/>
      <c r="DZ45" s="27"/>
      <c r="EA45" s="27"/>
      <c r="EB45" s="27"/>
      <c r="EC45" s="27"/>
    </row>
    <row r="46" spans="1:133" s="38" customFormat="1" ht="15.95" customHeight="1" x14ac:dyDescent="0.25">
      <c r="A46" s="27">
        <v>45</v>
      </c>
      <c r="B46" s="51"/>
      <c r="C46" s="51"/>
      <c r="D46" s="51"/>
      <c r="E46" s="51"/>
      <c r="F46" s="51"/>
      <c r="G46" s="27" t="s">
        <v>0</v>
      </c>
      <c r="H46" s="54"/>
      <c r="I46" s="41">
        <v>22</v>
      </c>
      <c r="J46" s="51" t="s">
        <v>2</v>
      </c>
      <c r="K46" s="27"/>
      <c r="L46" s="51" t="s">
        <v>3</v>
      </c>
      <c r="M46" s="51" t="s">
        <v>53</v>
      </c>
      <c r="N46" s="51" t="s">
        <v>52</v>
      </c>
      <c r="O46" s="27"/>
      <c r="P46" s="51"/>
      <c r="Q46" s="51"/>
      <c r="R46" s="51"/>
      <c r="S46" s="51" t="s">
        <v>5</v>
      </c>
      <c r="T46" s="41">
        <v>21</v>
      </c>
      <c r="U46" s="51" t="s">
        <v>4</v>
      </c>
      <c r="V46" s="27">
        <v>33</v>
      </c>
      <c r="W46" s="52" t="s">
        <v>60</v>
      </c>
      <c r="X46" s="54"/>
      <c r="Y46" s="42">
        <v>44077</v>
      </c>
      <c r="Z46" s="28">
        <f>IF(Y46="","",(IF(CJ46="","",DAYS360(Y46,$CJ46,FALSE))))</f>
        <v>39</v>
      </c>
      <c r="AA46" s="28">
        <f>IF(Y46="","Sin fecha de diagnóstico",IF(U46="posterior al parto","Dx posterior",IF(U46="antes","Diagnóstico previo",IF(CJ46="","No parto",IF(CH46="","No EG al parto",(CH46-(Z46/7)))))))</f>
        <v>32.428571428571431</v>
      </c>
      <c r="AB46" s="51" t="s">
        <v>5</v>
      </c>
      <c r="AC46" s="55">
        <v>966</v>
      </c>
      <c r="AD46" s="53">
        <v>44080</v>
      </c>
      <c r="AE46" s="36">
        <f>IF(AD46="","",(IF(CJ46="","",DAYS360(AD46,$CJ46,FALSE))))</f>
        <v>36</v>
      </c>
      <c r="AF46" s="51" t="s">
        <v>5</v>
      </c>
      <c r="AG46" s="54">
        <v>147</v>
      </c>
      <c r="AH46" s="53">
        <v>44080</v>
      </c>
      <c r="AI46" s="36">
        <f>IF(AH46="","",(IF(CJ46="","",DAYS360(AH46,$CJ46,FALSE))))</f>
        <v>36</v>
      </c>
      <c r="AJ46" s="36"/>
      <c r="AK46" s="31"/>
      <c r="AL46" s="37"/>
      <c r="AM46" s="36" t="str">
        <f>IF(AL46="","",(IF($CJ46="","",DAYS360(AL46,$CJ46,FALSE))))</f>
        <v/>
      </c>
      <c r="AN46" s="42"/>
      <c r="AO46" s="51" t="s">
        <v>5</v>
      </c>
      <c r="AP46" s="51">
        <v>21</v>
      </c>
      <c r="AQ46" s="51" t="s">
        <v>5</v>
      </c>
      <c r="AR46" s="51"/>
      <c r="AS46" s="51"/>
      <c r="AT46" s="51"/>
      <c r="AU46" s="51"/>
      <c r="AV46" s="51"/>
      <c r="AW46" s="51" t="s">
        <v>5</v>
      </c>
      <c r="AX46" s="51"/>
      <c r="AY46" s="51"/>
      <c r="AZ46" s="51" t="s">
        <v>5</v>
      </c>
      <c r="BA46" s="51"/>
      <c r="BB46" s="51"/>
      <c r="BC46" s="51" t="s">
        <v>6</v>
      </c>
      <c r="BD46" s="54"/>
      <c r="BE46" s="53"/>
      <c r="BF46" s="36" t="str">
        <f t="shared" si="11"/>
        <v/>
      </c>
      <c r="BG46" s="36" t="s">
        <v>6</v>
      </c>
      <c r="BH46" s="31"/>
      <c r="BI46" s="37"/>
      <c r="BJ46" s="36" t="str">
        <f t="shared" si="12"/>
        <v/>
      </c>
      <c r="BK46" s="36"/>
      <c r="BL46" s="31"/>
      <c r="BM46" s="37"/>
      <c r="BN46" s="36" t="str">
        <f t="shared" si="13"/>
        <v/>
      </c>
      <c r="BO46" s="41"/>
      <c r="BP46" s="27" t="s">
        <v>7</v>
      </c>
      <c r="BQ46" s="51" t="s">
        <v>5</v>
      </c>
      <c r="BR46" s="51" t="s">
        <v>5</v>
      </c>
      <c r="BS46" s="51"/>
      <c r="BT46" s="51" t="s">
        <v>8</v>
      </c>
      <c r="BU46" s="43" t="s">
        <v>5</v>
      </c>
      <c r="BV46" s="43"/>
      <c r="BW46" s="51" t="s">
        <v>11</v>
      </c>
      <c r="BX46" s="51" t="s">
        <v>9</v>
      </c>
      <c r="BY46" s="51"/>
      <c r="BZ46" s="51"/>
      <c r="CA46" s="51"/>
      <c r="CB46" s="51"/>
      <c r="CC46" s="51" t="s">
        <v>22</v>
      </c>
      <c r="CD46" s="40"/>
      <c r="CE46" s="27" t="s">
        <v>2</v>
      </c>
      <c r="CF46" s="27"/>
      <c r="CG46" s="51" t="s">
        <v>14</v>
      </c>
      <c r="CH46" s="27">
        <v>38</v>
      </c>
      <c r="CI46" s="35">
        <v>3100</v>
      </c>
      <c r="CJ46" s="53">
        <v>44116</v>
      </c>
      <c r="CK46" s="27" t="s">
        <v>5</v>
      </c>
      <c r="CL46" s="27" t="s">
        <v>5</v>
      </c>
      <c r="CM46" s="27"/>
      <c r="CN46" s="27"/>
      <c r="CO46" s="27"/>
      <c r="CP46" s="27"/>
      <c r="CQ46" s="27"/>
      <c r="CR46" s="27"/>
      <c r="CS46" s="27" t="s">
        <v>5</v>
      </c>
      <c r="CT46" s="40" t="s">
        <v>26</v>
      </c>
      <c r="CU46" s="42">
        <v>44228</v>
      </c>
      <c r="CV46" s="28">
        <f t="shared" si="14"/>
        <v>109</v>
      </c>
      <c r="CW46" s="27" t="s">
        <v>5</v>
      </c>
      <c r="CX46" s="40" t="s">
        <v>26</v>
      </c>
      <c r="CY46" s="42">
        <v>44279</v>
      </c>
      <c r="CZ46" s="28">
        <f t="shared" si="15"/>
        <v>162</v>
      </c>
      <c r="DA46" s="27"/>
      <c r="DB46" s="40"/>
      <c r="DC46" s="42"/>
      <c r="DD46" s="28" t="str">
        <f t="shared" si="20"/>
        <v/>
      </c>
      <c r="DE46" s="27"/>
      <c r="DF46" s="40"/>
      <c r="DG46" s="42"/>
      <c r="DH46" s="28" t="str">
        <f t="shared" si="16"/>
        <v/>
      </c>
      <c r="DI46" s="27"/>
      <c r="DJ46" s="40"/>
      <c r="DK46" s="42"/>
      <c r="DL46" s="28" t="str">
        <f t="shared" si="21"/>
        <v/>
      </c>
      <c r="DM46" s="27"/>
      <c r="DN46" s="27"/>
      <c r="DO46" s="42"/>
      <c r="DP46" s="33" t="str">
        <f t="shared" si="17"/>
        <v/>
      </c>
      <c r="DQ46" s="42"/>
      <c r="DR46" s="42"/>
      <c r="DS46" s="42"/>
      <c r="DT46" s="30" t="str">
        <f t="shared" si="18"/>
        <v/>
      </c>
      <c r="DU46" s="27" t="s">
        <v>78</v>
      </c>
      <c r="DV46" s="28">
        <f t="shared" ca="1" si="19"/>
        <v>1100</v>
      </c>
      <c r="DW46" s="27" t="s">
        <v>15</v>
      </c>
      <c r="DX46" s="27"/>
      <c r="DY46" s="27"/>
      <c r="DZ46" s="27"/>
      <c r="EA46" s="27"/>
      <c r="EB46" s="27"/>
      <c r="EC46" s="58"/>
    </row>
    <row r="47" spans="1:133" s="38" customFormat="1" ht="15.95" customHeight="1" x14ac:dyDescent="0.25">
      <c r="A47" s="27">
        <v>46</v>
      </c>
      <c r="B47" s="51"/>
      <c r="C47" s="51"/>
      <c r="D47" s="51"/>
      <c r="E47" s="51"/>
      <c r="F47" s="51"/>
      <c r="G47" s="27" t="s">
        <v>0</v>
      </c>
      <c r="H47" s="54"/>
      <c r="I47" s="41">
        <v>23</v>
      </c>
      <c r="J47" s="51" t="s">
        <v>2</v>
      </c>
      <c r="K47" s="27"/>
      <c r="L47" s="51" t="s">
        <v>3</v>
      </c>
      <c r="M47" s="51" t="s">
        <v>53</v>
      </c>
      <c r="N47" s="51" t="s">
        <v>1</v>
      </c>
      <c r="O47" s="27"/>
      <c r="P47" s="51"/>
      <c r="Q47" s="51"/>
      <c r="R47" s="51"/>
      <c r="S47" s="51" t="s">
        <v>5</v>
      </c>
      <c r="T47" s="41">
        <v>15</v>
      </c>
      <c r="U47" s="51" t="s">
        <v>4</v>
      </c>
      <c r="V47" s="27">
        <v>29</v>
      </c>
      <c r="W47" s="52" t="s">
        <v>60</v>
      </c>
      <c r="X47" s="54"/>
      <c r="Y47" s="42">
        <v>44058</v>
      </c>
      <c r="Z47" s="28">
        <f>IF(Y47="","",(IF(CJ47="","",DAYS360(Y47,$CJ47,FALSE))))</f>
        <v>72</v>
      </c>
      <c r="AA47" s="28">
        <f>IF(Y47="","Sin fecha de diagnóstico",IF(U47="posterior al parto","Dx posterior",IF(U47="antes","Diagnóstico previo",IF(CJ47="","No parto",IF(CH47="","No EG al parto",(CH47-(Z47/7)))))))</f>
        <v>29.714285714285715</v>
      </c>
      <c r="AB47" s="51" t="s">
        <v>5</v>
      </c>
      <c r="AC47" s="55">
        <v>7740</v>
      </c>
      <c r="AD47" s="53">
        <v>44127</v>
      </c>
      <c r="AE47" s="36">
        <f>IF(AD47="","",(IF(CJ47="","",DAYS360(AD47,$CJ47,FALSE))))</f>
        <v>4</v>
      </c>
      <c r="AF47" s="51" t="s">
        <v>5</v>
      </c>
      <c r="AG47" s="54">
        <v>356</v>
      </c>
      <c r="AH47" s="53">
        <v>44127</v>
      </c>
      <c r="AI47" s="36">
        <f>IF(AH47="","",(IF(CJ47="","",DAYS360(AH47,$CJ47,FALSE))))</f>
        <v>4</v>
      </c>
      <c r="AJ47" s="36"/>
      <c r="AK47" s="31"/>
      <c r="AL47" s="37"/>
      <c r="AM47" s="36" t="str">
        <f>IF(AL47="","",(IF($CJ47="","",DAYS360(AL47,$CJ47,FALSE))))</f>
        <v/>
      </c>
      <c r="AN47" s="42"/>
      <c r="AO47" s="51" t="s">
        <v>5</v>
      </c>
      <c r="AP47" s="51">
        <v>32</v>
      </c>
      <c r="AQ47" s="51"/>
      <c r="AR47" s="51"/>
      <c r="AS47" s="51" t="s">
        <v>5</v>
      </c>
      <c r="AT47" s="51" t="s">
        <v>5</v>
      </c>
      <c r="AU47" s="51"/>
      <c r="AV47" s="51"/>
      <c r="AW47" s="51"/>
      <c r="AX47" s="51"/>
      <c r="AY47" s="51"/>
      <c r="AZ47" s="51"/>
      <c r="BA47" s="51" t="s">
        <v>5</v>
      </c>
      <c r="BB47" s="51"/>
      <c r="BC47" s="51" t="s">
        <v>6</v>
      </c>
      <c r="BD47" s="54"/>
      <c r="BE47" s="53"/>
      <c r="BF47" s="36" t="str">
        <f t="shared" si="11"/>
        <v/>
      </c>
      <c r="BG47" s="36"/>
      <c r="BH47" s="31"/>
      <c r="BI47" s="37"/>
      <c r="BJ47" s="36" t="str">
        <f t="shared" si="12"/>
        <v/>
      </c>
      <c r="BK47" s="36"/>
      <c r="BL47" s="31"/>
      <c r="BM47" s="37"/>
      <c r="BN47" s="36" t="str">
        <f t="shared" si="13"/>
        <v/>
      </c>
      <c r="BO47" s="41"/>
      <c r="BP47" s="27" t="s">
        <v>7</v>
      </c>
      <c r="BQ47" s="27" t="s">
        <v>5</v>
      </c>
      <c r="BR47" s="51" t="s">
        <v>5</v>
      </c>
      <c r="BS47" s="51"/>
      <c r="BT47" s="51" t="s">
        <v>8</v>
      </c>
      <c r="BU47" s="43" t="s">
        <v>6</v>
      </c>
      <c r="BV47" s="43"/>
      <c r="BW47" s="51" t="s">
        <v>11</v>
      </c>
      <c r="BX47" s="51" t="s">
        <v>9</v>
      </c>
      <c r="BY47" s="27"/>
      <c r="BZ47" s="27"/>
      <c r="CA47" s="27"/>
      <c r="CB47" s="27"/>
      <c r="CC47" s="27" t="s">
        <v>22</v>
      </c>
      <c r="CD47" s="40"/>
      <c r="CE47" s="27" t="s">
        <v>2</v>
      </c>
      <c r="CF47" s="27"/>
      <c r="CG47" s="51" t="s">
        <v>12</v>
      </c>
      <c r="CH47" s="27">
        <v>40</v>
      </c>
      <c r="CI47" s="35">
        <v>3690</v>
      </c>
      <c r="CJ47" s="53">
        <v>44131</v>
      </c>
      <c r="CK47" s="27" t="s">
        <v>5</v>
      </c>
      <c r="CL47" s="27" t="s">
        <v>5</v>
      </c>
      <c r="CM47" s="27"/>
      <c r="CN47" s="27"/>
      <c r="CO47" s="27"/>
      <c r="CP47" s="27"/>
      <c r="CQ47" s="27"/>
      <c r="CR47" s="27"/>
      <c r="CS47" s="27" t="s">
        <v>5</v>
      </c>
      <c r="CT47" s="40">
        <v>884000</v>
      </c>
      <c r="CU47" s="42">
        <v>44162</v>
      </c>
      <c r="CV47" s="28">
        <f t="shared" si="14"/>
        <v>30</v>
      </c>
      <c r="CW47" s="27" t="s">
        <v>5</v>
      </c>
      <c r="CX47" s="40">
        <v>284293</v>
      </c>
      <c r="CY47" s="42">
        <v>44169</v>
      </c>
      <c r="CZ47" s="28">
        <f t="shared" si="15"/>
        <v>37</v>
      </c>
      <c r="DA47" s="27"/>
      <c r="DB47" s="40"/>
      <c r="DC47" s="42"/>
      <c r="DD47" s="28" t="str">
        <f t="shared" si="20"/>
        <v/>
      </c>
      <c r="DE47" s="27"/>
      <c r="DF47" s="40"/>
      <c r="DG47" s="42"/>
      <c r="DH47" s="28" t="str">
        <f t="shared" si="16"/>
        <v/>
      </c>
      <c r="DI47" s="27"/>
      <c r="DJ47" s="40"/>
      <c r="DK47" s="42"/>
      <c r="DL47" s="28" t="str">
        <f t="shared" si="21"/>
        <v/>
      </c>
      <c r="DM47" s="27"/>
      <c r="DN47" s="27"/>
      <c r="DO47" s="42"/>
      <c r="DP47" s="33" t="str">
        <f t="shared" si="17"/>
        <v/>
      </c>
      <c r="DQ47" s="42"/>
      <c r="DR47" s="42"/>
      <c r="DS47" s="42"/>
      <c r="DT47" s="30" t="str">
        <f t="shared" si="18"/>
        <v/>
      </c>
      <c r="DU47" s="27" t="s">
        <v>78</v>
      </c>
      <c r="DV47" s="28">
        <f t="shared" ca="1" si="19"/>
        <v>1085</v>
      </c>
      <c r="DW47" s="27" t="s">
        <v>54</v>
      </c>
      <c r="DX47" s="27"/>
      <c r="DY47" s="27"/>
      <c r="DZ47" s="27"/>
      <c r="EA47" s="27"/>
      <c r="EB47" s="27"/>
      <c r="EC47" s="27"/>
    </row>
    <row r="48" spans="1:133" s="38" customFormat="1" ht="15.95" customHeight="1" x14ac:dyDescent="0.25">
      <c r="A48" s="27">
        <v>47</v>
      </c>
      <c r="B48" s="51"/>
      <c r="C48" s="51"/>
      <c r="D48" s="51"/>
      <c r="E48" s="51"/>
      <c r="F48" s="51"/>
      <c r="G48" s="51" t="s">
        <v>0</v>
      </c>
      <c r="H48" s="54"/>
      <c r="I48" s="57">
        <v>35</v>
      </c>
      <c r="J48" s="51" t="s">
        <v>2</v>
      </c>
      <c r="K48" s="27"/>
      <c r="L48" s="57" t="s">
        <v>21</v>
      </c>
      <c r="M48" s="51" t="s">
        <v>53</v>
      </c>
      <c r="N48" s="51" t="s">
        <v>52</v>
      </c>
      <c r="O48" s="51"/>
      <c r="P48" s="51"/>
      <c r="Q48" s="51"/>
      <c r="R48" s="51"/>
      <c r="S48" s="51" t="s">
        <v>5</v>
      </c>
      <c r="T48" s="41">
        <v>19</v>
      </c>
      <c r="U48" s="51" t="s">
        <v>4</v>
      </c>
      <c r="V48" s="57">
        <v>29</v>
      </c>
      <c r="W48" s="57" t="s">
        <v>63</v>
      </c>
      <c r="X48" s="54">
        <v>17158</v>
      </c>
      <c r="Y48" s="53">
        <v>43945</v>
      </c>
      <c r="Z48" s="28">
        <f>IF(Y48="","",(IF(CJ48="","",DAYS360(Y48,$CJ48,FALSE))))</f>
        <v>90</v>
      </c>
      <c r="AA48" s="28" t="str">
        <f>IF(Y48="","Sin fecha de diagnóstico",IF(U48="posterior al parto","Dx posterior",IF(U48="antes","Diagnóstico previo",IF(CJ48="","No parto",IF(CH48="","No EG al parto",(CH48-(Z48/7)))))))</f>
        <v>No EG al parto</v>
      </c>
      <c r="AB48" s="51" t="s">
        <v>5</v>
      </c>
      <c r="AC48" s="55">
        <v>17158</v>
      </c>
      <c r="AD48" s="53">
        <v>43945</v>
      </c>
      <c r="AE48" s="36">
        <f>IF(AD48="","",(IF(CJ48="","",DAYS360(AD48,$CJ48,FALSE))))</f>
        <v>90</v>
      </c>
      <c r="AF48" s="51" t="s">
        <v>5</v>
      </c>
      <c r="AG48" s="54">
        <v>308</v>
      </c>
      <c r="AH48" s="53">
        <v>43957</v>
      </c>
      <c r="AI48" s="36">
        <f>IF(AH48="","",(IF(CJ48="","",DAYS360(AH48,$CJ48,FALSE))))</f>
        <v>78</v>
      </c>
      <c r="AJ48" s="36"/>
      <c r="AK48" s="31"/>
      <c r="AL48" s="37"/>
      <c r="AM48" s="36" t="str">
        <f>IF(AL48="","",(IF($CJ48="","",DAYS360(AL48,$CJ48,FALSE))))</f>
        <v/>
      </c>
      <c r="AN48" s="42"/>
      <c r="AO48" s="51" t="s">
        <v>5</v>
      </c>
      <c r="AP48" s="51">
        <v>27</v>
      </c>
      <c r="AQ48" s="51" t="s">
        <v>5</v>
      </c>
      <c r="AR48" s="51" t="s">
        <v>5</v>
      </c>
      <c r="AS48" s="51"/>
      <c r="AT48" s="51"/>
      <c r="AU48" s="51"/>
      <c r="AV48" s="51"/>
      <c r="AW48" s="51"/>
      <c r="AX48" s="51" t="s">
        <v>5</v>
      </c>
      <c r="AY48" s="51"/>
      <c r="AZ48" s="51" t="s">
        <v>5</v>
      </c>
      <c r="BA48" s="51"/>
      <c r="BB48" s="51"/>
      <c r="BC48" s="51" t="s">
        <v>6</v>
      </c>
      <c r="BD48" s="54"/>
      <c r="BE48" s="53"/>
      <c r="BF48" s="36" t="str">
        <f t="shared" si="11"/>
        <v/>
      </c>
      <c r="BG48" s="36"/>
      <c r="BH48" s="31"/>
      <c r="BI48" s="37"/>
      <c r="BJ48" s="36" t="str">
        <f t="shared" si="12"/>
        <v/>
      </c>
      <c r="BK48" s="36"/>
      <c r="BL48" s="31"/>
      <c r="BM48" s="37"/>
      <c r="BN48" s="36" t="str">
        <f t="shared" si="13"/>
        <v/>
      </c>
      <c r="BO48" s="41"/>
      <c r="BP48" s="51" t="s">
        <v>7</v>
      </c>
      <c r="BQ48" s="51" t="s">
        <v>6</v>
      </c>
      <c r="BR48" s="51"/>
      <c r="BS48" s="51"/>
      <c r="BT48" s="51" t="s">
        <v>13</v>
      </c>
      <c r="BU48" s="43" t="s">
        <v>6</v>
      </c>
      <c r="BV48" s="43"/>
      <c r="BW48" s="51" t="s">
        <v>24</v>
      </c>
      <c r="BX48" s="51" t="s">
        <v>9</v>
      </c>
      <c r="BY48" s="51"/>
      <c r="BZ48" s="51"/>
      <c r="CA48" s="51"/>
      <c r="CB48" s="51"/>
      <c r="CC48" s="51"/>
      <c r="CD48" s="40"/>
      <c r="CE48" s="51" t="s">
        <v>2</v>
      </c>
      <c r="CF48" s="27"/>
      <c r="CG48" s="51"/>
      <c r="CH48" s="27"/>
      <c r="CI48" s="35"/>
      <c r="CJ48" s="53">
        <v>44036</v>
      </c>
      <c r="CK48" s="27"/>
      <c r="CL48" s="27"/>
      <c r="CM48" s="27"/>
      <c r="CN48" s="27"/>
      <c r="CO48" s="27"/>
      <c r="CP48" s="27"/>
      <c r="CQ48" s="27"/>
      <c r="CR48" s="27"/>
      <c r="CS48" s="27"/>
      <c r="CT48" s="40"/>
      <c r="CU48" s="42"/>
      <c r="CV48" s="28" t="str">
        <f t="shared" si="14"/>
        <v/>
      </c>
      <c r="CW48" s="27"/>
      <c r="CX48" s="40"/>
      <c r="CY48" s="42"/>
      <c r="CZ48" s="28" t="str">
        <f t="shared" si="15"/>
        <v/>
      </c>
      <c r="DA48" s="27"/>
      <c r="DB48" s="40"/>
      <c r="DC48" s="42"/>
      <c r="DD48" s="28" t="str">
        <f t="shared" si="20"/>
        <v/>
      </c>
      <c r="DE48" s="27"/>
      <c r="DF48" s="40"/>
      <c r="DG48" s="42"/>
      <c r="DH48" s="28" t="str">
        <f t="shared" si="16"/>
        <v/>
      </c>
      <c r="DI48" s="27"/>
      <c r="DJ48" s="40"/>
      <c r="DK48" s="42"/>
      <c r="DL48" s="28" t="str">
        <f t="shared" si="21"/>
        <v/>
      </c>
      <c r="DM48" s="27"/>
      <c r="DN48" s="27"/>
      <c r="DO48" s="42"/>
      <c r="DP48" s="33" t="str">
        <f t="shared" si="17"/>
        <v/>
      </c>
      <c r="DQ48" s="42"/>
      <c r="DR48" s="42"/>
      <c r="DS48" s="42"/>
      <c r="DT48" s="30" t="str">
        <f t="shared" si="18"/>
        <v/>
      </c>
      <c r="DU48" s="27"/>
      <c r="DV48" s="28">
        <f t="shared" ca="1" si="19"/>
        <v>1180</v>
      </c>
      <c r="DW48" s="27"/>
      <c r="DX48" s="27"/>
      <c r="DY48" s="27"/>
      <c r="DZ48" s="27"/>
      <c r="EA48" s="27"/>
      <c r="EB48" s="27"/>
      <c r="EC48" s="44"/>
    </row>
    <row r="49" spans="1:133" s="38" customFormat="1" ht="15.95" customHeight="1" x14ac:dyDescent="0.25">
      <c r="A49" s="27">
        <v>48</v>
      </c>
      <c r="B49" s="27"/>
      <c r="C49" s="27"/>
      <c r="D49" s="27"/>
      <c r="E49" s="27"/>
      <c r="F49" s="27"/>
      <c r="G49" s="27" t="s">
        <v>0</v>
      </c>
      <c r="H49" s="40"/>
      <c r="I49" s="41">
        <v>30</v>
      </c>
      <c r="J49" s="27" t="s">
        <v>2</v>
      </c>
      <c r="K49" s="27"/>
      <c r="L49" s="27" t="s">
        <v>3</v>
      </c>
      <c r="M49" s="27" t="s">
        <v>53</v>
      </c>
      <c r="N49" s="27" t="s">
        <v>1</v>
      </c>
      <c r="O49" s="27"/>
      <c r="P49" s="27"/>
      <c r="Q49" s="27"/>
      <c r="R49" s="27"/>
      <c r="S49" s="27" t="s">
        <v>5</v>
      </c>
      <c r="T49" s="41">
        <v>16</v>
      </c>
      <c r="U49" s="27" t="s">
        <v>17</v>
      </c>
      <c r="V49" s="27"/>
      <c r="W49" s="41" t="s">
        <v>60</v>
      </c>
      <c r="X49" s="40"/>
      <c r="Y49" s="42">
        <v>42979</v>
      </c>
      <c r="Z49" s="28">
        <f>IF(Y49="","",(IF(CJ49="","",DAYS360(Y49,$CJ49,FALSE))))</f>
        <v>1041</v>
      </c>
      <c r="AA49" s="28" t="str">
        <f>IF(Y49="","Sin fecha de diagnóstico",IF(U49="posterior al parto","Dx posterior",IF(U49="antes","Diagnóstico previo",IF(CJ49="","No parto",IF(CH49="","No EG al parto",(CH49-(Z49/7)))))))</f>
        <v>Diagnóstico previo</v>
      </c>
      <c r="AB49" s="27" t="s">
        <v>5</v>
      </c>
      <c r="AC49" s="35">
        <v>526</v>
      </c>
      <c r="AD49" s="42">
        <v>44008</v>
      </c>
      <c r="AE49" s="36">
        <f>IF(AD49="","",(IF(CJ49="","",DAYS360(AD49,$CJ49,FALSE))))</f>
        <v>26</v>
      </c>
      <c r="AF49" s="27" t="s">
        <v>5</v>
      </c>
      <c r="AG49" s="40">
        <v>404</v>
      </c>
      <c r="AH49" s="42">
        <v>44011</v>
      </c>
      <c r="AI49" s="36">
        <f>IF(AH49="","",(IF(CJ49="","",DAYS360(AH49,$CJ49,FALSE))))</f>
        <v>23</v>
      </c>
      <c r="AJ49" s="36"/>
      <c r="AK49" s="31"/>
      <c r="AL49" s="37"/>
      <c r="AM49" s="36" t="str">
        <f>IF(AL49="","",(IF($CJ49="","",DAYS360(AL49,$CJ49,FALSE))))</f>
        <v/>
      </c>
      <c r="AN49" s="42" t="s">
        <v>5</v>
      </c>
      <c r="AO49" s="27" t="s">
        <v>5</v>
      </c>
      <c r="AP49" s="27">
        <v>1</v>
      </c>
      <c r="AQ49" s="27"/>
      <c r="AR49" s="27"/>
      <c r="AS49" s="27" t="s">
        <v>5</v>
      </c>
      <c r="AT49" s="27" t="s">
        <v>5</v>
      </c>
      <c r="AU49" s="27"/>
      <c r="AV49" s="27"/>
      <c r="AW49" s="27"/>
      <c r="AX49" s="27"/>
      <c r="AY49" s="27"/>
      <c r="AZ49" s="27"/>
      <c r="BA49" s="27" t="s">
        <v>5</v>
      </c>
      <c r="BB49" s="27"/>
      <c r="BC49" s="27" t="s">
        <v>6</v>
      </c>
      <c r="BD49" s="40"/>
      <c r="BE49" s="42"/>
      <c r="BF49" s="36" t="str">
        <f t="shared" si="11"/>
        <v/>
      </c>
      <c r="BG49" s="36"/>
      <c r="BH49" s="31"/>
      <c r="BI49" s="37"/>
      <c r="BJ49" s="36" t="str">
        <f t="shared" si="12"/>
        <v/>
      </c>
      <c r="BK49" s="36"/>
      <c r="BL49" s="31"/>
      <c r="BM49" s="37"/>
      <c r="BN49" s="36" t="str">
        <f t="shared" si="13"/>
        <v/>
      </c>
      <c r="BO49" s="41"/>
      <c r="BP49" s="27" t="s">
        <v>7</v>
      </c>
      <c r="BQ49" s="27" t="s">
        <v>5</v>
      </c>
      <c r="BR49" s="27" t="s">
        <v>5</v>
      </c>
      <c r="BS49" s="27" t="s">
        <v>5</v>
      </c>
      <c r="BT49" s="27" t="s">
        <v>8</v>
      </c>
      <c r="BU49" s="43" t="s">
        <v>5</v>
      </c>
      <c r="BV49" s="43"/>
      <c r="BW49" s="27" t="s">
        <v>11</v>
      </c>
      <c r="BX49" s="27" t="s">
        <v>9</v>
      </c>
      <c r="BY49" s="27"/>
      <c r="BZ49" s="27"/>
      <c r="CA49" s="27"/>
      <c r="CB49" s="27"/>
      <c r="CC49" s="27" t="s">
        <v>22</v>
      </c>
      <c r="CD49" s="40"/>
      <c r="CE49" s="27" t="s">
        <v>2</v>
      </c>
      <c r="CF49" s="27"/>
      <c r="CG49" s="27" t="s">
        <v>14</v>
      </c>
      <c r="CH49" s="27">
        <v>38</v>
      </c>
      <c r="CI49" s="35">
        <v>3177</v>
      </c>
      <c r="CJ49" s="42">
        <v>44034</v>
      </c>
      <c r="CK49" s="27" t="s">
        <v>5</v>
      </c>
      <c r="CL49" s="27" t="s">
        <v>5</v>
      </c>
      <c r="CM49" s="27" t="s">
        <v>5</v>
      </c>
      <c r="CN49" s="27"/>
      <c r="CO49" s="27"/>
      <c r="CP49" s="27"/>
      <c r="CQ49" s="27"/>
      <c r="CR49" s="27" t="s">
        <v>5</v>
      </c>
      <c r="CS49" s="27" t="s">
        <v>5</v>
      </c>
      <c r="CT49" s="40" t="s">
        <v>26</v>
      </c>
      <c r="CU49" s="42">
        <v>44067</v>
      </c>
      <c r="CV49" s="28">
        <f t="shared" si="14"/>
        <v>32</v>
      </c>
      <c r="CW49" s="27" t="s">
        <v>5</v>
      </c>
      <c r="CX49" s="40" t="s">
        <v>26</v>
      </c>
      <c r="CY49" s="42">
        <v>44181</v>
      </c>
      <c r="CZ49" s="28">
        <f t="shared" si="15"/>
        <v>144</v>
      </c>
      <c r="DA49" s="27"/>
      <c r="DB49" s="40"/>
      <c r="DC49" s="42"/>
      <c r="DD49" s="28" t="str">
        <f t="shared" si="20"/>
        <v/>
      </c>
      <c r="DE49" s="27"/>
      <c r="DF49" s="40"/>
      <c r="DG49" s="42"/>
      <c r="DH49" s="28" t="str">
        <f t="shared" si="16"/>
        <v/>
      </c>
      <c r="DI49" s="27"/>
      <c r="DJ49" s="40"/>
      <c r="DK49" s="42"/>
      <c r="DL49" s="28" t="str">
        <f t="shared" si="21"/>
        <v/>
      </c>
      <c r="DM49" s="27"/>
      <c r="DN49" s="27"/>
      <c r="DO49" s="42"/>
      <c r="DP49" s="33" t="str">
        <f t="shared" si="17"/>
        <v/>
      </c>
      <c r="DQ49" s="42"/>
      <c r="DR49" s="42"/>
      <c r="DS49" s="42"/>
      <c r="DT49" s="30" t="str">
        <f t="shared" si="18"/>
        <v/>
      </c>
      <c r="DU49" s="27" t="s">
        <v>78</v>
      </c>
      <c r="DV49" s="28">
        <f t="shared" ca="1" si="19"/>
        <v>1182</v>
      </c>
      <c r="DW49" s="27" t="s">
        <v>15</v>
      </c>
      <c r="DX49" s="27"/>
      <c r="DY49" s="27"/>
      <c r="DZ49" s="27"/>
      <c r="EA49" s="27"/>
      <c r="EB49" s="27"/>
      <c r="EC49" s="44"/>
    </row>
    <row r="50" spans="1:133" s="38" customFormat="1" ht="15.95" customHeight="1" x14ac:dyDescent="0.25">
      <c r="A50" s="27">
        <v>49</v>
      </c>
      <c r="B50" s="53"/>
      <c r="C50" s="53"/>
      <c r="D50" s="53"/>
      <c r="E50" s="53"/>
      <c r="F50" s="53"/>
      <c r="G50" s="53" t="s">
        <v>0</v>
      </c>
      <c r="H50" s="40"/>
      <c r="I50" s="41">
        <v>34</v>
      </c>
      <c r="J50" s="53" t="s">
        <v>2</v>
      </c>
      <c r="K50" s="42"/>
      <c r="L50" s="53" t="s">
        <v>3</v>
      </c>
      <c r="M50" s="53" t="s">
        <v>53</v>
      </c>
      <c r="N50" s="53" t="s">
        <v>1</v>
      </c>
      <c r="O50" s="42"/>
      <c r="P50" s="53"/>
      <c r="Q50" s="53"/>
      <c r="R50" s="53"/>
      <c r="S50" s="53" t="s">
        <v>5</v>
      </c>
      <c r="T50" s="41">
        <v>9</v>
      </c>
      <c r="U50" s="53" t="s">
        <v>17</v>
      </c>
      <c r="V50" s="42"/>
      <c r="W50" s="53" t="s">
        <v>25</v>
      </c>
      <c r="X50" s="52"/>
      <c r="Y50" s="42">
        <v>42787</v>
      </c>
      <c r="Z50" s="28">
        <f>IF(Y50="","",(IF(CJ50="","",DAYS360(Y50,$CJ50,FALSE))))</f>
        <v>1245</v>
      </c>
      <c r="AA50" s="28" t="str">
        <f>IF(Y50="","Sin fecha de diagnóstico",IF(U50="posterior al parto","Dx posterior",IF(U50="antes","Diagnóstico previo",IF(CJ50="","No parto",IF(CH50="","No EG al parto",(CH50-(Z50/7)))))))</f>
        <v>Diagnóstico previo</v>
      </c>
      <c r="AB50" s="53" t="s">
        <v>5</v>
      </c>
      <c r="AC50" s="62" t="s">
        <v>29</v>
      </c>
      <c r="AD50" s="53">
        <v>43846</v>
      </c>
      <c r="AE50" s="36">
        <f>IF(AD50="","",(IF(CJ50="","",DAYS360(AD50,$CJ50,FALSE))))</f>
        <v>200</v>
      </c>
      <c r="AF50" s="53" t="s">
        <v>5</v>
      </c>
      <c r="AG50" s="54">
        <v>601</v>
      </c>
      <c r="AH50" s="53">
        <v>43846</v>
      </c>
      <c r="AI50" s="36">
        <f>IF(AH50="","",(IF(CJ50="","",DAYS360(AH50,$CJ50,FALSE))))</f>
        <v>200</v>
      </c>
      <c r="AJ50" s="36"/>
      <c r="AK50" s="31"/>
      <c r="AL50" s="37"/>
      <c r="AM50" s="36" t="str">
        <f>IF(AL50="","",(IF($CJ50="","",DAYS360(AL50,$CJ50,FALSE))))</f>
        <v/>
      </c>
      <c r="AN50" s="42" t="s">
        <v>5</v>
      </c>
      <c r="AO50" s="53" t="s">
        <v>5</v>
      </c>
      <c r="AP50" s="52">
        <v>1</v>
      </c>
      <c r="AQ50" s="53" t="s">
        <v>5</v>
      </c>
      <c r="AR50" s="53" t="s">
        <v>5</v>
      </c>
      <c r="AS50" s="53"/>
      <c r="AT50" s="53"/>
      <c r="AU50" s="53"/>
      <c r="AV50" s="53"/>
      <c r="AW50" s="53" t="s">
        <v>5</v>
      </c>
      <c r="AX50" s="53"/>
      <c r="AY50" s="53"/>
      <c r="AZ50" s="53" t="s">
        <v>5</v>
      </c>
      <c r="BA50" s="53"/>
      <c r="BB50" s="53"/>
      <c r="BC50" s="53" t="s">
        <v>5</v>
      </c>
      <c r="BD50" s="54" t="s">
        <v>29</v>
      </c>
      <c r="BE50" s="53">
        <v>44021</v>
      </c>
      <c r="BF50" s="36">
        <f t="shared" si="11"/>
        <v>27</v>
      </c>
      <c r="BG50" s="36"/>
      <c r="BH50" s="31"/>
      <c r="BI50" s="37"/>
      <c r="BJ50" s="36" t="str">
        <f t="shared" si="12"/>
        <v/>
      </c>
      <c r="BK50" s="36"/>
      <c r="BL50" s="31"/>
      <c r="BM50" s="37"/>
      <c r="BN50" s="36" t="str">
        <f t="shared" si="13"/>
        <v/>
      </c>
      <c r="BO50" s="41"/>
      <c r="BP50" s="42" t="s">
        <v>7</v>
      </c>
      <c r="BQ50" s="53" t="s">
        <v>5</v>
      </c>
      <c r="BR50" s="53" t="s">
        <v>5</v>
      </c>
      <c r="BS50" s="53"/>
      <c r="BT50" s="53" t="s">
        <v>8</v>
      </c>
      <c r="BU50" s="42" t="s">
        <v>5</v>
      </c>
      <c r="BV50" s="42"/>
      <c r="BW50" s="53" t="s">
        <v>11</v>
      </c>
      <c r="BX50" s="53" t="s">
        <v>9</v>
      </c>
      <c r="BY50" s="42"/>
      <c r="BZ50" s="42"/>
      <c r="CA50" s="42"/>
      <c r="CB50" s="42"/>
      <c r="CC50" s="27" t="s">
        <v>22</v>
      </c>
      <c r="CD50" s="40"/>
      <c r="CE50" s="53" t="s">
        <v>2</v>
      </c>
      <c r="CF50" s="42"/>
      <c r="CG50" s="53" t="s">
        <v>14</v>
      </c>
      <c r="CH50" s="40">
        <v>38</v>
      </c>
      <c r="CI50" s="35">
        <v>3200</v>
      </c>
      <c r="CJ50" s="53">
        <v>44049</v>
      </c>
      <c r="CK50" s="27" t="s">
        <v>5</v>
      </c>
      <c r="CL50" s="42" t="s">
        <v>5</v>
      </c>
      <c r="CM50" s="42"/>
      <c r="CN50" s="42"/>
      <c r="CO50" s="42"/>
      <c r="CP50" s="42"/>
      <c r="CQ50" s="42"/>
      <c r="CR50" s="42"/>
      <c r="CS50" s="27" t="s">
        <v>5</v>
      </c>
      <c r="CT50" s="42" t="s">
        <v>29</v>
      </c>
      <c r="CU50" s="42">
        <v>44084</v>
      </c>
      <c r="CV50" s="28">
        <f t="shared" si="14"/>
        <v>34</v>
      </c>
      <c r="CW50" s="27" t="s">
        <v>5</v>
      </c>
      <c r="CX50" s="42" t="s">
        <v>29</v>
      </c>
      <c r="CY50" s="42">
        <v>44180</v>
      </c>
      <c r="CZ50" s="28">
        <f t="shared" si="15"/>
        <v>129</v>
      </c>
      <c r="DA50" s="42"/>
      <c r="DB50" s="40"/>
      <c r="DC50" s="42"/>
      <c r="DD50" s="28" t="str">
        <f t="shared" si="20"/>
        <v/>
      </c>
      <c r="DE50" s="42"/>
      <c r="DF50" s="40"/>
      <c r="DG50" s="42"/>
      <c r="DH50" s="28" t="str">
        <f t="shared" si="16"/>
        <v/>
      </c>
      <c r="DI50" s="42"/>
      <c r="DJ50" s="40"/>
      <c r="DK50" s="42"/>
      <c r="DL50" s="28" t="str">
        <f t="shared" si="21"/>
        <v/>
      </c>
      <c r="DM50" s="42"/>
      <c r="DN50" s="42"/>
      <c r="DO50" s="42"/>
      <c r="DP50" s="33" t="str">
        <f t="shared" si="17"/>
        <v/>
      </c>
      <c r="DQ50" s="42"/>
      <c r="DR50" s="42"/>
      <c r="DS50" s="42"/>
      <c r="DT50" s="30" t="str">
        <f t="shared" si="18"/>
        <v/>
      </c>
      <c r="DU50" s="42" t="s">
        <v>78</v>
      </c>
      <c r="DV50" s="28">
        <f t="shared" ca="1" si="19"/>
        <v>1167</v>
      </c>
      <c r="DW50" s="27" t="s">
        <v>15</v>
      </c>
      <c r="DX50" s="42"/>
      <c r="DY50" s="42"/>
      <c r="DZ50" s="42"/>
      <c r="EA50" s="42"/>
      <c r="EB50" s="42"/>
      <c r="EC50" s="42"/>
    </row>
    <row r="51" spans="1:133" s="38" customFormat="1" ht="15.95" customHeight="1" x14ac:dyDescent="0.25">
      <c r="A51" s="27">
        <v>50</v>
      </c>
      <c r="B51" s="30"/>
      <c r="C51" s="30"/>
      <c r="D51" s="30"/>
      <c r="E51" s="30"/>
      <c r="F51" s="30"/>
      <c r="G51" s="27" t="s">
        <v>0</v>
      </c>
      <c r="H51" s="54"/>
      <c r="I51" s="41">
        <v>23</v>
      </c>
      <c r="J51" s="51" t="s">
        <v>2</v>
      </c>
      <c r="K51" s="27"/>
      <c r="L51" s="51" t="s">
        <v>3</v>
      </c>
      <c r="M51" s="51" t="s">
        <v>53</v>
      </c>
      <c r="N51" s="51" t="s">
        <v>1</v>
      </c>
      <c r="O51" s="27"/>
      <c r="P51" s="51"/>
      <c r="Q51" s="51"/>
      <c r="R51" s="51"/>
      <c r="S51" s="29" t="s">
        <v>5</v>
      </c>
      <c r="T51" s="28">
        <v>5</v>
      </c>
      <c r="U51" s="51" t="s">
        <v>17</v>
      </c>
      <c r="V51" s="27"/>
      <c r="W51" s="52" t="s">
        <v>25</v>
      </c>
      <c r="X51" s="54"/>
      <c r="Y51" s="42">
        <v>42748</v>
      </c>
      <c r="Z51" s="28">
        <f>IF(Y51="","",(IF(CJ51="","",DAYS360(Y51,$CJ51,FALSE))))</f>
        <v>1348</v>
      </c>
      <c r="AA51" s="28" t="str">
        <f>IF(Y51="","Sin fecha de diagnóstico",IF(U51="posterior al parto","Dx posterior",IF(U51="antes","Diagnóstico previo",IF(CJ51="","No parto",IF(CH51="","No EG al parto",(CH51-(Z51/7)))))))</f>
        <v>Diagnóstico previo</v>
      </c>
      <c r="AB51" s="51" t="s">
        <v>5</v>
      </c>
      <c r="AC51" s="55" t="s">
        <v>26</v>
      </c>
      <c r="AD51" s="53">
        <v>43888</v>
      </c>
      <c r="AE51" s="36">
        <f>IF(AD51="","",(IF(CJ51="","",DAYS360(AD51,$CJ51,FALSE))))</f>
        <v>224</v>
      </c>
      <c r="AF51" s="51" t="s">
        <v>5</v>
      </c>
      <c r="AG51" s="54">
        <v>673</v>
      </c>
      <c r="AH51" s="53">
        <v>43888</v>
      </c>
      <c r="AI51" s="36">
        <f>IF(AH51="","",(IF(CJ51="","",DAYS360(AH51,$CJ51,FALSE))))</f>
        <v>224</v>
      </c>
      <c r="AJ51" s="36"/>
      <c r="AK51" s="31"/>
      <c r="AL51" s="37"/>
      <c r="AM51" s="36" t="str">
        <f>IF(AL51="","",(IF($CJ51="","",DAYS360(AL51,$CJ51,FALSE))))</f>
        <v/>
      </c>
      <c r="AN51" s="42" t="s">
        <v>5</v>
      </c>
      <c r="AO51" s="51" t="s">
        <v>5</v>
      </c>
      <c r="AP51" s="51">
        <v>1</v>
      </c>
      <c r="AQ51" s="51"/>
      <c r="AR51" s="51"/>
      <c r="AS51" s="51" t="s">
        <v>5</v>
      </c>
      <c r="AT51" s="51" t="s">
        <v>5</v>
      </c>
      <c r="AU51" s="51"/>
      <c r="AV51" s="51"/>
      <c r="AW51" s="51"/>
      <c r="AX51" s="51" t="s">
        <v>5</v>
      </c>
      <c r="AY51" s="51"/>
      <c r="AZ51" s="51" t="s">
        <v>5</v>
      </c>
      <c r="BA51" s="51"/>
      <c r="BB51" s="51"/>
      <c r="BC51" s="51" t="s">
        <v>5</v>
      </c>
      <c r="BD51" s="54" t="s">
        <v>26</v>
      </c>
      <c r="BE51" s="53">
        <v>44090</v>
      </c>
      <c r="BF51" s="36">
        <f t="shared" si="11"/>
        <v>25</v>
      </c>
      <c r="BG51" s="51" t="s">
        <v>5</v>
      </c>
      <c r="BH51" s="54" t="s">
        <v>26</v>
      </c>
      <c r="BI51" s="53">
        <v>44099</v>
      </c>
      <c r="BJ51" s="36">
        <f t="shared" si="12"/>
        <v>16</v>
      </c>
      <c r="BK51" s="42"/>
      <c r="BL51" s="40"/>
      <c r="BM51" s="42"/>
      <c r="BN51" s="36" t="str">
        <f t="shared" si="13"/>
        <v/>
      </c>
      <c r="BO51" s="28"/>
      <c r="BP51" s="27" t="s">
        <v>7</v>
      </c>
      <c r="BQ51" s="51" t="s">
        <v>5</v>
      </c>
      <c r="BR51" s="51" t="s">
        <v>5</v>
      </c>
      <c r="BS51" s="51"/>
      <c r="BT51" s="51" t="s">
        <v>8</v>
      </c>
      <c r="BU51" s="43" t="s">
        <v>5</v>
      </c>
      <c r="BV51" s="43"/>
      <c r="BW51" s="51" t="s">
        <v>11</v>
      </c>
      <c r="BX51" s="51" t="s">
        <v>9</v>
      </c>
      <c r="BY51" s="51"/>
      <c r="BZ51" s="51"/>
      <c r="CA51" s="51"/>
      <c r="CB51" s="51"/>
      <c r="CC51" s="51" t="s">
        <v>22</v>
      </c>
      <c r="CD51" s="40"/>
      <c r="CE51" s="27" t="s">
        <v>2</v>
      </c>
      <c r="CF51" s="27"/>
      <c r="CG51" s="51" t="s">
        <v>14</v>
      </c>
      <c r="CH51" s="27">
        <v>37</v>
      </c>
      <c r="CI51" s="35">
        <v>3750</v>
      </c>
      <c r="CJ51" s="53">
        <v>44115</v>
      </c>
      <c r="CK51" s="27" t="s">
        <v>5</v>
      </c>
      <c r="CL51" s="27" t="s">
        <v>5</v>
      </c>
      <c r="CM51" s="27"/>
      <c r="CN51" s="27"/>
      <c r="CO51" s="27"/>
      <c r="CP51" s="27"/>
      <c r="CQ51" s="27"/>
      <c r="CR51" s="27"/>
      <c r="CS51" s="27" t="s">
        <v>5</v>
      </c>
      <c r="CT51" s="40" t="s">
        <v>31</v>
      </c>
      <c r="CU51" s="42">
        <v>44146</v>
      </c>
      <c r="CV51" s="28">
        <f t="shared" si="14"/>
        <v>30</v>
      </c>
      <c r="CW51" s="27" t="s">
        <v>5</v>
      </c>
      <c r="CX51" s="40" t="s">
        <v>31</v>
      </c>
      <c r="CY51" s="42">
        <v>44238</v>
      </c>
      <c r="CZ51" s="28">
        <f t="shared" si="15"/>
        <v>120</v>
      </c>
      <c r="DA51" s="27"/>
      <c r="DB51" s="40"/>
      <c r="DC51" s="42"/>
      <c r="DD51" s="28" t="str">
        <f t="shared" si="20"/>
        <v/>
      </c>
      <c r="DE51" s="27"/>
      <c r="DF51" s="40"/>
      <c r="DG51" s="42"/>
      <c r="DH51" s="28" t="str">
        <f t="shared" si="16"/>
        <v/>
      </c>
      <c r="DI51" s="27"/>
      <c r="DJ51" s="40"/>
      <c r="DK51" s="42"/>
      <c r="DL51" s="28" t="str">
        <f t="shared" si="21"/>
        <v/>
      </c>
      <c r="DM51" s="27"/>
      <c r="DN51" s="27"/>
      <c r="DO51" s="42"/>
      <c r="DP51" s="33" t="str">
        <f t="shared" si="17"/>
        <v/>
      </c>
      <c r="DQ51" s="42"/>
      <c r="DR51" s="42"/>
      <c r="DS51" s="42"/>
      <c r="DT51" s="30" t="str">
        <f t="shared" si="18"/>
        <v/>
      </c>
      <c r="DU51" s="27" t="s">
        <v>78</v>
      </c>
      <c r="DV51" s="28">
        <f t="shared" ca="1" si="19"/>
        <v>1101</v>
      </c>
      <c r="DW51" s="27" t="s">
        <v>15</v>
      </c>
      <c r="DX51" s="27"/>
      <c r="DY51" s="27"/>
      <c r="DZ51" s="27"/>
      <c r="EA51" s="27"/>
      <c r="EB51" s="27"/>
      <c r="EC51" s="27"/>
    </row>
    <row r="52" spans="1:133" s="38" customFormat="1" ht="15.95" customHeight="1" x14ac:dyDescent="0.25">
      <c r="A52" s="27">
        <v>51</v>
      </c>
      <c r="B52" s="51"/>
      <c r="C52" s="51"/>
      <c r="D52" s="51"/>
      <c r="E52" s="51"/>
      <c r="F52" s="51"/>
      <c r="G52" s="27" t="s">
        <v>0</v>
      </c>
      <c r="H52" s="54"/>
      <c r="I52" s="41">
        <v>31</v>
      </c>
      <c r="J52" s="51" t="s">
        <v>2</v>
      </c>
      <c r="K52" s="27"/>
      <c r="L52" s="51" t="s">
        <v>3</v>
      </c>
      <c r="M52" s="51" t="s">
        <v>53</v>
      </c>
      <c r="N52" s="51" t="s">
        <v>1</v>
      </c>
      <c r="O52" s="27"/>
      <c r="P52" s="51"/>
      <c r="Q52" s="51"/>
      <c r="R52" s="51"/>
      <c r="S52" s="51" t="s">
        <v>5</v>
      </c>
      <c r="T52" s="41">
        <v>9</v>
      </c>
      <c r="U52" s="51" t="s">
        <v>17</v>
      </c>
      <c r="V52" s="27"/>
      <c r="W52" s="52" t="s">
        <v>25</v>
      </c>
      <c r="X52" s="54"/>
      <c r="Y52" s="42">
        <v>43146</v>
      </c>
      <c r="Z52" s="28">
        <f>IF(Y52="","",(IF(CJ52="","",DAYS360(Y52,$CJ52,FALSE))))</f>
        <v>1016</v>
      </c>
      <c r="AA52" s="28" t="str">
        <f>IF(Y52="","Sin fecha de diagnóstico",IF(U52="posterior al parto","Dx posterior",IF(U52="antes","Diagnóstico previo",IF(CJ52="","No parto",IF(CH52="","No EG al parto",(CH52-(Z52/7)))))))</f>
        <v>Diagnóstico previo</v>
      </c>
      <c r="AB52" s="51" t="s">
        <v>5</v>
      </c>
      <c r="AC52" s="55" t="s">
        <v>31</v>
      </c>
      <c r="AD52" s="53">
        <v>44149</v>
      </c>
      <c r="AE52" s="36">
        <f>IF(AD52="","",(IF(CJ52="","",DAYS360(AD52,$CJ52,FALSE))))</f>
        <v>27</v>
      </c>
      <c r="AF52" s="51" t="s">
        <v>6</v>
      </c>
      <c r="AG52" s="54"/>
      <c r="AH52" s="53"/>
      <c r="AI52" s="36" t="str">
        <f>IF(AH52="","",(IF(CJ52="","",DAYS360(AH52,$CJ52,FALSE))))</f>
        <v/>
      </c>
      <c r="AJ52" s="36"/>
      <c r="AK52" s="31"/>
      <c r="AL52" s="37"/>
      <c r="AM52" s="36" t="str">
        <f>IF(AL52="","",(IF($CJ52="","",DAYS360(AL52,$CJ52,FALSE))))</f>
        <v/>
      </c>
      <c r="AN52" s="42" t="s">
        <v>5</v>
      </c>
      <c r="AO52" s="51" t="s">
        <v>5</v>
      </c>
      <c r="AP52" s="51">
        <v>1</v>
      </c>
      <c r="AQ52" s="51"/>
      <c r="AR52" s="51"/>
      <c r="AS52" s="51" t="s">
        <v>5</v>
      </c>
      <c r="AT52" s="51" t="s">
        <v>5</v>
      </c>
      <c r="AU52" s="51"/>
      <c r="AV52" s="51" t="s">
        <v>5</v>
      </c>
      <c r="AW52" s="51"/>
      <c r="AX52" s="51"/>
      <c r="AY52" s="51"/>
      <c r="AZ52" s="51"/>
      <c r="BA52" s="51"/>
      <c r="BB52" s="51"/>
      <c r="BC52" s="51" t="s">
        <v>6</v>
      </c>
      <c r="BD52" s="54"/>
      <c r="BE52" s="53"/>
      <c r="BF52" s="36" t="str">
        <f t="shared" si="11"/>
        <v/>
      </c>
      <c r="BG52" s="36" t="s">
        <v>6</v>
      </c>
      <c r="BH52" s="31"/>
      <c r="BI52" s="37"/>
      <c r="BJ52" s="36" t="str">
        <f t="shared" si="12"/>
        <v/>
      </c>
      <c r="BK52" s="36"/>
      <c r="BL52" s="31"/>
      <c r="BM52" s="37"/>
      <c r="BN52" s="36" t="str">
        <f t="shared" si="13"/>
        <v/>
      </c>
      <c r="BO52" s="41"/>
      <c r="BP52" s="27" t="s">
        <v>7</v>
      </c>
      <c r="BQ52" s="28" t="s">
        <v>5</v>
      </c>
      <c r="BR52" s="28" t="s">
        <v>5</v>
      </c>
      <c r="BS52" s="28"/>
      <c r="BT52" s="32" t="s">
        <v>8</v>
      </c>
      <c r="BU52" s="30" t="s">
        <v>5</v>
      </c>
      <c r="BV52" s="30"/>
      <c r="BW52" s="51" t="s">
        <v>11</v>
      </c>
      <c r="BX52" s="51" t="s">
        <v>9</v>
      </c>
      <c r="BY52" s="27"/>
      <c r="BZ52" s="27"/>
      <c r="CA52" s="27"/>
      <c r="CB52" s="27"/>
      <c r="CC52" s="27" t="s">
        <v>22</v>
      </c>
      <c r="CD52" s="40"/>
      <c r="CE52" s="51" t="s">
        <v>2</v>
      </c>
      <c r="CF52" s="27"/>
      <c r="CG52" s="51" t="s">
        <v>12</v>
      </c>
      <c r="CH52" s="27">
        <v>38</v>
      </c>
      <c r="CI52" s="35">
        <v>2570</v>
      </c>
      <c r="CJ52" s="53">
        <v>44176</v>
      </c>
      <c r="CK52" s="32" t="s">
        <v>5</v>
      </c>
      <c r="CL52" s="27" t="s">
        <v>5</v>
      </c>
      <c r="CM52" s="27"/>
      <c r="CN52" s="27"/>
      <c r="CO52" s="27"/>
      <c r="CP52" s="27"/>
      <c r="CQ52" s="27"/>
      <c r="CR52" s="27"/>
      <c r="CS52" s="27" t="s">
        <v>5</v>
      </c>
      <c r="CT52" s="40" t="s">
        <v>31</v>
      </c>
      <c r="CU52" s="42">
        <v>44223</v>
      </c>
      <c r="CV52" s="28">
        <f t="shared" si="14"/>
        <v>46</v>
      </c>
      <c r="CW52" s="27" t="s">
        <v>5</v>
      </c>
      <c r="CX52" s="40" t="s">
        <v>31</v>
      </c>
      <c r="CY52" s="42">
        <v>44308</v>
      </c>
      <c r="CZ52" s="28">
        <f t="shared" si="15"/>
        <v>131</v>
      </c>
      <c r="DA52" s="27"/>
      <c r="DB52" s="40"/>
      <c r="DC52" s="42"/>
      <c r="DD52" s="28" t="str">
        <f t="shared" ref="DD52:DD60" si="22">IF(DC52="","",DAYS360($CJ52,DC52))</f>
        <v/>
      </c>
      <c r="DE52" s="27"/>
      <c r="DF52" s="40"/>
      <c r="DG52" s="42"/>
      <c r="DH52" s="28" t="str">
        <f t="shared" si="16"/>
        <v/>
      </c>
      <c r="DI52" s="27"/>
      <c r="DJ52" s="40"/>
      <c r="DK52" s="42"/>
      <c r="DL52" s="28" t="str">
        <f t="shared" ref="DL52:DL60" si="23">IF(DK52="","",DAYS360($CJ52,DK52))</f>
        <v/>
      </c>
      <c r="DM52" s="27"/>
      <c r="DN52" s="27"/>
      <c r="DO52" s="42"/>
      <c r="DP52" s="33" t="str">
        <f t="shared" si="17"/>
        <v/>
      </c>
      <c r="DQ52" s="42"/>
      <c r="DR52" s="42"/>
      <c r="DS52" s="42"/>
      <c r="DT52" s="30" t="str">
        <f t="shared" si="18"/>
        <v/>
      </c>
      <c r="DU52" s="27" t="s">
        <v>78</v>
      </c>
      <c r="DV52" s="28">
        <f t="shared" ca="1" si="19"/>
        <v>1040</v>
      </c>
      <c r="DW52" s="27" t="s">
        <v>15</v>
      </c>
      <c r="DX52" s="27"/>
      <c r="DY52" s="27"/>
      <c r="DZ52" s="27"/>
      <c r="EA52" s="27"/>
      <c r="EB52" s="27"/>
      <c r="EC52" s="27"/>
    </row>
    <row r="53" spans="1:133" s="56" customFormat="1" ht="15.95" customHeight="1" x14ac:dyDescent="0.25">
      <c r="A53" s="27">
        <v>52</v>
      </c>
      <c r="B53" s="51"/>
      <c r="C53" s="51"/>
      <c r="D53" s="51"/>
      <c r="E53" s="51"/>
      <c r="F53" s="51"/>
      <c r="G53" s="51" t="s">
        <v>0</v>
      </c>
      <c r="H53" s="54"/>
      <c r="I53" s="41">
        <v>32</v>
      </c>
      <c r="J53" s="51" t="s">
        <v>18</v>
      </c>
      <c r="K53" s="27"/>
      <c r="L53" s="51" t="s">
        <v>3</v>
      </c>
      <c r="M53" s="51" t="s">
        <v>53</v>
      </c>
      <c r="N53" s="51" t="s">
        <v>1</v>
      </c>
      <c r="O53" s="27"/>
      <c r="P53" s="51"/>
      <c r="Q53" s="27"/>
      <c r="R53" s="51"/>
      <c r="S53" s="51" t="s">
        <v>5</v>
      </c>
      <c r="T53" s="41">
        <v>7</v>
      </c>
      <c r="U53" s="51" t="s">
        <v>17</v>
      </c>
      <c r="V53" s="27"/>
      <c r="W53" s="52" t="s">
        <v>60</v>
      </c>
      <c r="X53" s="54"/>
      <c r="Y53" s="42">
        <v>41591</v>
      </c>
      <c r="Z53" s="28">
        <f>IF(Y53="","",(IF(CJ53="","",DAYS360(Y53,$CJ53,FALSE))))</f>
        <v>2254</v>
      </c>
      <c r="AA53" s="28" t="str">
        <f>IF(Y53="","Sin fecha de diagnóstico",IF(U53="posterior al parto","Dx posterior",IF(U53="antes","Diagnóstico previo",IF(CJ53="","No parto",IF(CH53="","No EG al parto",(CH53-(Z53/7)))))))</f>
        <v>Diagnóstico previo</v>
      </c>
      <c r="AB53" s="51" t="s">
        <v>5</v>
      </c>
      <c r="AC53" s="55" t="s">
        <v>26</v>
      </c>
      <c r="AD53" s="53">
        <v>43711</v>
      </c>
      <c r="AE53" s="36">
        <f>IF(AD53="","",(IF(CJ53="","",DAYS360(AD53,$CJ53,FALSE))))</f>
        <v>164</v>
      </c>
      <c r="AF53" s="51" t="s">
        <v>5</v>
      </c>
      <c r="AG53" s="54">
        <v>865</v>
      </c>
      <c r="AH53" s="53">
        <v>43801</v>
      </c>
      <c r="AI53" s="36">
        <f>IF(AH53="","",(IF(CJ53="","",DAYS360(AH53,$CJ53,FALSE))))</f>
        <v>75</v>
      </c>
      <c r="AJ53" s="36"/>
      <c r="AK53" s="31"/>
      <c r="AL53" s="37"/>
      <c r="AM53" s="36" t="str">
        <f>IF(AL53="","",(IF($CJ53="","",DAYS360(AL53,$CJ53,FALSE))))</f>
        <v/>
      </c>
      <c r="AN53" s="42" t="s">
        <v>5</v>
      </c>
      <c r="AO53" s="51" t="s">
        <v>5</v>
      </c>
      <c r="AP53" s="51">
        <v>1</v>
      </c>
      <c r="AQ53" s="51" t="s">
        <v>5</v>
      </c>
      <c r="AR53" s="51" t="s">
        <v>5</v>
      </c>
      <c r="AS53" s="51"/>
      <c r="AT53" s="51"/>
      <c r="AU53" s="51"/>
      <c r="AV53" s="51"/>
      <c r="AW53" s="51"/>
      <c r="AX53" s="51" t="s">
        <v>5</v>
      </c>
      <c r="AY53" s="51"/>
      <c r="AZ53" s="51" t="s">
        <v>5</v>
      </c>
      <c r="BA53" s="51"/>
      <c r="BB53" s="51"/>
      <c r="BC53" s="51" t="s">
        <v>5</v>
      </c>
      <c r="BD53" s="54" t="s">
        <v>26</v>
      </c>
      <c r="BE53" s="53">
        <v>43844</v>
      </c>
      <c r="BF53" s="36">
        <f t="shared" si="11"/>
        <v>33</v>
      </c>
      <c r="BG53" s="36"/>
      <c r="BH53" s="31"/>
      <c r="BI53" s="37"/>
      <c r="BJ53" s="36" t="str">
        <f t="shared" si="12"/>
        <v/>
      </c>
      <c r="BK53" s="36"/>
      <c r="BL53" s="31"/>
      <c r="BM53" s="37"/>
      <c r="BN53" s="36" t="str">
        <f t="shared" si="13"/>
        <v/>
      </c>
      <c r="BO53" s="41"/>
      <c r="BP53" s="27" t="s">
        <v>7</v>
      </c>
      <c r="BQ53" s="27" t="s">
        <v>5</v>
      </c>
      <c r="BR53" s="51" t="s">
        <v>5</v>
      </c>
      <c r="BS53" s="51"/>
      <c r="BT53" s="27" t="s">
        <v>8</v>
      </c>
      <c r="BU53" s="43" t="s">
        <v>5</v>
      </c>
      <c r="BV53" s="43"/>
      <c r="BW53" s="51" t="s">
        <v>11</v>
      </c>
      <c r="BX53" s="51" t="s">
        <v>9</v>
      </c>
      <c r="BY53" s="27"/>
      <c r="BZ53" s="27"/>
      <c r="CA53" s="27"/>
      <c r="CB53" s="27"/>
      <c r="CC53" s="27" t="s">
        <v>22</v>
      </c>
      <c r="CD53" s="40"/>
      <c r="CE53" s="51" t="s">
        <v>18</v>
      </c>
      <c r="CF53" s="27"/>
      <c r="CG53" s="51" t="s">
        <v>14</v>
      </c>
      <c r="CH53" s="27">
        <v>38</v>
      </c>
      <c r="CI53" s="35">
        <v>3050</v>
      </c>
      <c r="CJ53" s="53">
        <v>43878</v>
      </c>
      <c r="CK53" s="27" t="s">
        <v>5</v>
      </c>
      <c r="CL53" s="27" t="s">
        <v>5</v>
      </c>
      <c r="CM53" s="27"/>
      <c r="CN53" s="27"/>
      <c r="CO53" s="27"/>
      <c r="CP53" s="27"/>
      <c r="CQ53" s="27"/>
      <c r="CR53" s="27"/>
      <c r="CS53" s="27" t="s">
        <v>5</v>
      </c>
      <c r="CT53" s="40" t="s">
        <v>26</v>
      </c>
      <c r="CU53" s="42">
        <v>43907</v>
      </c>
      <c r="CV53" s="28">
        <f t="shared" si="14"/>
        <v>30</v>
      </c>
      <c r="CW53" s="27" t="s">
        <v>5</v>
      </c>
      <c r="CX53" s="40" t="s">
        <v>26</v>
      </c>
      <c r="CY53" s="42">
        <v>44000</v>
      </c>
      <c r="CZ53" s="28">
        <f t="shared" si="15"/>
        <v>121</v>
      </c>
      <c r="DA53" s="27"/>
      <c r="DB53" s="40"/>
      <c r="DC53" s="42"/>
      <c r="DD53" s="28" t="str">
        <f t="shared" si="22"/>
        <v/>
      </c>
      <c r="DE53" s="27"/>
      <c r="DF53" s="40"/>
      <c r="DG53" s="42"/>
      <c r="DH53" s="28" t="str">
        <f t="shared" si="16"/>
        <v/>
      </c>
      <c r="DI53" s="27"/>
      <c r="DJ53" s="40"/>
      <c r="DK53" s="42"/>
      <c r="DL53" s="28" t="str">
        <f t="shared" si="23"/>
        <v/>
      </c>
      <c r="DM53" s="27"/>
      <c r="DN53" s="27"/>
      <c r="DO53" s="42"/>
      <c r="DP53" s="33" t="str">
        <f t="shared" si="17"/>
        <v/>
      </c>
      <c r="DQ53" s="42"/>
      <c r="DR53" s="42"/>
      <c r="DS53" s="42"/>
      <c r="DT53" s="30" t="str">
        <f t="shared" si="18"/>
        <v/>
      </c>
      <c r="DU53" s="27" t="s">
        <v>78</v>
      </c>
      <c r="DV53" s="28">
        <f t="shared" ca="1" si="19"/>
        <v>1338</v>
      </c>
      <c r="DW53" s="27" t="s">
        <v>15</v>
      </c>
      <c r="DX53" s="27"/>
      <c r="DY53" s="27"/>
      <c r="DZ53" s="27"/>
      <c r="EA53" s="27"/>
      <c r="EB53" s="27"/>
      <c r="EC53" s="44"/>
    </row>
    <row r="54" spans="1:133" s="38" customFormat="1" ht="15.95" customHeight="1" x14ac:dyDescent="0.25">
      <c r="A54" s="27">
        <v>53</v>
      </c>
      <c r="B54" s="51"/>
      <c r="C54" s="51"/>
      <c r="D54" s="51"/>
      <c r="E54" s="51"/>
      <c r="F54" s="51"/>
      <c r="G54" s="51" t="s">
        <v>0</v>
      </c>
      <c r="H54" s="54"/>
      <c r="I54" s="41">
        <v>18</v>
      </c>
      <c r="J54" s="51" t="s">
        <v>2</v>
      </c>
      <c r="K54" s="27"/>
      <c r="L54" s="51" t="s">
        <v>3</v>
      </c>
      <c r="M54" s="51" t="s">
        <v>53</v>
      </c>
      <c r="N54" s="51" t="s">
        <v>27</v>
      </c>
      <c r="O54" s="27"/>
      <c r="P54" s="51"/>
      <c r="Q54" s="51"/>
      <c r="R54" s="51"/>
      <c r="S54" s="51" t="s">
        <v>5</v>
      </c>
      <c r="T54" s="41">
        <v>8</v>
      </c>
      <c r="U54" s="51" t="s">
        <v>17</v>
      </c>
      <c r="V54" s="27"/>
      <c r="W54" s="52" t="s">
        <v>25</v>
      </c>
      <c r="X54" s="54"/>
      <c r="Y54" s="42">
        <v>42252</v>
      </c>
      <c r="Z54" s="28">
        <f>IF(Y54="","",(IF(CJ54="","",DAYS360(Y54,$CJ54,FALSE))))</f>
        <v>1564</v>
      </c>
      <c r="AA54" s="28" t="str">
        <f>IF(Y54="","Sin fecha de diagnóstico",IF(U54="posterior al parto","Dx posterior",IF(U54="antes","Diagnóstico previo",IF(CJ54="","No parto",IF(CH54="","No EG al parto",(CH54-(Z54/7)))))))</f>
        <v>Diagnóstico previo</v>
      </c>
      <c r="AB54" s="51" t="s">
        <v>5</v>
      </c>
      <c r="AC54" s="55">
        <v>1045</v>
      </c>
      <c r="AD54" s="53">
        <v>43622</v>
      </c>
      <c r="AE54" s="36">
        <f>IF(AD54="","",(IF(CJ54="","",DAYS360(AD54,$CJ54,FALSE))))</f>
        <v>213</v>
      </c>
      <c r="AF54" s="51" t="s">
        <v>5</v>
      </c>
      <c r="AG54" s="54">
        <v>862</v>
      </c>
      <c r="AH54" s="53">
        <v>43622</v>
      </c>
      <c r="AI54" s="36">
        <f>IF(AH54="","",(IF(CJ54="","",DAYS360(AH54,$CJ54,FALSE))))</f>
        <v>213</v>
      </c>
      <c r="AJ54" s="36"/>
      <c r="AK54" s="31"/>
      <c r="AL54" s="37"/>
      <c r="AM54" s="36" t="str">
        <f>IF(AL54="","",(IF($CJ54="","",DAYS360(AL54,$CJ54,FALSE))))</f>
        <v/>
      </c>
      <c r="AN54" s="42" t="s">
        <v>5</v>
      </c>
      <c r="AO54" s="51" t="s">
        <v>5</v>
      </c>
      <c r="AP54" s="51">
        <v>1</v>
      </c>
      <c r="AQ54" s="51"/>
      <c r="AR54" s="51"/>
      <c r="AS54" s="51" t="s">
        <v>5</v>
      </c>
      <c r="AT54" s="51" t="s">
        <v>5</v>
      </c>
      <c r="AU54" s="51"/>
      <c r="AV54" s="51"/>
      <c r="AW54" s="51"/>
      <c r="AX54" s="51" t="s">
        <v>5</v>
      </c>
      <c r="AY54" s="51"/>
      <c r="AZ54" s="51" t="s">
        <v>5</v>
      </c>
      <c r="BA54" s="51"/>
      <c r="BB54" s="51"/>
      <c r="BC54" s="51" t="s">
        <v>5</v>
      </c>
      <c r="BD54" s="54">
        <v>808</v>
      </c>
      <c r="BE54" s="53">
        <v>43826</v>
      </c>
      <c r="BF54" s="36">
        <f t="shared" si="11"/>
        <v>12</v>
      </c>
      <c r="BG54" s="36"/>
      <c r="BH54" s="31"/>
      <c r="BI54" s="37"/>
      <c r="BJ54" s="36" t="str">
        <f t="shared" si="12"/>
        <v/>
      </c>
      <c r="BK54" s="36"/>
      <c r="BL54" s="31"/>
      <c r="BM54" s="37"/>
      <c r="BN54" s="36" t="str">
        <f t="shared" si="13"/>
        <v/>
      </c>
      <c r="BO54" s="41"/>
      <c r="BP54" s="27" t="s">
        <v>7</v>
      </c>
      <c r="BQ54" s="51" t="s">
        <v>5</v>
      </c>
      <c r="BR54" s="51" t="s">
        <v>5</v>
      </c>
      <c r="BS54" s="51" t="s">
        <v>5</v>
      </c>
      <c r="BT54" s="51" t="s">
        <v>8</v>
      </c>
      <c r="BU54" s="43" t="s">
        <v>5</v>
      </c>
      <c r="BV54" s="43"/>
      <c r="BW54" s="51" t="s">
        <v>11</v>
      </c>
      <c r="BX54" s="51" t="s">
        <v>9</v>
      </c>
      <c r="BY54" s="51"/>
      <c r="BZ54" s="51"/>
      <c r="CA54" s="51"/>
      <c r="CB54" s="51"/>
      <c r="CC54" s="51" t="s">
        <v>22</v>
      </c>
      <c r="CD54" s="40"/>
      <c r="CE54" s="51" t="s">
        <v>2</v>
      </c>
      <c r="CF54" s="27"/>
      <c r="CG54" s="51" t="s">
        <v>14</v>
      </c>
      <c r="CH54" s="27">
        <v>38</v>
      </c>
      <c r="CI54" s="35">
        <v>2680</v>
      </c>
      <c r="CJ54" s="53">
        <v>43839</v>
      </c>
      <c r="CK54" s="27" t="s">
        <v>5</v>
      </c>
      <c r="CL54" s="27" t="s">
        <v>5</v>
      </c>
      <c r="CM54" s="27"/>
      <c r="CN54" s="27"/>
      <c r="CO54" s="27"/>
      <c r="CP54" s="27"/>
      <c r="CQ54" s="27"/>
      <c r="CR54" s="27"/>
      <c r="CS54" s="27" t="s">
        <v>5</v>
      </c>
      <c r="CT54" s="40" t="s">
        <v>26</v>
      </c>
      <c r="CU54" s="42">
        <v>43872</v>
      </c>
      <c r="CV54" s="28">
        <f t="shared" si="14"/>
        <v>32</v>
      </c>
      <c r="CW54" s="27" t="s">
        <v>5</v>
      </c>
      <c r="CX54" s="40" t="s">
        <v>26</v>
      </c>
      <c r="CY54" s="42">
        <v>44005</v>
      </c>
      <c r="CZ54" s="28">
        <f t="shared" si="15"/>
        <v>164</v>
      </c>
      <c r="DA54" s="27"/>
      <c r="DB54" s="40"/>
      <c r="DC54" s="42"/>
      <c r="DD54" s="28" t="str">
        <f t="shared" si="22"/>
        <v/>
      </c>
      <c r="DE54" s="27"/>
      <c r="DF54" s="40"/>
      <c r="DG54" s="42"/>
      <c r="DH54" s="28" t="str">
        <f t="shared" si="16"/>
        <v/>
      </c>
      <c r="DI54" s="27"/>
      <c r="DJ54" s="40"/>
      <c r="DK54" s="42"/>
      <c r="DL54" s="28" t="str">
        <f t="shared" si="23"/>
        <v/>
      </c>
      <c r="DM54" s="27"/>
      <c r="DN54" s="27"/>
      <c r="DO54" s="42"/>
      <c r="DP54" s="33" t="str">
        <f t="shared" si="17"/>
        <v/>
      </c>
      <c r="DQ54" s="42"/>
      <c r="DR54" s="42"/>
      <c r="DS54" s="42"/>
      <c r="DT54" s="30" t="str">
        <f t="shared" si="18"/>
        <v/>
      </c>
      <c r="DU54" s="27" t="s">
        <v>78</v>
      </c>
      <c r="DV54" s="28">
        <f t="shared" ca="1" si="19"/>
        <v>1377</v>
      </c>
      <c r="DW54" s="27" t="s">
        <v>15</v>
      </c>
      <c r="DX54" s="27"/>
      <c r="DY54" s="27"/>
      <c r="DZ54" s="27"/>
      <c r="EA54" s="27"/>
      <c r="EB54" s="27"/>
      <c r="EC54" s="27"/>
    </row>
    <row r="55" spans="1:133" s="38" customFormat="1" ht="15.95" customHeight="1" x14ac:dyDescent="0.25">
      <c r="A55" s="27">
        <v>54</v>
      </c>
      <c r="B55" s="51"/>
      <c r="C55" s="51"/>
      <c r="D55" s="51"/>
      <c r="E55" s="51"/>
      <c r="F55" s="51"/>
      <c r="G55" s="51" t="s">
        <v>0</v>
      </c>
      <c r="H55" s="54"/>
      <c r="I55" s="41">
        <v>30</v>
      </c>
      <c r="J55" s="51" t="s">
        <v>2</v>
      </c>
      <c r="K55" s="27"/>
      <c r="L55" s="51" t="s">
        <v>3</v>
      </c>
      <c r="M55" s="51" t="s">
        <v>53</v>
      </c>
      <c r="N55" s="51" t="s">
        <v>1</v>
      </c>
      <c r="O55" s="27"/>
      <c r="P55" s="51"/>
      <c r="Q55" s="51"/>
      <c r="R55" s="51"/>
      <c r="S55" s="51" t="s">
        <v>5</v>
      </c>
      <c r="T55" s="41">
        <v>6</v>
      </c>
      <c r="U55" s="51" t="s">
        <v>17</v>
      </c>
      <c r="V55" s="27"/>
      <c r="W55" s="52" t="s">
        <v>63</v>
      </c>
      <c r="X55" s="54">
        <v>21780</v>
      </c>
      <c r="Y55" s="42">
        <v>42934</v>
      </c>
      <c r="Z55" s="28">
        <f>IF(Y55="","",(IF(CJ55="","",DAYS360(Y55,$CJ55,FALSE))))</f>
        <v>1222</v>
      </c>
      <c r="AA55" s="28" t="str">
        <f>IF(Y55="","Sin fecha de diagnóstico",IF(U55="posterior al parto","Dx posterior",IF(U55="antes","Diagnóstico previo",IF(CJ55="","No parto",IF(CH55="","No EG al parto",(CH55-(Z55/7)))))))</f>
        <v>Diagnóstico previo</v>
      </c>
      <c r="AB55" s="51" t="s">
        <v>5</v>
      </c>
      <c r="AC55" s="55" t="s">
        <v>31</v>
      </c>
      <c r="AD55" s="53">
        <v>43948</v>
      </c>
      <c r="AE55" s="36">
        <f>IF(AD55="","",(IF(CJ55="","",DAYS360(AD55,$CJ55,FALSE))))</f>
        <v>223</v>
      </c>
      <c r="AF55" s="51" t="s">
        <v>5</v>
      </c>
      <c r="AG55" s="54">
        <v>484</v>
      </c>
      <c r="AH55" s="53">
        <v>44000</v>
      </c>
      <c r="AI55" s="36">
        <f>IF(AH55="","",(IF(CJ55="","",DAYS360(AH55,$CJ55,FALSE))))</f>
        <v>172</v>
      </c>
      <c r="AJ55" s="36"/>
      <c r="AK55" s="31"/>
      <c r="AL55" s="37">
        <v>43948</v>
      </c>
      <c r="AM55" s="36">
        <f>IF(AL55="","",(IF($CJ55="","",DAYS360(AL55,$CJ55,FALSE))))</f>
        <v>223</v>
      </c>
      <c r="AN55" s="42" t="s">
        <v>5</v>
      </c>
      <c r="AO55" s="51" t="s">
        <v>5</v>
      </c>
      <c r="AP55" s="51">
        <v>1</v>
      </c>
      <c r="AQ55" s="51"/>
      <c r="AR55" s="51"/>
      <c r="AS55" s="51" t="s">
        <v>5</v>
      </c>
      <c r="AT55" s="51" t="s">
        <v>5</v>
      </c>
      <c r="AU55" s="51"/>
      <c r="AV55" s="51"/>
      <c r="AW55" s="51"/>
      <c r="AX55" s="51" t="s">
        <v>5</v>
      </c>
      <c r="AY55" s="51"/>
      <c r="AZ55" s="51" t="s">
        <v>5</v>
      </c>
      <c r="BA55" s="51"/>
      <c r="BB55" s="51"/>
      <c r="BC55" s="51" t="s">
        <v>5</v>
      </c>
      <c r="BD55" s="55" t="s">
        <v>31</v>
      </c>
      <c r="BE55" s="53">
        <v>44000</v>
      </c>
      <c r="BF55" s="36">
        <f t="shared" si="11"/>
        <v>172</v>
      </c>
      <c r="BG55" s="51" t="s">
        <v>5</v>
      </c>
      <c r="BH55" s="55" t="s">
        <v>31</v>
      </c>
      <c r="BI55" s="53">
        <v>44000</v>
      </c>
      <c r="BJ55" s="36">
        <f t="shared" si="12"/>
        <v>172</v>
      </c>
      <c r="BK55" s="51"/>
      <c r="BL55" s="55"/>
      <c r="BM55" s="53"/>
      <c r="BN55" s="36" t="str">
        <f t="shared" si="13"/>
        <v/>
      </c>
      <c r="BO55" s="41"/>
      <c r="BP55" s="27" t="s">
        <v>7</v>
      </c>
      <c r="BQ55" s="51" t="s">
        <v>5</v>
      </c>
      <c r="BR55" s="51" t="s">
        <v>5</v>
      </c>
      <c r="BS55" s="51"/>
      <c r="BT55" s="51" t="s">
        <v>8</v>
      </c>
      <c r="BU55" s="43" t="s">
        <v>5</v>
      </c>
      <c r="BV55" s="43"/>
      <c r="BW55" s="51" t="s">
        <v>11</v>
      </c>
      <c r="BX55" s="51" t="s">
        <v>9</v>
      </c>
      <c r="BY55" s="27"/>
      <c r="BZ55" s="27"/>
      <c r="CA55" s="27"/>
      <c r="CB55" s="27"/>
      <c r="CC55" s="27" t="s">
        <v>22</v>
      </c>
      <c r="CD55" s="40"/>
      <c r="CE55" s="51" t="s">
        <v>2</v>
      </c>
      <c r="CF55" s="27"/>
      <c r="CG55" s="51" t="s">
        <v>12</v>
      </c>
      <c r="CH55" s="27">
        <v>39</v>
      </c>
      <c r="CI55" s="35">
        <v>2360</v>
      </c>
      <c r="CJ55" s="53">
        <v>44175</v>
      </c>
      <c r="CK55" s="27" t="s">
        <v>5</v>
      </c>
      <c r="CL55" s="27" t="s">
        <v>5</v>
      </c>
      <c r="CM55" s="27"/>
      <c r="CN55" s="27"/>
      <c r="CO55" s="27"/>
      <c r="CP55" s="27"/>
      <c r="CQ55" s="27"/>
      <c r="CR55" s="27"/>
      <c r="CS55" s="27" t="s">
        <v>5</v>
      </c>
      <c r="CT55" s="40" t="s">
        <v>26</v>
      </c>
      <c r="CU55" s="42">
        <v>44237</v>
      </c>
      <c r="CV55" s="28">
        <f t="shared" si="14"/>
        <v>60</v>
      </c>
      <c r="CW55" s="27" t="s">
        <v>5</v>
      </c>
      <c r="CX55" s="40" t="s">
        <v>26</v>
      </c>
      <c r="CY55" s="42">
        <v>44294</v>
      </c>
      <c r="CZ55" s="28">
        <f t="shared" si="15"/>
        <v>118</v>
      </c>
      <c r="DA55" s="27" t="s">
        <v>5</v>
      </c>
      <c r="DB55" s="40" t="s">
        <v>26</v>
      </c>
      <c r="DC55" s="42">
        <v>44536</v>
      </c>
      <c r="DD55" s="28">
        <f t="shared" si="22"/>
        <v>356</v>
      </c>
      <c r="DE55" s="27"/>
      <c r="DF55" s="40"/>
      <c r="DG55" s="42"/>
      <c r="DH55" s="28" t="str">
        <f t="shared" si="16"/>
        <v/>
      </c>
      <c r="DI55" s="27"/>
      <c r="DJ55" s="40"/>
      <c r="DK55" s="42"/>
      <c r="DL55" s="28" t="str">
        <f t="shared" si="23"/>
        <v/>
      </c>
      <c r="DM55" s="27" t="s">
        <v>5</v>
      </c>
      <c r="DN55" s="27" t="s">
        <v>61</v>
      </c>
      <c r="DO55" s="42">
        <v>44536</v>
      </c>
      <c r="DP55" s="33">
        <f t="shared" si="17"/>
        <v>356</v>
      </c>
      <c r="DQ55" s="42"/>
      <c r="DR55" s="42"/>
      <c r="DS55" s="42"/>
      <c r="DT55" s="30" t="str">
        <f t="shared" si="18"/>
        <v/>
      </c>
      <c r="DU55" s="27" t="s">
        <v>78</v>
      </c>
      <c r="DV55" s="28">
        <f t="shared" ca="1" si="19"/>
        <v>1041</v>
      </c>
      <c r="DW55" s="27" t="s">
        <v>15</v>
      </c>
      <c r="DX55" s="27"/>
      <c r="DY55" s="27"/>
      <c r="DZ55" s="27"/>
      <c r="EA55" s="27"/>
      <c r="EB55" s="27"/>
      <c r="EC55" s="44"/>
    </row>
    <row r="56" spans="1:133" s="38" customFormat="1" ht="15.95" customHeight="1" x14ac:dyDescent="0.25">
      <c r="A56" s="27">
        <v>55</v>
      </c>
      <c r="B56" s="51"/>
      <c r="C56" s="51"/>
      <c r="D56" s="51"/>
      <c r="E56" s="51"/>
      <c r="F56" s="51"/>
      <c r="G56" s="27" t="s">
        <v>0</v>
      </c>
      <c r="H56" s="54"/>
      <c r="I56" s="41">
        <v>23</v>
      </c>
      <c r="J56" s="51" t="s">
        <v>2</v>
      </c>
      <c r="K56" s="27"/>
      <c r="L56" s="51" t="s">
        <v>3</v>
      </c>
      <c r="M56" s="51" t="s">
        <v>53</v>
      </c>
      <c r="N56" s="51" t="s">
        <v>27</v>
      </c>
      <c r="O56" s="27"/>
      <c r="P56" s="51"/>
      <c r="Q56" s="51"/>
      <c r="R56" s="51"/>
      <c r="S56" s="51" t="s">
        <v>5</v>
      </c>
      <c r="T56" s="41">
        <v>10</v>
      </c>
      <c r="U56" s="51" t="s">
        <v>17</v>
      </c>
      <c r="V56" s="27"/>
      <c r="W56" s="52" t="s">
        <v>25</v>
      </c>
      <c r="X56" s="54"/>
      <c r="Y56" s="42">
        <v>42335</v>
      </c>
      <c r="Z56" s="28">
        <f>IF(Y56="","",(IF(CJ56="","",DAYS360(Y56,$CJ56,FALSE))))</f>
        <v>1565</v>
      </c>
      <c r="AA56" s="28" t="str">
        <f>IF(Y56="","Sin fecha de diagnóstico",IF(U56="posterior al parto","Dx posterior",IF(U56="antes","Diagnóstico previo",IF(CJ56="","No parto",IF(CH56="","No EG al parto",(CH56-(Z56/7)))))))</f>
        <v>Diagnóstico previo</v>
      </c>
      <c r="AB56" s="51" t="s">
        <v>5</v>
      </c>
      <c r="AC56" s="55">
        <v>1272</v>
      </c>
      <c r="AD56" s="53">
        <v>43812</v>
      </c>
      <c r="AE56" s="36">
        <f>IF(AD56="","",(IF(CJ56="","",DAYS360(AD56,$CJ56,FALSE))))</f>
        <v>109</v>
      </c>
      <c r="AF56" s="51" t="s">
        <v>5</v>
      </c>
      <c r="AG56" s="54">
        <v>378</v>
      </c>
      <c r="AH56" s="53">
        <v>43812</v>
      </c>
      <c r="AI56" s="36">
        <f>IF(AH56="","",(IF(CJ56="","",DAYS360(AH56,$CJ56,FALSE))))</f>
        <v>109</v>
      </c>
      <c r="AJ56" s="42"/>
      <c r="AK56" s="40"/>
      <c r="AL56" s="42"/>
      <c r="AM56" s="36" t="str">
        <f>IF(AL56="","",(IF($CJ56="","",DAYS360(AL56,$CJ56,FALSE))))</f>
        <v/>
      </c>
      <c r="AN56" s="42" t="s">
        <v>5</v>
      </c>
      <c r="AO56" s="51" t="s">
        <v>5</v>
      </c>
      <c r="AP56" s="51">
        <v>1</v>
      </c>
      <c r="AQ56" s="51"/>
      <c r="AR56" s="51"/>
      <c r="AS56" s="51" t="s">
        <v>5</v>
      </c>
      <c r="AT56" s="51" t="s">
        <v>5</v>
      </c>
      <c r="AU56" s="51"/>
      <c r="AV56" s="51"/>
      <c r="AW56" s="51"/>
      <c r="AX56" s="51" t="s">
        <v>5</v>
      </c>
      <c r="AY56" s="51"/>
      <c r="AZ56" s="51" t="s">
        <v>5</v>
      </c>
      <c r="BA56" s="51"/>
      <c r="BB56" s="51"/>
      <c r="BC56" s="51" t="s">
        <v>5</v>
      </c>
      <c r="BD56" s="54" t="s">
        <v>26</v>
      </c>
      <c r="BE56" s="53">
        <v>43886</v>
      </c>
      <c r="BF56" s="36">
        <f t="shared" si="11"/>
        <v>37</v>
      </c>
      <c r="BG56" s="42"/>
      <c r="BH56" s="40"/>
      <c r="BI56" s="42"/>
      <c r="BJ56" s="36" t="str">
        <f t="shared" si="12"/>
        <v/>
      </c>
      <c r="BK56" s="42"/>
      <c r="BL56" s="40"/>
      <c r="BM56" s="42"/>
      <c r="BN56" s="71" t="str">
        <f t="shared" si="13"/>
        <v/>
      </c>
      <c r="BO56" s="41"/>
      <c r="BP56" s="27" t="s">
        <v>7</v>
      </c>
      <c r="BQ56" s="51" t="s">
        <v>5</v>
      </c>
      <c r="BR56" s="51" t="s">
        <v>5</v>
      </c>
      <c r="BS56" s="51"/>
      <c r="BT56" s="51" t="s">
        <v>8</v>
      </c>
      <c r="BU56" s="43" t="s">
        <v>5</v>
      </c>
      <c r="BV56" s="43"/>
      <c r="BW56" s="51" t="s">
        <v>11</v>
      </c>
      <c r="BX56" s="51" t="s">
        <v>9</v>
      </c>
      <c r="BY56" s="51"/>
      <c r="BZ56" s="51"/>
      <c r="CA56" s="51"/>
      <c r="CB56" s="51"/>
      <c r="CC56" s="51" t="s">
        <v>22</v>
      </c>
      <c r="CD56" s="40"/>
      <c r="CE56" s="27" t="s">
        <v>2</v>
      </c>
      <c r="CF56" s="27"/>
      <c r="CG56" s="51" t="s">
        <v>12</v>
      </c>
      <c r="CH56" s="27">
        <v>37</v>
      </c>
      <c r="CI56" s="35">
        <v>3100</v>
      </c>
      <c r="CJ56" s="53">
        <v>43923</v>
      </c>
      <c r="CK56" s="27" t="s">
        <v>5</v>
      </c>
      <c r="CL56" s="27" t="s">
        <v>5</v>
      </c>
      <c r="CM56" s="27"/>
      <c r="CN56" s="27"/>
      <c r="CO56" s="27"/>
      <c r="CP56" s="27"/>
      <c r="CQ56" s="27"/>
      <c r="CR56" s="27"/>
      <c r="CS56" s="27" t="s">
        <v>5</v>
      </c>
      <c r="CT56" s="40" t="s">
        <v>26</v>
      </c>
      <c r="CU56" s="42">
        <v>43960</v>
      </c>
      <c r="CV56" s="28">
        <f t="shared" si="14"/>
        <v>37</v>
      </c>
      <c r="CW56" s="27" t="s">
        <v>5</v>
      </c>
      <c r="CX56" s="40" t="s">
        <v>26</v>
      </c>
      <c r="CY56" s="42">
        <v>44052</v>
      </c>
      <c r="CZ56" s="28">
        <f t="shared" si="15"/>
        <v>127</v>
      </c>
      <c r="DA56" s="27"/>
      <c r="DB56" s="40"/>
      <c r="DC56" s="42"/>
      <c r="DD56" s="28" t="str">
        <f t="shared" si="22"/>
        <v/>
      </c>
      <c r="DE56" s="27"/>
      <c r="DF56" s="40"/>
      <c r="DG56" s="42"/>
      <c r="DH56" s="28" t="str">
        <f t="shared" si="16"/>
        <v/>
      </c>
      <c r="DI56" s="27"/>
      <c r="DJ56" s="40"/>
      <c r="DK56" s="42"/>
      <c r="DL56" s="28" t="str">
        <f t="shared" si="23"/>
        <v/>
      </c>
      <c r="DM56" s="27"/>
      <c r="DN56" s="27"/>
      <c r="DO56" s="42"/>
      <c r="DP56" s="33" t="str">
        <f t="shared" si="17"/>
        <v/>
      </c>
      <c r="DQ56" s="42"/>
      <c r="DR56" s="42"/>
      <c r="DS56" s="42"/>
      <c r="DT56" s="30" t="str">
        <f t="shared" si="18"/>
        <v/>
      </c>
      <c r="DU56" s="27" t="s">
        <v>78</v>
      </c>
      <c r="DV56" s="28">
        <f t="shared" ca="1" si="19"/>
        <v>1293</v>
      </c>
      <c r="DW56" s="27" t="s">
        <v>15</v>
      </c>
      <c r="DX56" s="27"/>
      <c r="DY56" s="27"/>
      <c r="DZ56" s="27"/>
      <c r="EA56" s="27"/>
      <c r="EB56" s="27"/>
      <c r="EC56" s="27"/>
    </row>
    <row r="57" spans="1:133" s="38" customFormat="1" ht="15.95" customHeight="1" x14ac:dyDescent="0.25">
      <c r="A57" s="27">
        <v>56</v>
      </c>
      <c r="B57" s="27"/>
      <c r="C57" s="27"/>
      <c r="D57" s="27"/>
      <c r="E57" s="27"/>
      <c r="F57" s="27"/>
      <c r="G57" s="27" t="s">
        <v>0</v>
      </c>
      <c r="H57" s="40"/>
      <c r="I57" s="41">
        <v>32</v>
      </c>
      <c r="J57" s="27" t="s">
        <v>18</v>
      </c>
      <c r="K57" s="29"/>
      <c r="L57" s="27" t="s">
        <v>3</v>
      </c>
      <c r="M57" s="27" t="s">
        <v>53</v>
      </c>
      <c r="N57" s="27" t="s">
        <v>1</v>
      </c>
      <c r="O57" s="27"/>
      <c r="P57" s="27"/>
      <c r="Q57" s="27"/>
      <c r="R57" s="32"/>
      <c r="S57" s="29" t="s">
        <v>5</v>
      </c>
      <c r="T57" s="41">
        <v>10</v>
      </c>
      <c r="U57" s="27" t="s">
        <v>17</v>
      </c>
      <c r="V57" s="27"/>
      <c r="W57" s="28" t="s">
        <v>60</v>
      </c>
      <c r="X57" s="33"/>
      <c r="Y57" s="42">
        <v>41501</v>
      </c>
      <c r="Z57" s="28">
        <f>IF(Y57="","",(IF(CJ57="","",DAYS360(Y57,$CJ57,FALSE))))</f>
        <v>2648</v>
      </c>
      <c r="AA57" s="28" t="str">
        <f>IF(Y57="","Sin fecha de diagnóstico",IF(U57="posterior al parto","Dx posterior",IF(U57="antes","Diagnóstico previo",IF(CJ57="","No parto",IF(CH57="","No EG al parto",(CH57-(Z57/7)))))))</f>
        <v>Diagnóstico previo</v>
      </c>
      <c r="AB57" s="27" t="s">
        <v>5</v>
      </c>
      <c r="AC57" s="35" t="s">
        <v>26</v>
      </c>
      <c r="AD57" s="42">
        <v>44000</v>
      </c>
      <c r="AE57" s="36">
        <f>IF(AD57="","",(IF(CJ57="","",DAYS360(AD57,$CJ57,FALSE))))</f>
        <v>185</v>
      </c>
      <c r="AF57" s="27" t="s">
        <v>5</v>
      </c>
      <c r="AG57" s="40">
        <v>563</v>
      </c>
      <c r="AH57" s="42">
        <v>43999</v>
      </c>
      <c r="AI57" s="36">
        <f>IF(AH57="","",(IF(CJ57="","",DAYS360(AH57,$CJ57,FALSE))))</f>
        <v>186</v>
      </c>
      <c r="AJ57" s="36"/>
      <c r="AK57" s="31"/>
      <c r="AL57" s="37"/>
      <c r="AM57" s="36" t="str">
        <f>IF(AL57="","",(IF($CJ57="","",DAYS360(AL57,$CJ57,FALSE))))</f>
        <v/>
      </c>
      <c r="AN57" s="36" t="s">
        <v>5</v>
      </c>
      <c r="AO57" s="27" t="s">
        <v>5</v>
      </c>
      <c r="AP57" s="27">
        <v>1</v>
      </c>
      <c r="AQ57" s="28"/>
      <c r="AR57" s="27"/>
      <c r="AS57" s="27" t="s">
        <v>5</v>
      </c>
      <c r="AT57" s="27" t="s">
        <v>5</v>
      </c>
      <c r="AU57" s="27"/>
      <c r="AV57" s="27" t="s">
        <v>5</v>
      </c>
      <c r="AW57" s="27"/>
      <c r="AX57" s="27"/>
      <c r="AY57" s="27"/>
      <c r="AZ57" s="27"/>
      <c r="BA57" s="27"/>
      <c r="BB57" s="27"/>
      <c r="BC57" s="27" t="s">
        <v>5</v>
      </c>
      <c r="BD57" s="40" t="s">
        <v>26</v>
      </c>
      <c r="BE57" s="42">
        <v>44148</v>
      </c>
      <c r="BF57" s="36">
        <f t="shared" si="11"/>
        <v>40</v>
      </c>
      <c r="BG57" s="36" t="s">
        <v>6</v>
      </c>
      <c r="BH57" s="31"/>
      <c r="BI57" s="37"/>
      <c r="BJ57" s="36" t="str">
        <f t="shared" si="12"/>
        <v/>
      </c>
      <c r="BK57" s="36"/>
      <c r="BL57" s="31"/>
      <c r="BM57" s="37"/>
      <c r="BN57" s="36" t="str">
        <f t="shared" si="13"/>
        <v/>
      </c>
      <c r="BO57" s="41"/>
      <c r="BP57" s="27" t="s">
        <v>7</v>
      </c>
      <c r="BQ57" s="27" t="s">
        <v>5</v>
      </c>
      <c r="BR57" s="28" t="s">
        <v>5</v>
      </c>
      <c r="BS57" s="27"/>
      <c r="BT57" s="27" t="s">
        <v>8</v>
      </c>
      <c r="BU57" s="30" t="s">
        <v>5</v>
      </c>
      <c r="BV57" s="30"/>
      <c r="BW57" s="27" t="s">
        <v>11</v>
      </c>
      <c r="BX57" s="27" t="s">
        <v>9</v>
      </c>
      <c r="BY57" s="27"/>
      <c r="BZ57" s="27"/>
      <c r="CA57" s="27"/>
      <c r="CB57" s="27"/>
      <c r="CC57" s="27" t="s">
        <v>22</v>
      </c>
      <c r="CD57" s="40"/>
      <c r="CE57" s="27" t="s">
        <v>18</v>
      </c>
      <c r="CF57" s="29"/>
      <c r="CG57" s="27" t="s">
        <v>12</v>
      </c>
      <c r="CH57" s="27">
        <v>38</v>
      </c>
      <c r="CI57" s="35">
        <v>2830</v>
      </c>
      <c r="CJ57" s="42">
        <v>44188</v>
      </c>
      <c r="CK57" s="27" t="s">
        <v>5</v>
      </c>
      <c r="CL57" s="27" t="s">
        <v>5</v>
      </c>
      <c r="CM57" s="27"/>
      <c r="CN57" s="27"/>
      <c r="CO57" s="27"/>
      <c r="CP57" s="27"/>
      <c r="CQ57" s="27"/>
      <c r="CR57" s="27"/>
      <c r="CS57" s="27" t="s">
        <v>5</v>
      </c>
      <c r="CT57" s="40" t="s">
        <v>26</v>
      </c>
      <c r="CU57" s="42">
        <v>44223</v>
      </c>
      <c r="CV57" s="28">
        <f t="shared" si="14"/>
        <v>34</v>
      </c>
      <c r="CW57" s="27" t="s">
        <v>5</v>
      </c>
      <c r="CX57" s="40" t="s">
        <v>26</v>
      </c>
      <c r="CY57" s="42">
        <v>44309</v>
      </c>
      <c r="CZ57" s="28">
        <f t="shared" si="15"/>
        <v>120</v>
      </c>
      <c r="DA57" s="28"/>
      <c r="DB57" s="33"/>
      <c r="DC57" s="34"/>
      <c r="DD57" s="28" t="str">
        <f t="shared" si="22"/>
        <v/>
      </c>
      <c r="DE57" s="28"/>
      <c r="DF57" s="33"/>
      <c r="DG57" s="34"/>
      <c r="DH57" s="28" t="str">
        <f t="shared" si="16"/>
        <v/>
      </c>
      <c r="DI57" s="28"/>
      <c r="DJ57" s="40"/>
      <c r="DK57" s="42"/>
      <c r="DL57" s="28" t="str">
        <f t="shared" si="23"/>
        <v/>
      </c>
      <c r="DM57" s="28"/>
      <c r="DN57" s="27"/>
      <c r="DO57" s="42"/>
      <c r="DP57" s="33" t="str">
        <f t="shared" si="17"/>
        <v/>
      </c>
      <c r="DQ57" s="33"/>
      <c r="DR57" s="42"/>
      <c r="DS57" s="42"/>
      <c r="DT57" s="30" t="str">
        <f t="shared" si="18"/>
        <v/>
      </c>
      <c r="DU57" s="28" t="s">
        <v>78</v>
      </c>
      <c r="DV57" s="28">
        <f t="shared" ca="1" si="19"/>
        <v>1028</v>
      </c>
      <c r="DW57" s="27" t="s">
        <v>15</v>
      </c>
      <c r="DX57" s="27"/>
      <c r="DY57" s="27"/>
      <c r="DZ57" s="27"/>
      <c r="EA57" s="27"/>
      <c r="EB57" s="27"/>
      <c r="EC57" s="27"/>
    </row>
    <row r="58" spans="1:133" s="38" customFormat="1" ht="15.95" customHeight="1" x14ac:dyDescent="0.25">
      <c r="A58" s="27">
        <v>57</v>
      </c>
      <c r="B58" s="51"/>
      <c r="C58" s="51"/>
      <c r="D58" s="51"/>
      <c r="E58" s="51"/>
      <c r="F58" s="51"/>
      <c r="G58" s="27" t="s">
        <v>0</v>
      </c>
      <c r="H58" s="54"/>
      <c r="I58" s="41">
        <v>27</v>
      </c>
      <c r="J58" s="51" t="s">
        <v>2</v>
      </c>
      <c r="K58" s="27"/>
      <c r="L58" s="51" t="s">
        <v>3</v>
      </c>
      <c r="M58" s="51" t="s">
        <v>53</v>
      </c>
      <c r="N58" s="51" t="s">
        <v>52</v>
      </c>
      <c r="O58" s="27"/>
      <c r="P58" s="27"/>
      <c r="Q58" s="51"/>
      <c r="R58" s="51"/>
      <c r="S58" s="51" t="s">
        <v>5</v>
      </c>
      <c r="T58" s="41">
        <v>31</v>
      </c>
      <c r="U58" s="51" t="s">
        <v>65</v>
      </c>
      <c r="V58" s="27"/>
      <c r="W58" s="41" t="s">
        <v>60</v>
      </c>
      <c r="X58" s="54"/>
      <c r="Y58" s="42">
        <v>44105</v>
      </c>
      <c r="Z58" s="28">
        <f>IF(Y58="","",(IF(CJ58="","",DAYS360(Y58,$CJ58,FALSE))))</f>
        <v>-19</v>
      </c>
      <c r="AA58" s="28" t="str">
        <f>IF(Y58="","Sin fecha de diagnóstico",IF(U58="posterior al parto","Dx posterior",IF(U58="antes","Diagnóstico previo",IF(CJ58="","No parto",IF(CH58="","No EG al parto",(CH58-(Z58/7)))))))</f>
        <v>Dx posterior</v>
      </c>
      <c r="AB58" s="51" t="s">
        <v>5</v>
      </c>
      <c r="AC58" s="55">
        <v>110</v>
      </c>
      <c r="AD58" s="53">
        <v>44056</v>
      </c>
      <c r="AE58" s="36">
        <f>IF(AD58="","",(IF(CJ58="","",DAYS360(AD58,$CJ58,FALSE))))</f>
        <v>29</v>
      </c>
      <c r="AF58" s="51" t="s">
        <v>5</v>
      </c>
      <c r="AG58" s="54">
        <v>588</v>
      </c>
      <c r="AH58" s="53">
        <v>44056</v>
      </c>
      <c r="AI58" s="36">
        <f>IF(AH58="","",(IF(CJ58="","",DAYS360(AH58,$CJ58,FALSE))))</f>
        <v>29</v>
      </c>
      <c r="AJ58" s="36"/>
      <c r="AK58" s="31"/>
      <c r="AL58" s="37"/>
      <c r="AM58" s="36" t="str">
        <f>IF(AL58="","",(IF($CJ58="","",DAYS360(AL58,$CJ58,FALSE))))</f>
        <v/>
      </c>
      <c r="AN58" s="42"/>
      <c r="AO58" s="51" t="s">
        <v>5</v>
      </c>
      <c r="AP58" s="51">
        <v>34</v>
      </c>
      <c r="AQ58" s="51"/>
      <c r="AR58" s="51"/>
      <c r="AS58" s="51" t="s">
        <v>5</v>
      </c>
      <c r="AT58" s="51" t="s">
        <v>5</v>
      </c>
      <c r="AU58" s="51"/>
      <c r="AV58" s="51"/>
      <c r="AW58" s="51"/>
      <c r="AX58" s="51"/>
      <c r="AY58" s="51"/>
      <c r="AZ58" s="51"/>
      <c r="BA58" s="51" t="s">
        <v>5</v>
      </c>
      <c r="BB58" s="51"/>
      <c r="BC58" s="51" t="s">
        <v>6</v>
      </c>
      <c r="BD58" s="54"/>
      <c r="BE58" s="53"/>
      <c r="BF58" s="36" t="str">
        <f t="shared" si="11"/>
        <v/>
      </c>
      <c r="BG58" s="36"/>
      <c r="BH58" s="31"/>
      <c r="BI58" s="37"/>
      <c r="BJ58" s="36" t="str">
        <f t="shared" si="12"/>
        <v/>
      </c>
      <c r="BK58" s="36"/>
      <c r="BL58" s="31"/>
      <c r="BM58" s="37"/>
      <c r="BN58" s="36" t="str">
        <f t="shared" si="13"/>
        <v/>
      </c>
      <c r="BO58" s="41"/>
      <c r="BP58" s="27" t="s">
        <v>7</v>
      </c>
      <c r="BQ58" s="51" t="s">
        <v>5</v>
      </c>
      <c r="BR58" s="51" t="s">
        <v>5</v>
      </c>
      <c r="BS58" s="51"/>
      <c r="BT58" s="51" t="s">
        <v>8</v>
      </c>
      <c r="BU58" s="43" t="s">
        <v>5</v>
      </c>
      <c r="BV58" s="43"/>
      <c r="BW58" s="51" t="s">
        <v>11</v>
      </c>
      <c r="BX58" s="51" t="s">
        <v>9</v>
      </c>
      <c r="BY58" s="27"/>
      <c r="BZ58" s="27"/>
      <c r="CA58" s="27"/>
      <c r="CB58" s="27"/>
      <c r="CC58" s="27" t="s">
        <v>22</v>
      </c>
      <c r="CD58" s="40"/>
      <c r="CE58" s="27" t="s">
        <v>2</v>
      </c>
      <c r="CF58" s="27"/>
      <c r="CG58" s="51" t="s">
        <v>14</v>
      </c>
      <c r="CH58" s="27">
        <v>38</v>
      </c>
      <c r="CI58" s="35">
        <v>3450</v>
      </c>
      <c r="CJ58" s="53">
        <v>44086</v>
      </c>
      <c r="CK58" s="27" t="s">
        <v>5</v>
      </c>
      <c r="CL58" s="27" t="s">
        <v>5</v>
      </c>
      <c r="CM58" s="27"/>
      <c r="CN58" s="27"/>
      <c r="CO58" s="27"/>
      <c r="CP58" s="27"/>
      <c r="CQ58" s="27"/>
      <c r="CR58" s="27"/>
      <c r="CS58" s="27" t="s">
        <v>5</v>
      </c>
      <c r="CT58" s="40" t="s">
        <v>29</v>
      </c>
      <c r="CU58" s="42">
        <v>44117</v>
      </c>
      <c r="CV58" s="28">
        <f t="shared" si="14"/>
        <v>31</v>
      </c>
      <c r="CW58" s="27" t="s">
        <v>5</v>
      </c>
      <c r="CX58" s="40" t="s">
        <v>29</v>
      </c>
      <c r="CY58" s="42">
        <v>44209</v>
      </c>
      <c r="CZ58" s="28">
        <f t="shared" si="15"/>
        <v>121</v>
      </c>
      <c r="DA58" s="27"/>
      <c r="DB58" s="40"/>
      <c r="DC58" s="42"/>
      <c r="DD58" s="28" t="str">
        <f t="shared" si="22"/>
        <v/>
      </c>
      <c r="DE58" s="27"/>
      <c r="DF58" s="40"/>
      <c r="DG58" s="42"/>
      <c r="DH58" s="28" t="str">
        <f t="shared" si="16"/>
        <v/>
      </c>
      <c r="DI58" s="27"/>
      <c r="DJ58" s="40"/>
      <c r="DK58" s="42"/>
      <c r="DL58" s="28" t="str">
        <f t="shared" si="23"/>
        <v/>
      </c>
      <c r="DM58" s="27"/>
      <c r="DN58" s="27"/>
      <c r="DO58" s="42"/>
      <c r="DP58" s="33" t="str">
        <f t="shared" si="17"/>
        <v/>
      </c>
      <c r="DQ58" s="42"/>
      <c r="DR58" s="42"/>
      <c r="DS58" s="42"/>
      <c r="DT58" s="30" t="str">
        <f t="shared" si="18"/>
        <v/>
      </c>
      <c r="DU58" s="27" t="s">
        <v>78</v>
      </c>
      <c r="DV58" s="28">
        <f t="shared" ca="1" si="19"/>
        <v>1130</v>
      </c>
      <c r="DW58" s="27" t="s">
        <v>15</v>
      </c>
      <c r="DX58" s="27"/>
      <c r="DY58" s="27"/>
      <c r="DZ58" s="27"/>
      <c r="EA58" s="27"/>
      <c r="EB58" s="27"/>
      <c r="EC58" s="27"/>
    </row>
    <row r="59" spans="1:133" s="38" customFormat="1" ht="15.95" customHeight="1" x14ac:dyDescent="0.25">
      <c r="A59" s="27">
        <v>58</v>
      </c>
      <c r="B59" s="51"/>
      <c r="C59" s="51"/>
      <c r="D59" s="51"/>
      <c r="E59" s="51"/>
      <c r="F59" s="51"/>
      <c r="G59" s="27" t="s">
        <v>0</v>
      </c>
      <c r="H59" s="54"/>
      <c r="I59" s="41">
        <v>26</v>
      </c>
      <c r="J59" s="51" t="s">
        <v>2</v>
      </c>
      <c r="K59" s="27"/>
      <c r="L59" s="51" t="s">
        <v>3</v>
      </c>
      <c r="M59" s="51" t="s">
        <v>53</v>
      </c>
      <c r="N59" s="51" t="s">
        <v>52</v>
      </c>
      <c r="O59" s="27"/>
      <c r="P59" s="51"/>
      <c r="Q59" s="51"/>
      <c r="R59" s="51"/>
      <c r="S59" s="51" t="s">
        <v>5</v>
      </c>
      <c r="T59" s="41">
        <v>12</v>
      </c>
      <c r="U59" s="51" t="s">
        <v>65</v>
      </c>
      <c r="V59" s="27">
        <v>12</v>
      </c>
      <c r="W59" s="52" t="s">
        <v>63</v>
      </c>
      <c r="X59" s="54">
        <v>21200</v>
      </c>
      <c r="Y59" s="42">
        <v>44239</v>
      </c>
      <c r="Z59" s="28">
        <f>IF(Y59="","",(IF(CJ59="","",DAYS360(Y59,$CJ59,FALSE))))</f>
        <v>-227</v>
      </c>
      <c r="AA59" s="28" t="str">
        <f>IF(Y59="","Sin fecha de diagnóstico",IF(U59="posterior al parto","Dx posterior",IF(U59="antes","Diagnóstico previo",IF(CJ59="","No parto",IF(CH59="","No EG al parto",(CH59-(Z59/7)))))))</f>
        <v>Dx posterior</v>
      </c>
      <c r="AB59" s="27" t="s">
        <v>6</v>
      </c>
      <c r="AC59" s="35"/>
      <c r="AD59" s="42"/>
      <c r="AE59" s="36" t="str">
        <f>IF(AD59="","",(IF(CJ59="","",DAYS360(AD59,$CJ59,FALSE))))</f>
        <v/>
      </c>
      <c r="AF59" s="27" t="s">
        <v>6</v>
      </c>
      <c r="AG59" s="63"/>
      <c r="AH59" s="70"/>
      <c r="AI59" s="36" t="str">
        <f>IF(AH59="","",(IF(CJ59="","",DAYS360(AH59,$CJ59,FALSE))))</f>
        <v/>
      </c>
      <c r="AJ59" s="71"/>
      <c r="AK59" s="72"/>
      <c r="AL59" s="73"/>
      <c r="AM59" s="36" t="str">
        <f>IF(AL59="","",(IF($CJ59="","",DAYS360(AL59,$CJ59,FALSE))))</f>
        <v/>
      </c>
      <c r="AN59" s="42"/>
      <c r="AO59" s="51" t="s">
        <v>6</v>
      </c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 t="s">
        <v>6</v>
      </c>
      <c r="BD59" s="54"/>
      <c r="BE59" s="53"/>
      <c r="BF59" s="36" t="str">
        <f t="shared" si="11"/>
        <v/>
      </c>
      <c r="BG59" s="42"/>
      <c r="BH59" s="40"/>
      <c r="BI59" s="42"/>
      <c r="BJ59" s="36" t="str">
        <f t="shared" si="12"/>
        <v/>
      </c>
      <c r="BK59" s="36"/>
      <c r="BL59" s="31"/>
      <c r="BM59" s="37"/>
      <c r="BN59" s="36" t="str">
        <f t="shared" si="13"/>
        <v/>
      </c>
      <c r="BO59" s="41"/>
      <c r="BP59" s="27" t="s">
        <v>7</v>
      </c>
      <c r="BQ59" s="51" t="s">
        <v>5</v>
      </c>
      <c r="BR59" s="51" t="s">
        <v>5</v>
      </c>
      <c r="BS59" s="51"/>
      <c r="BT59" s="51" t="s">
        <v>8</v>
      </c>
      <c r="BU59" s="43" t="s">
        <v>5</v>
      </c>
      <c r="BV59" s="43"/>
      <c r="BW59" s="51" t="s">
        <v>11</v>
      </c>
      <c r="BX59" s="51" t="s">
        <v>9</v>
      </c>
      <c r="BY59" s="51"/>
      <c r="BZ59" s="51"/>
      <c r="CA59" s="51"/>
      <c r="CB59" s="51"/>
      <c r="CC59" s="51" t="s">
        <v>22</v>
      </c>
      <c r="CD59" s="40"/>
      <c r="CE59" s="27" t="s">
        <v>2</v>
      </c>
      <c r="CF59" s="27"/>
      <c r="CG59" s="51" t="s">
        <v>14</v>
      </c>
      <c r="CH59" s="27">
        <v>38</v>
      </c>
      <c r="CI59" s="35">
        <v>2760</v>
      </c>
      <c r="CJ59" s="53">
        <v>44007</v>
      </c>
      <c r="CK59" s="27" t="s">
        <v>5</v>
      </c>
      <c r="CL59" s="27" t="s">
        <v>5</v>
      </c>
      <c r="CM59" s="27"/>
      <c r="CN59" s="27"/>
      <c r="CO59" s="27"/>
      <c r="CP59" s="27"/>
      <c r="CQ59" s="27"/>
      <c r="CR59" s="27"/>
      <c r="CS59" s="27" t="s">
        <v>5</v>
      </c>
      <c r="CT59" s="40" t="s">
        <v>31</v>
      </c>
      <c r="CU59" s="42">
        <v>44238</v>
      </c>
      <c r="CV59" s="28">
        <f t="shared" si="14"/>
        <v>226</v>
      </c>
      <c r="CW59" s="27" t="s">
        <v>5</v>
      </c>
      <c r="CX59" s="40" t="s">
        <v>31</v>
      </c>
      <c r="CY59" s="42">
        <v>44280</v>
      </c>
      <c r="CZ59" s="28">
        <f t="shared" si="15"/>
        <v>270</v>
      </c>
      <c r="DA59" s="27"/>
      <c r="DB59" s="40"/>
      <c r="DC59" s="42"/>
      <c r="DD59" s="28" t="str">
        <f t="shared" si="22"/>
        <v/>
      </c>
      <c r="DE59" s="27"/>
      <c r="DF59" s="40"/>
      <c r="DG59" s="42"/>
      <c r="DH59" s="28" t="str">
        <f t="shared" si="16"/>
        <v/>
      </c>
      <c r="DI59" s="27"/>
      <c r="DJ59" s="40"/>
      <c r="DK59" s="42"/>
      <c r="DL59" s="28" t="str">
        <f t="shared" si="23"/>
        <v/>
      </c>
      <c r="DM59" s="27"/>
      <c r="DN59" s="27"/>
      <c r="DO59" s="42"/>
      <c r="DP59" s="33" t="str">
        <f t="shared" si="17"/>
        <v/>
      </c>
      <c r="DQ59" s="42"/>
      <c r="DR59" s="42"/>
      <c r="DS59" s="42"/>
      <c r="DT59" s="30" t="str">
        <f t="shared" si="18"/>
        <v/>
      </c>
      <c r="DU59" s="27" t="s">
        <v>78</v>
      </c>
      <c r="DV59" s="28">
        <f t="shared" ca="1" si="19"/>
        <v>1209</v>
      </c>
      <c r="DW59" s="27" t="s">
        <v>15</v>
      </c>
      <c r="DX59" s="27"/>
      <c r="DY59" s="27"/>
      <c r="DZ59" s="27"/>
      <c r="EA59" s="27"/>
      <c r="EB59" s="27"/>
      <c r="EC59" s="27"/>
    </row>
    <row r="60" spans="1:133" s="38" customFormat="1" ht="15.95" customHeight="1" x14ac:dyDescent="0.25">
      <c r="A60" s="27">
        <v>59</v>
      </c>
      <c r="B60" s="51"/>
      <c r="C60" s="51"/>
      <c r="D60" s="51"/>
      <c r="E60" s="51"/>
      <c r="F60" s="51"/>
      <c r="G60" s="27" t="s">
        <v>0</v>
      </c>
      <c r="H60" s="54"/>
      <c r="I60" s="41">
        <v>24</v>
      </c>
      <c r="J60" s="51" t="s">
        <v>2</v>
      </c>
      <c r="K60" s="27"/>
      <c r="L60" s="51" t="s">
        <v>3</v>
      </c>
      <c r="M60" s="51" t="s">
        <v>53</v>
      </c>
      <c r="N60" s="51" t="s">
        <v>27</v>
      </c>
      <c r="O60" s="27"/>
      <c r="P60" s="51"/>
      <c r="Q60" s="51"/>
      <c r="R60" s="51"/>
      <c r="S60" s="51" t="s">
        <v>6</v>
      </c>
      <c r="T60" s="41"/>
      <c r="U60" s="51" t="s">
        <v>65</v>
      </c>
      <c r="V60" s="27"/>
      <c r="W60" s="52" t="s">
        <v>63</v>
      </c>
      <c r="X60" s="54">
        <v>25000</v>
      </c>
      <c r="Y60" s="42">
        <v>44019</v>
      </c>
      <c r="Z60" s="28">
        <f>IF(Y60="","",(IF(CJ60="","",DAYS360(Y60,$CJ60,FALSE))))</f>
        <v>-107</v>
      </c>
      <c r="AA60" s="28" t="str">
        <f>IF(Y60="","Sin fecha de diagnóstico",IF(U60="posterior al parto","Dx posterior",IF(U60="antes","Diagnóstico previo",IF(CJ60="","No parto",IF(CH60="","No EG al parto",(CH60-(Z60/7)))))))</f>
        <v>Dx posterior</v>
      </c>
      <c r="AB60" s="51" t="s">
        <v>6</v>
      </c>
      <c r="AC60" s="55"/>
      <c r="AD60" s="53"/>
      <c r="AE60" s="36" t="str">
        <f>IF(AD60="","",(IF(CJ60="","",DAYS360(AD60,$CJ60,FALSE))))</f>
        <v/>
      </c>
      <c r="AF60" s="51" t="s">
        <v>6</v>
      </c>
      <c r="AG60" s="54"/>
      <c r="AH60" s="53"/>
      <c r="AI60" s="36" t="str">
        <f>IF(AH60="","",(IF(CJ60="","",DAYS360(AH60,$CJ60,FALSE))))</f>
        <v/>
      </c>
      <c r="AJ60" s="36"/>
      <c r="AK60" s="31"/>
      <c r="AL60" s="37"/>
      <c r="AM60" s="36" t="str">
        <f>IF(AL60="","",(IF($CJ60="","",DAYS360(AL60,$CJ60,FALSE))))</f>
        <v/>
      </c>
      <c r="AN60" s="42"/>
      <c r="AO60" s="51" t="s">
        <v>6</v>
      </c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 t="s">
        <v>6</v>
      </c>
      <c r="BD60" s="54"/>
      <c r="BE60" s="53"/>
      <c r="BF60" s="36" t="str">
        <f t="shared" si="11"/>
        <v/>
      </c>
      <c r="BG60" s="36"/>
      <c r="BH60" s="31"/>
      <c r="BI60" s="37"/>
      <c r="BJ60" s="36" t="str">
        <f t="shared" si="12"/>
        <v/>
      </c>
      <c r="BK60" s="36"/>
      <c r="BL60" s="31"/>
      <c r="BM60" s="37"/>
      <c r="BN60" s="36" t="str">
        <f t="shared" si="13"/>
        <v/>
      </c>
      <c r="BO60" s="41"/>
      <c r="BP60" s="27" t="s">
        <v>7</v>
      </c>
      <c r="BQ60" s="51" t="s">
        <v>5</v>
      </c>
      <c r="BR60" s="51" t="s">
        <v>5</v>
      </c>
      <c r="BS60" s="51" t="s">
        <v>5</v>
      </c>
      <c r="BT60" s="51" t="s">
        <v>8</v>
      </c>
      <c r="BU60" s="43" t="s">
        <v>5</v>
      </c>
      <c r="BV60" s="43"/>
      <c r="BW60" s="51" t="s">
        <v>11</v>
      </c>
      <c r="BX60" s="51" t="s">
        <v>9</v>
      </c>
      <c r="BY60" s="51"/>
      <c r="BZ60" s="51"/>
      <c r="CA60" s="51"/>
      <c r="CB60" s="51"/>
      <c r="CC60" s="51" t="s">
        <v>22</v>
      </c>
      <c r="CD60" s="40"/>
      <c r="CE60" s="27" t="s">
        <v>2</v>
      </c>
      <c r="CF60" s="27"/>
      <c r="CG60" s="51" t="s">
        <v>14</v>
      </c>
      <c r="CH60" s="27">
        <v>37</v>
      </c>
      <c r="CI60" s="35">
        <v>2350</v>
      </c>
      <c r="CJ60" s="53">
        <v>43910</v>
      </c>
      <c r="CK60" s="27" t="s">
        <v>5</v>
      </c>
      <c r="CL60" s="27" t="s">
        <v>5</v>
      </c>
      <c r="CM60" s="27"/>
      <c r="CN60" s="27"/>
      <c r="CO60" s="27"/>
      <c r="CP60" s="27"/>
      <c r="CQ60" s="27"/>
      <c r="CR60" s="27" t="s">
        <v>5</v>
      </c>
      <c r="CS60" s="27" t="s">
        <v>5</v>
      </c>
      <c r="CT60" s="40" t="s">
        <v>29</v>
      </c>
      <c r="CU60" s="42">
        <v>44013</v>
      </c>
      <c r="CV60" s="28">
        <f t="shared" si="14"/>
        <v>101</v>
      </c>
      <c r="CW60" s="27" t="s">
        <v>5</v>
      </c>
      <c r="CX60" s="40" t="s">
        <v>29</v>
      </c>
      <c r="CY60" s="42">
        <v>44071</v>
      </c>
      <c r="CZ60" s="28">
        <f t="shared" si="15"/>
        <v>158</v>
      </c>
      <c r="DA60" s="27"/>
      <c r="DB60" s="40"/>
      <c r="DC60" s="42"/>
      <c r="DD60" s="28" t="str">
        <f t="shared" si="22"/>
        <v/>
      </c>
      <c r="DE60" s="27"/>
      <c r="DF60" s="40"/>
      <c r="DG60" s="42"/>
      <c r="DH60" s="28" t="str">
        <f t="shared" si="16"/>
        <v/>
      </c>
      <c r="DI60" s="27"/>
      <c r="DJ60" s="40"/>
      <c r="DK60" s="42"/>
      <c r="DL60" s="28" t="str">
        <f t="shared" si="23"/>
        <v/>
      </c>
      <c r="DM60" s="27"/>
      <c r="DN60" s="27"/>
      <c r="DO60" s="42"/>
      <c r="DP60" s="33" t="str">
        <f t="shared" si="17"/>
        <v/>
      </c>
      <c r="DQ60" s="42"/>
      <c r="DR60" s="42"/>
      <c r="DS60" s="42"/>
      <c r="DT60" s="30" t="str">
        <f t="shared" si="18"/>
        <v/>
      </c>
      <c r="DU60" s="27" t="s">
        <v>78</v>
      </c>
      <c r="DV60" s="28">
        <f t="shared" ca="1" si="19"/>
        <v>1306</v>
      </c>
      <c r="DW60" s="27" t="s">
        <v>15</v>
      </c>
      <c r="DX60" s="27"/>
      <c r="DY60" s="27"/>
      <c r="DZ60" s="27"/>
      <c r="EA60" s="27"/>
      <c r="EB60" s="27"/>
      <c r="EC60" s="44"/>
    </row>
    <row r="61" spans="1:133" s="38" customFormat="1" ht="15.95" customHeight="1" x14ac:dyDescent="0.25">
      <c r="A61" s="27">
        <v>60</v>
      </c>
      <c r="B61" s="51"/>
      <c r="C61" s="51"/>
      <c r="D61" s="51"/>
      <c r="E61" s="51"/>
      <c r="F61" s="51"/>
      <c r="G61" s="27" t="s">
        <v>16</v>
      </c>
      <c r="H61" s="54"/>
      <c r="I61" s="41">
        <v>17</v>
      </c>
      <c r="J61" s="51" t="s">
        <v>2</v>
      </c>
      <c r="K61" s="27"/>
      <c r="L61" s="51" t="s">
        <v>23</v>
      </c>
      <c r="M61" s="51" t="s">
        <v>53</v>
      </c>
      <c r="N61" s="51" t="s">
        <v>1</v>
      </c>
      <c r="O61" s="27"/>
      <c r="P61" s="51"/>
      <c r="Q61" s="51"/>
      <c r="R61" s="51"/>
      <c r="S61" s="51" t="s">
        <v>6</v>
      </c>
      <c r="T61" s="41"/>
      <c r="U61" s="51" t="s">
        <v>65</v>
      </c>
      <c r="V61" s="27"/>
      <c r="W61" s="52" t="s">
        <v>63</v>
      </c>
      <c r="X61" s="54">
        <v>41700</v>
      </c>
      <c r="Y61" s="42">
        <v>43840</v>
      </c>
      <c r="Z61" s="28">
        <f>IF(Y61="","",(IF(CJ61="","",DAYS360(Y61,$CJ61,FALSE))))</f>
        <v>-2</v>
      </c>
      <c r="AA61" s="28" t="str">
        <f>IF(Y61="","Sin fecha de diagnóstico",IF(U61="posterior al parto","Dx posterior",IF(U61="antes","Diagnóstico previo",IF(CJ61="","No parto",IF(CH61="","No EG al parto",(CH61-(Z61/7)))))))</f>
        <v>Dx posterior</v>
      </c>
      <c r="AB61" s="51" t="s">
        <v>6</v>
      </c>
      <c r="AC61" s="55"/>
      <c r="AD61" s="53"/>
      <c r="AE61" s="36" t="str">
        <f>IF(AD61="","",(IF(CJ61="","",DAYS360(AD61,$CJ61,FALSE))))</f>
        <v/>
      </c>
      <c r="AF61" s="51" t="s">
        <v>6</v>
      </c>
      <c r="AG61" s="54"/>
      <c r="AH61" s="53"/>
      <c r="AI61" s="36" t="str">
        <f>IF(AH61="","",(IF(CJ61="","",DAYS360(AH61,$CJ61,FALSE))))</f>
        <v/>
      </c>
      <c r="AJ61" s="36"/>
      <c r="AK61" s="31"/>
      <c r="AL61" s="37"/>
      <c r="AM61" s="36" t="str">
        <f>IF(AL61="","",(IF($CJ61="","",DAYS360(AL61,$CJ61,FALSE))))</f>
        <v/>
      </c>
      <c r="AN61" s="42"/>
      <c r="AO61" s="51" t="s">
        <v>6</v>
      </c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 t="s">
        <v>6</v>
      </c>
      <c r="BD61" s="54"/>
      <c r="BE61" s="53"/>
      <c r="BF61" s="36" t="str">
        <f t="shared" si="11"/>
        <v/>
      </c>
      <c r="BG61" s="36"/>
      <c r="BH61" s="31"/>
      <c r="BI61" s="37"/>
      <c r="BJ61" s="36" t="str">
        <f t="shared" si="12"/>
        <v/>
      </c>
      <c r="BK61" s="36"/>
      <c r="BL61" s="31"/>
      <c r="BM61" s="37"/>
      <c r="BN61" s="36" t="str">
        <f t="shared" si="13"/>
        <v/>
      </c>
      <c r="BO61" s="41"/>
      <c r="BP61" s="27" t="s">
        <v>7</v>
      </c>
      <c r="BQ61" s="51" t="s">
        <v>6</v>
      </c>
      <c r="BR61" s="51"/>
      <c r="BS61" s="51"/>
      <c r="BT61" s="51" t="s">
        <v>13</v>
      </c>
      <c r="BU61" s="43" t="s">
        <v>6</v>
      </c>
      <c r="BV61" s="43"/>
      <c r="BW61" s="51" t="s">
        <v>11</v>
      </c>
      <c r="BX61" s="51" t="s">
        <v>9</v>
      </c>
      <c r="BY61" s="51"/>
      <c r="BZ61" s="51"/>
      <c r="CA61" s="51"/>
      <c r="CB61" s="51"/>
      <c r="CC61" s="51" t="s">
        <v>22</v>
      </c>
      <c r="CD61" s="40"/>
      <c r="CE61" s="27" t="s">
        <v>2</v>
      </c>
      <c r="CF61" s="27"/>
      <c r="CG61" s="51" t="s">
        <v>14</v>
      </c>
      <c r="CH61" s="27">
        <v>39</v>
      </c>
      <c r="CI61" s="35">
        <v>3000</v>
      </c>
      <c r="CJ61" s="53">
        <v>43838</v>
      </c>
      <c r="CK61" s="27" t="s">
        <v>5</v>
      </c>
      <c r="CL61" s="27" t="s">
        <v>5</v>
      </c>
      <c r="CM61" s="27"/>
      <c r="CN61" s="27"/>
      <c r="CO61" s="27"/>
      <c r="CP61" s="27"/>
      <c r="CQ61" s="27"/>
      <c r="CR61" s="27" t="s">
        <v>5</v>
      </c>
      <c r="CS61" s="27" t="s">
        <v>5</v>
      </c>
      <c r="CT61" s="40" t="s">
        <v>26</v>
      </c>
      <c r="CU61" s="42">
        <v>43840</v>
      </c>
      <c r="CV61" s="28">
        <f t="shared" si="14"/>
        <v>2</v>
      </c>
      <c r="CW61" s="27" t="s">
        <v>5</v>
      </c>
      <c r="CX61" s="40" t="s">
        <v>26</v>
      </c>
      <c r="CY61" s="42">
        <v>43853</v>
      </c>
      <c r="CZ61" s="28">
        <f t="shared" si="15"/>
        <v>15</v>
      </c>
      <c r="DA61" s="27" t="s">
        <v>5</v>
      </c>
      <c r="DB61" s="40" t="s">
        <v>26</v>
      </c>
      <c r="DC61" s="42">
        <v>43872</v>
      </c>
      <c r="DD61" s="28">
        <f t="shared" ref="DD61:DD63" si="24">IF(DC61="","",DAYS360($CJ61,DC61))</f>
        <v>33</v>
      </c>
      <c r="DE61" s="27" t="s">
        <v>5</v>
      </c>
      <c r="DF61" s="40" t="s">
        <v>31</v>
      </c>
      <c r="DG61" s="42">
        <v>44165</v>
      </c>
      <c r="DH61" s="28">
        <f t="shared" si="16"/>
        <v>322</v>
      </c>
      <c r="DI61" s="27"/>
      <c r="DJ61" s="40"/>
      <c r="DK61" s="42"/>
      <c r="DL61" s="28" t="str">
        <f t="shared" ref="DL61:DL63" si="25">IF(DK61="","",DAYS360($CJ61,DK61))</f>
        <v/>
      </c>
      <c r="DM61" s="27"/>
      <c r="DN61" s="27"/>
      <c r="DO61" s="42"/>
      <c r="DP61" s="33" t="str">
        <f t="shared" si="17"/>
        <v/>
      </c>
      <c r="DQ61" s="42"/>
      <c r="DR61" s="42"/>
      <c r="DS61" s="42"/>
      <c r="DT61" s="30" t="str">
        <f t="shared" si="18"/>
        <v/>
      </c>
      <c r="DU61" s="27" t="s">
        <v>77</v>
      </c>
      <c r="DV61" s="28">
        <f t="shared" ca="1" si="19"/>
        <v>1378</v>
      </c>
      <c r="DW61" s="27" t="s">
        <v>15</v>
      </c>
      <c r="DX61" s="27"/>
      <c r="DY61" s="27"/>
      <c r="DZ61" s="27"/>
      <c r="EA61" s="27"/>
      <c r="EB61" s="27"/>
      <c r="EC61" s="27"/>
    </row>
    <row r="62" spans="1:133" s="38" customFormat="1" ht="15.95" customHeight="1" x14ac:dyDescent="0.25">
      <c r="A62" s="27">
        <v>61</v>
      </c>
      <c r="B62" s="51"/>
      <c r="C62" s="51"/>
      <c r="D62" s="51"/>
      <c r="E62" s="51"/>
      <c r="F62" s="51"/>
      <c r="G62" s="27" t="s">
        <v>16</v>
      </c>
      <c r="H62" s="54"/>
      <c r="I62" s="41">
        <v>17</v>
      </c>
      <c r="J62" s="51" t="s">
        <v>2</v>
      </c>
      <c r="K62" s="27"/>
      <c r="L62" s="51" t="s">
        <v>3</v>
      </c>
      <c r="M62" s="51" t="s">
        <v>53</v>
      </c>
      <c r="N62" s="51" t="s">
        <v>27</v>
      </c>
      <c r="O62" s="27"/>
      <c r="P62" s="51"/>
      <c r="Q62" s="51"/>
      <c r="R62" s="51"/>
      <c r="S62" s="51" t="s">
        <v>6</v>
      </c>
      <c r="T62" s="41"/>
      <c r="U62" s="51" t="s">
        <v>65</v>
      </c>
      <c r="V62" s="27"/>
      <c r="W62" s="41" t="s">
        <v>64</v>
      </c>
      <c r="X62" s="54"/>
      <c r="Y62" s="42">
        <v>44243</v>
      </c>
      <c r="Z62" s="28">
        <f>IF(Y62="","",(IF(CJ62="","",DAYS360(Y62,$CJ62,FALSE))))</f>
        <v>-206</v>
      </c>
      <c r="AA62" s="28" t="str">
        <f>IF(Y62="","Sin fecha de diagnóstico",IF(U62="posterior al parto","Dx posterior",IF(U62="antes","Diagnóstico previo",IF(CJ62="","No parto",IF(CH62="","No EG al parto",(CH62-(Z62/7)))))))</f>
        <v>Dx posterior</v>
      </c>
      <c r="AB62" s="51" t="s">
        <v>6</v>
      </c>
      <c r="AC62" s="55"/>
      <c r="AD62" s="53"/>
      <c r="AE62" s="36" t="str">
        <f>IF(AD62="","",(IF(CJ62="","",DAYS360(AD62,$CJ62,FALSE))))</f>
        <v/>
      </c>
      <c r="AF62" s="51" t="s">
        <v>6</v>
      </c>
      <c r="AG62" s="54"/>
      <c r="AH62" s="53"/>
      <c r="AI62" s="36" t="str">
        <f>IF(AH62="","",(IF(CJ62="","",DAYS360(AH62,$CJ62,FALSE))))</f>
        <v/>
      </c>
      <c r="AJ62" s="36"/>
      <c r="AK62" s="31"/>
      <c r="AL62" s="37"/>
      <c r="AM62" s="36" t="str">
        <f>IF(AL62="","",(IF($CJ62="","",DAYS360(AL62,$CJ62,FALSE))))</f>
        <v/>
      </c>
      <c r="AN62" s="42"/>
      <c r="AO62" s="51" t="s">
        <v>6</v>
      </c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 t="s">
        <v>6</v>
      </c>
      <c r="BD62" s="54"/>
      <c r="BE62" s="53"/>
      <c r="BF62" s="36" t="str">
        <f t="shared" si="11"/>
        <v/>
      </c>
      <c r="BG62" s="42"/>
      <c r="BH62" s="40"/>
      <c r="BI62" s="42"/>
      <c r="BJ62" s="36" t="str">
        <f t="shared" si="12"/>
        <v/>
      </c>
      <c r="BK62" s="42"/>
      <c r="BL62" s="40"/>
      <c r="BM62" s="42"/>
      <c r="BN62" s="36" t="str">
        <f t="shared" si="13"/>
        <v/>
      </c>
      <c r="BO62" s="41"/>
      <c r="BP62" s="27" t="s">
        <v>7</v>
      </c>
      <c r="BQ62" s="51" t="s">
        <v>6</v>
      </c>
      <c r="BR62" s="51"/>
      <c r="BS62" s="51"/>
      <c r="BT62" s="51" t="s">
        <v>13</v>
      </c>
      <c r="BU62" s="43" t="s">
        <v>6</v>
      </c>
      <c r="BV62" s="43"/>
      <c r="BW62" s="51" t="s">
        <v>11</v>
      </c>
      <c r="BX62" s="51" t="s">
        <v>9</v>
      </c>
      <c r="BY62" s="51"/>
      <c r="BZ62" s="51"/>
      <c r="CA62" s="51"/>
      <c r="CB62" s="51"/>
      <c r="CC62" s="51" t="s">
        <v>22</v>
      </c>
      <c r="CD62" s="40"/>
      <c r="CE62" s="27" t="s">
        <v>2</v>
      </c>
      <c r="CF62" s="27"/>
      <c r="CG62" s="51" t="s">
        <v>14</v>
      </c>
      <c r="CH62" s="27">
        <v>38</v>
      </c>
      <c r="CI62" s="35">
        <v>3000</v>
      </c>
      <c r="CJ62" s="53">
        <v>44032</v>
      </c>
      <c r="CK62" s="27" t="s">
        <v>6</v>
      </c>
      <c r="CL62" s="27"/>
      <c r="CM62" s="27"/>
      <c r="CN62" s="27"/>
      <c r="CO62" s="27"/>
      <c r="CP62" s="27"/>
      <c r="CQ62" s="27"/>
      <c r="CR62" s="27"/>
      <c r="CS62" s="27" t="s">
        <v>5</v>
      </c>
      <c r="CT62" s="40" t="s">
        <v>31</v>
      </c>
      <c r="CU62" s="42">
        <v>44335</v>
      </c>
      <c r="CV62" s="28">
        <f t="shared" si="14"/>
        <v>299</v>
      </c>
      <c r="CW62" s="27" t="s">
        <v>5</v>
      </c>
      <c r="CX62" s="40" t="s">
        <v>31</v>
      </c>
      <c r="CY62" s="42">
        <v>44405</v>
      </c>
      <c r="CZ62" s="28">
        <f t="shared" si="15"/>
        <v>368</v>
      </c>
      <c r="DA62" s="27"/>
      <c r="DB62" s="40"/>
      <c r="DC62" s="42"/>
      <c r="DD62" s="28" t="str">
        <f t="shared" si="24"/>
        <v/>
      </c>
      <c r="DE62" s="27"/>
      <c r="DF62" s="40"/>
      <c r="DG62" s="42"/>
      <c r="DH62" s="28" t="str">
        <f t="shared" si="16"/>
        <v/>
      </c>
      <c r="DI62" s="27"/>
      <c r="DJ62" s="40"/>
      <c r="DK62" s="42"/>
      <c r="DL62" s="28" t="str">
        <f t="shared" si="25"/>
        <v/>
      </c>
      <c r="DM62" s="27"/>
      <c r="DN62" s="27"/>
      <c r="DO62" s="42"/>
      <c r="DP62" s="33" t="str">
        <f t="shared" si="17"/>
        <v/>
      </c>
      <c r="DQ62" s="42"/>
      <c r="DR62" s="42"/>
      <c r="DS62" s="42"/>
      <c r="DT62" s="30" t="str">
        <f t="shared" si="18"/>
        <v/>
      </c>
      <c r="DU62" s="27" t="s">
        <v>102</v>
      </c>
      <c r="DV62" s="28">
        <f t="shared" ca="1" si="19"/>
        <v>1184</v>
      </c>
      <c r="DW62" s="27" t="s">
        <v>15</v>
      </c>
      <c r="DX62" s="27"/>
      <c r="DY62" s="27"/>
      <c r="DZ62" s="27"/>
      <c r="EA62" s="27"/>
      <c r="EB62" s="27"/>
      <c r="EC62" s="27"/>
    </row>
    <row r="63" spans="1:133" s="47" customFormat="1" ht="15.95" customHeight="1" x14ac:dyDescent="0.25">
      <c r="A63" s="27">
        <v>62</v>
      </c>
      <c r="B63" s="27"/>
      <c r="C63" s="27"/>
      <c r="D63" s="27"/>
      <c r="E63" s="27"/>
      <c r="F63" s="27"/>
      <c r="G63" s="27" t="s">
        <v>0</v>
      </c>
      <c r="H63" s="40"/>
      <c r="I63" s="41">
        <v>26</v>
      </c>
      <c r="J63" s="27" t="s">
        <v>2</v>
      </c>
      <c r="K63" s="27"/>
      <c r="L63" s="27" t="s">
        <v>3</v>
      </c>
      <c r="M63" s="27" t="s">
        <v>53</v>
      </c>
      <c r="N63" s="27" t="s">
        <v>52</v>
      </c>
      <c r="O63" s="27"/>
      <c r="P63" s="27"/>
      <c r="Q63" s="27"/>
      <c r="R63" s="27"/>
      <c r="S63" s="27" t="s">
        <v>6</v>
      </c>
      <c r="T63" s="41"/>
      <c r="U63" s="27" t="s">
        <v>65</v>
      </c>
      <c r="V63" s="27"/>
      <c r="W63" s="41" t="s">
        <v>63</v>
      </c>
      <c r="X63" s="40">
        <v>503</v>
      </c>
      <c r="Y63" s="42">
        <v>44069</v>
      </c>
      <c r="Z63" s="28">
        <f>IF(Y63="","",(IF(CJ63="","",DAYS360(Y63,$CJ63,FALSE))))</f>
        <v>-89</v>
      </c>
      <c r="AA63" s="28" t="str">
        <f>IF(Y63="","Sin fecha de diagnóstico",IF(U63="posterior al parto","Dx posterior",IF(U63="antes","Diagnóstico previo",IF(CJ63="","No parto",IF(CH63="","No EG al parto",(CH63-(Z63/7)))))))</f>
        <v>Dx posterior</v>
      </c>
      <c r="AB63" s="27" t="s">
        <v>6</v>
      </c>
      <c r="AC63" s="35"/>
      <c r="AD63" s="42"/>
      <c r="AE63" s="36" t="str">
        <f>IF(AD63="","",(IF(CJ63="","",DAYS360(AD63,$CJ63,FALSE))))</f>
        <v/>
      </c>
      <c r="AF63" s="27" t="s">
        <v>6</v>
      </c>
      <c r="AG63" s="40"/>
      <c r="AH63" s="42"/>
      <c r="AI63" s="36" t="str">
        <f>IF(AH63="","",(IF(CJ63="","",DAYS360(AH63,$CJ63,FALSE))))</f>
        <v/>
      </c>
      <c r="AJ63" s="36"/>
      <c r="AK63" s="31"/>
      <c r="AL63" s="37"/>
      <c r="AM63" s="36" t="str">
        <f>IF(AL63="","",(IF($CJ63="","",DAYS360(AL63,$CJ63,FALSE))))</f>
        <v/>
      </c>
      <c r="AN63" s="42"/>
      <c r="AO63" s="27" t="s">
        <v>6</v>
      </c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 t="s">
        <v>6</v>
      </c>
      <c r="BD63" s="40"/>
      <c r="BE63" s="42"/>
      <c r="BF63" s="36" t="str">
        <f t="shared" si="11"/>
        <v/>
      </c>
      <c r="BG63" s="36"/>
      <c r="BH63" s="31"/>
      <c r="BI63" s="37"/>
      <c r="BJ63" s="36" t="str">
        <f t="shared" si="12"/>
        <v/>
      </c>
      <c r="BK63" s="36"/>
      <c r="BL63" s="31"/>
      <c r="BM63" s="37"/>
      <c r="BN63" s="36" t="str">
        <f t="shared" si="13"/>
        <v/>
      </c>
      <c r="BO63" s="41"/>
      <c r="BP63" s="27" t="s">
        <v>7</v>
      </c>
      <c r="BQ63" s="27" t="s">
        <v>5</v>
      </c>
      <c r="BR63" s="27" t="s">
        <v>5</v>
      </c>
      <c r="BS63" s="27"/>
      <c r="BT63" s="27" t="s">
        <v>8</v>
      </c>
      <c r="BU63" s="43" t="s">
        <v>6</v>
      </c>
      <c r="BV63" s="43"/>
      <c r="BW63" s="27" t="s">
        <v>11</v>
      </c>
      <c r="BX63" s="27" t="s">
        <v>9</v>
      </c>
      <c r="BY63" s="27"/>
      <c r="BZ63" s="27"/>
      <c r="CA63" s="27"/>
      <c r="CB63" s="27"/>
      <c r="CC63" s="27" t="s">
        <v>22</v>
      </c>
      <c r="CD63" s="40"/>
      <c r="CE63" s="27" t="s">
        <v>2</v>
      </c>
      <c r="CF63" s="27"/>
      <c r="CG63" s="27" t="s">
        <v>12</v>
      </c>
      <c r="CH63" s="27">
        <v>30</v>
      </c>
      <c r="CI63" s="35">
        <v>1700</v>
      </c>
      <c r="CJ63" s="42">
        <v>43978</v>
      </c>
      <c r="CK63" s="27" t="s">
        <v>5</v>
      </c>
      <c r="CL63" s="27" t="s">
        <v>5</v>
      </c>
      <c r="CM63" s="27"/>
      <c r="CN63" s="27"/>
      <c r="CO63" s="27"/>
      <c r="CP63" s="27"/>
      <c r="CQ63" s="27"/>
      <c r="CR63" s="27"/>
      <c r="CS63" s="27" t="s">
        <v>5</v>
      </c>
      <c r="CT63" s="40" t="s">
        <v>26</v>
      </c>
      <c r="CU63" s="42">
        <v>44070</v>
      </c>
      <c r="CV63" s="28">
        <f t="shared" si="14"/>
        <v>90</v>
      </c>
      <c r="CW63" s="27" t="s">
        <v>5</v>
      </c>
      <c r="CX63" s="40" t="s">
        <v>26</v>
      </c>
      <c r="CY63" s="42">
        <v>44126</v>
      </c>
      <c r="CZ63" s="28">
        <f t="shared" si="15"/>
        <v>145</v>
      </c>
      <c r="DA63" s="27"/>
      <c r="DB63" s="40"/>
      <c r="DC63" s="42"/>
      <c r="DD63" s="28" t="str">
        <f t="shared" si="24"/>
        <v/>
      </c>
      <c r="DE63" s="27"/>
      <c r="DF63" s="40"/>
      <c r="DG63" s="42"/>
      <c r="DH63" s="28" t="str">
        <f t="shared" si="16"/>
        <v/>
      </c>
      <c r="DI63" s="27"/>
      <c r="DJ63" s="40"/>
      <c r="DK63" s="42"/>
      <c r="DL63" s="28" t="str">
        <f t="shared" si="25"/>
        <v/>
      </c>
      <c r="DM63" s="27"/>
      <c r="DN63" s="27"/>
      <c r="DO63" s="42"/>
      <c r="DP63" s="33" t="str">
        <f t="shared" si="17"/>
        <v/>
      </c>
      <c r="DQ63" s="42"/>
      <c r="DR63" s="42"/>
      <c r="DS63" s="42"/>
      <c r="DT63" s="30" t="str">
        <f t="shared" si="18"/>
        <v/>
      </c>
      <c r="DU63" s="27" t="s">
        <v>78</v>
      </c>
      <c r="DV63" s="28">
        <f t="shared" ca="1" si="19"/>
        <v>1238</v>
      </c>
      <c r="DW63" s="27" t="s">
        <v>15</v>
      </c>
      <c r="DX63" s="27"/>
      <c r="DY63" s="27"/>
      <c r="DZ63" s="27"/>
      <c r="EA63" s="27"/>
      <c r="EB63" s="27"/>
      <c r="EC63" s="27"/>
    </row>
    <row r="64" spans="1:133" s="74" customFormat="1" ht="15.95" customHeight="1" x14ac:dyDescent="0.25">
      <c r="A64" s="27">
        <v>63</v>
      </c>
      <c r="B64" s="51"/>
      <c r="C64" s="51"/>
      <c r="D64" s="51"/>
      <c r="E64" s="51"/>
      <c r="F64" s="51"/>
      <c r="G64" s="27" t="s">
        <v>0</v>
      </c>
      <c r="H64" s="54"/>
      <c r="I64" s="41">
        <v>38</v>
      </c>
      <c r="J64" s="51" t="s">
        <v>2</v>
      </c>
      <c r="K64" s="27"/>
      <c r="L64" s="51" t="s">
        <v>3</v>
      </c>
      <c r="M64" s="51" t="s">
        <v>53</v>
      </c>
      <c r="N64" s="51" t="s">
        <v>1</v>
      </c>
      <c r="O64" s="27"/>
      <c r="P64" s="51"/>
      <c r="Q64" s="51"/>
      <c r="R64" s="51"/>
      <c r="S64" s="51" t="s">
        <v>5</v>
      </c>
      <c r="T64" s="41">
        <v>6</v>
      </c>
      <c r="U64" s="51" t="s">
        <v>65</v>
      </c>
      <c r="V64" s="27"/>
      <c r="W64" s="52" t="s">
        <v>60</v>
      </c>
      <c r="X64" s="54"/>
      <c r="Y64" s="42">
        <v>43992</v>
      </c>
      <c r="Z64" s="28">
        <f>IF(Y64="","",(IF(CJ64="","",DAYS360(Y64,$CJ64,FALSE))))</f>
        <v>-12</v>
      </c>
      <c r="AA64" s="28" t="str">
        <f>IF(Y64="","Sin fecha de diagnóstico",IF(U64="posterior al parto","Dx posterior",IF(U64="antes","Diagnóstico previo",IF(CJ64="","No parto",IF(CH64="","No EG al parto",(CH64-(Z64/7)))))))</f>
        <v>Dx posterior</v>
      </c>
      <c r="AB64" s="51" t="s">
        <v>6</v>
      </c>
      <c r="AC64" s="55"/>
      <c r="AD64" s="53"/>
      <c r="AE64" s="36" t="str">
        <f>IF(AD64="","",(IF(CJ64="","",DAYS360(AD64,$CJ64,FALSE))))</f>
        <v/>
      </c>
      <c r="AF64" s="51" t="s">
        <v>6</v>
      </c>
      <c r="AG64" s="54"/>
      <c r="AH64" s="53"/>
      <c r="AI64" s="36" t="str">
        <f>IF(AH64="","",(IF(CJ64="","",DAYS360(AH64,$CJ64,FALSE))))</f>
        <v/>
      </c>
      <c r="AJ64" s="36"/>
      <c r="AK64" s="31"/>
      <c r="AL64" s="37"/>
      <c r="AM64" s="36" t="str">
        <f>IF(AL64="","",(IF($CJ64="","",DAYS360(AL64,$CJ64,FALSE))))</f>
        <v/>
      </c>
      <c r="AN64" s="42"/>
      <c r="AO64" s="51" t="s">
        <v>6</v>
      </c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 t="s">
        <v>6</v>
      </c>
      <c r="BD64" s="54"/>
      <c r="BE64" s="53"/>
      <c r="BF64" s="36" t="str">
        <f t="shared" si="11"/>
        <v/>
      </c>
      <c r="BG64" s="36"/>
      <c r="BH64" s="31"/>
      <c r="BI64" s="37"/>
      <c r="BJ64" s="36" t="str">
        <f t="shared" si="12"/>
        <v/>
      </c>
      <c r="BK64" s="36"/>
      <c r="BL64" s="31"/>
      <c r="BM64" s="37"/>
      <c r="BN64" s="36" t="str">
        <f t="shared" si="13"/>
        <v/>
      </c>
      <c r="BO64" s="41"/>
      <c r="BP64" s="27" t="s">
        <v>7</v>
      </c>
      <c r="BQ64" s="51" t="s">
        <v>5</v>
      </c>
      <c r="BR64" s="51" t="s">
        <v>5</v>
      </c>
      <c r="BS64" s="51" t="s">
        <v>5</v>
      </c>
      <c r="BT64" s="51" t="s">
        <v>8</v>
      </c>
      <c r="BU64" s="43" t="s">
        <v>5</v>
      </c>
      <c r="BV64" s="43"/>
      <c r="BW64" s="51" t="s">
        <v>11</v>
      </c>
      <c r="BX64" s="51" t="s">
        <v>9</v>
      </c>
      <c r="BY64" s="51"/>
      <c r="BZ64" s="51"/>
      <c r="CA64" s="51"/>
      <c r="CB64" s="51"/>
      <c r="CC64" s="51" t="s">
        <v>22</v>
      </c>
      <c r="CD64" s="40"/>
      <c r="CE64" s="27" t="s">
        <v>2</v>
      </c>
      <c r="CF64" s="27"/>
      <c r="CG64" s="51" t="s">
        <v>12</v>
      </c>
      <c r="CH64" s="27">
        <v>39</v>
      </c>
      <c r="CI64" s="35">
        <v>3235</v>
      </c>
      <c r="CJ64" s="53">
        <v>43979</v>
      </c>
      <c r="CK64" s="27" t="s">
        <v>5</v>
      </c>
      <c r="CL64" s="27" t="s">
        <v>5</v>
      </c>
      <c r="CM64" s="27"/>
      <c r="CN64" s="27"/>
      <c r="CO64" s="27"/>
      <c r="CP64" s="27"/>
      <c r="CQ64" s="27"/>
      <c r="CR64" s="27" t="s">
        <v>5</v>
      </c>
      <c r="CS64" s="27" t="s">
        <v>5</v>
      </c>
      <c r="CT64" s="40" t="s">
        <v>26</v>
      </c>
      <c r="CU64" s="42">
        <v>44014</v>
      </c>
      <c r="CV64" s="28">
        <f t="shared" si="14"/>
        <v>34</v>
      </c>
      <c r="CW64" s="27" t="s">
        <v>5</v>
      </c>
      <c r="CX64" s="40" t="s">
        <v>31</v>
      </c>
      <c r="CY64" s="42">
        <v>44110</v>
      </c>
      <c r="CZ64" s="28">
        <f t="shared" si="15"/>
        <v>128</v>
      </c>
      <c r="DA64" s="27"/>
      <c r="DB64" s="40"/>
      <c r="DC64" s="42"/>
      <c r="DD64" s="28" t="str">
        <f t="shared" ref="DD64:DD65" si="26">IF(DC64="","",DAYS360($CJ64,DC64))</f>
        <v/>
      </c>
      <c r="DE64" s="27"/>
      <c r="DF64" s="40"/>
      <c r="DG64" s="42"/>
      <c r="DH64" s="28" t="str">
        <f t="shared" si="16"/>
        <v/>
      </c>
      <c r="DI64" s="27"/>
      <c r="DJ64" s="40"/>
      <c r="DK64" s="42"/>
      <c r="DL64" s="28" t="str">
        <f t="shared" ref="DL64:DL65" si="27">IF(DK64="","",DAYS360($CJ64,DK64))</f>
        <v/>
      </c>
      <c r="DM64" s="27"/>
      <c r="DN64" s="27"/>
      <c r="DO64" s="42"/>
      <c r="DP64" s="33" t="str">
        <f t="shared" si="17"/>
        <v/>
      </c>
      <c r="DQ64" s="42"/>
      <c r="DR64" s="42"/>
      <c r="DS64" s="42"/>
      <c r="DT64" s="30" t="str">
        <f t="shared" si="18"/>
        <v/>
      </c>
      <c r="DU64" s="27" t="s">
        <v>78</v>
      </c>
      <c r="DV64" s="28">
        <f t="shared" ca="1" si="19"/>
        <v>1237</v>
      </c>
      <c r="DW64" s="27" t="s">
        <v>15</v>
      </c>
      <c r="DX64" s="27"/>
      <c r="DY64" s="27"/>
      <c r="DZ64" s="27"/>
      <c r="EA64" s="27"/>
      <c r="EB64" s="27"/>
      <c r="EC64" s="27"/>
    </row>
    <row r="65" spans="1:133" s="38" customFormat="1" ht="15.95" customHeight="1" x14ac:dyDescent="0.25">
      <c r="A65" s="27">
        <v>64</v>
      </c>
      <c r="B65" s="51"/>
      <c r="C65" s="51"/>
      <c r="D65" s="51"/>
      <c r="E65" s="51"/>
      <c r="F65" s="51"/>
      <c r="G65" s="27" t="s">
        <v>0</v>
      </c>
      <c r="H65" s="54"/>
      <c r="I65" s="41">
        <v>32</v>
      </c>
      <c r="J65" s="51" t="s">
        <v>18</v>
      </c>
      <c r="K65" s="27"/>
      <c r="L65" s="51" t="s">
        <v>3</v>
      </c>
      <c r="M65" s="51" t="s">
        <v>53</v>
      </c>
      <c r="N65" s="51" t="s">
        <v>1</v>
      </c>
      <c r="O65" s="27"/>
      <c r="P65" s="51"/>
      <c r="Q65" s="51"/>
      <c r="R65" s="51"/>
      <c r="S65" s="51" t="s">
        <v>5</v>
      </c>
      <c r="T65" s="41">
        <v>28</v>
      </c>
      <c r="U65" s="51" t="s">
        <v>65</v>
      </c>
      <c r="V65" s="27"/>
      <c r="W65" s="52" t="s">
        <v>63</v>
      </c>
      <c r="X65" s="54">
        <v>11985</v>
      </c>
      <c r="Y65" s="42">
        <v>44025</v>
      </c>
      <c r="Z65" s="28">
        <f>IF(Y65="","",(IF(CJ65="","",DAYS360(Y65,$CJ65,FALSE))))</f>
        <v>-9</v>
      </c>
      <c r="AA65" s="28" t="str">
        <f>IF(Y65="","Sin fecha de diagnóstico",IF(U65="posterior al parto","Dx posterior",IF(U65="antes","Diagnóstico previo",IF(CJ65="","No parto",IF(CH65="","No EG al parto",(CH65-(Z65/7)))))))</f>
        <v>Dx posterior</v>
      </c>
      <c r="AB65" s="51" t="s">
        <v>6</v>
      </c>
      <c r="AC65" s="55"/>
      <c r="AD65" s="53"/>
      <c r="AE65" s="36" t="str">
        <f>IF(AD65="","",(IF(CJ65="","",DAYS360(AD65,$CJ65,FALSE))))</f>
        <v/>
      </c>
      <c r="AF65" s="51" t="s">
        <v>6</v>
      </c>
      <c r="AG65" s="54"/>
      <c r="AH65" s="53"/>
      <c r="AI65" s="36" t="str">
        <f>IF(AH65="","",(IF(CJ65="","",DAYS360(AH65,$CJ65,FALSE))))</f>
        <v/>
      </c>
      <c r="AJ65" s="36"/>
      <c r="AK65" s="31"/>
      <c r="AL65" s="37"/>
      <c r="AM65" s="36" t="str">
        <f>IF(AL65="","",(IF($CJ65="","",DAYS360(AL65,$CJ65,FALSE))))</f>
        <v/>
      </c>
      <c r="AN65" s="42"/>
      <c r="AO65" s="51" t="s">
        <v>6</v>
      </c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 t="s">
        <v>6</v>
      </c>
      <c r="BD65" s="54"/>
      <c r="BE65" s="53"/>
      <c r="BF65" s="36" t="str">
        <f t="shared" si="11"/>
        <v/>
      </c>
      <c r="BG65" s="36"/>
      <c r="BH65" s="31"/>
      <c r="BI65" s="37"/>
      <c r="BJ65" s="36" t="str">
        <f t="shared" si="12"/>
        <v/>
      </c>
      <c r="BK65" s="36"/>
      <c r="BL65" s="31"/>
      <c r="BM65" s="37"/>
      <c r="BN65" s="36" t="str">
        <f t="shared" si="13"/>
        <v/>
      </c>
      <c r="BO65" s="41"/>
      <c r="BP65" s="27" t="s">
        <v>7</v>
      </c>
      <c r="BQ65" s="51" t="s">
        <v>5</v>
      </c>
      <c r="BR65" s="51" t="s">
        <v>5</v>
      </c>
      <c r="BS65" s="51"/>
      <c r="BT65" s="51" t="s">
        <v>8</v>
      </c>
      <c r="BU65" s="43" t="s">
        <v>5</v>
      </c>
      <c r="BV65" s="43"/>
      <c r="BW65" s="51" t="s">
        <v>11</v>
      </c>
      <c r="BX65" s="51" t="s">
        <v>9</v>
      </c>
      <c r="BY65" s="27"/>
      <c r="BZ65" s="27"/>
      <c r="CA65" s="27"/>
      <c r="CB65" s="27"/>
      <c r="CC65" s="27" t="s">
        <v>22</v>
      </c>
      <c r="CD65" s="40"/>
      <c r="CE65" s="27" t="s">
        <v>18</v>
      </c>
      <c r="CF65" s="27"/>
      <c r="CG65" s="51" t="s">
        <v>12</v>
      </c>
      <c r="CH65" s="27">
        <v>37</v>
      </c>
      <c r="CI65" s="35">
        <v>3275</v>
      </c>
      <c r="CJ65" s="53">
        <v>44016</v>
      </c>
      <c r="CK65" s="46" t="s">
        <v>5</v>
      </c>
      <c r="CL65" s="46" t="s">
        <v>5</v>
      </c>
      <c r="CM65" s="27"/>
      <c r="CN65" s="27"/>
      <c r="CO65" s="46"/>
      <c r="CP65" s="27"/>
      <c r="CQ65" s="27"/>
      <c r="CR65" s="27" t="s">
        <v>5</v>
      </c>
      <c r="CS65" s="27" t="s">
        <v>5</v>
      </c>
      <c r="CT65" s="40" t="s">
        <v>26</v>
      </c>
      <c r="CU65" s="42">
        <v>44056</v>
      </c>
      <c r="CV65" s="28">
        <f t="shared" si="14"/>
        <v>39</v>
      </c>
      <c r="CW65" s="27" t="s">
        <v>5</v>
      </c>
      <c r="CX65" s="40" t="s">
        <v>26</v>
      </c>
      <c r="CY65" s="42">
        <v>44140</v>
      </c>
      <c r="CZ65" s="28">
        <f t="shared" si="15"/>
        <v>121</v>
      </c>
      <c r="DA65" s="27"/>
      <c r="DB65" s="40"/>
      <c r="DC65" s="42"/>
      <c r="DD65" s="28" t="str">
        <f t="shared" si="26"/>
        <v/>
      </c>
      <c r="DE65" s="27"/>
      <c r="DF65" s="40"/>
      <c r="DG65" s="42"/>
      <c r="DH65" s="28" t="str">
        <f t="shared" si="16"/>
        <v/>
      </c>
      <c r="DI65" s="27"/>
      <c r="DJ65" s="40"/>
      <c r="DK65" s="42"/>
      <c r="DL65" s="28" t="str">
        <f t="shared" si="27"/>
        <v/>
      </c>
      <c r="DM65" s="27"/>
      <c r="DN65" s="27"/>
      <c r="DO65" s="42"/>
      <c r="DP65" s="33" t="str">
        <f t="shared" si="17"/>
        <v/>
      </c>
      <c r="DQ65" s="42"/>
      <c r="DR65" s="42"/>
      <c r="DS65" s="42"/>
      <c r="DT65" s="30" t="str">
        <f t="shared" si="18"/>
        <v/>
      </c>
      <c r="DU65" s="27" t="s">
        <v>78</v>
      </c>
      <c r="DV65" s="28">
        <f t="shared" ca="1" si="19"/>
        <v>1200</v>
      </c>
      <c r="DW65" s="27" t="s">
        <v>15</v>
      </c>
      <c r="DX65" s="27"/>
      <c r="DY65" s="27"/>
      <c r="DZ65" s="27"/>
      <c r="EA65" s="27"/>
      <c r="EB65" s="27"/>
      <c r="EC65" s="27"/>
    </row>
    <row r="66" spans="1:133" s="38" customFormat="1" ht="15.95" customHeight="1" x14ac:dyDescent="0.25">
      <c r="A66" s="27">
        <v>65</v>
      </c>
      <c r="B66" s="51"/>
      <c r="C66" s="51"/>
      <c r="D66" s="51"/>
      <c r="E66" s="51"/>
      <c r="F66" s="51"/>
      <c r="G66" s="27" t="s">
        <v>0</v>
      </c>
      <c r="H66" s="54"/>
      <c r="I66" s="41">
        <v>19</v>
      </c>
      <c r="J66" s="51" t="s">
        <v>2</v>
      </c>
      <c r="K66" s="27"/>
      <c r="L66" s="51" t="s">
        <v>3</v>
      </c>
      <c r="M66" s="51" t="s">
        <v>53</v>
      </c>
      <c r="N66" s="51" t="s">
        <v>1</v>
      </c>
      <c r="O66" s="27"/>
      <c r="P66" s="51"/>
      <c r="Q66" s="51"/>
      <c r="R66" s="51"/>
      <c r="S66" s="51" t="s">
        <v>6</v>
      </c>
      <c r="T66" s="41"/>
      <c r="U66" s="51" t="s">
        <v>65</v>
      </c>
      <c r="V66" s="27"/>
      <c r="W66" s="52" t="s">
        <v>60</v>
      </c>
      <c r="X66" s="54"/>
      <c r="Y66" s="42">
        <v>44030</v>
      </c>
      <c r="Z66" s="28">
        <f>IF(Y66="","",(IF(CJ66="","",DAYS360(Y66,$CJ66,FALSE))))</f>
        <v>-8</v>
      </c>
      <c r="AA66" s="28" t="str">
        <f>IF(Y66="","Sin fecha de diagnóstico",IF(U66="posterior al parto","Dx posterior",IF(U66="antes","Diagnóstico previo",IF(CJ66="","No parto",IF(CH66="","No EG al parto",(CH66-(Z66/7)))))))</f>
        <v>Dx posterior</v>
      </c>
      <c r="AB66" s="51" t="s">
        <v>6</v>
      </c>
      <c r="AC66" s="55"/>
      <c r="AD66" s="53"/>
      <c r="AE66" s="36" t="str">
        <f>IF(AD66="","",(IF(CJ66="","",DAYS360(AD66,$CJ66,FALSE))))</f>
        <v/>
      </c>
      <c r="AF66" s="51" t="s">
        <v>6</v>
      </c>
      <c r="AG66" s="54"/>
      <c r="AH66" s="53"/>
      <c r="AI66" s="36" t="str">
        <f>IF(AH66="","",(IF(CJ66="","",DAYS360(AH66,$CJ66,FALSE))))</f>
        <v/>
      </c>
      <c r="AJ66" s="36"/>
      <c r="AK66" s="31"/>
      <c r="AL66" s="37"/>
      <c r="AM66" s="36" t="str">
        <f>IF(AL66="","",(IF($CJ66="","",DAYS360(AL66,$CJ66,FALSE))))</f>
        <v/>
      </c>
      <c r="AN66" s="42"/>
      <c r="AO66" s="51" t="s">
        <v>6</v>
      </c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 t="s">
        <v>6</v>
      </c>
      <c r="BD66" s="54"/>
      <c r="BE66" s="53"/>
      <c r="BF66" s="36" t="str">
        <f t="shared" ref="BF66:BF97" si="28">IF(BE66="","",(IF(CJ66="","",DAYS360(BE66,$CJ66,FALSE))))</f>
        <v/>
      </c>
      <c r="BG66" s="36"/>
      <c r="BH66" s="31"/>
      <c r="BI66" s="37"/>
      <c r="BJ66" s="36" t="str">
        <f t="shared" ref="BJ66:BJ97" si="29">IF(BI66="","",(IF($CJ66="","",DAYS360(BI66,$CJ66,FALSE))))</f>
        <v/>
      </c>
      <c r="BK66" s="36"/>
      <c r="BL66" s="31"/>
      <c r="BM66" s="37"/>
      <c r="BN66" s="36" t="str">
        <f t="shared" ref="BN66:BN97" si="30">IF(BM66="","",(IF($CJ66="","",DAYS360(BM66,$CJ66,FALSE))))</f>
        <v/>
      </c>
      <c r="BO66" s="41"/>
      <c r="BP66" s="27" t="s">
        <v>7</v>
      </c>
      <c r="BQ66" s="27" t="s">
        <v>5</v>
      </c>
      <c r="BR66" s="28" t="s">
        <v>5</v>
      </c>
      <c r="BS66" s="27"/>
      <c r="BT66" s="27" t="s">
        <v>8</v>
      </c>
      <c r="BU66" s="43" t="s">
        <v>5</v>
      </c>
      <c r="BV66" s="43"/>
      <c r="BW66" s="27" t="s">
        <v>11</v>
      </c>
      <c r="BX66" s="27" t="s">
        <v>9</v>
      </c>
      <c r="BY66" s="51"/>
      <c r="BZ66" s="51"/>
      <c r="CA66" s="51"/>
      <c r="CB66" s="51"/>
      <c r="CC66" s="51" t="s">
        <v>22</v>
      </c>
      <c r="CD66" s="40"/>
      <c r="CE66" s="27" t="s">
        <v>2</v>
      </c>
      <c r="CF66" s="27"/>
      <c r="CG66" s="51" t="s">
        <v>14</v>
      </c>
      <c r="CH66" s="27">
        <v>40</v>
      </c>
      <c r="CI66" s="35">
        <v>3400</v>
      </c>
      <c r="CJ66" s="53">
        <v>44022</v>
      </c>
      <c r="CK66" s="27" t="s">
        <v>5</v>
      </c>
      <c r="CL66" s="27" t="s">
        <v>5</v>
      </c>
      <c r="CM66" s="27"/>
      <c r="CN66" s="27"/>
      <c r="CO66" s="27"/>
      <c r="CP66" s="27"/>
      <c r="CQ66" s="27"/>
      <c r="CR66" s="27"/>
      <c r="CS66" s="27" t="s">
        <v>5</v>
      </c>
      <c r="CT66" s="40">
        <v>110544</v>
      </c>
      <c r="CU66" s="42">
        <v>44053</v>
      </c>
      <c r="CV66" s="28">
        <f t="shared" ref="CV66:CV97" si="31">IF(CU66="","",DAYS360(CJ66,CU66))</f>
        <v>30</v>
      </c>
      <c r="CW66" s="27" t="s">
        <v>5</v>
      </c>
      <c r="CX66" s="40">
        <v>2875133</v>
      </c>
      <c r="CY66" s="42">
        <v>44084</v>
      </c>
      <c r="CZ66" s="28">
        <f t="shared" ref="CZ66:CZ97" si="32">IF(CY66="","",DAYS360(CJ66,CY66))</f>
        <v>60</v>
      </c>
      <c r="DA66" s="27"/>
      <c r="DB66" s="40"/>
      <c r="DC66" s="42"/>
      <c r="DD66" s="28" t="str">
        <f t="shared" ref="DD66" si="33">IF(DC66="","",DAYS360($CJ66,DC66))</f>
        <v/>
      </c>
      <c r="DE66" s="27"/>
      <c r="DF66" s="40"/>
      <c r="DG66" s="42"/>
      <c r="DH66" s="28" t="str">
        <f t="shared" ref="DH66:DH97" si="34">IF($DG66="","",DAYS360($CJ66,DG66))</f>
        <v/>
      </c>
      <c r="DI66" s="27"/>
      <c r="DJ66" s="40"/>
      <c r="DK66" s="42"/>
      <c r="DL66" s="28" t="str">
        <f t="shared" ref="DL66" si="35">IF(DK66="","",DAYS360($CJ66,DK66))</f>
        <v/>
      </c>
      <c r="DM66" s="27"/>
      <c r="DN66" s="27"/>
      <c r="DO66" s="42"/>
      <c r="DP66" s="33" t="str">
        <f t="shared" ref="DP66:DP97" si="36">IF(DO66="","",DAYS360(CJ66,DO66))</f>
        <v/>
      </c>
      <c r="DQ66" s="42"/>
      <c r="DR66" s="42"/>
      <c r="DS66" s="42"/>
      <c r="DT66" s="30" t="str">
        <f t="shared" ref="DT66:DT97" si="37">IF(DS66="","",DAYS360(CJ66,DS66))</f>
        <v/>
      </c>
      <c r="DU66" s="27" t="s">
        <v>78</v>
      </c>
      <c r="DV66" s="28">
        <f t="shared" ref="DV66:DV75" ca="1" si="38">TODAY()-CJ66</f>
        <v>1194</v>
      </c>
      <c r="DW66" s="27" t="s">
        <v>54</v>
      </c>
      <c r="DX66" s="27"/>
      <c r="DY66" s="27"/>
      <c r="DZ66" s="27"/>
      <c r="EA66" s="27"/>
      <c r="EB66" s="27"/>
      <c r="EC66" s="27"/>
    </row>
    <row r="67" spans="1:133" s="38" customFormat="1" ht="15.95" customHeight="1" x14ac:dyDescent="0.25">
      <c r="A67" s="27">
        <v>66</v>
      </c>
      <c r="B67" s="51"/>
      <c r="C67" s="51"/>
      <c r="D67" s="51"/>
      <c r="E67" s="51"/>
      <c r="F67" s="51"/>
      <c r="G67" s="27" t="s">
        <v>0</v>
      </c>
      <c r="H67" s="54"/>
      <c r="I67" s="41">
        <v>26</v>
      </c>
      <c r="J67" s="51" t="s">
        <v>2</v>
      </c>
      <c r="K67" s="27"/>
      <c r="L67" s="51" t="s">
        <v>3</v>
      </c>
      <c r="M67" s="51" t="s">
        <v>53</v>
      </c>
      <c r="N67" s="51" t="s">
        <v>1</v>
      </c>
      <c r="O67" s="27"/>
      <c r="P67" s="51"/>
      <c r="Q67" s="51"/>
      <c r="R67" s="51"/>
      <c r="S67" s="51" t="s">
        <v>5</v>
      </c>
      <c r="T67" s="41">
        <v>7</v>
      </c>
      <c r="U67" s="51" t="s">
        <v>17</v>
      </c>
      <c r="V67" s="27"/>
      <c r="W67" s="52" t="s">
        <v>60</v>
      </c>
      <c r="X67" s="54"/>
      <c r="Y67" s="42">
        <v>41741</v>
      </c>
      <c r="Z67" s="28">
        <f>IF(Y67="","",(IF(CJ67="","",DAYS360(Y67,$CJ67,FALSE))))</f>
        <v>2328</v>
      </c>
      <c r="AA67" s="28" t="str">
        <f>IF(Y67="","Sin fecha de diagnóstico",IF(U67="posterior al parto","Dx posterior",IF(U67="antes","Diagnóstico previo",IF(CJ67="","No parto",IF(CH67="","No EG al parto",(CH67-(Z67/7)))))))</f>
        <v>Diagnóstico previo</v>
      </c>
      <c r="AB67" s="51" t="s">
        <v>5</v>
      </c>
      <c r="AC67" s="55" t="s">
        <v>26</v>
      </c>
      <c r="AD67" s="53">
        <v>43966</v>
      </c>
      <c r="AE67" s="36">
        <f>IF(AD67="","",(IF(CJ67="","",DAYS360(AD67,$CJ67,FALSE))))</f>
        <v>135</v>
      </c>
      <c r="AF67" s="51" t="s">
        <v>5</v>
      </c>
      <c r="AG67" s="54">
        <v>410</v>
      </c>
      <c r="AH67" s="53">
        <v>43966</v>
      </c>
      <c r="AI67" s="36">
        <f>IF(AH67="","",(IF(CJ67="","",DAYS360(AH67,$CJ67,FALSE))))</f>
        <v>135</v>
      </c>
      <c r="AJ67" s="36"/>
      <c r="AK67" s="31"/>
      <c r="AL67" s="37"/>
      <c r="AM67" s="36" t="str">
        <f>IF(AL67="","",(IF($CJ67="","",DAYS360(AL67,$CJ67,FALSE))))</f>
        <v/>
      </c>
      <c r="AN67" s="42" t="s">
        <v>5</v>
      </c>
      <c r="AO67" s="51" t="s">
        <v>5</v>
      </c>
      <c r="AP67" s="51">
        <v>1</v>
      </c>
      <c r="AQ67" s="51" t="s">
        <v>5</v>
      </c>
      <c r="AR67" s="51" t="s">
        <v>5</v>
      </c>
      <c r="AS67" s="51"/>
      <c r="AT67" s="51"/>
      <c r="AU67" s="51"/>
      <c r="AV67" s="51"/>
      <c r="AW67" s="51" t="s">
        <v>5</v>
      </c>
      <c r="AX67" s="51"/>
      <c r="AY67" s="51"/>
      <c r="AZ67" s="51" t="s">
        <v>5</v>
      </c>
      <c r="BA67" s="51"/>
      <c r="BB67" s="51"/>
      <c r="BC67" s="51" t="s">
        <v>5</v>
      </c>
      <c r="BD67" s="54" t="s">
        <v>31</v>
      </c>
      <c r="BE67" s="53">
        <v>44092</v>
      </c>
      <c r="BF67" s="36">
        <f t="shared" si="28"/>
        <v>12</v>
      </c>
      <c r="BG67" s="36"/>
      <c r="BH67" s="31"/>
      <c r="BI67" s="37"/>
      <c r="BJ67" s="36" t="str">
        <f t="shared" si="29"/>
        <v/>
      </c>
      <c r="BK67" s="36"/>
      <c r="BL67" s="31"/>
      <c r="BM67" s="37"/>
      <c r="BN67" s="36" t="str">
        <f t="shared" si="30"/>
        <v/>
      </c>
      <c r="BO67" s="41"/>
      <c r="BP67" s="27" t="s">
        <v>7</v>
      </c>
      <c r="BQ67" s="51" t="s">
        <v>5</v>
      </c>
      <c r="BR67" s="51" t="s">
        <v>5</v>
      </c>
      <c r="BS67" s="51"/>
      <c r="BT67" s="51" t="s">
        <v>8</v>
      </c>
      <c r="BU67" s="43" t="s">
        <v>5</v>
      </c>
      <c r="BV67" s="43"/>
      <c r="BW67" s="51" t="s">
        <v>11</v>
      </c>
      <c r="BX67" s="51" t="s">
        <v>9</v>
      </c>
      <c r="BY67" s="27"/>
      <c r="BZ67" s="27"/>
      <c r="CA67" s="27"/>
      <c r="CB67" s="27"/>
      <c r="CC67" s="27" t="s">
        <v>22</v>
      </c>
      <c r="CD67" s="40"/>
      <c r="CE67" s="51" t="s">
        <v>2</v>
      </c>
      <c r="CF67" s="27"/>
      <c r="CG67" s="51" t="s">
        <v>12</v>
      </c>
      <c r="CH67" s="27">
        <v>40</v>
      </c>
      <c r="CI67" s="35">
        <v>2855</v>
      </c>
      <c r="CJ67" s="53">
        <v>44104</v>
      </c>
      <c r="CK67" s="27" t="s">
        <v>5</v>
      </c>
      <c r="CL67" s="27" t="s">
        <v>5</v>
      </c>
      <c r="CM67" s="27"/>
      <c r="CN67" s="27"/>
      <c r="CO67" s="27"/>
      <c r="CP67" s="27"/>
      <c r="CQ67" s="27"/>
      <c r="CR67" s="27"/>
      <c r="CS67" s="27" t="s">
        <v>5</v>
      </c>
      <c r="CT67" s="40" t="s">
        <v>26</v>
      </c>
      <c r="CU67" s="42">
        <v>44143</v>
      </c>
      <c r="CV67" s="28">
        <f t="shared" si="31"/>
        <v>38</v>
      </c>
      <c r="CW67" s="27" t="s">
        <v>5</v>
      </c>
      <c r="CX67" s="40" t="s">
        <v>26</v>
      </c>
      <c r="CY67" s="42">
        <v>44229</v>
      </c>
      <c r="CZ67" s="28">
        <f t="shared" si="32"/>
        <v>122</v>
      </c>
      <c r="DA67" s="27"/>
      <c r="DB67" s="40"/>
      <c r="DC67" s="42"/>
      <c r="DD67" s="28" t="str">
        <f t="shared" ref="DD67:DD71" si="39">IF(DC67="","",DAYS360($CJ67,DC67))</f>
        <v/>
      </c>
      <c r="DE67" s="27"/>
      <c r="DF67" s="40"/>
      <c r="DG67" s="42"/>
      <c r="DH67" s="28" t="str">
        <f t="shared" si="34"/>
        <v/>
      </c>
      <c r="DI67" s="27"/>
      <c r="DJ67" s="40"/>
      <c r="DK67" s="42"/>
      <c r="DL67" s="28" t="str">
        <f t="shared" ref="DL67:DL71" si="40">IF(DK67="","",DAYS360($CJ67,DK67))</f>
        <v/>
      </c>
      <c r="DM67" s="27"/>
      <c r="DN67" s="27"/>
      <c r="DO67" s="42"/>
      <c r="DP67" s="33" t="str">
        <f t="shared" si="36"/>
        <v/>
      </c>
      <c r="DQ67" s="42"/>
      <c r="DR67" s="42"/>
      <c r="DS67" s="42"/>
      <c r="DT67" s="30" t="str">
        <f t="shared" si="37"/>
        <v/>
      </c>
      <c r="DU67" s="27" t="s">
        <v>78</v>
      </c>
      <c r="DV67" s="28">
        <f t="shared" ca="1" si="38"/>
        <v>1112</v>
      </c>
      <c r="DW67" s="27" t="s">
        <v>15</v>
      </c>
      <c r="DX67" s="27"/>
      <c r="DY67" s="27"/>
      <c r="DZ67" s="27"/>
      <c r="EA67" s="27"/>
      <c r="EB67" s="27"/>
      <c r="EC67" s="27"/>
    </row>
    <row r="68" spans="1:133" s="38" customFormat="1" ht="15.95" customHeight="1" x14ac:dyDescent="0.25">
      <c r="A68" s="27">
        <v>67</v>
      </c>
      <c r="B68" s="51"/>
      <c r="C68" s="51"/>
      <c r="D68" s="51"/>
      <c r="E68" s="51"/>
      <c r="F68" s="51"/>
      <c r="G68" s="51" t="s">
        <v>0</v>
      </c>
      <c r="H68" s="54"/>
      <c r="I68" s="41">
        <v>20</v>
      </c>
      <c r="J68" s="51" t="s">
        <v>18</v>
      </c>
      <c r="K68" s="27"/>
      <c r="L68" s="51" t="s">
        <v>3</v>
      </c>
      <c r="M68" s="51" t="s">
        <v>53</v>
      </c>
      <c r="N68" s="51" t="s">
        <v>1</v>
      </c>
      <c r="O68" s="27"/>
      <c r="P68" s="51"/>
      <c r="Q68" s="27"/>
      <c r="R68" s="51"/>
      <c r="S68" s="51" t="s">
        <v>5</v>
      </c>
      <c r="T68" s="41">
        <v>21</v>
      </c>
      <c r="U68" s="51" t="s">
        <v>17</v>
      </c>
      <c r="V68" s="27"/>
      <c r="W68" s="41" t="s">
        <v>60</v>
      </c>
      <c r="X68" s="50"/>
      <c r="Y68" s="42">
        <v>43463</v>
      </c>
      <c r="Z68" s="28">
        <f>IF(Y68="","",(IF(CJ68="","",DAYS360(Y68,$CJ68,FALSE))))</f>
        <v>672</v>
      </c>
      <c r="AA68" s="28" t="str">
        <f>IF(Y68="","Sin fecha de diagnóstico",IF(U68="posterior al parto","Dx posterior",IF(U68="antes","Diagnóstico previo",IF(CJ68="","No parto",IF(CH68="","No EG al parto",(CH68-(Z68/7)))))))</f>
        <v>Diagnóstico previo</v>
      </c>
      <c r="AB68" s="51" t="s">
        <v>5</v>
      </c>
      <c r="AC68" s="40">
        <v>2870</v>
      </c>
      <c r="AD68" s="42">
        <v>44005</v>
      </c>
      <c r="AE68" s="36">
        <f>IF(AD68="","",(IF(CJ68="","",DAYS360(AD68,$CJ68,FALSE))))</f>
        <v>138</v>
      </c>
      <c r="AF68" s="51" t="s">
        <v>5</v>
      </c>
      <c r="AG68" s="54">
        <v>586</v>
      </c>
      <c r="AH68" s="53">
        <v>44005</v>
      </c>
      <c r="AI68" s="36">
        <f>IF(AH68="","",(IF(CJ68="","",DAYS360(AH68,$CJ68,FALSE))))</f>
        <v>138</v>
      </c>
      <c r="AJ68" s="36"/>
      <c r="AK68" s="31"/>
      <c r="AL68" s="37"/>
      <c r="AM68" s="36" t="str">
        <f>IF(AL68="","",(IF($CJ68="","",DAYS360(AL68,$CJ68,FALSE))))</f>
        <v/>
      </c>
      <c r="AN68" s="42" t="s">
        <v>5</v>
      </c>
      <c r="AO68" s="51" t="s">
        <v>5</v>
      </c>
      <c r="AP68" s="51">
        <v>1</v>
      </c>
      <c r="AQ68" s="51"/>
      <c r="AR68" s="51"/>
      <c r="AS68" s="51" t="s">
        <v>5</v>
      </c>
      <c r="AT68" s="51" t="s">
        <v>5</v>
      </c>
      <c r="AU68" s="51"/>
      <c r="AV68" s="51"/>
      <c r="AW68" s="51"/>
      <c r="AX68" s="51"/>
      <c r="AY68" s="51"/>
      <c r="AZ68" s="51"/>
      <c r="BA68" s="51" t="s">
        <v>5</v>
      </c>
      <c r="BB68" s="51"/>
      <c r="BC68" s="51" t="s">
        <v>5</v>
      </c>
      <c r="BD68" s="54" t="s">
        <v>26</v>
      </c>
      <c r="BE68" s="53">
        <v>44132</v>
      </c>
      <c r="BF68" s="36">
        <f t="shared" si="28"/>
        <v>13</v>
      </c>
      <c r="BG68" s="36" t="s">
        <v>6</v>
      </c>
      <c r="BH68" s="31"/>
      <c r="BI68" s="37"/>
      <c r="BJ68" s="36" t="str">
        <f t="shared" si="29"/>
        <v/>
      </c>
      <c r="BK68" s="36"/>
      <c r="BL68" s="31"/>
      <c r="BM68" s="37"/>
      <c r="BN68" s="36" t="str">
        <f t="shared" si="30"/>
        <v/>
      </c>
      <c r="BO68" s="41"/>
      <c r="BP68" s="27" t="s">
        <v>7</v>
      </c>
      <c r="BQ68" s="51" t="s">
        <v>5</v>
      </c>
      <c r="BR68" s="51" t="s">
        <v>5</v>
      </c>
      <c r="BS68" s="51"/>
      <c r="BT68" s="51" t="s">
        <v>8</v>
      </c>
      <c r="BU68" s="43" t="s">
        <v>5</v>
      </c>
      <c r="BV68" s="43"/>
      <c r="BW68" s="51" t="s">
        <v>11</v>
      </c>
      <c r="BX68" s="51" t="s">
        <v>9</v>
      </c>
      <c r="BY68" s="27"/>
      <c r="BZ68" s="27"/>
      <c r="CA68" s="27"/>
      <c r="CB68" s="27"/>
      <c r="CC68" s="27" t="s">
        <v>22</v>
      </c>
      <c r="CD68" s="40"/>
      <c r="CE68" s="27" t="s">
        <v>18</v>
      </c>
      <c r="CF68" s="27"/>
      <c r="CG68" s="51" t="s">
        <v>14</v>
      </c>
      <c r="CH68" s="27">
        <v>37</v>
      </c>
      <c r="CI68" s="35">
        <v>2680</v>
      </c>
      <c r="CJ68" s="53">
        <v>44146</v>
      </c>
      <c r="CK68" s="27" t="s">
        <v>5</v>
      </c>
      <c r="CL68" s="27" t="s">
        <v>5</v>
      </c>
      <c r="CM68" s="27"/>
      <c r="CN68" s="27"/>
      <c r="CO68" s="27"/>
      <c r="CP68" s="27"/>
      <c r="CQ68" s="27"/>
      <c r="CR68" s="27"/>
      <c r="CS68" s="27" t="s">
        <v>5</v>
      </c>
      <c r="CT68" s="40" t="s">
        <v>31</v>
      </c>
      <c r="CU68" s="42">
        <v>44188</v>
      </c>
      <c r="CV68" s="28">
        <f t="shared" si="31"/>
        <v>42</v>
      </c>
      <c r="CW68" s="27" t="s">
        <v>5</v>
      </c>
      <c r="CX68" s="40" t="s">
        <v>31</v>
      </c>
      <c r="CY68" s="42">
        <v>44300</v>
      </c>
      <c r="CZ68" s="28">
        <f t="shared" si="32"/>
        <v>153</v>
      </c>
      <c r="DA68" s="27"/>
      <c r="DB68" s="40"/>
      <c r="DC68" s="42"/>
      <c r="DD68" s="28" t="str">
        <f t="shared" si="39"/>
        <v/>
      </c>
      <c r="DE68" s="27"/>
      <c r="DF68" s="40"/>
      <c r="DG68" s="42"/>
      <c r="DH68" s="28" t="str">
        <f t="shared" si="34"/>
        <v/>
      </c>
      <c r="DI68" s="27"/>
      <c r="DJ68" s="40"/>
      <c r="DK68" s="42"/>
      <c r="DL68" s="28" t="str">
        <f t="shared" si="40"/>
        <v/>
      </c>
      <c r="DM68" s="27"/>
      <c r="DN68" s="27"/>
      <c r="DO68" s="42"/>
      <c r="DP68" s="33" t="str">
        <f t="shared" si="36"/>
        <v/>
      </c>
      <c r="DQ68" s="42"/>
      <c r="DR68" s="42"/>
      <c r="DS68" s="42"/>
      <c r="DT68" s="30" t="str">
        <f t="shared" si="37"/>
        <v/>
      </c>
      <c r="DU68" s="27" t="s">
        <v>78</v>
      </c>
      <c r="DV68" s="28">
        <f t="shared" ca="1" si="38"/>
        <v>1070</v>
      </c>
      <c r="DW68" s="27" t="s">
        <v>15</v>
      </c>
      <c r="DX68" s="27"/>
      <c r="DY68" s="27"/>
      <c r="DZ68" s="27"/>
      <c r="EA68" s="27"/>
      <c r="EB68" s="27"/>
      <c r="EC68" s="27"/>
    </row>
    <row r="69" spans="1:133" s="38" customFormat="1" ht="15.95" customHeight="1" x14ac:dyDescent="0.25">
      <c r="A69" s="27">
        <v>68</v>
      </c>
      <c r="B69" s="27"/>
      <c r="C69" s="27"/>
      <c r="D69" s="27"/>
      <c r="E69" s="27"/>
      <c r="F69" s="27"/>
      <c r="G69" s="27" t="s">
        <v>0</v>
      </c>
      <c r="H69" s="40"/>
      <c r="I69" s="41">
        <v>28</v>
      </c>
      <c r="J69" s="27" t="s">
        <v>2</v>
      </c>
      <c r="K69" s="27"/>
      <c r="L69" s="43" t="s">
        <v>3</v>
      </c>
      <c r="M69" s="43" t="s">
        <v>53</v>
      </c>
      <c r="N69" s="27" t="s">
        <v>27</v>
      </c>
      <c r="O69" s="27"/>
      <c r="P69" s="27"/>
      <c r="Q69" s="27"/>
      <c r="R69" s="27"/>
      <c r="S69" s="27" t="s">
        <v>5</v>
      </c>
      <c r="T69" s="43">
        <v>9</v>
      </c>
      <c r="U69" s="51" t="s">
        <v>17</v>
      </c>
      <c r="V69" s="43"/>
      <c r="W69" s="27" t="s">
        <v>60</v>
      </c>
      <c r="X69" s="40" t="s">
        <v>10</v>
      </c>
      <c r="Y69" s="42">
        <v>43476</v>
      </c>
      <c r="Z69" s="28">
        <f>IF(Y69="","",(IF(CJ69="","",DAYS360(Y69,$CJ69,FALSE))))</f>
        <v>571</v>
      </c>
      <c r="AA69" s="28" t="str">
        <f>IF(Y69="","Sin fecha de diagnóstico",IF(U69="posterior al parto","Dx posterior",IF(U69="antes","Diagnóstico previo",IF(CJ69="","No parto",IF(CH69="","No EG al parto",(CH69-(Z69/7)))))))</f>
        <v>Diagnóstico previo</v>
      </c>
      <c r="AB69" s="51" t="s">
        <v>5</v>
      </c>
      <c r="AC69" s="55" t="s">
        <v>26</v>
      </c>
      <c r="AD69" s="53">
        <v>43888</v>
      </c>
      <c r="AE69" s="36">
        <f>IF(AD69="","",(IF(CJ69="","",DAYS360(AD69,$CJ69,FALSE))))</f>
        <v>165</v>
      </c>
      <c r="AF69" s="51" t="s">
        <v>5</v>
      </c>
      <c r="AG69" s="54">
        <v>346</v>
      </c>
      <c r="AH69" s="53">
        <v>43888</v>
      </c>
      <c r="AI69" s="36">
        <f>IF(AH69="","",(IF(CJ69="","",DAYS360(AH69,$CJ69,FALSE))))</f>
        <v>165</v>
      </c>
      <c r="AJ69" s="36"/>
      <c r="AK69" s="31"/>
      <c r="AL69" s="37"/>
      <c r="AM69" s="36" t="str">
        <f>IF(AL69="","",(IF($CJ69="","",DAYS360(AL69,$CJ69,FALSE))))</f>
        <v/>
      </c>
      <c r="AN69" s="42" t="s">
        <v>5</v>
      </c>
      <c r="AO69" s="51" t="s">
        <v>5</v>
      </c>
      <c r="AP69" s="51">
        <v>1</v>
      </c>
      <c r="AQ69" s="51" t="s">
        <v>5</v>
      </c>
      <c r="AR69" s="51" t="s">
        <v>5</v>
      </c>
      <c r="AS69" s="51"/>
      <c r="AT69" s="51"/>
      <c r="AU69" s="51"/>
      <c r="AV69" s="51"/>
      <c r="AW69" s="51" t="s">
        <v>5</v>
      </c>
      <c r="AX69" s="51"/>
      <c r="AY69" s="51"/>
      <c r="AZ69" s="51" t="s">
        <v>5</v>
      </c>
      <c r="BA69" s="51"/>
      <c r="BB69" s="51"/>
      <c r="BC69" s="51" t="s">
        <v>5</v>
      </c>
      <c r="BD69" s="54" t="s">
        <v>26</v>
      </c>
      <c r="BE69" s="53">
        <v>44040</v>
      </c>
      <c r="BF69" s="36">
        <f t="shared" si="28"/>
        <v>14</v>
      </c>
      <c r="BG69" s="36"/>
      <c r="BH69" s="31"/>
      <c r="BI69" s="37"/>
      <c r="BJ69" s="36" t="str">
        <f t="shared" si="29"/>
        <v/>
      </c>
      <c r="BK69" s="36"/>
      <c r="BL69" s="31"/>
      <c r="BM69" s="37"/>
      <c r="BN69" s="36" t="str">
        <f t="shared" si="30"/>
        <v/>
      </c>
      <c r="BO69" s="43"/>
      <c r="BP69" s="27" t="s">
        <v>7</v>
      </c>
      <c r="BQ69" s="27" t="s">
        <v>6</v>
      </c>
      <c r="BR69" s="27"/>
      <c r="BS69" s="27"/>
      <c r="BT69" s="27" t="s">
        <v>13</v>
      </c>
      <c r="BU69" s="43" t="s">
        <v>5</v>
      </c>
      <c r="BV69" s="43"/>
      <c r="BW69" s="51" t="s">
        <v>11</v>
      </c>
      <c r="BX69" s="51" t="s">
        <v>9</v>
      </c>
      <c r="BY69" s="51"/>
      <c r="BZ69" s="51"/>
      <c r="CA69" s="51"/>
      <c r="CB69" s="51"/>
      <c r="CC69" s="51" t="s">
        <v>22</v>
      </c>
      <c r="CD69" s="40"/>
      <c r="CE69" s="27" t="s">
        <v>2</v>
      </c>
      <c r="CF69" s="27"/>
      <c r="CG69" s="51" t="s">
        <v>14</v>
      </c>
      <c r="CH69" s="27">
        <v>35</v>
      </c>
      <c r="CI69" s="35">
        <v>2700</v>
      </c>
      <c r="CJ69" s="53">
        <v>44055</v>
      </c>
      <c r="CK69" s="27" t="s">
        <v>5</v>
      </c>
      <c r="CL69" s="27" t="s">
        <v>5</v>
      </c>
      <c r="CM69" s="27"/>
      <c r="CN69" s="27"/>
      <c r="CO69" s="27"/>
      <c r="CP69" s="27"/>
      <c r="CQ69" s="27"/>
      <c r="CR69" s="27"/>
      <c r="CS69" s="27" t="s">
        <v>5</v>
      </c>
      <c r="CT69" s="40" t="s">
        <v>26</v>
      </c>
      <c r="CU69" s="42">
        <v>44153</v>
      </c>
      <c r="CV69" s="28">
        <f t="shared" si="31"/>
        <v>96</v>
      </c>
      <c r="CW69" s="27" t="s">
        <v>5</v>
      </c>
      <c r="CX69" s="40" t="s">
        <v>26</v>
      </c>
      <c r="CY69" s="42">
        <v>44239</v>
      </c>
      <c r="CZ69" s="28">
        <f t="shared" si="32"/>
        <v>180</v>
      </c>
      <c r="DA69" s="27"/>
      <c r="DB69" s="40"/>
      <c r="DC69" s="42"/>
      <c r="DD69" s="28" t="str">
        <f t="shared" si="39"/>
        <v/>
      </c>
      <c r="DE69" s="27"/>
      <c r="DF69" s="40"/>
      <c r="DG69" s="42"/>
      <c r="DH69" s="28" t="str">
        <f t="shared" si="34"/>
        <v/>
      </c>
      <c r="DI69" s="27"/>
      <c r="DJ69" s="40"/>
      <c r="DK69" s="42"/>
      <c r="DL69" s="28" t="str">
        <f t="shared" si="40"/>
        <v/>
      </c>
      <c r="DM69" s="27"/>
      <c r="DN69" s="27"/>
      <c r="DO69" s="42"/>
      <c r="DP69" s="33" t="str">
        <f t="shared" si="36"/>
        <v/>
      </c>
      <c r="DQ69" s="42"/>
      <c r="DR69" s="42"/>
      <c r="DS69" s="42"/>
      <c r="DT69" s="30" t="str">
        <f t="shared" si="37"/>
        <v/>
      </c>
      <c r="DU69" s="27" t="s">
        <v>78</v>
      </c>
      <c r="DV69" s="28">
        <f t="shared" ca="1" si="38"/>
        <v>1161</v>
      </c>
      <c r="DW69" s="27" t="s">
        <v>15</v>
      </c>
      <c r="DX69" s="27"/>
      <c r="DY69" s="27"/>
      <c r="DZ69" s="27"/>
      <c r="EA69" s="27"/>
      <c r="EB69" s="27"/>
      <c r="EC69" s="44"/>
    </row>
    <row r="70" spans="1:133" s="38" customFormat="1" ht="15.95" customHeight="1" x14ac:dyDescent="0.25">
      <c r="A70" s="27">
        <v>69</v>
      </c>
      <c r="B70" s="51"/>
      <c r="C70" s="51"/>
      <c r="D70" s="51"/>
      <c r="E70" s="51"/>
      <c r="F70" s="51"/>
      <c r="G70" s="51" t="s">
        <v>0</v>
      </c>
      <c r="H70" s="54"/>
      <c r="I70" s="41">
        <v>20</v>
      </c>
      <c r="J70" s="51" t="s">
        <v>18</v>
      </c>
      <c r="K70" s="27"/>
      <c r="L70" s="51" t="s">
        <v>3</v>
      </c>
      <c r="M70" s="51" t="s">
        <v>53</v>
      </c>
      <c r="N70" s="51" t="s">
        <v>1</v>
      </c>
      <c r="O70" s="27"/>
      <c r="P70" s="51"/>
      <c r="Q70" s="51"/>
      <c r="R70" s="51"/>
      <c r="S70" s="51" t="s">
        <v>5</v>
      </c>
      <c r="T70" s="41">
        <v>23</v>
      </c>
      <c r="U70" s="51" t="s">
        <v>17</v>
      </c>
      <c r="V70" s="27"/>
      <c r="W70" s="41" t="s">
        <v>60</v>
      </c>
      <c r="X70" s="54"/>
      <c r="Y70" s="42">
        <v>43455</v>
      </c>
      <c r="Z70" s="28">
        <f>IF(Y70="","",(IF(CJ70="","",DAYS360(Y70,$CJ70,FALSE))))</f>
        <v>613</v>
      </c>
      <c r="AA70" s="28" t="str">
        <f>IF(Y70="","Sin fecha de diagnóstico",IF(U70="posterior al parto","Dx posterior",IF(U70="antes","Diagnóstico previo",IF(CJ70="","No parto",IF(CH70="","No EG al parto",(CH70-(Z70/7)))))))</f>
        <v>Diagnóstico previo</v>
      </c>
      <c r="AB70" s="51" t="s">
        <v>5</v>
      </c>
      <c r="AC70" s="55">
        <v>249</v>
      </c>
      <c r="AD70" s="53">
        <v>43970</v>
      </c>
      <c r="AE70" s="36">
        <f>IF(AD70="","",(IF(CJ70="","",DAYS360(AD70,$CJ70,FALSE))))</f>
        <v>105</v>
      </c>
      <c r="AF70" s="51" t="s">
        <v>5</v>
      </c>
      <c r="AG70" s="54">
        <v>1145</v>
      </c>
      <c r="AH70" s="53">
        <v>43970</v>
      </c>
      <c r="AI70" s="36">
        <f>IF(AH70="","",(IF(CJ70="","",DAYS360(AH70,$CJ70,FALSE))))</f>
        <v>105</v>
      </c>
      <c r="AJ70" s="36"/>
      <c r="AK70" s="31"/>
      <c r="AL70" s="37"/>
      <c r="AM70" s="36" t="str">
        <f>IF(AL70="","",(IF($CJ70="","",DAYS360(AL70,$CJ70,FALSE))))</f>
        <v/>
      </c>
      <c r="AN70" s="42" t="s">
        <v>5</v>
      </c>
      <c r="AO70" s="51" t="s">
        <v>5</v>
      </c>
      <c r="AP70" s="51">
        <v>1</v>
      </c>
      <c r="AQ70" s="51"/>
      <c r="AR70" s="51"/>
      <c r="AS70" s="51" t="s">
        <v>5</v>
      </c>
      <c r="AT70" s="51" t="s">
        <v>5</v>
      </c>
      <c r="AU70" s="51"/>
      <c r="AV70" s="51"/>
      <c r="AW70" s="51"/>
      <c r="AX70" s="51" t="s">
        <v>5</v>
      </c>
      <c r="AY70" s="51"/>
      <c r="AZ70" s="51" t="s">
        <v>5</v>
      </c>
      <c r="BA70" s="51"/>
      <c r="BB70" s="51"/>
      <c r="BC70" s="51" t="s">
        <v>5</v>
      </c>
      <c r="BD70" s="54" t="s">
        <v>31</v>
      </c>
      <c r="BE70" s="53">
        <v>44056</v>
      </c>
      <c r="BF70" s="36">
        <f t="shared" si="28"/>
        <v>21</v>
      </c>
      <c r="BG70" s="36"/>
      <c r="BH70" s="31"/>
      <c r="BI70" s="37"/>
      <c r="BJ70" s="36" t="str">
        <f t="shared" si="29"/>
        <v/>
      </c>
      <c r="BK70" s="36"/>
      <c r="BL70" s="31"/>
      <c r="BM70" s="37"/>
      <c r="BN70" s="36" t="str">
        <f t="shared" si="30"/>
        <v/>
      </c>
      <c r="BO70" s="41"/>
      <c r="BP70" s="32" t="s">
        <v>7</v>
      </c>
      <c r="BQ70" s="27" t="s">
        <v>5</v>
      </c>
      <c r="BR70" s="28" t="s">
        <v>5</v>
      </c>
      <c r="BS70" s="28"/>
      <c r="BT70" s="27" t="s">
        <v>8</v>
      </c>
      <c r="BU70" s="30" t="s">
        <v>5</v>
      </c>
      <c r="BV70" s="30"/>
      <c r="BW70" s="27" t="s">
        <v>11</v>
      </c>
      <c r="BX70" s="27" t="s">
        <v>9</v>
      </c>
      <c r="BY70" s="27"/>
      <c r="BZ70" s="27"/>
      <c r="CA70" s="27"/>
      <c r="CB70" s="27"/>
      <c r="CC70" s="27" t="s">
        <v>22</v>
      </c>
      <c r="CD70" s="40"/>
      <c r="CE70" s="51" t="s">
        <v>18</v>
      </c>
      <c r="CF70" s="27"/>
      <c r="CG70" s="51" t="s">
        <v>12</v>
      </c>
      <c r="CH70" s="27">
        <v>37</v>
      </c>
      <c r="CI70" s="35">
        <v>3450</v>
      </c>
      <c r="CJ70" s="53">
        <v>44078</v>
      </c>
      <c r="CK70" s="27" t="s">
        <v>5</v>
      </c>
      <c r="CL70" s="27" t="s">
        <v>5</v>
      </c>
      <c r="CM70" s="27"/>
      <c r="CN70" s="27"/>
      <c r="CO70" s="27"/>
      <c r="CP70" s="27"/>
      <c r="CQ70" s="27"/>
      <c r="CR70" s="27"/>
      <c r="CS70" s="27" t="s">
        <v>5</v>
      </c>
      <c r="CT70" s="40" t="s">
        <v>31</v>
      </c>
      <c r="CU70" s="42">
        <v>44124</v>
      </c>
      <c r="CV70" s="28">
        <f t="shared" si="31"/>
        <v>46</v>
      </c>
      <c r="CW70" s="51" t="s">
        <v>5</v>
      </c>
      <c r="CX70" s="40" t="s">
        <v>31</v>
      </c>
      <c r="CY70" s="42">
        <v>44221</v>
      </c>
      <c r="CZ70" s="28">
        <f t="shared" si="32"/>
        <v>141</v>
      </c>
      <c r="DA70" s="27"/>
      <c r="DB70" s="40"/>
      <c r="DC70" s="42"/>
      <c r="DD70" s="28" t="str">
        <f t="shared" si="39"/>
        <v/>
      </c>
      <c r="DE70" s="27"/>
      <c r="DF70" s="40"/>
      <c r="DG70" s="42"/>
      <c r="DH70" s="28" t="str">
        <f t="shared" si="34"/>
        <v/>
      </c>
      <c r="DI70" s="27"/>
      <c r="DJ70" s="40"/>
      <c r="DK70" s="42"/>
      <c r="DL70" s="28" t="str">
        <f t="shared" si="40"/>
        <v/>
      </c>
      <c r="DM70" s="27"/>
      <c r="DN70" s="27"/>
      <c r="DO70" s="42"/>
      <c r="DP70" s="33" t="str">
        <f t="shared" si="36"/>
        <v/>
      </c>
      <c r="DQ70" s="42"/>
      <c r="DR70" s="42"/>
      <c r="DS70" s="42"/>
      <c r="DT70" s="30" t="str">
        <f t="shared" si="37"/>
        <v/>
      </c>
      <c r="DU70" s="27" t="s">
        <v>78</v>
      </c>
      <c r="DV70" s="28">
        <f t="shared" ca="1" si="38"/>
        <v>1138</v>
      </c>
      <c r="DW70" s="27" t="s">
        <v>15</v>
      </c>
      <c r="DX70" s="27"/>
      <c r="DY70" s="27"/>
      <c r="DZ70" s="27"/>
      <c r="EA70" s="27"/>
      <c r="EB70" s="27"/>
      <c r="EC70" s="44"/>
    </row>
    <row r="71" spans="1:133" s="38" customFormat="1" ht="15.95" customHeight="1" x14ac:dyDescent="0.25">
      <c r="A71" s="27">
        <v>70</v>
      </c>
      <c r="B71" s="51"/>
      <c r="C71" s="51"/>
      <c r="D71" s="51"/>
      <c r="E71" s="51"/>
      <c r="F71" s="51"/>
      <c r="G71" s="27" t="s">
        <v>0</v>
      </c>
      <c r="H71" s="54"/>
      <c r="I71" s="41">
        <v>20</v>
      </c>
      <c r="J71" s="51" t="s">
        <v>2</v>
      </c>
      <c r="K71" s="27"/>
      <c r="L71" s="51" t="s">
        <v>3</v>
      </c>
      <c r="M71" s="51" t="s">
        <v>53</v>
      </c>
      <c r="N71" s="51" t="s">
        <v>1</v>
      </c>
      <c r="O71" s="27"/>
      <c r="P71" s="51"/>
      <c r="Q71" s="51"/>
      <c r="R71" s="51"/>
      <c r="S71" s="51" t="s">
        <v>5</v>
      </c>
      <c r="T71" s="41">
        <v>20</v>
      </c>
      <c r="U71" s="51" t="s">
        <v>17</v>
      </c>
      <c r="V71" s="27"/>
      <c r="W71" s="52" t="s">
        <v>25</v>
      </c>
      <c r="X71" s="54"/>
      <c r="Y71" s="42">
        <v>42461</v>
      </c>
      <c r="Z71" s="28">
        <f>IF(Y71="","",(IF(CJ71="","",DAYS360(Y71,$CJ71,FALSE))))</f>
        <v>1546</v>
      </c>
      <c r="AA71" s="28" t="str">
        <f>IF(Y71="","Sin fecha de diagnóstico",IF(U71="posterior al parto","Dx posterior",IF(U71="antes","Diagnóstico previo",IF(CJ71="","No parto",IF(CH71="","No EG al parto",(CH71-(Z71/7)))))))</f>
        <v>Diagnóstico previo</v>
      </c>
      <c r="AB71" s="51" t="s">
        <v>5</v>
      </c>
      <c r="AC71" s="55" t="s">
        <v>26</v>
      </c>
      <c r="AD71" s="53">
        <v>44000</v>
      </c>
      <c r="AE71" s="36">
        <f>IF(AD71="","",(IF(CJ71="","",DAYS360(AD71,$CJ71,FALSE))))</f>
        <v>29</v>
      </c>
      <c r="AF71" s="51" t="s">
        <v>5</v>
      </c>
      <c r="AG71" s="54">
        <v>224</v>
      </c>
      <c r="AH71" s="53">
        <v>43866</v>
      </c>
      <c r="AI71" s="36">
        <f>IF(AH71="","",(IF(CJ71="","",DAYS360(AH71,$CJ71,FALSE))))</f>
        <v>162</v>
      </c>
      <c r="AJ71" s="36"/>
      <c r="AK71" s="31"/>
      <c r="AL71" s="37"/>
      <c r="AM71" s="36" t="str">
        <f>IF(AL71="","",(IF($CJ71="","",DAYS360(AL71,$CJ71,FALSE))))</f>
        <v/>
      </c>
      <c r="AN71" s="42" t="s">
        <v>5</v>
      </c>
      <c r="AO71" s="51" t="s">
        <v>5</v>
      </c>
      <c r="AP71" s="51">
        <v>1</v>
      </c>
      <c r="AQ71" s="51"/>
      <c r="AR71" s="51"/>
      <c r="AS71" s="51" t="s">
        <v>5</v>
      </c>
      <c r="AT71" s="51" t="s">
        <v>5</v>
      </c>
      <c r="AU71" s="51"/>
      <c r="AV71" s="51"/>
      <c r="AW71" s="51"/>
      <c r="AX71" s="51" t="s">
        <v>5</v>
      </c>
      <c r="AY71" s="51"/>
      <c r="AZ71" s="51" t="s">
        <v>5</v>
      </c>
      <c r="BA71" s="51"/>
      <c r="BB71" s="51"/>
      <c r="BC71" s="51" t="s">
        <v>5</v>
      </c>
      <c r="BD71" s="54" t="s">
        <v>26</v>
      </c>
      <c r="BE71" s="53">
        <v>44000</v>
      </c>
      <c r="BF71" s="36">
        <f t="shared" si="28"/>
        <v>29</v>
      </c>
      <c r="BG71" s="36"/>
      <c r="BH71" s="31"/>
      <c r="BI71" s="37"/>
      <c r="BJ71" s="36" t="str">
        <f t="shared" si="29"/>
        <v/>
      </c>
      <c r="BK71" s="36"/>
      <c r="BL71" s="31"/>
      <c r="BM71" s="37"/>
      <c r="BN71" s="36" t="str">
        <f t="shared" si="30"/>
        <v/>
      </c>
      <c r="BO71" s="41"/>
      <c r="BP71" s="27" t="s">
        <v>7</v>
      </c>
      <c r="BQ71" s="27" t="s">
        <v>5</v>
      </c>
      <c r="BR71" s="28" t="s">
        <v>5</v>
      </c>
      <c r="BS71" s="27"/>
      <c r="BT71" s="27" t="s">
        <v>8</v>
      </c>
      <c r="BU71" s="30" t="s">
        <v>5</v>
      </c>
      <c r="BV71" s="30"/>
      <c r="BW71" s="51" t="s">
        <v>11</v>
      </c>
      <c r="BX71" s="51" t="s">
        <v>9</v>
      </c>
      <c r="BY71" s="27"/>
      <c r="BZ71" s="27"/>
      <c r="CA71" s="27"/>
      <c r="CB71" s="27"/>
      <c r="CC71" s="27" t="s">
        <v>22</v>
      </c>
      <c r="CD71" s="40"/>
      <c r="CE71" s="51" t="s">
        <v>2</v>
      </c>
      <c r="CF71" s="27"/>
      <c r="CG71" s="51" t="s">
        <v>14</v>
      </c>
      <c r="CH71" s="27">
        <v>38</v>
      </c>
      <c r="CI71" s="35">
        <v>2445</v>
      </c>
      <c r="CJ71" s="53">
        <v>44029</v>
      </c>
      <c r="CK71" s="27" t="s">
        <v>5</v>
      </c>
      <c r="CL71" s="27" t="s">
        <v>5</v>
      </c>
      <c r="CM71" s="27"/>
      <c r="CN71" s="27"/>
      <c r="CO71" s="27"/>
      <c r="CP71" s="27"/>
      <c r="CQ71" s="27"/>
      <c r="CR71" s="27"/>
      <c r="CS71" s="27" t="s">
        <v>5</v>
      </c>
      <c r="CT71" s="40" t="s">
        <v>26</v>
      </c>
      <c r="CU71" s="42">
        <v>44096</v>
      </c>
      <c r="CV71" s="28">
        <f t="shared" si="31"/>
        <v>65</v>
      </c>
      <c r="CW71" s="27" t="s">
        <v>5</v>
      </c>
      <c r="CX71" s="40" t="s">
        <v>26</v>
      </c>
      <c r="CY71" s="42">
        <v>44181</v>
      </c>
      <c r="CZ71" s="28">
        <f t="shared" si="32"/>
        <v>149</v>
      </c>
      <c r="DA71" s="27"/>
      <c r="DB71" s="40"/>
      <c r="DC71" s="42"/>
      <c r="DD71" s="28" t="str">
        <f t="shared" si="39"/>
        <v/>
      </c>
      <c r="DE71" s="27"/>
      <c r="DF71" s="40"/>
      <c r="DG71" s="42"/>
      <c r="DH71" s="28" t="str">
        <f t="shared" si="34"/>
        <v/>
      </c>
      <c r="DI71" s="27"/>
      <c r="DJ71" s="40"/>
      <c r="DK71" s="42"/>
      <c r="DL71" s="28" t="str">
        <f t="shared" si="40"/>
        <v/>
      </c>
      <c r="DM71" s="27"/>
      <c r="DN71" s="27"/>
      <c r="DO71" s="42"/>
      <c r="DP71" s="33" t="str">
        <f t="shared" si="36"/>
        <v/>
      </c>
      <c r="DQ71" s="42"/>
      <c r="DR71" s="42"/>
      <c r="DS71" s="42"/>
      <c r="DT71" s="30" t="str">
        <f t="shared" si="37"/>
        <v/>
      </c>
      <c r="DU71" s="28" t="s">
        <v>78</v>
      </c>
      <c r="DV71" s="28">
        <f t="shared" ca="1" si="38"/>
        <v>1187</v>
      </c>
      <c r="DW71" s="27" t="s">
        <v>15</v>
      </c>
      <c r="DX71" s="27"/>
      <c r="DY71" s="27"/>
      <c r="DZ71" s="27"/>
      <c r="EA71" s="27"/>
      <c r="EB71" s="27"/>
      <c r="EC71" s="44"/>
    </row>
    <row r="72" spans="1:133" s="56" customFormat="1" ht="15.95" customHeight="1" x14ac:dyDescent="0.25">
      <c r="A72" s="27">
        <v>71</v>
      </c>
      <c r="B72" s="51"/>
      <c r="C72" s="51"/>
      <c r="D72" s="51"/>
      <c r="E72" s="51"/>
      <c r="F72" s="51"/>
      <c r="G72" s="27" t="s">
        <v>0</v>
      </c>
      <c r="H72" s="54"/>
      <c r="I72" s="41">
        <v>33</v>
      </c>
      <c r="J72" s="51" t="s">
        <v>18</v>
      </c>
      <c r="K72" s="27"/>
      <c r="L72" s="51" t="s">
        <v>3</v>
      </c>
      <c r="M72" s="51" t="s">
        <v>53</v>
      </c>
      <c r="N72" s="51" t="s">
        <v>1</v>
      </c>
      <c r="O72" s="27"/>
      <c r="P72" s="51"/>
      <c r="Q72" s="51"/>
      <c r="R72" s="51"/>
      <c r="S72" s="51" t="s">
        <v>6</v>
      </c>
      <c r="T72" s="41"/>
      <c r="U72" s="51" t="s">
        <v>4</v>
      </c>
      <c r="V72" s="27">
        <v>6</v>
      </c>
      <c r="W72" s="52" t="s">
        <v>63</v>
      </c>
      <c r="X72" s="54">
        <v>45544</v>
      </c>
      <c r="Y72" s="42">
        <v>44144</v>
      </c>
      <c r="Z72" s="28" t="str">
        <f>IF(Y72="","",(IF(CJ72="","",DAYS360(Y72,$CJ72,FALSE))))</f>
        <v/>
      </c>
      <c r="AA72" s="28" t="str">
        <f>IF(Y72="","Sin fecha de diagnóstico",IF(U72="posterior al parto","Dx posterior",IF(U72="antes","Diagnóstico previo",IF(CJ72="","No parto",IF(CH72="","No EG al parto",(CH72-(Z72/7)))))))</f>
        <v>No parto</v>
      </c>
      <c r="AB72" s="51" t="s">
        <v>5</v>
      </c>
      <c r="AC72" s="55">
        <v>45544</v>
      </c>
      <c r="AD72" s="53">
        <v>44144</v>
      </c>
      <c r="AE72" s="36" t="str">
        <f>IF(AD72="","",(IF(CJ72="","",DAYS360(AD72,$CJ72,FALSE))))</f>
        <v/>
      </c>
      <c r="AF72" s="51" t="s">
        <v>5</v>
      </c>
      <c r="AG72" s="54">
        <v>95</v>
      </c>
      <c r="AH72" s="53">
        <v>44146</v>
      </c>
      <c r="AI72" s="36" t="str">
        <f>IF(AH72="","",(IF(CJ72="","",DAYS360(AH72,$CJ72,FALSE))))</f>
        <v/>
      </c>
      <c r="AJ72" s="36"/>
      <c r="AK72" s="31"/>
      <c r="AL72" s="37"/>
      <c r="AM72" s="36" t="str">
        <f>IF(AL72="","",(IF($CJ72="","",DAYS360(AL72,$CJ72,FALSE))))</f>
        <v/>
      </c>
      <c r="AN72" s="42"/>
      <c r="AO72" s="51" t="s">
        <v>6</v>
      </c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 t="s">
        <v>5</v>
      </c>
      <c r="BD72" s="54">
        <v>28400</v>
      </c>
      <c r="BE72" s="53">
        <v>44146</v>
      </c>
      <c r="BF72" s="36" t="str">
        <f t="shared" si="28"/>
        <v/>
      </c>
      <c r="BG72" s="36"/>
      <c r="BH72" s="31"/>
      <c r="BI72" s="37"/>
      <c r="BJ72" s="36" t="str">
        <f t="shared" si="29"/>
        <v/>
      </c>
      <c r="BK72" s="36"/>
      <c r="BL72" s="31"/>
      <c r="BM72" s="37"/>
      <c r="BN72" s="36" t="str">
        <f t="shared" si="30"/>
        <v/>
      </c>
      <c r="BO72" s="41"/>
      <c r="BP72" s="27" t="s">
        <v>19</v>
      </c>
      <c r="BQ72" s="100"/>
      <c r="BR72" s="51"/>
      <c r="BS72" s="51"/>
      <c r="BT72" s="51"/>
      <c r="BU72" s="43"/>
      <c r="BV72" s="43"/>
      <c r="BW72" s="51"/>
      <c r="BX72" s="51"/>
      <c r="BY72" s="51"/>
      <c r="BZ72" s="51"/>
      <c r="CA72" s="51"/>
      <c r="CB72" s="51"/>
      <c r="CC72" s="51"/>
      <c r="CD72" s="40"/>
      <c r="CE72" s="27"/>
      <c r="CF72" s="27"/>
      <c r="CG72" s="51"/>
      <c r="CH72" s="27"/>
      <c r="CI72" s="35"/>
      <c r="CJ72" s="53"/>
      <c r="CK72" s="27"/>
      <c r="CL72" s="27"/>
      <c r="CM72" s="27"/>
      <c r="CN72" s="27"/>
      <c r="CO72" s="27"/>
      <c r="CP72" s="27"/>
      <c r="CQ72" s="27"/>
      <c r="CR72" s="27"/>
      <c r="CS72" s="27"/>
      <c r="CT72" s="40"/>
      <c r="CU72" s="42"/>
      <c r="CV72" s="28" t="str">
        <f t="shared" si="31"/>
        <v/>
      </c>
      <c r="CW72" s="27"/>
      <c r="CX72" s="40"/>
      <c r="CY72" s="42"/>
      <c r="CZ72" s="28" t="str">
        <f t="shared" si="32"/>
        <v/>
      </c>
      <c r="DA72" s="27"/>
      <c r="DB72" s="40"/>
      <c r="DC72" s="42"/>
      <c r="DD72" s="28" t="str">
        <f t="shared" ref="DD72" si="41">IF(DC72="","",DAYS360($CJ72,DC72))</f>
        <v/>
      </c>
      <c r="DE72" s="27"/>
      <c r="DF72" s="40"/>
      <c r="DG72" s="42"/>
      <c r="DH72" s="28" t="str">
        <f t="shared" si="34"/>
        <v/>
      </c>
      <c r="DI72" s="27"/>
      <c r="DJ72" s="40"/>
      <c r="DK72" s="42"/>
      <c r="DL72" s="28" t="str">
        <f t="shared" ref="DL72" si="42">IF(DK72="","",DAYS360($CJ72,DK72))</f>
        <v/>
      </c>
      <c r="DM72" s="27"/>
      <c r="DN72" s="27"/>
      <c r="DO72" s="42"/>
      <c r="DP72" s="33" t="str">
        <f t="shared" si="36"/>
        <v/>
      </c>
      <c r="DQ72" s="42"/>
      <c r="DR72" s="42"/>
      <c r="DS72" s="42"/>
      <c r="DT72" s="30" t="str">
        <f t="shared" si="37"/>
        <v/>
      </c>
      <c r="DU72" s="27"/>
      <c r="DV72" s="28">
        <f t="shared" ca="1" si="38"/>
        <v>45216</v>
      </c>
      <c r="DW72" s="27"/>
      <c r="DX72" s="27"/>
      <c r="DY72" s="27"/>
      <c r="DZ72" s="27"/>
      <c r="EA72" s="27"/>
      <c r="EB72" s="27"/>
      <c r="EC72" s="27"/>
    </row>
    <row r="73" spans="1:133" s="59" customFormat="1" ht="15.95" customHeight="1" x14ac:dyDescent="0.25">
      <c r="A73" s="27">
        <v>72</v>
      </c>
      <c r="B73" s="51"/>
      <c r="C73" s="51"/>
      <c r="D73" s="51"/>
      <c r="E73" s="51"/>
      <c r="F73" s="51"/>
      <c r="G73" s="51" t="s">
        <v>0</v>
      </c>
      <c r="H73" s="54"/>
      <c r="I73" s="57">
        <v>20</v>
      </c>
      <c r="J73" s="27" t="s">
        <v>18</v>
      </c>
      <c r="K73" s="51"/>
      <c r="L73" s="27" t="s">
        <v>3</v>
      </c>
      <c r="M73" s="27" t="s">
        <v>53</v>
      </c>
      <c r="N73" s="51" t="s">
        <v>1</v>
      </c>
      <c r="O73" s="51"/>
      <c r="P73" s="51"/>
      <c r="Q73" s="51"/>
      <c r="R73" s="51"/>
      <c r="S73" s="51" t="s">
        <v>5</v>
      </c>
      <c r="T73" s="57">
        <v>28</v>
      </c>
      <c r="U73" s="51" t="s">
        <v>4</v>
      </c>
      <c r="V73" s="27">
        <v>30</v>
      </c>
      <c r="W73" s="27" t="s">
        <v>63</v>
      </c>
      <c r="X73" s="54">
        <v>18500</v>
      </c>
      <c r="Y73" s="53">
        <v>43866</v>
      </c>
      <c r="Z73" s="28">
        <f>IF(Y73="","",(IF(CJ73="","",DAYS360(Y73,$CJ73,FALSE))))</f>
        <v>56</v>
      </c>
      <c r="AA73" s="28">
        <f>IF(Y73="","Sin fecha de diagnóstico",IF(U73="posterior al parto","Dx posterior",IF(U73="antes","Diagnóstico previo",IF(CJ73="","No parto",IF(CH73="","No EG al parto",(CH73-(Z73/7)))))))</f>
        <v>30</v>
      </c>
      <c r="AB73" s="51" t="s">
        <v>5</v>
      </c>
      <c r="AC73" s="54">
        <v>18500</v>
      </c>
      <c r="AD73" s="53">
        <v>43866</v>
      </c>
      <c r="AE73" s="36">
        <f>IF(AD73="","",(IF(CJ73="","",DAYS360(AD73,$CJ73,FALSE))))</f>
        <v>56</v>
      </c>
      <c r="AF73" s="51" t="s">
        <v>6</v>
      </c>
      <c r="AG73" s="54"/>
      <c r="AH73" s="53"/>
      <c r="AI73" s="36" t="str">
        <f>IF(AH73="","",(IF(CJ73="","",DAYS360(AH73,$CJ73,FALSE))))</f>
        <v/>
      </c>
      <c r="AJ73" s="36"/>
      <c r="AK73" s="31"/>
      <c r="AL73" s="37"/>
      <c r="AM73" s="36" t="str">
        <f>IF(AL73="","",(IF($CJ73="","",DAYS360(AL73,$CJ73,FALSE))))</f>
        <v/>
      </c>
      <c r="AN73" s="42"/>
      <c r="AO73" s="51" t="s">
        <v>5</v>
      </c>
      <c r="AP73" s="51">
        <v>28</v>
      </c>
      <c r="AQ73" s="51"/>
      <c r="AR73" s="51"/>
      <c r="AS73" s="51" t="s">
        <v>5</v>
      </c>
      <c r="AT73" s="51" t="s">
        <v>5</v>
      </c>
      <c r="AU73" s="51"/>
      <c r="AV73" s="51"/>
      <c r="AW73" s="51"/>
      <c r="AX73" s="51"/>
      <c r="AY73" s="51"/>
      <c r="AZ73" s="51"/>
      <c r="BA73" s="51" t="s">
        <v>5</v>
      </c>
      <c r="BB73" s="51"/>
      <c r="BC73" s="51" t="s">
        <v>6</v>
      </c>
      <c r="BD73" s="54"/>
      <c r="BE73" s="53"/>
      <c r="BF73" s="36" t="str">
        <f t="shared" si="28"/>
        <v/>
      </c>
      <c r="BG73" s="36"/>
      <c r="BH73" s="31"/>
      <c r="BI73" s="37"/>
      <c r="BJ73" s="36" t="str">
        <f t="shared" si="29"/>
        <v/>
      </c>
      <c r="BK73" s="36"/>
      <c r="BL73" s="31"/>
      <c r="BM73" s="37"/>
      <c r="BN73" s="36" t="str">
        <f t="shared" si="30"/>
        <v/>
      </c>
      <c r="BO73" s="57"/>
      <c r="BP73" s="27" t="s">
        <v>7</v>
      </c>
      <c r="BQ73" s="27" t="s">
        <v>5</v>
      </c>
      <c r="BR73" s="28" t="s">
        <v>5</v>
      </c>
      <c r="BS73" s="27"/>
      <c r="BT73" s="27" t="s">
        <v>8</v>
      </c>
      <c r="BU73" s="30" t="s">
        <v>5</v>
      </c>
      <c r="BV73" s="30"/>
      <c r="BW73" s="51" t="s">
        <v>11</v>
      </c>
      <c r="BX73" s="51" t="s">
        <v>9</v>
      </c>
      <c r="BY73" s="27"/>
      <c r="BZ73" s="27"/>
      <c r="CA73" s="27"/>
      <c r="CB73" s="27"/>
      <c r="CC73" s="27" t="s">
        <v>22</v>
      </c>
      <c r="CD73" s="40"/>
      <c r="CE73" s="27" t="s">
        <v>18</v>
      </c>
      <c r="CF73" s="51"/>
      <c r="CG73" s="51" t="s">
        <v>12</v>
      </c>
      <c r="CH73" s="27">
        <v>38</v>
      </c>
      <c r="CI73" s="35">
        <v>3720</v>
      </c>
      <c r="CJ73" s="53">
        <v>43921</v>
      </c>
      <c r="CK73" s="27" t="s">
        <v>5</v>
      </c>
      <c r="CL73" s="27" t="s">
        <v>5</v>
      </c>
      <c r="CM73" s="27"/>
      <c r="CN73" s="27"/>
      <c r="CO73" s="27"/>
      <c r="CP73" s="27"/>
      <c r="CQ73" s="27"/>
      <c r="CR73" s="27"/>
      <c r="CS73" s="27" t="s">
        <v>5</v>
      </c>
      <c r="CT73" s="40" t="s">
        <v>26</v>
      </c>
      <c r="CU73" s="42">
        <v>43956</v>
      </c>
      <c r="CV73" s="28">
        <f t="shared" si="31"/>
        <v>35</v>
      </c>
      <c r="CW73" s="27" t="s">
        <v>5</v>
      </c>
      <c r="CX73" s="40" t="s">
        <v>26</v>
      </c>
      <c r="CY73" s="42">
        <v>44046</v>
      </c>
      <c r="CZ73" s="28">
        <f t="shared" si="32"/>
        <v>123</v>
      </c>
      <c r="DA73" s="27"/>
      <c r="DB73" s="40"/>
      <c r="DC73" s="42"/>
      <c r="DD73" s="28" t="str">
        <f t="shared" ref="DD73:DD74" si="43">IF(DC73="","",DAYS360($CJ73,DC73))</f>
        <v/>
      </c>
      <c r="DE73" s="27"/>
      <c r="DF73" s="40"/>
      <c r="DG73" s="42"/>
      <c r="DH73" s="28" t="str">
        <f t="shared" si="34"/>
        <v/>
      </c>
      <c r="DI73" s="27"/>
      <c r="DJ73" s="40"/>
      <c r="DK73" s="42"/>
      <c r="DL73" s="28" t="str">
        <f t="shared" ref="DL73:DL74" si="44">IF(DK73="","",DAYS360($CJ73,DK73))</f>
        <v/>
      </c>
      <c r="DM73" s="27" t="s">
        <v>5</v>
      </c>
      <c r="DN73" s="27" t="s">
        <v>61</v>
      </c>
      <c r="DO73" s="42">
        <v>44481</v>
      </c>
      <c r="DP73" s="33">
        <f t="shared" si="36"/>
        <v>552</v>
      </c>
      <c r="DQ73" s="42"/>
      <c r="DR73" s="42"/>
      <c r="DS73" s="42"/>
      <c r="DT73" s="30" t="str">
        <f t="shared" si="37"/>
        <v/>
      </c>
      <c r="DU73" s="27" t="s">
        <v>78</v>
      </c>
      <c r="DV73" s="28">
        <f t="shared" ca="1" si="38"/>
        <v>1295</v>
      </c>
      <c r="DW73" s="27" t="s">
        <v>15</v>
      </c>
      <c r="DX73" s="53"/>
      <c r="DY73" s="53"/>
      <c r="DZ73" s="51"/>
      <c r="EA73" s="27"/>
      <c r="EB73" s="57"/>
      <c r="EC73" s="27"/>
    </row>
    <row r="74" spans="1:133" s="59" customFormat="1" ht="15.95" customHeight="1" x14ac:dyDescent="0.25">
      <c r="A74" s="27">
        <v>73</v>
      </c>
      <c r="B74" s="57"/>
      <c r="C74" s="57"/>
      <c r="D74" s="57"/>
      <c r="E74" s="57"/>
      <c r="F74" s="57"/>
      <c r="G74" s="27" t="s">
        <v>0</v>
      </c>
      <c r="H74" s="54"/>
      <c r="I74" s="41">
        <v>34</v>
      </c>
      <c r="J74" s="51" t="s">
        <v>2</v>
      </c>
      <c r="K74" s="27"/>
      <c r="L74" s="51" t="s">
        <v>3</v>
      </c>
      <c r="M74" s="51" t="s">
        <v>53</v>
      </c>
      <c r="N74" s="51" t="s">
        <v>1</v>
      </c>
      <c r="O74" s="27"/>
      <c r="P74" s="51"/>
      <c r="Q74" s="51"/>
      <c r="R74" s="51"/>
      <c r="S74" s="51" t="s">
        <v>5</v>
      </c>
      <c r="T74" s="41">
        <v>19</v>
      </c>
      <c r="U74" s="51" t="s">
        <v>4</v>
      </c>
      <c r="V74" s="27">
        <v>26</v>
      </c>
      <c r="W74" s="52" t="s">
        <v>60</v>
      </c>
      <c r="X74" s="54"/>
      <c r="Y74" s="42">
        <v>43962</v>
      </c>
      <c r="Z74" s="28">
        <f>IF(Y74="","",(IF(CJ74="","",DAYS360(Y74,$CJ74,FALSE))))</f>
        <v>85</v>
      </c>
      <c r="AA74" s="28">
        <f>IF(Y74="","Sin fecha de diagnóstico",IF(U74="posterior al parto","Dx posterior",IF(U74="antes","Diagnóstico previo",IF(CJ74="","No parto",IF(CH74="","No EG al parto",(CH74-(Z74/7)))))))</f>
        <v>25.857142857142858</v>
      </c>
      <c r="AB74" s="51" t="s">
        <v>5</v>
      </c>
      <c r="AC74" s="55">
        <v>852</v>
      </c>
      <c r="AD74" s="53">
        <v>43945</v>
      </c>
      <c r="AE74" s="36">
        <f>IF(AD74="","",(IF(CJ74="","",DAYS360(AD74,$CJ74,FALSE))))</f>
        <v>102</v>
      </c>
      <c r="AF74" s="51" t="s">
        <v>5</v>
      </c>
      <c r="AG74" s="54">
        <v>455</v>
      </c>
      <c r="AH74" s="53">
        <v>43971</v>
      </c>
      <c r="AI74" s="36">
        <f>IF(AH74="","",(IF(CJ74="","",DAYS360(AH74,$CJ74,FALSE))))</f>
        <v>76</v>
      </c>
      <c r="AJ74" s="36"/>
      <c r="AK74" s="31"/>
      <c r="AL74" s="37"/>
      <c r="AM74" s="36" t="str">
        <f>IF(AL74="","",(IF($CJ74="","",DAYS360(AL74,$CJ74,FALSE))))</f>
        <v/>
      </c>
      <c r="AN74" s="42"/>
      <c r="AO74" s="51" t="s">
        <v>5</v>
      </c>
      <c r="AP74" s="51">
        <v>28</v>
      </c>
      <c r="AQ74" s="51"/>
      <c r="AR74" s="51"/>
      <c r="AS74" s="51" t="s">
        <v>5</v>
      </c>
      <c r="AT74" s="51" t="s">
        <v>5</v>
      </c>
      <c r="AU74" s="51"/>
      <c r="AV74" s="51"/>
      <c r="AW74" s="51"/>
      <c r="AX74" s="51"/>
      <c r="AY74" s="51"/>
      <c r="AZ74" s="51"/>
      <c r="BA74" s="51" t="s">
        <v>5</v>
      </c>
      <c r="BB74" s="51"/>
      <c r="BC74" s="51" t="s">
        <v>5</v>
      </c>
      <c r="BD74" s="54" t="s">
        <v>26</v>
      </c>
      <c r="BE74" s="53">
        <v>44039</v>
      </c>
      <c r="BF74" s="36">
        <f t="shared" si="28"/>
        <v>9</v>
      </c>
      <c r="BG74" s="42"/>
      <c r="BH74" s="40"/>
      <c r="BI74" s="42"/>
      <c r="BJ74" s="36" t="str">
        <f t="shared" si="29"/>
        <v/>
      </c>
      <c r="BK74" s="42"/>
      <c r="BL74" s="40"/>
      <c r="BM74" s="42"/>
      <c r="BN74" s="36" t="str">
        <f t="shared" si="30"/>
        <v/>
      </c>
      <c r="BO74" s="41"/>
      <c r="BP74" s="27" t="s">
        <v>7</v>
      </c>
      <c r="BQ74" s="51" t="s">
        <v>5</v>
      </c>
      <c r="BR74" s="51" t="s">
        <v>5</v>
      </c>
      <c r="BS74" s="51"/>
      <c r="BT74" s="51" t="s">
        <v>8</v>
      </c>
      <c r="BU74" s="43" t="s">
        <v>5</v>
      </c>
      <c r="BV74" s="43"/>
      <c r="BW74" s="51" t="s">
        <v>11</v>
      </c>
      <c r="BX74" s="51" t="s">
        <v>9</v>
      </c>
      <c r="BY74" s="51"/>
      <c r="BZ74" s="51"/>
      <c r="CA74" s="51"/>
      <c r="CB74" s="51"/>
      <c r="CC74" s="51" t="s">
        <v>22</v>
      </c>
      <c r="CD74" s="40"/>
      <c r="CE74" s="27" t="s">
        <v>2</v>
      </c>
      <c r="CF74" s="27"/>
      <c r="CG74" s="51" t="s">
        <v>12</v>
      </c>
      <c r="CH74" s="27">
        <v>38</v>
      </c>
      <c r="CI74" s="35">
        <v>2930</v>
      </c>
      <c r="CJ74" s="53">
        <v>44049</v>
      </c>
      <c r="CK74" s="27" t="s">
        <v>5</v>
      </c>
      <c r="CL74" s="27" t="s">
        <v>5</v>
      </c>
      <c r="CM74" s="27"/>
      <c r="CN74" s="27"/>
      <c r="CO74" s="27"/>
      <c r="CP74" s="27"/>
      <c r="CQ74" s="27"/>
      <c r="CR74" s="27" t="s">
        <v>5</v>
      </c>
      <c r="CS74" s="27" t="s">
        <v>5</v>
      </c>
      <c r="CT74" s="40" t="s">
        <v>26</v>
      </c>
      <c r="CU74" s="42">
        <v>44123</v>
      </c>
      <c r="CV74" s="28">
        <f t="shared" si="31"/>
        <v>73</v>
      </c>
      <c r="CW74" s="27" t="s">
        <v>5</v>
      </c>
      <c r="CX74" s="40" t="s">
        <v>26</v>
      </c>
      <c r="CY74" s="42">
        <v>44175</v>
      </c>
      <c r="CZ74" s="28">
        <f t="shared" si="32"/>
        <v>124</v>
      </c>
      <c r="DA74" s="27"/>
      <c r="DB74" s="40"/>
      <c r="DC74" s="42"/>
      <c r="DD74" s="28" t="str">
        <f t="shared" si="43"/>
        <v/>
      </c>
      <c r="DE74" s="27"/>
      <c r="DF74" s="40"/>
      <c r="DG74" s="42"/>
      <c r="DH74" s="28" t="str">
        <f t="shared" si="34"/>
        <v/>
      </c>
      <c r="DI74" s="27"/>
      <c r="DJ74" s="40"/>
      <c r="DK74" s="42"/>
      <c r="DL74" s="28" t="str">
        <f t="shared" si="44"/>
        <v/>
      </c>
      <c r="DM74" s="27"/>
      <c r="DN74" s="27"/>
      <c r="DO74" s="42"/>
      <c r="DP74" s="33" t="str">
        <f t="shared" si="36"/>
        <v/>
      </c>
      <c r="DQ74" s="42"/>
      <c r="DR74" s="42"/>
      <c r="DS74" s="42"/>
      <c r="DT74" s="30" t="str">
        <f t="shared" si="37"/>
        <v/>
      </c>
      <c r="DU74" s="27" t="s">
        <v>78</v>
      </c>
      <c r="DV74" s="28">
        <f t="shared" ca="1" si="38"/>
        <v>1167</v>
      </c>
      <c r="DW74" s="27" t="s">
        <v>15</v>
      </c>
      <c r="DX74" s="27"/>
      <c r="DY74" s="27"/>
      <c r="DZ74" s="27"/>
      <c r="EA74" s="27"/>
      <c r="EB74" s="27"/>
      <c r="EC74" s="27"/>
    </row>
    <row r="75" spans="1:133" s="56" customFormat="1" ht="15.95" customHeight="1" x14ac:dyDescent="0.25">
      <c r="A75" s="27">
        <v>74</v>
      </c>
      <c r="B75" s="51"/>
      <c r="C75" s="51"/>
      <c r="D75" s="51"/>
      <c r="E75" s="51"/>
      <c r="F75" s="51"/>
      <c r="G75" s="27" t="s">
        <v>0</v>
      </c>
      <c r="H75" s="54"/>
      <c r="I75" s="41">
        <v>38</v>
      </c>
      <c r="J75" s="51" t="s">
        <v>18</v>
      </c>
      <c r="K75" s="27"/>
      <c r="L75" s="51" t="s">
        <v>3</v>
      </c>
      <c r="M75" s="51" t="s">
        <v>53</v>
      </c>
      <c r="N75" s="51" t="s">
        <v>52</v>
      </c>
      <c r="O75" s="27"/>
      <c r="P75" s="51"/>
      <c r="Q75" s="51"/>
      <c r="R75" s="51"/>
      <c r="S75" s="51" t="s">
        <v>6</v>
      </c>
      <c r="T75" s="41"/>
      <c r="U75" s="51" t="s">
        <v>4</v>
      </c>
      <c r="V75" s="27">
        <v>39</v>
      </c>
      <c r="W75" s="52" t="s">
        <v>63</v>
      </c>
      <c r="X75" s="54">
        <v>12800</v>
      </c>
      <c r="Y75" s="42">
        <v>43999</v>
      </c>
      <c r="Z75" s="28">
        <f>IF(Y75="","",(IF(CJ75="","",DAYS360(Y75,$CJ75,FALSE))))</f>
        <v>1</v>
      </c>
      <c r="AA75" s="28">
        <f>IF(Y75="","Sin fecha de diagnóstico",IF(U75="posterior al parto","Dx posterior",IF(U75="antes","Diagnóstico previo",IF(CJ75="","No parto",IF(CH75="","No EG al parto",(CH75-(Z75/7)))))))</f>
        <v>38.857142857142854</v>
      </c>
      <c r="AB75" s="51" t="s">
        <v>5</v>
      </c>
      <c r="AC75" s="55">
        <v>12800</v>
      </c>
      <c r="AD75" s="53">
        <v>43999</v>
      </c>
      <c r="AE75" s="36">
        <f>IF(AD75="","",(IF(CJ75="","",DAYS360(AD75,$CJ75,FALSE))))</f>
        <v>1</v>
      </c>
      <c r="AF75" s="51" t="s">
        <v>6</v>
      </c>
      <c r="AG75" s="54"/>
      <c r="AH75" s="53"/>
      <c r="AI75" s="36" t="str">
        <f>IF(AH75="","",(IF(CJ75="","",DAYS360(AH75,$CJ75,FALSE))))</f>
        <v/>
      </c>
      <c r="AJ75" s="36"/>
      <c r="AK75" s="31"/>
      <c r="AL75" s="37"/>
      <c r="AM75" s="36" t="str">
        <f>IF(AL75="","",(IF($CJ75="","",DAYS360(AL75,$CJ75,FALSE))))</f>
        <v/>
      </c>
      <c r="AN75" s="42"/>
      <c r="AO75" s="51" t="s">
        <v>6</v>
      </c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 t="s">
        <v>6</v>
      </c>
      <c r="BD75" s="54"/>
      <c r="BE75" s="53"/>
      <c r="BF75" s="36" t="str">
        <f t="shared" si="28"/>
        <v/>
      </c>
      <c r="BG75" s="36"/>
      <c r="BH75" s="31"/>
      <c r="BI75" s="37"/>
      <c r="BJ75" s="36" t="str">
        <f t="shared" si="29"/>
        <v/>
      </c>
      <c r="BK75" s="36"/>
      <c r="BL75" s="31"/>
      <c r="BM75" s="37"/>
      <c r="BN75" s="36" t="str">
        <f t="shared" si="30"/>
        <v/>
      </c>
      <c r="BO75" s="41"/>
      <c r="BP75" s="27" t="s">
        <v>7</v>
      </c>
      <c r="BQ75" s="51" t="s">
        <v>5</v>
      </c>
      <c r="BR75" s="51" t="s">
        <v>5</v>
      </c>
      <c r="BS75" s="51" t="s">
        <v>5</v>
      </c>
      <c r="BT75" s="51" t="s">
        <v>8</v>
      </c>
      <c r="BU75" s="43" t="s">
        <v>5</v>
      </c>
      <c r="BV75" s="43"/>
      <c r="BW75" s="51" t="s">
        <v>11</v>
      </c>
      <c r="BX75" s="51" t="s">
        <v>9</v>
      </c>
      <c r="BY75" s="51"/>
      <c r="BZ75" s="51"/>
      <c r="CA75" s="51"/>
      <c r="CB75" s="51"/>
      <c r="CC75" s="51" t="s">
        <v>22</v>
      </c>
      <c r="CD75" s="40"/>
      <c r="CE75" s="27" t="s">
        <v>18</v>
      </c>
      <c r="CF75" s="27"/>
      <c r="CG75" s="51" t="s">
        <v>14</v>
      </c>
      <c r="CH75" s="27">
        <v>39</v>
      </c>
      <c r="CI75" s="35">
        <v>4200</v>
      </c>
      <c r="CJ75" s="53">
        <v>44000</v>
      </c>
      <c r="CK75" s="27" t="s">
        <v>5</v>
      </c>
      <c r="CL75" s="27" t="s">
        <v>5</v>
      </c>
      <c r="CM75" s="27"/>
      <c r="CN75" s="27"/>
      <c r="CO75" s="27"/>
      <c r="CP75" s="27"/>
      <c r="CQ75" s="27"/>
      <c r="CR75" s="27" t="s">
        <v>5</v>
      </c>
      <c r="CS75" s="27" t="s">
        <v>5</v>
      </c>
      <c r="CT75" s="40" t="s">
        <v>31</v>
      </c>
      <c r="CU75" s="42">
        <v>44030</v>
      </c>
      <c r="CV75" s="28">
        <f t="shared" si="31"/>
        <v>30</v>
      </c>
      <c r="CW75" s="27" t="s">
        <v>5</v>
      </c>
      <c r="CX75" s="40" t="s">
        <v>31</v>
      </c>
      <c r="CY75" s="42">
        <v>44119</v>
      </c>
      <c r="CZ75" s="28">
        <f t="shared" si="32"/>
        <v>117</v>
      </c>
      <c r="DA75" s="27"/>
      <c r="DB75" s="40"/>
      <c r="DC75" s="42"/>
      <c r="DD75" s="28" t="str">
        <f t="shared" ref="DD75" si="45">IF(DC75="","",DAYS360($CJ75,DC75))</f>
        <v/>
      </c>
      <c r="DE75" s="27"/>
      <c r="DF75" s="40"/>
      <c r="DG75" s="42"/>
      <c r="DH75" s="28" t="str">
        <f t="shared" si="34"/>
        <v/>
      </c>
      <c r="DI75" s="27"/>
      <c r="DJ75" s="40"/>
      <c r="DK75" s="42"/>
      <c r="DL75" s="28" t="str">
        <f t="shared" ref="DL75" si="46">IF(DK75="","",DAYS360($CJ75,DK75))</f>
        <v/>
      </c>
      <c r="DM75" s="27"/>
      <c r="DN75" s="27"/>
      <c r="DO75" s="42"/>
      <c r="DP75" s="33" t="str">
        <f t="shared" si="36"/>
        <v/>
      </c>
      <c r="DQ75" s="42"/>
      <c r="DR75" s="42"/>
      <c r="DS75" s="42"/>
      <c r="DT75" s="30" t="str">
        <f t="shared" si="37"/>
        <v/>
      </c>
      <c r="DU75" s="27" t="s">
        <v>78</v>
      </c>
      <c r="DV75" s="28">
        <f t="shared" ca="1" si="38"/>
        <v>1216</v>
      </c>
      <c r="DW75" s="27" t="s">
        <v>15</v>
      </c>
      <c r="DX75" s="27"/>
      <c r="DY75" s="27"/>
      <c r="DZ75" s="27"/>
      <c r="EA75" s="27"/>
      <c r="EB75" s="27"/>
      <c r="EC75" s="27"/>
    </row>
    <row r="76" spans="1:133" ht="15" customHeight="1" x14ac:dyDescent="0.25">
      <c r="B76" s="2"/>
      <c r="C76" s="2"/>
      <c r="D76" s="2"/>
      <c r="E76" s="2"/>
      <c r="F76" s="2"/>
      <c r="G76" s="3"/>
      <c r="H76" s="93"/>
      <c r="I76" s="94"/>
      <c r="J76" s="2"/>
      <c r="K76" s="3"/>
      <c r="L76" s="2"/>
      <c r="M76" s="2"/>
      <c r="N76" s="2"/>
      <c r="O76" s="3"/>
      <c r="P76" s="2"/>
      <c r="R76" s="2"/>
      <c r="S76" s="2"/>
      <c r="T76" s="94"/>
      <c r="V76" s="12"/>
      <c r="W76" s="20"/>
      <c r="X76" s="93"/>
      <c r="Y76" s="95"/>
      <c r="Z76" s="94"/>
      <c r="AA76" s="94"/>
      <c r="AB76" s="2"/>
      <c r="AC76" s="96"/>
      <c r="AD76" s="4"/>
      <c r="AF76" s="2"/>
      <c r="AG76" s="10"/>
      <c r="AH76" s="4"/>
      <c r="AI76" s="95"/>
      <c r="AJ76" s="95"/>
      <c r="AK76" s="97"/>
      <c r="AL76" s="95"/>
      <c r="AM76" s="95"/>
      <c r="AN76" s="95"/>
      <c r="BO76" s="94"/>
    </row>
    <row r="77" spans="1:133" ht="15" customHeight="1" x14ac:dyDescent="0.25">
      <c r="B77" s="2"/>
      <c r="C77" s="2"/>
      <c r="D77" s="2"/>
      <c r="E77" s="2"/>
      <c r="F77" s="2"/>
      <c r="G77" s="3"/>
      <c r="H77" s="93"/>
      <c r="I77" s="94"/>
      <c r="J77" s="2"/>
      <c r="K77" s="3"/>
      <c r="L77" s="2"/>
      <c r="M77" s="2"/>
      <c r="N77" s="2"/>
      <c r="O77" s="3"/>
      <c r="P77" s="2"/>
      <c r="R77" s="2"/>
      <c r="S77" s="2"/>
      <c r="T77" s="94"/>
      <c r="V77" s="12"/>
      <c r="W77" s="20"/>
      <c r="X77" s="93"/>
      <c r="Y77" s="95"/>
      <c r="Z77" s="94"/>
      <c r="AA77" s="94"/>
      <c r="AB77" s="2"/>
      <c r="AC77" s="96"/>
      <c r="AD77" s="4"/>
      <c r="AF77" s="2"/>
      <c r="AG77" s="10"/>
      <c r="AH77" s="4"/>
      <c r="AI77" s="95"/>
      <c r="AJ77" s="95"/>
      <c r="AK77" s="97"/>
      <c r="AL77" s="95"/>
      <c r="AM77" s="95"/>
      <c r="AN77" s="95"/>
      <c r="BO77" s="94"/>
    </row>
    <row r="78" spans="1:133" ht="15" customHeight="1" x14ac:dyDescent="0.25">
      <c r="B78" s="2"/>
      <c r="C78" s="2"/>
      <c r="D78" s="2"/>
      <c r="E78" s="2"/>
      <c r="F78" s="2"/>
      <c r="G78" s="3"/>
      <c r="H78" s="93"/>
      <c r="I78" s="94"/>
      <c r="J78" s="2"/>
      <c r="K78" s="3"/>
      <c r="L78" s="2"/>
      <c r="M78" s="2"/>
      <c r="N78" s="2"/>
      <c r="O78" s="3"/>
      <c r="P78" s="2"/>
      <c r="R78" s="2"/>
      <c r="S78" s="2"/>
      <c r="T78" s="94"/>
      <c r="V78" s="12"/>
      <c r="W78" s="20"/>
      <c r="X78" s="93"/>
      <c r="Y78" s="95"/>
      <c r="Z78" s="94"/>
      <c r="AA78" s="94"/>
      <c r="AB78" s="2"/>
      <c r="AC78" s="96"/>
      <c r="AD78" s="4"/>
      <c r="AF78" s="2"/>
      <c r="AG78" s="10"/>
      <c r="AH78" s="4"/>
      <c r="AI78" s="95"/>
      <c r="AJ78" s="95"/>
      <c r="AK78" s="97"/>
      <c r="AL78" s="95"/>
      <c r="AM78" s="95"/>
      <c r="AN78" s="95"/>
      <c r="BO78" s="94"/>
    </row>
    <row r="79" spans="1:133" ht="15" customHeight="1" x14ac:dyDescent="0.25">
      <c r="B79" s="2"/>
      <c r="C79" s="2"/>
      <c r="D79" s="2"/>
      <c r="E79" s="2"/>
      <c r="F79" s="2"/>
      <c r="G79" s="3"/>
      <c r="H79" s="93"/>
      <c r="I79" s="94"/>
      <c r="J79" s="2"/>
      <c r="K79" s="3"/>
      <c r="L79" s="2"/>
      <c r="M79" s="2"/>
      <c r="N79" s="2"/>
      <c r="O79" s="3"/>
      <c r="P79" s="2"/>
      <c r="R79" s="2"/>
      <c r="S79" s="2"/>
      <c r="T79" s="94"/>
      <c r="V79" s="12"/>
      <c r="W79" s="20"/>
      <c r="X79" s="93"/>
      <c r="Y79" s="95"/>
      <c r="Z79" s="94"/>
      <c r="AA79" s="94"/>
      <c r="AB79" s="2"/>
      <c r="AC79" s="96"/>
      <c r="AD79" s="4"/>
      <c r="AF79" s="2"/>
      <c r="AG79" s="10"/>
      <c r="AH79" s="4"/>
      <c r="AI79" s="95"/>
      <c r="AJ79" s="95"/>
      <c r="AK79" s="97"/>
      <c r="AL79" s="95"/>
      <c r="AM79" s="95"/>
      <c r="AN79" s="95"/>
      <c r="BO79" s="94"/>
    </row>
  </sheetData>
  <autoFilter ref="A1:EC75" xr:uid="{00000000-0001-0000-0100-000000000000}"/>
  <sortState xmlns:xlrd2="http://schemas.microsoft.com/office/spreadsheetml/2017/richdata2" ref="A2:EC75">
    <sortCondition ref="B2:B75"/>
    <sortCondition ref="D2:D75"/>
    <sortCondition ref="E2:E75"/>
  </sortState>
  <phoneticPr fontId="24" type="noConversion"/>
  <conditionalFormatting sqref="H9">
    <cfRule type="duplicateValues" dxfId="16" priority="635"/>
  </conditionalFormatting>
  <conditionalFormatting sqref="H27">
    <cfRule type="duplicateValues" dxfId="15" priority="544"/>
  </conditionalFormatting>
  <conditionalFormatting sqref="CD27">
    <cfRule type="duplicateValues" dxfId="14" priority="543"/>
  </conditionalFormatting>
  <conditionalFormatting sqref="H9">
    <cfRule type="duplicateValues" dxfId="13" priority="163"/>
  </conditionalFormatting>
  <conditionalFormatting sqref="CD9">
    <cfRule type="duplicateValues" dxfId="12" priority="162"/>
  </conditionalFormatting>
  <conditionalFormatting sqref="H9">
    <cfRule type="duplicateValues" dxfId="11" priority="161"/>
  </conditionalFormatting>
  <conditionalFormatting sqref="CD9">
    <cfRule type="duplicateValues" dxfId="10" priority="160"/>
  </conditionalFormatting>
  <conditionalFormatting sqref="CD9">
    <cfRule type="duplicateValues" dxfId="9" priority="159"/>
  </conditionalFormatting>
  <conditionalFormatting sqref="CD9">
    <cfRule type="duplicateValues" dxfId="8" priority="158"/>
  </conditionalFormatting>
  <conditionalFormatting sqref="H58">
    <cfRule type="duplicateValues" dxfId="7" priority="6363"/>
  </conditionalFormatting>
  <conditionalFormatting sqref="H1:H1048576">
    <cfRule type="duplicateValues" dxfId="6" priority="11"/>
  </conditionalFormatting>
  <conditionalFormatting sqref="H12">
    <cfRule type="duplicateValues" dxfId="5" priority="7731"/>
  </conditionalFormatting>
  <conditionalFormatting sqref="H75">
    <cfRule type="duplicateValues" dxfId="4" priority="8485"/>
  </conditionalFormatting>
  <conditionalFormatting sqref="CD28:CD1048576 CD1:CD8 CD10:CD26">
    <cfRule type="duplicateValues" dxfId="3" priority="8486"/>
  </conditionalFormatting>
  <conditionalFormatting sqref="CD1:CD8 CD10:CD1048576">
    <cfRule type="duplicateValues" dxfId="2" priority="8491"/>
  </conditionalFormatting>
  <conditionalFormatting sqref="H28:H1048576 H1:H8 H10:H26">
    <cfRule type="duplicateValues" dxfId="1" priority="8495"/>
  </conditionalFormatting>
  <conditionalFormatting sqref="CD76:CD1048576">
    <cfRule type="duplicateValues" dxfId="0" priority="8496"/>
  </conditionalFormatting>
  <pageMargins left="0.7" right="0.7" top="0.75" bottom="0.75" header="0.3" footer="0.3"/>
  <pageSetup paperSize="25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NACIONAL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PERINATAL VIH</dc:creator>
  <cp:lastModifiedBy>Sidia Caicedo</cp:lastModifiedBy>
  <cp:lastPrinted>2013-05-31T18:11:10Z</cp:lastPrinted>
  <dcterms:created xsi:type="dcterms:W3CDTF">2009-11-19T14:59:24Z</dcterms:created>
  <dcterms:modified xsi:type="dcterms:W3CDTF">2023-10-17T17:12:00Z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e72abd75-38d7-48fa-b462-7ac08b689f01</vt:lpwstr>
  </property>
</Properties>
</file>