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lizarazo/Desktop/gtech/gtech/leonardo/"/>
    </mc:Choice>
  </mc:AlternateContent>
  <xr:revisionPtr revIDLastSave="0" documentId="13_ncr:1_{EBD52F16-181B-2E43-AE4A-BDF851E80965}" xr6:coauthVersionLast="47" xr6:coauthVersionMax="47" xr10:uidLastSave="{00000000-0000-0000-0000-000000000000}"/>
  <bookViews>
    <workbookView xWindow="0" yWindow="500" windowWidth="33600" windowHeight="19360" activeTab="3" xr2:uid="{01DEE107-FB07-1B4E-98DB-DC5F1837AC0E}"/>
  </bookViews>
  <sheets>
    <sheet name="i" sheetId="7" r:id="rId1"/>
    <sheet name="Ingresos" sheetId="2" state="hidden" r:id="rId2"/>
    <sheet name="c" sheetId="9" r:id="rId3"/>
    <sheet name="1" sheetId="1" r:id="rId4"/>
    <sheet name="2" sheetId="13" r:id="rId5"/>
    <sheet name="Inventario" sheetId="5" r:id="rId6"/>
    <sheet name="Consulta" sheetId="6" r:id="rId7"/>
  </sheets>
  <calcPr calcId="191029"/>
  <pivotCaches>
    <pivotCache cacheId="545" r:id="rId8"/>
    <pivotCache cacheId="55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01" i="13" l="1"/>
  <c r="E1001" i="13"/>
  <c r="K1000" i="13"/>
  <c r="F1000" i="13"/>
  <c r="C1000" i="13"/>
  <c r="H1000" i="13" s="1"/>
  <c r="K999" i="13"/>
  <c r="F999" i="13"/>
  <c r="C999" i="13"/>
  <c r="H999" i="13" s="1"/>
  <c r="K998" i="13"/>
  <c r="F998" i="13"/>
  <c r="C998" i="13"/>
  <c r="H998" i="13" s="1"/>
  <c r="K997" i="13"/>
  <c r="F997" i="13"/>
  <c r="C997" i="13"/>
  <c r="H997" i="13" s="1"/>
  <c r="K996" i="13"/>
  <c r="F996" i="13"/>
  <c r="C996" i="13"/>
  <c r="H996" i="13" s="1"/>
  <c r="K995" i="13"/>
  <c r="F995" i="13"/>
  <c r="C995" i="13"/>
  <c r="H995" i="13" s="1"/>
  <c r="K994" i="13"/>
  <c r="F994" i="13"/>
  <c r="C994" i="13"/>
  <c r="H994" i="13" s="1"/>
  <c r="K993" i="13"/>
  <c r="F993" i="13"/>
  <c r="C993" i="13"/>
  <c r="H993" i="13" s="1"/>
  <c r="K992" i="13"/>
  <c r="F992" i="13"/>
  <c r="C992" i="13"/>
  <c r="H992" i="13" s="1"/>
  <c r="K991" i="13"/>
  <c r="F991" i="13"/>
  <c r="C991" i="13"/>
  <c r="H991" i="13" s="1"/>
  <c r="K990" i="13"/>
  <c r="F990" i="13"/>
  <c r="C990" i="13"/>
  <c r="H990" i="13" s="1"/>
  <c r="K989" i="13"/>
  <c r="F989" i="13"/>
  <c r="C989" i="13"/>
  <c r="H989" i="13" s="1"/>
  <c r="K988" i="13"/>
  <c r="F988" i="13"/>
  <c r="C988" i="13"/>
  <c r="H988" i="13" s="1"/>
  <c r="K987" i="13"/>
  <c r="F987" i="13"/>
  <c r="C987" i="13"/>
  <c r="H987" i="13" s="1"/>
  <c r="K986" i="13"/>
  <c r="F986" i="13"/>
  <c r="C986" i="13"/>
  <c r="H986" i="13" s="1"/>
  <c r="K985" i="13"/>
  <c r="F985" i="13"/>
  <c r="C985" i="13"/>
  <c r="H985" i="13" s="1"/>
  <c r="K984" i="13"/>
  <c r="F984" i="13"/>
  <c r="C984" i="13"/>
  <c r="H984" i="13" s="1"/>
  <c r="K983" i="13"/>
  <c r="F983" i="13"/>
  <c r="C983" i="13"/>
  <c r="H983" i="13" s="1"/>
  <c r="K982" i="13"/>
  <c r="F982" i="13"/>
  <c r="C982" i="13"/>
  <c r="H982" i="13" s="1"/>
  <c r="K981" i="13"/>
  <c r="F981" i="13"/>
  <c r="C981" i="13"/>
  <c r="H981" i="13" s="1"/>
  <c r="K980" i="13"/>
  <c r="F980" i="13"/>
  <c r="C980" i="13"/>
  <c r="H980" i="13" s="1"/>
  <c r="K979" i="13"/>
  <c r="F979" i="13"/>
  <c r="C979" i="13"/>
  <c r="H979" i="13" s="1"/>
  <c r="K978" i="13"/>
  <c r="F978" i="13"/>
  <c r="C978" i="13"/>
  <c r="H978" i="13" s="1"/>
  <c r="K977" i="13"/>
  <c r="F977" i="13"/>
  <c r="C977" i="13"/>
  <c r="H977" i="13" s="1"/>
  <c r="K976" i="13"/>
  <c r="F976" i="13"/>
  <c r="C976" i="13"/>
  <c r="H976" i="13" s="1"/>
  <c r="K975" i="13"/>
  <c r="F975" i="13"/>
  <c r="C975" i="13"/>
  <c r="H975" i="13" s="1"/>
  <c r="K974" i="13"/>
  <c r="F974" i="13"/>
  <c r="C974" i="13"/>
  <c r="H974" i="13" s="1"/>
  <c r="K973" i="13"/>
  <c r="F973" i="13"/>
  <c r="C973" i="13"/>
  <c r="H973" i="13" s="1"/>
  <c r="K972" i="13"/>
  <c r="F972" i="13"/>
  <c r="C972" i="13"/>
  <c r="H972" i="13" s="1"/>
  <c r="K971" i="13"/>
  <c r="F971" i="13"/>
  <c r="C971" i="13"/>
  <c r="H971" i="13" s="1"/>
  <c r="K970" i="13"/>
  <c r="F970" i="13"/>
  <c r="C970" i="13"/>
  <c r="H970" i="13" s="1"/>
  <c r="K969" i="13"/>
  <c r="F969" i="13"/>
  <c r="C969" i="13"/>
  <c r="H969" i="13" s="1"/>
  <c r="K968" i="13"/>
  <c r="F968" i="13"/>
  <c r="C968" i="13"/>
  <c r="H968" i="13" s="1"/>
  <c r="K967" i="13"/>
  <c r="F967" i="13"/>
  <c r="C967" i="13"/>
  <c r="H967" i="13" s="1"/>
  <c r="K966" i="13"/>
  <c r="F966" i="13"/>
  <c r="C966" i="13"/>
  <c r="H966" i="13" s="1"/>
  <c r="K965" i="13"/>
  <c r="F965" i="13"/>
  <c r="C965" i="13"/>
  <c r="H965" i="13" s="1"/>
  <c r="K964" i="13"/>
  <c r="F964" i="13"/>
  <c r="C964" i="13"/>
  <c r="H964" i="13" s="1"/>
  <c r="K963" i="13"/>
  <c r="F963" i="13"/>
  <c r="C963" i="13"/>
  <c r="H963" i="13" s="1"/>
  <c r="K962" i="13"/>
  <c r="F962" i="13"/>
  <c r="C962" i="13"/>
  <c r="H962" i="13" s="1"/>
  <c r="K961" i="13"/>
  <c r="F961" i="13"/>
  <c r="C961" i="13"/>
  <c r="H961" i="13" s="1"/>
  <c r="K960" i="13"/>
  <c r="F960" i="13"/>
  <c r="C960" i="13"/>
  <c r="H960" i="13" s="1"/>
  <c r="K959" i="13"/>
  <c r="F959" i="13"/>
  <c r="C959" i="13"/>
  <c r="H959" i="13" s="1"/>
  <c r="K958" i="13"/>
  <c r="F958" i="13"/>
  <c r="C958" i="13"/>
  <c r="H958" i="13" s="1"/>
  <c r="K957" i="13"/>
  <c r="F957" i="13"/>
  <c r="C957" i="13"/>
  <c r="H957" i="13" s="1"/>
  <c r="K956" i="13"/>
  <c r="F956" i="13"/>
  <c r="C956" i="13"/>
  <c r="H956" i="13" s="1"/>
  <c r="K955" i="13"/>
  <c r="F955" i="13"/>
  <c r="C955" i="13"/>
  <c r="H955" i="13" s="1"/>
  <c r="K954" i="13"/>
  <c r="F954" i="13"/>
  <c r="C954" i="13"/>
  <c r="H954" i="13" s="1"/>
  <c r="K953" i="13"/>
  <c r="F953" i="13"/>
  <c r="C953" i="13"/>
  <c r="H953" i="13" s="1"/>
  <c r="K952" i="13"/>
  <c r="F952" i="13"/>
  <c r="C952" i="13"/>
  <c r="H952" i="13" s="1"/>
  <c r="K951" i="13"/>
  <c r="F951" i="13"/>
  <c r="C951" i="13"/>
  <c r="H951" i="13" s="1"/>
  <c r="K950" i="13"/>
  <c r="F950" i="13"/>
  <c r="C950" i="13"/>
  <c r="H950" i="13" s="1"/>
  <c r="K949" i="13"/>
  <c r="F949" i="13"/>
  <c r="C949" i="13"/>
  <c r="H949" i="13" s="1"/>
  <c r="K948" i="13"/>
  <c r="F948" i="13"/>
  <c r="C948" i="13"/>
  <c r="H948" i="13" s="1"/>
  <c r="K947" i="13"/>
  <c r="F947" i="13"/>
  <c r="C947" i="13"/>
  <c r="H947" i="13" s="1"/>
  <c r="K946" i="13"/>
  <c r="F946" i="13"/>
  <c r="C946" i="13"/>
  <c r="H946" i="13" s="1"/>
  <c r="K945" i="13"/>
  <c r="F945" i="13"/>
  <c r="C945" i="13"/>
  <c r="H945" i="13" s="1"/>
  <c r="K944" i="13"/>
  <c r="F944" i="13"/>
  <c r="C944" i="13"/>
  <c r="H944" i="13" s="1"/>
  <c r="K943" i="13"/>
  <c r="F943" i="13"/>
  <c r="C943" i="13"/>
  <c r="H943" i="13" s="1"/>
  <c r="K942" i="13"/>
  <c r="F942" i="13"/>
  <c r="C942" i="13"/>
  <c r="H942" i="13" s="1"/>
  <c r="K941" i="13"/>
  <c r="F941" i="13"/>
  <c r="C941" i="13"/>
  <c r="H941" i="13" s="1"/>
  <c r="K940" i="13"/>
  <c r="F940" i="13"/>
  <c r="C940" i="13"/>
  <c r="H940" i="13" s="1"/>
  <c r="K939" i="13"/>
  <c r="F939" i="13"/>
  <c r="C939" i="13"/>
  <c r="H939" i="13" s="1"/>
  <c r="K938" i="13"/>
  <c r="F938" i="13"/>
  <c r="C938" i="13"/>
  <c r="H938" i="13" s="1"/>
  <c r="K937" i="13"/>
  <c r="F937" i="13"/>
  <c r="C937" i="13"/>
  <c r="H937" i="13" s="1"/>
  <c r="K936" i="13"/>
  <c r="F936" i="13"/>
  <c r="C936" i="13"/>
  <c r="H936" i="13" s="1"/>
  <c r="K935" i="13"/>
  <c r="F935" i="13"/>
  <c r="C935" i="13"/>
  <c r="H935" i="13" s="1"/>
  <c r="K934" i="13"/>
  <c r="F934" i="13"/>
  <c r="C934" i="13"/>
  <c r="H934" i="13" s="1"/>
  <c r="K933" i="13"/>
  <c r="F933" i="13"/>
  <c r="C933" i="13"/>
  <c r="H933" i="13" s="1"/>
  <c r="K932" i="13"/>
  <c r="F932" i="13"/>
  <c r="C932" i="13"/>
  <c r="H932" i="13" s="1"/>
  <c r="K931" i="13"/>
  <c r="F931" i="13"/>
  <c r="C931" i="13"/>
  <c r="H931" i="13" s="1"/>
  <c r="K930" i="13"/>
  <c r="F930" i="13"/>
  <c r="C930" i="13"/>
  <c r="H930" i="13" s="1"/>
  <c r="K929" i="13"/>
  <c r="F929" i="13"/>
  <c r="C929" i="13"/>
  <c r="H929" i="13" s="1"/>
  <c r="K928" i="13"/>
  <c r="F928" i="13"/>
  <c r="C928" i="13"/>
  <c r="H928" i="13" s="1"/>
  <c r="K927" i="13"/>
  <c r="F927" i="13"/>
  <c r="C927" i="13"/>
  <c r="H927" i="13" s="1"/>
  <c r="K926" i="13"/>
  <c r="F926" i="13"/>
  <c r="C926" i="13"/>
  <c r="H926" i="13" s="1"/>
  <c r="K925" i="13"/>
  <c r="F925" i="13"/>
  <c r="C925" i="13"/>
  <c r="H925" i="13" s="1"/>
  <c r="K924" i="13"/>
  <c r="F924" i="13"/>
  <c r="C924" i="13"/>
  <c r="H924" i="13" s="1"/>
  <c r="K923" i="13"/>
  <c r="F923" i="13"/>
  <c r="C923" i="13"/>
  <c r="H923" i="13" s="1"/>
  <c r="K922" i="13"/>
  <c r="F922" i="13"/>
  <c r="C922" i="13"/>
  <c r="H922" i="13" s="1"/>
  <c r="K921" i="13"/>
  <c r="F921" i="13"/>
  <c r="C921" i="13"/>
  <c r="H921" i="13" s="1"/>
  <c r="K920" i="13"/>
  <c r="F920" i="13"/>
  <c r="C920" i="13"/>
  <c r="H920" i="13" s="1"/>
  <c r="K919" i="13"/>
  <c r="F919" i="13"/>
  <c r="C919" i="13"/>
  <c r="H919" i="13" s="1"/>
  <c r="K918" i="13"/>
  <c r="F918" i="13"/>
  <c r="C918" i="13"/>
  <c r="H918" i="13" s="1"/>
  <c r="K917" i="13"/>
  <c r="F917" i="13"/>
  <c r="C917" i="13"/>
  <c r="H917" i="13" s="1"/>
  <c r="K916" i="13"/>
  <c r="F916" i="13"/>
  <c r="C916" i="13"/>
  <c r="H916" i="13" s="1"/>
  <c r="K915" i="13"/>
  <c r="F915" i="13"/>
  <c r="C915" i="13"/>
  <c r="H915" i="13" s="1"/>
  <c r="K914" i="13"/>
  <c r="F914" i="13"/>
  <c r="C914" i="13"/>
  <c r="H914" i="13" s="1"/>
  <c r="K913" i="13"/>
  <c r="F913" i="13"/>
  <c r="C913" i="13"/>
  <c r="H913" i="13" s="1"/>
  <c r="K912" i="13"/>
  <c r="F912" i="13"/>
  <c r="C912" i="13"/>
  <c r="H912" i="13" s="1"/>
  <c r="K911" i="13"/>
  <c r="F911" i="13"/>
  <c r="C911" i="13"/>
  <c r="H911" i="13" s="1"/>
  <c r="K910" i="13"/>
  <c r="F910" i="13"/>
  <c r="C910" i="13"/>
  <c r="H910" i="13" s="1"/>
  <c r="K909" i="13"/>
  <c r="F909" i="13"/>
  <c r="C909" i="13"/>
  <c r="H909" i="13" s="1"/>
  <c r="K908" i="13"/>
  <c r="F908" i="13"/>
  <c r="C908" i="13"/>
  <c r="H908" i="13" s="1"/>
  <c r="K907" i="13"/>
  <c r="F907" i="13"/>
  <c r="C907" i="13"/>
  <c r="H907" i="13" s="1"/>
  <c r="K906" i="13"/>
  <c r="F906" i="13"/>
  <c r="C906" i="13"/>
  <c r="H906" i="13" s="1"/>
  <c r="K905" i="13"/>
  <c r="F905" i="13"/>
  <c r="C905" i="13"/>
  <c r="H905" i="13" s="1"/>
  <c r="K904" i="13"/>
  <c r="F904" i="13"/>
  <c r="C904" i="13"/>
  <c r="H904" i="13" s="1"/>
  <c r="K903" i="13"/>
  <c r="F903" i="13"/>
  <c r="C903" i="13"/>
  <c r="H903" i="13" s="1"/>
  <c r="K902" i="13"/>
  <c r="F902" i="13"/>
  <c r="C902" i="13"/>
  <c r="H902" i="13" s="1"/>
  <c r="K901" i="13"/>
  <c r="F901" i="13"/>
  <c r="C901" i="13"/>
  <c r="H901" i="13" s="1"/>
  <c r="K900" i="13"/>
  <c r="F900" i="13"/>
  <c r="C900" i="13"/>
  <c r="H900" i="13" s="1"/>
  <c r="K899" i="13"/>
  <c r="F899" i="13"/>
  <c r="C899" i="13"/>
  <c r="H899" i="13" s="1"/>
  <c r="K898" i="13"/>
  <c r="F898" i="13"/>
  <c r="C898" i="13"/>
  <c r="H898" i="13" s="1"/>
  <c r="K897" i="13"/>
  <c r="F897" i="13"/>
  <c r="C897" i="13"/>
  <c r="H897" i="13" s="1"/>
  <c r="K896" i="13"/>
  <c r="F896" i="13"/>
  <c r="C896" i="13"/>
  <c r="H896" i="13" s="1"/>
  <c r="K895" i="13"/>
  <c r="F895" i="13"/>
  <c r="C895" i="13"/>
  <c r="H895" i="13" s="1"/>
  <c r="K894" i="13"/>
  <c r="F894" i="13"/>
  <c r="C894" i="13"/>
  <c r="H894" i="13" s="1"/>
  <c r="K893" i="13"/>
  <c r="F893" i="13"/>
  <c r="C893" i="13"/>
  <c r="H893" i="13" s="1"/>
  <c r="K892" i="13"/>
  <c r="F892" i="13"/>
  <c r="C892" i="13"/>
  <c r="H892" i="13" s="1"/>
  <c r="K891" i="13"/>
  <c r="F891" i="13"/>
  <c r="C891" i="13"/>
  <c r="H891" i="13" s="1"/>
  <c r="K890" i="13"/>
  <c r="F890" i="13"/>
  <c r="C890" i="13"/>
  <c r="H890" i="13" s="1"/>
  <c r="K889" i="13"/>
  <c r="F889" i="13"/>
  <c r="C889" i="13"/>
  <c r="H889" i="13" s="1"/>
  <c r="K888" i="13"/>
  <c r="F888" i="13"/>
  <c r="C888" i="13"/>
  <c r="H888" i="13" s="1"/>
  <c r="K887" i="13"/>
  <c r="F887" i="13"/>
  <c r="C887" i="13"/>
  <c r="H887" i="13" s="1"/>
  <c r="K886" i="13"/>
  <c r="F886" i="13"/>
  <c r="C886" i="13"/>
  <c r="H886" i="13" s="1"/>
  <c r="K885" i="13"/>
  <c r="F885" i="13"/>
  <c r="C885" i="13"/>
  <c r="H885" i="13" s="1"/>
  <c r="K884" i="13"/>
  <c r="F884" i="13"/>
  <c r="C884" i="13"/>
  <c r="H884" i="13" s="1"/>
  <c r="K883" i="13"/>
  <c r="F883" i="13"/>
  <c r="C883" i="13"/>
  <c r="H883" i="13" s="1"/>
  <c r="K882" i="13"/>
  <c r="F882" i="13"/>
  <c r="C882" i="13"/>
  <c r="H882" i="13" s="1"/>
  <c r="K881" i="13"/>
  <c r="F881" i="13"/>
  <c r="C881" i="13"/>
  <c r="H881" i="13" s="1"/>
  <c r="K880" i="13"/>
  <c r="F880" i="13"/>
  <c r="C880" i="13"/>
  <c r="H880" i="13" s="1"/>
  <c r="K879" i="13"/>
  <c r="F879" i="13"/>
  <c r="C879" i="13"/>
  <c r="H879" i="13" s="1"/>
  <c r="K878" i="13"/>
  <c r="F878" i="13"/>
  <c r="C878" i="13"/>
  <c r="H878" i="13" s="1"/>
  <c r="K877" i="13"/>
  <c r="F877" i="13"/>
  <c r="C877" i="13"/>
  <c r="H877" i="13" s="1"/>
  <c r="K876" i="13"/>
  <c r="F876" i="13"/>
  <c r="C876" i="13"/>
  <c r="H876" i="13" s="1"/>
  <c r="K875" i="13"/>
  <c r="F875" i="13"/>
  <c r="C875" i="13"/>
  <c r="H875" i="13" s="1"/>
  <c r="K874" i="13"/>
  <c r="F874" i="13"/>
  <c r="C874" i="13"/>
  <c r="H874" i="13" s="1"/>
  <c r="K873" i="13"/>
  <c r="F873" i="13"/>
  <c r="C873" i="13"/>
  <c r="H873" i="13" s="1"/>
  <c r="K872" i="13"/>
  <c r="F872" i="13"/>
  <c r="C872" i="13"/>
  <c r="H872" i="13" s="1"/>
  <c r="K871" i="13"/>
  <c r="F871" i="13"/>
  <c r="C871" i="13"/>
  <c r="H871" i="13" s="1"/>
  <c r="K870" i="13"/>
  <c r="F870" i="13"/>
  <c r="C870" i="13"/>
  <c r="H870" i="13" s="1"/>
  <c r="K869" i="13"/>
  <c r="F869" i="13"/>
  <c r="C869" i="13"/>
  <c r="H869" i="13" s="1"/>
  <c r="K868" i="13"/>
  <c r="F868" i="13"/>
  <c r="C868" i="13"/>
  <c r="H868" i="13" s="1"/>
  <c r="K867" i="13"/>
  <c r="F867" i="13"/>
  <c r="C867" i="13"/>
  <c r="H867" i="13" s="1"/>
  <c r="K866" i="13"/>
  <c r="F866" i="13"/>
  <c r="C866" i="13"/>
  <c r="H866" i="13" s="1"/>
  <c r="K865" i="13"/>
  <c r="F865" i="13"/>
  <c r="C865" i="13"/>
  <c r="H865" i="13" s="1"/>
  <c r="K864" i="13"/>
  <c r="F864" i="13"/>
  <c r="C864" i="13"/>
  <c r="H864" i="13" s="1"/>
  <c r="K863" i="13"/>
  <c r="F863" i="13"/>
  <c r="C863" i="13"/>
  <c r="H863" i="13" s="1"/>
  <c r="K862" i="13"/>
  <c r="F862" i="13"/>
  <c r="C862" i="13"/>
  <c r="H862" i="13" s="1"/>
  <c r="K861" i="13"/>
  <c r="F861" i="13"/>
  <c r="C861" i="13"/>
  <c r="H861" i="13" s="1"/>
  <c r="K860" i="13"/>
  <c r="F860" i="13"/>
  <c r="C860" i="13"/>
  <c r="H860" i="13" s="1"/>
  <c r="K859" i="13"/>
  <c r="F859" i="13"/>
  <c r="C859" i="13"/>
  <c r="H859" i="13" s="1"/>
  <c r="K858" i="13"/>
  <c r="F858" i="13"/>
  <c r="C858" i="13"/>
  <c r="H858" i="13" s="1"/>
  <c r="K857" i="13"/>
  <c r="F857" i="13"/>
  <c r="C857" i="13"/>
  <c r="H857" i="13" s="1"/>
  <c r="K856" i="13"/>
  <c r="F856" i="13"/>
  <c r="C856" i="13"/>
  <c r="H856" i="13" s="1"/>
  <c r="K855" i="13"/>
  <c r="F855" i="13"/>
  <c r="C855" i="13"/>
  <c r="H855" i="13" s="1"/>
  <c r="K854" i="13"/>
  <c r="F854" i="13"/>
  <c r="C854" i="13"/>
  <c r="H854" i="13" s="1"/>
  <c r="K853" i="13"/>
  <c r="F853" i="13"/>
  <c r="C853" i="13"/>
  <c r="H853" i="13" s="1"/>
  <c r="K852" i="13"/>
  <c r="F852" i="13"/>
  <c r="C852" i="13"/>
  <c r="H852" i="13" s="1"/>
  <c r="K851" i="13"/>
  <c r="F851" i="13"/>
  <c r="C851" i="13"/>
  <c r="H851" i="13" s="1"/>
  <c r="K850" i="13"/>
  <c r="F850" i="13"/>
  <c r="C850" i="13"/>
  <c r="H850" i="13" s="1"/>
  <c r="K849" i="13"/>
  <c r="F849" i="13"/>
  <c r="C849" i="13"/>
  <c r="H849" i="13" s="1"/>
  <c r="K848" i="13"/>
  <c r="F848" i="13"/>
  <c r="C848" i="13"/>
  <c r="H848" i="13" s="1"/>
  <c r="K847" i="13"/>
  <c r="F847" i="13"/>
  <c r="C847" i="13"/>
  <c r="H847" i="13" s="1"/>
  <c r="K846" i="13"/>
  <c r="F846" i="13"/>
  <c r="C846" i="13"/>
  <c r="H846" i="13" s="1"/>
  <c r="K845" i="13"/>
  <c r="F845" i="13"/>
  <c r="C845" i="13"/>
  <c r="H845" i="13" s="1"/>
  <c r="K844" i="13"/>
  <c r="F844" i="13"/>
  <c r="C844" i="13"/>
  <c r="H844" i="13" s="1"/>
  <c r="K843" i="13"/>
  <c r="F843" i="13"/>
  <c r="C843" i="13"/>
  <c r="H843" i="13" s="1"/>
  <c r="K842" i="13"/>
  <c r="F842" i="13"/>
  <c r="C842" i="13"/>
  <c r="H842" i="13" s="1"/>
  <c r="K841" i="13"/>
  <c r="F841" i="13"/>
  <c r="C841" i="13"/>
  <c r="H841" i="13" s="1"/>
  <c r="K840" i="13"/>
  <c r="F840" i="13"/>
  <c r="C840" i="13"/>
  <c r="H840" i="13" s="1"/>
  <c r="K839" i="13"/>
  <c r="F839" i="13"/>
  <c r="C839" i="13"/>
  <c r="H839" i="13" s="1"/>
  <c r="K838" i="13"/>
  <c r="F838" i="13"/>
  <c r="C838" i="13"/>
  <c r="H838" i="13" s="1"/>
  <c r="K837" i="13"/>
  <c r="F837" i="13"/>
  <c r="C837" i="13"/>
  <c r="H837" i="13" s="1"/>
  <c r="K836" i="13"/>
  <c r="F836" i="13"/>
  <c r="C836" i="13"/>
  <c r="H836" i="13" s="1"/>
  <c r="K835" i="13"/>
  <c r="F835" i="13"/>
  <c r="C835" i="13"/>
  <c r="H835" i="13" s="1"/>
  <c r="K834" i="13"/>
  <c r="F834" i="13"/>
  <c r="C834" i="13"/>
  <c r="H834" i="13" s="1"/>
  <c r="K833" i="13"/>
  <c r="F833" i="13"/>
  <c r="C833" i="13"/>
  <c r="H833" i="13" s="1"/>
  <c r="K832" i="13"/>
  <c r="F832" i="13"/>
  <c r="C832" i="13"/>
  <c r="H832" i="13" s="1"/>
  <c r="K831" i="13"/>
  <c r="F831" i="13"/>
  <c r="C831" i="13"/>
  <c r="H831" i="13" s="1"/>
  <c r="K830" i="13"/>
  <c r="F830" i="13"/>
  <c r="C830" i="13"/>
  <c r="H830" i="13" s="1"/>
  <c r="K829" i="13"/>
  <c r="F829" i="13"/>
  <c r="C829" i="13"/>
  <c r="H829" i="13" s="1"/>
  <c r="K828" i="13"/>
  <c r="F828" i="13"/>
  <c r="C828" i="13"/>
  <c r="H828" i="13" s="1"/>
  <c r="K827" i="13"/>
  <c r="F827" i="13"/>
  <c r="C827" i="13"/>
  <c r="H827" i="13" s="1"/>
  <c r="K826" i="13"/>
  <c r="F826" i="13"/>
  <c r="C826" i="13"/>
  <c r="H826" i="13" s="1"/>
  <c r="K825" i="13"/>
  <c r="F825" i="13"/>
  <c r="C825" i="13"/>
  <c r="H825" i="13" s="1"/>
  <c r="K824" i="13"/>
  <c r="F824" i="13"/>
  <c r="C824" i="13"/>
  <c r="H824" i="13" s="1"/>
  <c r="K823" i="13"/>
  <c r="F823" i="13"/>
  <c r="C823" i="13"/>
  <c r="H823" i="13" s="1"/>
  <c r="K822" i="13"/>
  <c r="F822" i="13"/>
  <c r="C822" i="13"/>
  <c r="H822" i="13" s="1"/>
  <c r="K821" i="13"/>
  <c r="F821" i="13"/>
  <c r="C821" i="13"/>
  <c r="H821" i="13" s="1"/>
  <c r="K820" i="13"/>
  <c r="F820" i="13"/>
  <c r="C820" i="13"/>
  <c r="H820" i="13" s="1"/>
  <c r="K819" i="13"/>
  <c r="F819" i="13"/>
  <c r="C819" i="13"/>
  <c r="H819" i="13" s="1"/>
  <c r="K818" i="13"/>
  <c r="F818" i="13"/>
  <c r="C818" i="13"/>
  <c r="H818" i="13" s="1"/>
  <c r="K817" i="13"/>
  <c r="F817" i="13"/>
  <c r="C817" i="13"/>
  <c r="H817" i="13" s="1"/>
  <c r="K816" i="13"/>
  <c r="F816" i="13"/>
  <c r="C816" i="13"/>
  <c r="H816" i="13" s="1"/>
  <c r="K815" i="13"/>
  <c r="F815" i="13"/>
  <c r="C815" i="13"/>
  <c r="H815" i="13" s="1"/>
  <c r="K814" i="13"/>
  <c r="F814" i="13"/>
  <c r="C814" i="13"/>
  <c r="H814" i="13" s="1"/>
  <c r="K813" i="13"/>
  <c r="F813" i="13"/>
  <c r="C813" i="13"/>
  <c r="H813" i="13" s="1"/>
  <c r="K812" i="13"/>
  <c r="F812" i="13"/>
  <c r="C812" i="13"/>
  <c r="H812" i="13" s="1"/>
  <c r="K811" i="13"/>
  <c r="F811" i="13"/>
  <c r="C811" i="13"/>
  <c r="H811" i="13" s="1"/>
  <c r="K810" i="13"/>
  <c r="F810" i="13"/>
  <c r="C810" i="13"/>
  <c r="H810" i="13" s="1"/>
  <c r="K809" i="13"/>
  <c r="F809" i="13"/>
  <c r="C809" i="13"/>
  <c r="H809" i="13" s="1"/>
  <c r="K808" i="13"/>
  <c r="F808" i="13"/>
  <c r="C808" i="13"/>
  <c r="H808" i="13" s="1"/>
  <c r="K807" i="13"/>
  <c r="F807" i="13"/>
  <c r="C807" i="13"/>
  <c r="H807" i="13" s="1"/>
  <c r="K806" i="13"/>
  <c r="F806" i="13"/>
  <c r="C806" i="13"/>
  <c r="H806" i="13" s="1"/>
  <c r="K805" i="13"/>
  <c r="F805" i="13"/>
  <c r="C805" i="13"/>
  <c r="H805" i="13" s="1"/>
  <c r="K804" i="13"/>
  <c r="F804" i="13"/>
  <c r="C804" i="13"/>
  <c r="H804" i="13" s="1"/>
  <c r="K803" i="13"/>
  <c r="F803" i="13"/>
  <c r="C803" i="13"/>
  <c r="H803" i="13" s="1"/>
  <c r="K802" i="13"/>
  <c r="F802" i="13"/>
  <c r="C802" i="13"/>
  <c r="H802" i="13" s="1"/>
  <c r="K801" i="13"/>
  <c r="F801" i="13"/>
  <c r="C801" i="13"/>
  <c r="H801" i="13" s="1"/>
  <c r="K800" i="13"/>
  <c r="F800" i="13"/>
  <c r="C800" i="13"/>
  <c r="H800" i="13" s="1"/>
  <c r="K799" i="13"/>
  <c r="F799" i="13"/>
  <c r="C799" i="13"/>
  <c r="H799" i="13" s="1"/>
  <c r="K798" i="13"/>
  <c r="F798" i="13"/>
  <c r="C798" i="13"/>
  <c r="H798" i="13" s="1"/>
  <c r="K797" i="13"/>
  <c r="F797" i="13"/>
  <c r="C797" i="13"/>
  <c r="H797" i="13" s="1"/>
  <c r="K796" i="13"/>
  <c r="F796" i="13"/>
  <c r="C796" i="13"/>
  <c r="H796" i="13" s="1"/>
  <c r="K795" i="13"/>
  <c r="F795" i="13"/>
  <c r="C795" i="13"/>
  <c r="H795" i="13" s="1"/>
  <c r="K794" i="13"/>
  <c r="F794" i="13"/>
  <c r="C794" i="13"/>
  <c r="H794" i="13" s="1"/>
  <c r="K793" i="13"/>
  <c r="F793" i="13"/>
  <c r="C793" i="13"/>
  <c r="H793" i="13" s="1"/>
  <c r="K792" i="13"/>
  <c r="F792" i="13"/>
  <c r="C792" i="13"/>
  <c r="H792" i="13" s="1"/>
  <c r="K791" i="13"/>
  <c r="F791" i="13"/>
  <c r="C791" i="13"/>
  <c r="H791" i="13" s="1"/>
  <c r="K790" i="13"/>
  <c r="F790" i="13"/>
  <c r="C790" i="13"/>
  <c r="H790" i="13" s="1"/>
  <c r="K789" i="13"/>
  <c r="F789" i="13"/>
  <c r="C789" i="13"/>
  <c r="H789" i="13" s="1"/>
  <c r="K788" i="13"/>
  <c r="F788" i="13"/>
  <c r="C788" i="13"/>
  <c r="H788" i="13" s="1"/>
  <c r="K787" i="13"/>
  <c r="F787" i="13"/>
  <c r="C787" i="13"/>
  <c r="H787" i="13" s="1"/>
  <c r="K786" i="13"/>
  <c r="F786" i="13"/>
  <c r="C786" i="13"/>
  <c r="H786" i="13" s="1"/>
  <c r="K785" i="13"/>
  <c r="F785" i="13"/>
  <c r="C785" i="13"/>
  <c r="H785" i="13" s="1"/>
  <c r="K784" i="13"/>
  <c r="F784" i="13"/>
  <c r="C784" i="13"/>
  <c r="H784" i="13" s="1"/>
  <c r="K783" i="13"/>
  <c r="F783" i="13"/>
  <c r="C783" i="13"/>
  <c r="H783" i="13" s="1"/>
  <c r="K782" i="13"/>
  <c r="F782" i="13"/>
  <c r="C782" i="13"/>
  <c r="H782" i="13" s="1"/>
  <c r="K781" i="13"/>
  <c r="F781" i="13"/>
  <c r="C781" i="13"/>
  <c r="H781" i="13" s="1"/>
  <c r="K780" i="13"/>
  <c r="F780" i="13"/>
  <c r="C780" i="13"/>
  <c r="H780" i="13" s="1"/>
  <c r="K779" i="13"/>
  <c r="F779" i="13"/>
  <c r="C779" i="13"/>
  <c r="H779" i="13" s="1"/>
  <c r="K778" i="13"/>
  <c r="F778" i="13"/>
  <c r="C778" i="13"/>
  <c r="H778" i="13" s="1"/>
  <c r="K777" i="13"/>
  <c r="F777" i="13"/>
  <c r="C777" i="13"/>
  <c r="H777" i="13" s="1"/>
  <c r="K776" i="13"/>
  <c r="F776" i="13"/>
  <c r="C776" i="13"/>
  <c r="H776" i="13" s="1"/>
  <c r="K775" i="13"/>
  <c r="F775" i="13"/>
  <c r="C775" i="13"/>
  <c r="H775" i="13" s="1"/>
  <c r="K774" i="13"/>
  <c r="F774" i="13"/>
  <c r="C774" i="13"/>
  <c r="H774" i="13" s="1"/>
  <c r="K773" i="13"/>
  <c r="F773" i="13"/>
  <c r="C773" i="13"/>
  <c r="H773" i="13" s="1"/>
  <c r="K772" i="13"/>
  <c r="F772" i="13"/>
  <c r="C772" i="13"/>
  <c r="H772" i="13" s="1"/>
  <c r="K771" i="13"/>
  <c r="F771" i="13"/>
  <c r="C771" i="13"/>
  <c r="H771" i="13" s="1"/>
  <c r="K770" i="13"/>
  <c r="F770" i="13"/>
  <c r="C770" i="13"/>
  <c r="H770" i="13" s="1"/>
  <c r="K769" i="13"/>
  <c r="F769" i="13"/>
  <c r="C769" i="13"/>
  <c r="H769" i="13" s="1"/>
  <c r="K768" i="13"/>
  <c r="F768" i="13"/>
  <c r="C768" i="13"/>
  <c r="H768" i="13" s="1"/>
  <c r="K767" i="13"/>
  <c r="F767" i="13"/>
  <c r="C767" i="13"/>
  <c r="H767" i="13" s="1"/>
  <c r="K766" i="13"/>
  <c r="F766" i="13"/>
  <c r="C766" i="13"/>
  <c r="H766" i="13" s="1"/>
  <c r="K765" i="13"/>
  <c r="F765" i="13"/>
  <c r="C765" i="13"/>
  <c r="H765" i="13" s="1"/>
  <c r="K764" i="13"/>
  <c r="F764" i="13"/>
  <c r="C764" i="13"/>
  <c r="H764" i="13" s="1"/>
  <c r="K763" i="13"/>
  <c r="F763" i="13"/>
  <c r="C763" i="13"/>
  <c r="H763" i="13" s="1"/>
  <c r="K762" i="13"/>
  <c r="F762" i="13"/>
  <c r="C762" i="13"/>
  <c r="H762" i="13" s="1"/>
  <c r="K761" i="13"/>
  <c r="F761" i="13"/>
  <c r="C761" i="13"/>
  <c r="H761" i="13" s="1"/>
  <c r="K760" i="13"/>
  <c r="F760" i="13"/>
  <c r="C760" i="13"/>
  <c r="H760" i="13" s="1"/>
  <c r="K759" i="13"/>
  <c r="F759" i="13"/>
  <c r="C759" i="13"/>
  <c r="H759" i="13" s="1"/>
  <c r="K758" i="13"/>
  <c r="F758" i="13"/>
  <c r="C758" i="13"/>
  <c r="H758" i="13" s="1"/>
  <c r="K757" i="13"/>
  <c r="F757" i="13"/>
  <c r="C757" i="13"/>
  <c r="H757" i="13" s="1"/>
  <c r="K756" i="13"/>
  <c r="F756" i="13"/>
  <c r="C756" i="13"/>
  <c r="H756" i="13" s="1"/>
  <c r="K755" i="13"/>
  <c r="F755" i="13"/>
  <c r="C755" i="13"/>
  <c r="H755" i="13" s="1"/>
  <c r="K754" i="13"/>
  <c r="F754" i="13"/>
  <c r="C754" i="13"/>
  <c r="H754" i="13" s="1"/>
  <c r="K753" i="13"/>
  <c r="F753" i="13"/>
  <c r="C753" i="13"/>
  <c r="H753" i="13" s="1"/>
  <c r="K752" i="13"/>
  <c r="F752" i="13"/>
  <c r="C752" i="13"/>
  <c r="H752" i="13" s="1"/>
  <c r="K751" i="13"/>
  <c r="F751" i="13"/>
  <c r="C751" i="13"/>
  <c r="H751" i="13" s="1"/>
  <c r="K750" i="13"/>
  <c r="F750" i="13"/>
  <c r="C750" i="13"/>
  <c r="H750" i="13" s="1"/>
  <c r="K749" i="13"/>
  <c r="F749" i="13"/>
  <c r="C749" i="13"/>
  <c r="H749" i="13" s="1"/>
  <c r="K748" i="13"/>
  <c r="F748" i="13"/>
  <c r="C748" i="13"/>
  <c r="H748" i="13" s="1"/>
  <c r="K747" i="13"/>
  <c r="F747" i="13"/>
  <c r="C747" i="13"/>
  <c r="H747" i="13" s="1"/>
  <c r="K746" i="13"/>
  <c r="F746" i="13"/>
  <c r="C746" i="13"/>
  <c r="H746" i="13" s="1"/>
  <c r="K745" i="13"/>
  <c r="F745" i="13"/>
  <c r="C745" i="13"/>
  <c r="H745" i="13" s="1"/>
  <c r="K744" i="13"/>
  <c r="F744" i="13"/>
  <c r="C744" i="13"/>
  <c r="H744" i="13" s="1"/>
  <c r="K743" i="13"/>
  <c r="F743" i="13"/>
  <c r="C743" i="13"/>
  <c r="H743" i="13" s="1"/>
  <c r="K742" i="13"/>
  <c r="F742" i="13"/>
  <c r="C742" i="13"/>
  <c r="H742" i="13" s="1"/>
  <c r="K741" i="13"/>
  <c r="F741" i="13"/>
  <c r="C741" i="13"/>
  <c r="H741" i="13" s="1"/>
  <c r="K740" i="13"/>
  <c r="F740" i="13"/>
  <c r="C740" i="13"/>
  <c r="H740" i="13" s="1"/>
  <c r="K739" i="13"/>
  <c r="F739" i="13"/>
  <c r="C739" i="13"/>
  <c r="H739" i="13" s="1"/>
  <c r="K738" i="13"/>
  <c r="F738" i="13"/>
  <c r="C738" i="13"/>
  <c r="H738" i="13" s="1"/>
  <c r="K737" i="13"/>
  <c r="F737" i="13"/>
  <c r="C737" i="13"/>
  <c r="H737" i="13" s="1"/>
  <c r="K736" i="13"/>
  <c r="F736" i="13"/>
  <c r="C736" i="13"/>
  <c r="H736" i="13" s="1"/>
  <c r="K735" i="13"/>
  <c r="F735" i="13"/>
  <c r="C735" i="13"/>
  <c r="H735" i="13" s="1"/>
  <c r="K734" i="13"/>
  <c r="F734" i="13"/>
  <c r="C734" i="13"/>
  <c r="H734" i="13" s="1"/>
  <c r="K733" i="13"/>
  <c r="F733" i="13"/>
  <c r="C733" i="13"/>
  <c r="H733" i="13" s="1"/>
  <c r="K732" i="13"/>
  <c r="F732" i="13"/>
  <c r="C732" i="13"/>
  <c r="H732" i="13" s="1"/>
  <c r="K731" i="13"/>
  <c r="F731" i="13"/>
  <c r="C731" i="13"/>
  <c r="H731" i="13" s="1"/>
  <c r="K730" i="13"/>
  <c r="F730" i="13"/>
  <c r="C730" i="13"/>
  <c r="H730" i="13" s="1"/>
  <c r="K729" i="13"/>
  <c r="F729" i="13"/>
  <c r="C729" i="13"/>
  <c r="H729" i="13" s="1"/>
  <c r="K728" i="13"/>
  <c r="F728" i="13"/>
  <c r="C728" i="13"/>
  <c r="H728" i="13" s="1"/>
  <c r="K727" i="13"/>
  <c r="F727" i="13"/>
  <c r="C727" i="13"/>
  <c r="H727" i="13" s="1"/>
  <c r="K726" i="13"/>
  <c r="F726" i="13"/>
  <c r="C726" i="13"/>
  <c r="H726" i="13" s="1"/>
  <c r="K725" i="13"/>
  <c r="F725" i="13"/>
  <c r="C725" i="13"/>
  <c r="H725" i="13" s="1"/>
  <c r="K724" i="13"/>
  <c r="F724" i="13"/>
  <c r="C724" i="13"/>
  <c r="H724" i="13" s="1"/>
  <c r="K723" i="13"/>
  <c r="F723" i="13"/>
  <c r="C723" i="13"/>
  <c r="H723" i="13" s="1"/>
  <c r="K722" i="13"/>
  <c r="F722" i="13"/>
  <c r="C722" i="13"/>
  <c r="H722" i="13" s="1"/>
  <c r="K721" i="13"/>
  <c r="F721" i="13"/>
  <c r="C721" i="13"/>
  <c r="H721" i="13" s="1"/>
  <c r="K720" i="13"/>
  <c r="F720" i="13"/>
  <c r="C720" i="13"/>
  <c r="H720" i="13" s="1"/>
  <c r="K719" i="13"/>
  <c r="F719" i="13"/>
  <c r="C719" i="13"/>
  <c r="H719" i="13" s="1"/>
  <c r="K718" i="13"/>
  <c r="F718" i="13"/>
  <c r="C718" i="13"/>
  <c r="H718" i="13" s="1"/>
  <c r="K717" i="13"/>
  <c r="F717" i="13"/>
  <c r="C717" i="13"/>
  <c r="H717" i="13" s="1"/>
  <c r="K716" i="13"/>
  <c r="F716" i="13"/>
  <c r="C716" i="13"/>
  <c r="H716" i="13" s="1"/>
  <c r="K715" i="13"/>
  <c r="F715" i="13"/>
  <c r="C715" i="13"/>
  <c r="H715" i="13" s="1"/>
  <c r="K714" i="13"/>
  <c r="F714" i="13"/>
  <c r="C714" i="13"/>
  <c r="H714" i="13" s="1"/>
  <c r="K713" i="13"/>
  <c r="F713" i="13"/>
  <c r="C713" i="13"/>
  <c r="H713" i="13" s="1"/>
  <c r="K712" i="13"/>
  <c r="F712" i="13"/>
  <c r="C712" i="13"/>
  <c r="H712" i="13" s="1"/>
  <c r="K711" i="13"/>
  <c r="F711" i="13"/>
  <c r="C711" i="13"/>
  <c r="H711" i="13" s="1"/>
  <c r="K710" i="13"/>
  <c r="F710" i="13"/>
  <c r="C710" i="13"/>
  <c r="H710" i="13" s="1"/>
  <c r="K709" i="13"/>
  <c r="F709" i="13"/>
  <c r="C709" i="13"/>
  <c r="H709" i="13" s="1"/>
  <c r="K708" i="13"/>
  <c r="F708" i="13"/>
  <c r="C708" i="13"/>
  <c r="H708" i="13" s="1"/>
  <c r="K707" i="13"/>
  <c r="F707" i="13"/>
  <c r="C707" i="13"/>
  <c r="H707" i="13" s="1"/>
  <c r="K706" i="13"/>
  <c r="F706" i="13"/>
  <c r="C706" i="13"/>
  <c r="H706" i="13" s="1"/>
  <c r="K705" i="13"/>
  <c r="F705" i="13"/>
  <c r="C705" i="13"/>
  <c r="H705" i="13" s="1"/>
  <c r="K704" i="13"/>
  <c r="F704" i="13"/>
  <c r="C704" i="13"/>
  <c r="H704" i="13" s="1"/>
  <c r="K703" i="13"/>
  <c r="F703" i="13"/>
  <c r="C703" i="13"/>
  <c r="H703" i="13" s="1"/>
  <c r="K702" i="13"/>
  <c r="F702" i="13"/>
  <c r="C702" i="13"/>
  <c r="H702" i="13" s="1"/>
  <c r="K701" i="13"/>
  <c r="F701" i="13"/>
  <c r="C701" i="13"/>
  <c r="H701" i="13" s="1"/>
  <c r="K700" i="13"/>
  <c r="F700" i="13"/>
  <c r="C700" i="13"/>
  <c r="H700" i="13" s="1"/>
  <c r="K699" i="13"/>
  <c r="F699" i="13"/>
  <c r="C699" i="13"/>
  <c r="H699" i="13" s="1"/>
  <c r="K698" i="13"/>
  <c r="F698" i="13"/>
  <c r="C698" i="13"/>
  <c r="H698" i="13" s="1"/>
  <c r="K697" i="13"/>
  <c r="F697" i="13"/>
  <c r="C697" i="13"/>
  <c r="H697" i="13" s="1"/>
  <c r="K696" i="13"/>
  <c r="F696" i="13"/>
  <c r="C696" i="13"/>
  <c r="H696" i="13" s="1"/>
  <c r="K695" i="13"/>
  <c r="F695" i="13"/>
  <c r="C695" i="13"/>
  <c r="H695" i="13" s="1"/>
  <c r="K694" i="13"/>
  <c r="F694" i="13"/>
  <c r="C694" i="13"/>
  <c r="H694" i="13" s="1"/>
  <c r="K693" i="13"/>
  <c r="F693" i="13"/>
  <c r="C693" i="13"/>
  <c r="H693" i="13" s="1"/>
  <c r="K692" i="13"/>
  <c r="F692" i="13"/>
  <c r="C692" i="13"/>
  <c r="H692" i="13" s="1"/>
  <c r="K691" i="13"/>
  <c r="F691" i="13"/>
  <c r="C691" i="13"/>
  <c r="H691" i="13" s="1"/>
  <c r="K690" i="13"/>
  <c r="F690" i="13"/>
  <c r="C690" i="13"/>
  <c r="H690" i="13" s="1"/>
  <c r="K689" i="13"/>
  <c r="F689" i="13"/>
  <c r="C689" i="13"/>
  <c r="H689" i="13" s="1"/>
  <c r="K688" i="13"/>
  <c r="F688" i="13"/>
  <c r="C688" i="13"/>
  <c r="H688" i="13" s="1"/>
  <c r="K687" i="13"/>
  <c r="F687" i="13"/>
  <c r="C687" i="13"/>
  <c r="H687" i="13" s="1"/>
  <c r="K686" i="13"/>
  <c r="F686" i="13"/>
  <c r="C686" i="13"/>
  <c r="H686" i="13" s="1"/>
  <c r="K685" i="13"/>
  <c r="F685" i="13"/>
  <c r="C685" i="13"/>
  <c r="H685" i="13" s="1"/>
  <c r="K684" i="13"/>
  <c r="F684" i="13"/>
  <c r="C684" i="13"/>
  <c r="H684" i="13" s="1"/>
  <c r="K683" i="13"/>
  <c r="F683" i="13"/>
  <c r="C683" i="13"/>
  <c r="H683" i="13" s="1"/>
  <c r="K682" i="13"/>
  <c r="F682" i="13"/>
  <c r="C682" i="13"/>
  <c r="H682" i="13" s="1"/>
  <c r="K681" i="13"/>
  <c r="F681" i="13"/>
  <c r="C681" i="13"/>
  <c r="H681" i="13" s="1"/>
  <c r="K680" i="13"/>
  <c r="F680" i="13"/>
  <c r="C680" i="13"/>
  <c r="H680" i="13" s="1"/>
  <c r="K679" i="13"/>
  <c r="F679" i="13"/>
  <c r="C679" i="13"/>
  <c r="H679" i="13" s="1"/>
  <c r="K678" i="13"/>
  <c r="F678" i="13"/>
  <c r="C678" i="13"/>
  <c r="H678" i="13" s="1"/>
  <c r="K677" i="13"/>
  <c r="F677" i="13"/>
  <c r="C677" i="13"/>
  <c r="H677" i="13" s="1"/>
  <c r="K676" i="13"/>
  <c r="F676" i="13"/>
  <c r="C676" i="13"/>
  <c r="H676" i="13" s="1"/>
  <c r="K675" i="13"/>
  <c r="F675" i="13"/>
  <c r="C675" i="13"/>
  <c r="H675" i="13" s="1"/>
  <c r="K674" i="13"/>
  <c r="F674" i="13"/>
  <c r="C674" i="13"/>
  <c r="H674" i="13" s="1"/>
  <c r="K673" i="13"/>
  <c r="F673" i="13"/>
  <c r="C673" i="13"/>
  <c r="H673" i="13" s="1"/>
  <c r="K672" i="13"/>
  <c r="F672" i="13"/>
  <c r="C672" i="13"/>
  <c r="H672" i="13" s="1"/>
  <c r="K671" i="13"/>
  <c r="F671" i="13"/>
  <c r="C671" i="13"/>
  <c r="H671" i="13" s="1"/>
  <c r="K670" i="13"/>
  <c r="F670" i="13"/>
  <c r="C670" i="13"/>
  <c r="H670" i="13" s="1"/>
  <c r="K669" i="13"/>
  <c r="F669" i="13"/>
  <c r="C669" i="13"/>
  <c r="H669" i="13" s="1"/>
  <c r="K668" i="13"/>
  <c r="F668" i="13"/>
  <c r="C668" i="13"/>
  <c r="H668" i="13" s="1"/>
  <c r="K667" i="13"/>
  <c r="F667" i="13"/>
  <c r="C667" i="13"/>
  <c r="H667" i="13" s="1"/>
  <c r="K666" i="13"/>
  <c r="F666" i="13"/>
  <c r="C666" i="13"/>
  <c r="H666" i="13" s="1"/>
  <c r="K665" i="13"/>
  <c r="F665" i="13"/>
  <c r="C665" i="13"/>
  <c r="H665" i="13" s="1"/>
  <c r="K664" i="13"/>
  <c r="F664" i="13"/>
  <c r="C664" i="13"/>
  <c r="H664" i="13" s="1"/>
  <c r="K663" i="13"/>
  <c r="F663" i="13"/>
  <c r="C663" i="13"/>
  <c r="H663" i="13" s="1"/>
  <c r="K662" i="13"/>
  <c r="F662" i="13"/>
  <c r="C662" i="13"/>
  <c r="H662" i="13" s="1"/>
  <c r="K661" i="13"/>
  <c r="F661" i="13"/>
  <c r="C661" i="13"/>
  <c r="H661" i="13" s="1"/>
  <c r="K660" i="13"/>
  <c r="F660" i="13"/>
  <c r="C660" i="13"/>
  <c r="H660" i="13" s="1"/>
  <c r="K659" i="13"/>
  <c r="F659" i="13"/>
  <c r="C659" i="13"/>
  <c r="H659" i="13" s="1"/>
  <c r="K658" i="13"/>
  <c r="F658" i="13"/>
  <c r="C658" i="13"/>
  <c r="H658" i="13" s="1"/>
  <c r="K657" i="13"/>
  <c r="F657" i="13"/>
  <c r="C657" i="13"/>
  <c r="H657" i="13" s="1"/>
  <c r="K656" i="13"/>
  <c r="F656" i="13"/>
  <c r="C656" i="13"/>
  <c r="H656" i="13" s="1"/>
  <c r="K655" i="13"/>
  <c r="F655" i="13"/>
  <c r="C655" i="13"/>
  <c r="H655" i="13" s="1"/>
  <c r="K654" i="13"/>
  <c r="F654" i="13"/>
  <c r="C654" i="13"/>
  <c r="H654" i="13" s="1"/>
  <c r="K653" i="13"/>
  <c r="F653" i="13"/>
  <c r="C653" i="13"/>
  <c r="H653" i="13" s="1"/>
  <c r="K652" i="13"/>
  <c r="F652" i="13"/>
  <c r="C652" i="13"/>
  <c r="H652" i="13" s="1"/>
  <c r="K651" i="13"/>
  <c r="F651" i="13"/>
  <c r="C651" i="13"/>
  <c r="H651" i="13" s="1"/>
  <c r="K650" i="13"/>
  <c r="F650" i="13"/>
  <c r="C650" i="13"/>
  <c r="H650" i="13" s="1"/>
  <c r="K649" i="13"/>
  <c r="F649" i="13"/>
  <c r="C649" i="13"/>
  <c r="H649" i="13" s="1"/>
  <c r="K648" i="13"/>
  <c r="F648" i="13"/>
  <c r="C648" i="13"/>
  <c r="H648" i="13" s="1"/>
  <c r="K647" i="13"/>
  <c r="F647" i="13"/>
  <c r="C647" i="13"/>
  <c r="H647" i="13" s="1"/>
  <c r="K646" i="13"/>
  <c r="F646" i="13"/>
  <c r="C646" i="13"/>
  <c r="H646" i="13" s="1"/>
  <c r="K645" i="13"/>
  <c r="F645" i="13"/>
  <c r="C645" i="13"/>
  <c r="H645" i="13" s="1"/>
  <c r="K644" i="13"/>
  <c r="F644" i="13"/>
  <c r="C644" i="13"/>
  <c r="H644" i="13" s="1"/>
  <c r="K643" i="13"/>
  <c r="F643" i="13"/>
  <c r="C643" i="13"/>
  <c r="H643" i="13" s="1"/>
  <c r="K642" i="13"/>
  <c r="F642" i="13"/>
  <c r="C642" i="13"/>
  <c r="H642" i="13" s="1"/>
  <c r="K641" i="13"/>
  <c r="F641" i="13"/>
  <c r="C641" i="13"/>
  <c r="H641" i="13" s="1"/>
  <c r="K640" i="13"/>
  <c r="F640" i="13"/>
  <c r="C640" i="13"/>
  <c r="H640" i="13" s="1"/>
  <c r="K639" i="13"/>
  <c r="F639" i="13"/>
  <c r="C639" i="13"/>
  <c r="H639" i="13" s="1"/>
  <c r="K638" i="13"/>
  <c r="F638" i="13"/>
  <c r="C638" i="13"/>
  <c r="H638" i="13" s="1"/>
  <c r="K637" i="13"/>
  <c r="F637" i="13"/>
  <c r="C637" i="13"/>
  <c r="H637" i="13" s="1"/>
  <c r="K636" i="13"/>
  <c r="F636" i="13"/>
  <c r="C636" i="13"/>
  <c r="H636" i="13" s="1"/>
  <c r="K635" i="13"/>
  <c r="F635" i="13"/>
  <c r="C635" i="13"/>
  <c r="H635" i="13" s="1"/>
  <c r="K634" i="13"/>
  <c r="F634" i="13"/>
  <c r="C634" i="13"/>
  <c r="H634" i="13" s="1"/>
  <c r="K633" i="13"/>
  <c r="F633" i="13"/>
  <c r="C633" i="13"/>
  <c r="H633" i="13" s="1"/>
  <c r="K632" i="13"/>
  <c r="F632" i="13"/>
  <c r="C632" i="13"/>
  <c r="H632" i="13" s="1"/>
  <c r="K631" i="13"/>
  <c r="F631" i="13"/>
  <c r="C631" i="13"/>
  <c r="H631" i="13" s="1"/>
  <c r="K630" i="13"/>
  <c r="F630" i="13"/>
  <c r="C630" i="13"/>
  <c r="H630" i="13" s="1"/>
  <c r="K629" i="13"/>
  <c r="F629" i="13"/>
  <c r="C629" i="13"/>
  <c r="H629" i="13" s="1"/>
  <c r="K628" i="13"/>
  <c r="F628" i="13"/>
  <c r="C628" i="13"/>
  <c r="H628" i="13" s="1"/>
  <c r="K627" i="13"/>
  <c r="F627" i="13"/>
  <c r="C627" i="13"/>
  <c r="H627" i="13" s="1"/>
  <c r="K626" i="13"/>
  <c r="F626" i="13"/>
  <c r="C626" i="13"/>
  <c r="H626" i="13" s="1"/>
  <c r="K625" i="13"/>
  <c r="F625" i="13"/>
  <c r="C625" i="13"/>
  <c r="H625" i="13" s="1"/>
  <c r="K624" i="13"/>
  <c r="F624" i="13"/>
  <c r="C624" i="13"/>
  <c r="H624" i="13" s="1"/>
  <c r="K623" i="13"/>
  <c r="F623" i="13"/>
  <c r="C623" i="13"/>
  <c r="H623" i="13" s="1"/>
  <c r="K622" i="13"/>
  <c r="F622" i="13"/>
  <c r="C622" i="13"/>
  <c r="H622" i="13" s="1"/>
  <c r="K621" i="13"/>
  <c r="F621" i="13"/>
  <c r="C621" i="13"/>
  <c r="H621" i="13" s="1"/>
  <c r="K620" i="13"/>
  <c r="F620" i="13"/>
  <c r="C620" i="13"/>
  <c r="H620" i="13" s="1"/>
  <c r="K619" i="13"/>
  <c r="F619" i="13"/>
  <c r="C619" i="13"/>
  <c r="H619" i="13" s="1"/>
  <c r="K618" i="13"/>
  <c r="F618" i="13"/>
  <c r="C618" i="13"/>
  <c r="H618" i="13" s="1"/>
  <c r="K617" i="13"/>
  <c r="F617" i="13"/>
  <c r="C617" i="13"/>
  <c r="H617" i="13" s="1"/>
  <c r="K616" i="13"/>
  <c r="F616" i="13"/>
  <c r="C616" i="13"/>
  <c r="H616" i="13" s="1"/>
  <c r="K615" i="13"/>
  <c r="F615" i="13"/>
  <c r="C615" i="13"/>
  <c r="H615" i="13" s="1"/>
  <c r="K614" i="13"/>
  <c r="F614" i="13"/>
  <c r="C614" i="13"/>
  <c r="H614" i="13" s="1"/>
  <c r="K613" i="13"/>
  <c r="F613" i="13"/>
  <c r="C613" i="13"/>
  <c r="H613" i="13" s="1"/>
  <c r="K612" i="13"/>
  <c r="F612" i="13"/>
  <c r="C612" i="13"/>
  <c r="H612" i="13" s="1"/>
  <c r="K611" i="13"/>
  <c r="F611" i="13"/>
  <c r="C611" i="13"/>
  <c r="H611" i="13" s="1"/>
  <c r="K610" i="13"/>
  <c r="F610" i="13"/>
  <c r="C610" i="13"/>
  <c r="H610" i="13" s="1"/>
  <c r="K609" i="13"/>
  <c r="F609" i="13"/>
  <c r="C609" i="13"/>
  <c r="H609" i="13" s="1"/>
  <c r="K608" i="13"/>
  <c r="F608" i="13"/>
  <c r="C608" i="13"/>
  <c r="H608" i="13" s="1"/>
  <c r="K607" i="13"/>
  <c r="F607" i="13"/>
  <c r="C607" i="13"/>
  <c r="H607" i="13" s="1"/>
  <c r="K606" i="13"/>
  <c r="F606" i="13"/>
  <c r="C606" i="13"/>
  <c r="H606" i="13" s="1"/>
  <c r="K605" i="13"/>
  <c r="F605" i="13"/>
  <c r="C605" i="13"/>
  <c r="H605" i="13" s="1"/>
  <c r="K604" i="13"/>
  <c r="F604" i="13"/>
  <c r="C604" i="13"/>
  <c r="H604" i="13" s="1"/>
  <c r="K603" i="13"/>
  <c r="F603" i="13"/>
  <c r="C603" i="13"/>
  <c r="H603" i="13" s="1"/>
  <c r="K602" i="13"/>
  <c r="F602" i="13"/>
  <c r="C602" i="13"/>
  <c r="H602" i="13" s="1"/>
  <c r="K601" i="13"/>
  <c r="F601" i="13"/>
  <c r="C601" i="13"/>
  <c r="H601" i="13" s="1"/>
  <c r="K600" i="13"/>
  <c r="F600" i="13"/>
  <c r="C600" i="13"/>
  <c r="H600" i="13" s="1"/>
  <c r="K599" i="13"/>
  <c r="F599" i="13"/>
  <c r="C599" i="13"/>
  <c r="H599" i="13" s="1"/>
  <c r="K598" i="13"/>
  <c r="F598" i="13"/>
  <c r="C598" i="13"/>
  <c r="H598" i="13" s="1"/>
  <c r="K597" i="13"/>
  <c r="F597" i="13"/>
  <c r="C597" i="13"/>
  <c r="H597" i="13" s="1"/>
  <c r="K596" i="13"/>
  <c r="F596" i="13"/>
  <c r="C596" i="13"/>
  <c r="H596" i="13" s="1"/>
  <c r="K595" i="13"/>
  <c r="F595" i="13"/>
  <c r="C595" i="13"/>
  <c r="H595" i="13" s="1"/>
  <c r="K594" i="13"/>
  <c r="F594" i="13"/>
  <c r="C594" i="13"/>
  <c r="H594" i="13" s="1"/>
  <c r="K593" i="13"/>
  <c r="F593" i="13"/>
  <c r="C593" i="13"/>
  <c r="H593" i="13" s="1"/>
  <c r="K592" i="13"/>
  <c r="F592" i="13"/>
  <c r="C592" i="13"/>
  <c r="H592" i="13" s="1"/>
  <c r="K591" i="13"/>
  <c r="F591" i="13"/>
  <c r="C591" i="13"/>
  <c r="H591" i="13" s="1"/>
  <c r="K590" i="13"/>
  <c r="F590" i="13"/>
  <c r="C590" i="13"/>
  <c r="H590" i="13" s="1"/>
  <c r="K589" i="13"/>
  <c r="F589" i="13"/>
  <c r="C589" i="13"/>
  <c r="H589" i="13" s="1"/>
  <c r="K588" i="13"/>
  <c r="F588" i="13"/>
  <c r="C588" i="13"/>
  <c r="H588" i="13" s="1"/>
  <c r="K587" i="13"/>
  <c r="F587" i="13"/>
  <c r="C587" i="13"/>
  <c r="H587" i="13" s="1"/>
  <c r="K586" i="13"/>
  <c r="F586" i="13"/>
  <c r="C586" i="13"/>
  <c r="H586" i="13" s="1"/>
  <c r="K585" i="13"/>
  <c r="F585" i="13"/>
  <c r="C585" i="13"/>
  <c r="H585" i="13" s="1"/>
  <c r="K584" i="13"/>
  <c r="F584" i="13"/>
  <c r="C584" i="13"/>
  <c r="H584" i="13" s="1"/>
  <c r="K583" i="13"/>
  <c r="F583" i="13"/>
  <c r="C583" i="13"/>
  <c r="H583" i="13" s="1"/>
  <c r="K582" i="13"/>
  <c r="F582" i="13"/>
  <c r="C582" i="13"/>
  <c r="H582" i="13" s="1"/>
  <c r="K581" i="13"/>
  <c r="F581" i="13"/>
  <c r="C581" i="13"/>
  <c r="H581" i="13" s="1"/>
  <c r="K580" i="13"/>
  <c r="F580" i="13"/>
  <c r="C580" i="13"/>
  <c r="H580" i="13" s="1"/>
  <c r="K579" i="13"/>
  <c r="F579" i="13"/>
  <c r="C579" i="13"/>
  <c r="H579" i="13" s="1"/>
  <c r="K578" i="13"/>
  <c r="F578" i="13"/>
  <c r="C578" i="13"/>
  <c r="H578" i="13" s="1"/>
  <c r="K577" i="13"/>
  <c r="F577" i="13"/>
  <c r="C577" i="13"/>
  <c r="H577" i="13" s="1"/>
  <c r="K576" i="13"/>
  <c r="F576" i="13"/>
  <c r="C576" i="13"/>
  <c r="H576" i="13" s="1"/>
  <c r="K575" i="13"/>
  <c r="F575" i="13"/>
  <c r="C575" i="13"/>
  <c r="H575" i="13" s="1"/>
  <c r="K574" i="13"/>
  <c r="F574" i="13"/>
  <c r="C574" i="13"/>
  <c r="H574" i="13" s="1"/>
  <c r="K573" i="13"/>
  <c r="F573" i="13"/>
  <c r="C573" i="13"/>
  <c r="H573" i="13" s="1"/>
  <c r="K572" i="13"/>
  <c r="F572" i="13"/>
  <c r="C572" i="13"/>
  <c r="H572" i="13" s="1"/>
  <c r="K571" i="13"/>
  <c r="F571" i="13"/>
  <c r="C571" i="13"/>
  <c r="H571" i="13" s="1"/>
  <c r="K570" i="13"/>
  <c r="F570" i="13"/>
  <c r="C570" i="13"/>
  <c r="H570" i="13" s="1"/>
  <c r="K569" i="13"/>
  <c r="F569" i="13"/>
  <c r="C569" i="13"/>
  <c r="H569" i="13" s="1"/>
  <c r="K568" i="13"/>
  <c r="F568" i="13"/>
  <c r="C568" i="13"/>
  <c r="H568" i="13" s="1"/>
  <c r="K567" i="13"/>
  <c r="F567" i="13"/>
  <c r="C567" i="13"/>
  <c r="H567" i="13" s="1"/>
  <c r="K566" i="13"/>
  <c r="F566" i="13"/>
  <c r="C566" i="13"/>
  <c r="H566" i="13" s="1"/>
  <c r="K565" i="13"/>
  <c r="F565" i="13"/>
  <c r="C565" i="13"/>
  <c r="H565" i="13" s="1"/>
  <c r="K564" i="13"/>
  <c r="F564" i="13"/>
  <c r="C564" i="13"/>
  <c r="H564" i="13" s="1"/>
  <c r="K563" i="13"/>
  <c r="F563" i="13"/>
  <c r="C563" i="13"/>
  <c r="H563" i="13" s="1"/>
  <c r="K562" i="13"/>
  <c r="F562" i="13"/>
  <c r="C562" i="13"/>
  <c r="H562" i="13" s="1"/>
  <c r="K561" i="13"/>
  <c r="F561" i="13"/>
  <c r="C561" i="13"/>
  <c r="H561" i="13" s="1"/>
  <c r="K560" i="13"/>
  <c r="F560" i="13"/>
  <c r="C560" i="13"/>
  <c r="H560" i="13" s="1"/>
  <c r="K559" i="13"/>
  <c r="F559" i="13"/>
  <c r="C559" i="13"/>
  <c r="H559" i="13" s="1"/>
  <c r="K558" i="13"/>
  <c r="F558" i="13"/>
  <c r="C558" i="13"/>
  <c r="H558" i="13" s="1"/>
  <c r="K557" i="13"/>
  <c r="F557" i="13"/>
  <c r="C557" i="13"/>
  <c r="H557" i="13" s="1"/>
  <c r="K556" i="13"/>
  <c r="F556" i="13"/>
  <c r="C556" i="13"/>
  <c r="H556" i="13" s="1"/>
  <c r="K555" i="13"/>
  <c r="F555" i="13"/>
  <c r="C555" i="13"/>
  <c r="H555" i="13" s="1"/>
  <c r="K554" i="13"/>
  <c r="F554" i="13"/>
  <c r="C554" i="13"/>
  <c r="H554" i="13" s="1"/>
  <c r="K553" i="13"/>
  <c r="F553" i="13"/>
  <c r="C553" i="13"/>
  <c r="H553" i="13" s="1"/>
  <c r="K552" i="13"/>
  <c r="F552" i="13"/>
  <c r="C552" i="13"/>
  <c r="H552" i="13" s="1"/>
  <c r="K551" i="13"/>
  <c r="F551" i="13"/>
  <c r="C551" i="13"/>
  <c r="H551" i="13" s="1"/>
  <c r="K550" i="13"/>
  <c r="F550" i="13"/>
  <c r="C550" i="13"/>
  <c r="H550" i="13" s="1"/>
  <c r="K549" i="13"/>
  <c r="F549" i="13"/>
  <c r="C549" i="13"/>
  <c r="H549" i="13" s="1"/>
  <c r="K548" i="13"/>
  <c r="F548" i="13"/>
  <c r="C548" i="13"/>
  <c r="H548" i="13" s="1"/>
  <c r="K547" i="13"/>
  <c r="F547" i="13"/>
  <c r="C547" i="13"/>
  <c r="H547" i="13" s="1"/>
  <c r="K546" i="13"/>
  <c r="F546" i="13"/>
  <c r="C546" i="13"/>
  <c r="H546" i="13" s="1"/>
  <c r="K545" i="13"/>
  <c r="F545" i="13"/>
  <c r="C545" i="13"/>
  <c r="H545" i="13" s="1"/>
  <c r="K544" i="13"/>
  <c r="F544" i="13"/>
  <c r="C544" i="13"/>
  <c r="H544" i="13" s="1"/>
  <c r="K543" i="13"/>
  <c r="F543" i="13"/>
  <c r="C543" i="13"/>
  <c r="H543" i="13" s="1"/>
  <c r="K542" i="13"/>
  <c r="F542" i="13"/>
  <c r="C542" i="13"/>
  <c r="H542" i="13" s="1"/>
  <c r="K541" i="13"/>
  <c r="F541" i="13"/>
  <c r="C541" i="13"/>
  <c r="H541" i="13" s="1"/>
  <c r="K540" i="13"/>
  <c r="F540" i="13"/>
  <c r="C540" i="13"/>
  <c r="H540" i="13" s="1"/>
  <c r="K539" i="13"/>
  <c r="F539" i="13"/>
  <c r="C539" i="13"/>
  <c r="H539" i="13" s="1"/>
  <c r="K538" i="13"/>
  <c r="F538" i="13"/>
  <c r="C538" i="13"/>
  <c r="H538" i="13" s="1"/>
  <c r="K537" i="13"/>
  <c r="F537" i="13"/>
  <c r="C537" i="13"/>
  <c r="H537" i="13" s="1"/>
  <c r="K536" i="13"/>
  <c r="F536" i="13"/>
  <c r="C536" i="13"/>
  <c r="H536" i="13" s="1"/>
  <c r="K535" i="13"/>
  <c r="F535" i="13"/>
  <c r="C535" i="13"/>
  <c r="H535" i="13" s="1"/>
  <c r="K534" i="13"/>
  <c r="F534" i="13"/>
  <c r="C534" i="13"/>
  <c r="H534" i="13" s="1"/>
  <c r="K533" i="13"/>
  <c r="F533" i="13"/>
  <c r="C533" i="13"/>
  <c r="H533" i="13" s="1"/>
  <c r="K532" i="13"/>
  <c r="F532" i="13"/>
  <c r="C532" i="13"/>
  <c r="H532" i="13" s="1"/>
  <c r="K531" i="13"/>
  <c r="F531" i="13"/>
  <c r="C531" i="13"/>
  <c r="H531" i="13" s="1"/>
  <c r="K530" i="13"/>
  <c r="F530" i="13"/>
  <c r="C530" i="13"/>
  <c r="H530" i="13" s="1"/>
  <c r="K529" i="13"/>
  <c r="F529" i="13"/>
  <c r="C529" i="13"/>
  <c r="H529" i="13" s="1"/>
  <c r="K528" i="13"/>
  <c r="F528" i="13"/>
  <c r="C528" i="13"/>
  <c r="H528" i="13" s="1"/>
  <c r="K527" i="13"/>
  <c r="F527" i="13"/>
  <c r="C527" i="13"/>
  <c r="H527" i="13" s="1"/>
  <c r="K526" i="13"/>
  <c r="F526" i="13"/>
  <c r="C526" i="13"/>
  <c r="H526" i="13" s="1"/>
  <c r="K525" i="13"/>
  <c r="F525" i="13"/>
  <c r="C525" i="13"/>
  <c r="H525" i="13" s="1"/>
  <c r="K524" i="13"/>
  <c r="F524" i="13"/>
  <c r="C524" i="13"/>
  <c r="H524" i="13" s="1"/>
  <c r="K523" i="13"/>
  <c r="F523" i="13"/>
  <c r="C523" i="13"/>
  <c r="H523" i="13" s="1"/>
  <c r="K522" i="13"/>
  <c r="F522" i="13"/>
  <c r="C522" i="13"/>
  <c r="H522" i="13" s="1"/>
  <c r="K521" i="13"/>
  <c r="F521" i="13"/>
  <c r="C521" i="13"/>
  <c r="H521" i="13" s="1"/>
  <c r="K520" i="13"/>
  <c r="F520" i="13"/>
  <c r="C520" i="13"/>
  <c r="H520" i="13" s="1"/>
  <c r="K519" i="13"/>
  <c r="F519" i="13"/>
  <c r="C519" i="13"/>
  <c r="H519" i="13" s="1"/>
  <c r="K518" i="13"/>
  <c r="F518" i="13"/>
  <c r="C518" i="13"/>
  <c r="H518" i="13" s="1"/>
  <c r="K517" i="13"/>
  <c r="F517" i="13"/>
  <c r="C517" i="13"/>
  <c r="H517" i="13" s="1"/>
  <c r="K516" i="13"/>
  <c r="F516" i="13"/>
  <c r="C516" i="13"/>
  <c r="H516" i="13" s="1"/>
  <c r="K515" i="13"/>
  <c r="F515" i="13"/>
  <c r="C515" i="13"/>
  <c r="H515" i="13" s="1"/>
  <c r="K514" i="13"/>
  <c r="F514" i="13"/>
  <c r="C514" i="13"/>
  <c r="H514" i="13" s="1"/>
  <c r="K513" i="13"/>
  <c r="F513" i="13"/>
  <c r="C513" i="13"/>
  <c r="H513" i="13" s="1"/>
  <c r="K512" i="13"/>
  <c r="F512" i="13"/>
  <c r="C512" i="13"/>
  <c r="H512" i="13" s="1"/>
  <c r="K511" i="13"/>
  <c r="F511" i="13"/>
  <c r="C511" i="13"/>
  <c r="H511" i="13" s="1"/>
  <c r="K510" i="13"/>
  <c r="F510" i="13"/>
  <c r="C510" i="13"/>
  <c r="H510" i="13" s="1"/>
  <c r="K509" i="13"/>
  <c r="F509" i="13"/>
  <c r="C509" i="13"/>
  <c r="H509" i="13" s="1"/>
  <c r="K508" i="13"/>
  <c r="F508" i="13"/>
  <c r="C508" i="13"/>
  <c r="H508" i="13" s="1"/>
  <c r="K507" i="13"/>
  <c r="F507" i="13"/>
  <c r="C507" i="13"/>
  <c r="H507" i="13" s="1"/>
  <c r="K506" i="13"/>
  <c r="F506" i="13"/>
  <c r="C506" i="13"/>
  <c r="H506" i="13" s="1"/>
  <c r="K505" i="13"/>
  <c r="F505" i="13"/>
  <c r="C505" i="13"/>
  <c r="H505" i="13" s="1"/>
  <c r="K504" i="13"/>
  <c r="F504" i="13"/>
  <c r="C504" i="13"/>
  <c r="H504" i="13" s="1"/>
  <c r="K503" i="13"/>
  <c r="F503" i="13"/>
  <c r="C503" i="13"/>
  <c r="H503" i="13" s="1"/>
  <c r="K502" i="13"/>
  <c r="F502" i="13"/>
  <c r="C502" i="13"/>
  <c r="H502" i="13" s="1"/>
  <c r="K501" i="13"/>
  <c r="F501" i="13"/>
  <c r="C501" i="13"/>
  <c r="H501" i="13" s="1"/>
  <c r="K500" i="13"/>
  <c r="F500" i="13"/>
  <c r="C500" i="13"/>
  <c r="H500" i="13" s="1"/>
  <c r="K499" i="13"/>
  <c r="F499" i="13"/>
  <c r="C499" i="13"/>
  <c r="H499" i="13" s="1"/>
  <c r="K498" i="13"/>
  <c r="F498" i="13"/>
  <c r="C498" i="13"/>
  <c r="H498" i="13" s="1"/>
  <c r="K497" i="13"/>
  <c r="F497" i="13"/>
  <c r="C497" i="13"/>
  <c r="H497" i="13" s="1"/>
  <c r="K496" i="13"/>
  <c r="F496" i="13"/>
  <c r="C496" i="13"/>
  <c r="H496" i="13" s="1"/>
  <c r="K495" i="13"/>
  <c r="F495" i="13"/>
  <c r="C495" i="13"/>
  <c r="H495" i="13" s="1"/>
  <c r="K494" i="13"/>
  <c r="F494" i="13"/>
  <c r="C494" i="13"/>
  <c r="H494" i="13" s="1"/>
  <c r="K493" i="13"/>
  <c r="F493" i="13"/>
  <c r="C493" i="13"/>
  <c r="H493" i="13" s="1"/>
  <c r="K492" i="13"/>
  <c r="F492" i="13"/>
  <c r="C492" i="13"/>
  <c r="H492" i="13" s="1"/>
  <c r="K491" i="13"/>
  <c r="F491" i="13"/>
  <c r="C491" i="13"/>
  <c r="H491" i="13" s="1"/>
  <c r="K490" i="13"/>
  <c r="F490" i="13"/>
  <c r="C490" i="13"/>
  <c r="H490" i="13" s="1"/>
  <c r="K489" i="13"/>
  <c r="F489" i="13"/>
  <c r="C489" i="13"/>
  <c r="H489" i="13" s="1"/>
  <c r="K488" i="13"/>
  <c r="F488" i="13"/>
  <c r="C488" i="13"/>
  <c r="H488" i="13" s="1"/>
  <c r="K487" i="13"/>
  <c r="F487" i="13"/>
  <c r="C487" i="13"/>
  <c r="H487" i="13" s="1"/>
  <c r="K486" i="13"/>
  <c r="F486" i="13"/>
  <c r="C486" i="13"/>
  <c r="H486" i="13" s="1"/>
  <c r="K485" i="13"/>
  <c r="F485" i="13"/>
  <c r="C485" i="13"/>
  <c r="H485" i="13" s="1"/>
  <c r="K484" i="13"/>
  <c r="F484" i="13"/>
  <c r="C484" i="13"/>
  <c r="H484" i="13" s="1"/>
  <c r="K483" i="13"/>
  <c r="F483" i="13"/>
  <c r="C483" i="13"/>
  <c r="H483" i="13" s="1"/>
  <c r="K482" i="13"/>
  <c r="F482" i="13"/>
  <c r="C482" i="13"/>
  <c r="H482" i="13" s="1"/>
  <c r="K481" i="13"/>
  <c r="F481" i="13"/>
  <c r="C481" i="13"/>
  <c r="H481" i="13" s="1"/>
  <c r="K480" i="13"/>
  <c r="F480" i="13"/>
  <c r="C480" i="13"/>
  <c r="H480" i="13" s="1"/>
  <c r="K479" i="13"/>
  <c r="F479" i="13"/>
  <c r="C479" i="13"/>
  <c r="H479" i="13" s="1"/>
  <c r="K478" i="13"/>
  <c r="F478" i="13"/>
  <c r="C478" i="13"/>
  <c r="H478" i="13" s="1"/>
  <c r="K477" i="13"/>
  <c r="F477" i="13"/>
  <c r="C477" i="13"/>
  <c r="H477" i="13" s="1"/>
  <c r="K476" i="13"/>
  <c r="F476" i="13"/>
  <c r="C476" i="13"/>
  <c r="H476" i="13" s="1"/>
  <c r="K475" i="13"/>
  <c r="F475" i="13"/>
  <c r="C475" i="13"/>
  <c r="H475" i="13" s="1"/>
  <c r="K474" i="13"/>
  <c r="F474" i="13"/>
  <c r="C474" i="13"/>
  <c r="H474" i="13" s="1"/>
  <c r="K473" i="13"/>
  <c r="F473" i="13"/>
  <c r="C473" i="13"/>
  <c r="H473" i="13" s="1"/>
  <c r="K472" i="13"/>
  <c r="F472" i="13"/>
  <c r="C472" i="13"/>
  <c r="H472" i="13" s="1"/>
  <c r="K471" i="13"/>
  <c r="F471" i="13"/>
  <c r="C471" i="13"/>
  <c r="H471" i="13" s="1"/>
  <c r="K470" i="13"/>
  <c r="F470" i="13"/>
  <c r="C470" i="13"/>
  <c r="H470" i="13" s="1"/>
  <c r="K469" i="13"/>
  <c r="F469" i="13"/>
  <c r="C469" i="13"/>
  <c r="H469" i="13" s="1"/>
  <c r="K468" i="13"/>
  <c r="F468" i="13"/>
  <c r="C468" i="13"/>
  <c r="H468" i="13" s="1"/>
  <c r="K467" i="13"/>
  <c r="F467" i="13"/>
  <c r="C467" i="13"/>
  <c r="H467" i="13" s="1"/>
  <c r="K466" i="13"/>
  <c r="F466" i="13"/>
  <c r="C466" i="13"/>
  <c r="H466" i="13" s="1"/>
  <c r="K465" i="13"/>
  <c r="F465" i="13"/>
  <c r="C465" i="13"/>
  <c r="H465" i="13" s="1"/>
  <c r="K464" i="13"/>
  <c r="F464" i="13"/>
  <c r="C464" i="13"/>
  <c r="H464" i="13" s="1"/>
  <c r="K463" i="13"/>
  <c r="F463" i="13"/>
  <c r="C463" i="13"/>
  <c r="H463" i="13" s="1"/>
  <c r="K462" i="13"/>
  <c r="F462" i="13"/>
  <c r="C462" i="13"/>
  <c r="H462" i="13" s="1"/>
  <c r="K461" i="13"/>
  <c r="F461" i="13"/>
  <c r="C461" i="13"/>
  <c r="H461" i="13" s="1"/>
  <c r="K460" i="13"/>
  <c r="F460" i="13"/>
  <c r="C460" i="13"/>
  <c r="H460" i="13" s="1"/>
  <c r="K459" i="13"/>
  <c r="F459" i="13"/>
  <c r="C459" i="13"/>
  <c r="H459" i="13" s="1"/>
  <c r="K458" i="13"/>
  <c r="F458" i="13"/>
  <c r="C458" i="13"/>
  <c r="H458" i="13" s="1"/>
  <c r="K457" i="13"/>
  <c r="F457" i="13"/>
  <c r="C457" i="13"/>
  <c r="H457" i="13" s="1"/>
  <c r="K456" i="13"/>
  <c r="F456" i="13"/>
  <c r="C456" i="13"/>
  <c r="H456" i="13" s="1"/>
  <c r="K455" i="13"/>
  <c r="F455" i="13"/>
  <c r="C455" i="13"/>
  <c r="H455" i="13" s="1"/>
  <c r="K454" i="13"/>
  <c r="F454" i="13"/>
  <c r="C454" i="13"/>
  <c r="H454" i="13" s="1"/>
  <c r="K453" i="13"/>
  <c r="F453" i="13"/>
  <c r="C453" i="13"/>
  <c r="H453" i="13" s="1"/>
  <c r="K452" i="13"/>
  <c r="F452" i="13"/>
  <c r="C452" i="13"/>
  <c r="H452" i="13" s="1"/>
  <c r="K451" i="13"/>
  <c r="F451" i="13"/>
  <c r="C451" i="13"/>
  <c r="H451" i="13" s="1"/>
  <c r="K450" i="13"/>
  <c r="F450" i="13"/>
  <c r="C450" i="13"/>
  <c r="H450" i="13" s="1"/>
  <c r="K449" i="13"/>
  <c r="F449" i="13"/>
  <c r="C449" i="13"/>
  <c r="H449" i="13" s="1"/>
  <c r="K448" i="13"/>
  <c r="F448" i="13"/>
  <c r="C448" i="13"/>
  <c r="H448" i="13" s="1"/>
  <c r="K447" i="13"/>
  <c r="F447" i="13"/>
  <c r="C447" i="13"/>
  <c r="H447" i="13" s="1"/>
  <c r="K446" i="13"/>
  <c r="F446" i="13"/>
  <c r="C446" i="13"/>
  <c r="H446" i="13" s="1"/>
  <c r="K445" i="13"/>
  <c r="F445" i="13"/>
  <c r="C445" i="13"/>
  <c r="H445" i="13" s="1"/>
  <c r="K444" i="13"/>
  <c r="F444" i="13"/>
  <c r="C444" i="13"/>
  <c r="H444" i="13" s="1"/>
  <c r="K443" i="13"/>
  <c r="F443" i="13"/>
  <c r="C443" i="13"/>
  <c r="H443" i="13" s="1"/>
  <c r="K442" i="13"/>
  <c r="F442" i="13"/>
  <c r="C442" i="13"/>
  <c r="H442" i="13" s="1"/>
  <c r="K441" i="13"/>
  <c r="F441" i="13"/>
  <c r="C441" i="13"/>
  <c r="H441" i="13" s="1"/>
  <c r="K440" i="13"/>
  <c r="F440" i="13"/>
  <c r="C440" i="13"/>
  <c r="H440" i="13" s="1"/>
  <c r="K439" i="13"/>
  <c r="F439" i="13"/>
  <c r="C439" i="13"/>
  <c r="H439" i="13" s="1"/>
  <c r="K438" i="13"/>
  <c r="F438" i="13"/>
  <c r="C438" i="13"/>
  <c r="H438" i="13" s="1"/>
  <c r="K437" i="13"/>
  <c r="F437" i="13"/>
  <c r="C437" i="13"/>
  <c r="H437" i="13" s="1"/>
  <c r="K436" i="13"/>
  <c r="F436" i="13"/>
  <c r="C436" i="13"/>
  <c r="H436" i="13" s="1"/>
  <c r="K435" i="13"/>
  <c r="F435" i="13"/>
  <c r="C435" i="13"/>
  <c r="H435" i="13" s="1"/>
  <c r="K434" i="13"/>
  <c r="F434" i="13"/>
  <c r="C434" i="13"/>
  <c r="H434" i="13" s="1"/>
  <c r="K433" i="13"/>
  <c r="F433" i="13"/>
  <c r="C433" i="13"/>
  <c r="H433" i="13" s="1"/>
  <c r="K432" i="13"/>
  <c r="F432" i="13"/>
  <c r="C432" i="13"/>
  <c r="H432" i="13" s="1"/>
  <c r="K431" i="13"/>
  <c r="F431" i="13"/>
  <c r="C431" i="13"/>
  <c r="H431" i="13" s="1"/>
  <c r="K430" i="13"/>
  <c r="F430" i="13"/>
  <c r="C430" i="13"/>
  <c r="H430" i="13" s="1"/>
  <c r="K429" i="13"/>
  <c r="F429" i="13"/>
  <c r="C429" i="13"/>
  <c r="H429" i="13" s="1"/>
  <c r="K428" i="13"/>
  <c r="F428" i="13"/>
  <c r="C428" i="13"/>
  <c r="H428" i="13" s="1"/>
  <c r="K427" i="13"/>
  <c r="F427" i="13"/>
  <c r="C427" i="13"/>
  <c r="H427" i="13" s="1"/>
  <c r="K426" i="13"/>
  <c r="F426" i="13"/>
  <c r="C426" i="13"/>
  <c r="H426" i="13" s="1"/>
  <c r="K425" i="13"/>
  <c r="F425" i="13"/>
  <c r="C425" i="13"/>
  <c r="H425" i="13" s="1"/>
  <c r="K424" i="13"/>
  <c r="F424" i="13"/>
  <c r="C424" i="13"/>
  <c r="H424" i="13" s="1"/>
  <c r="K423" i="13"/>
  <c r="F423" i="13"/>
  <c r="C423" i="13"/>
  <c r="H423" i="13" s="1"/>
  <c r="K422" i="13"/>
  <c r="F422" i="13"/>
  <c r="C422" i="13"/>
  <c r="H422" i="13" s="1"/>
  <c r="K421" i="13"/>
  <c r="F421" i="13"/>
  <c r="C421" i="13"/>
  <c r="H421" i="13" s="1"/>
  <c r="K420" i="13"/>
  <c r="F420" i="13"/>
  <c r="C420" i="13"/>
  <c r="H420" i="13" s="1"/>
  <c r="K419" i="13"/>
  <c r="F419" i="13"/>
  <c r="C419" i="13"/>
  <c r="H419" i="13" s="1"/>
  <c r="K418" i="13"/>
  <c r="F418" i="13"/>
  <c r="C418" i="13"/>
  <c r="H418" i="13" s="1"/>
  <c r="K417" i="13"/>
  <c r="F417" i="13"/>
  <c r="C417" i="13"/>
  <c r="H417" i="13" s="1"/>
  <c r="K416" i="13"/>
  <c r="F416" i="13"/>
  <c r="C416" i="13"/>
  <c r="H416" i="13" s="1"/>
  <c r="K415" i="13"/>
  <c r="F415" i="13"/>
  <c r="C415" i="13"/>
  <c r="H415" i="13" s="1"/>
  <c r="K414" i="13"/>
  <c r="F414" i="13"/>
  <c r="C414" i="13"/>
  <c r="H414" i="13" s="1"/>
  <c r="K413" i="13"/>
  <c r="F413" i="13"/>
  <c r="C413" i="13"/>
  <c r="H413" i="13" s="1"/>
  <c r="K412" i="13"/>
  <c r="F412" i="13"/>
  <c r="C412" i="13"/>
  <c r="H412" i="13" s="1"/>
  <c r="K411" i="13"/>
  <c r="F411" i="13"/>
  <c r="C411" i="13"/>
  <c r="H411" i="13" s="1"/>
  <c r="K410" i="13"/>
  <c r="F410" i="13"/>
  <c r="C410" i="13"/>
  <c r="H410" i="13" s="1"/>
  <c r="K409" i="13"/>
  <c r="F409" i="13"/>
  <c r="C409" i="13"/>
  <c r="H409" i="13" s="1"/>
  <c r="K408" i="13"/>
  <c r="F408" i="13"/>
  <c r="C408" i="13"/>
  <c r="H408" i="13" s="1"/>
  <c r="K407" i="13"/>
  <c r="F407" i="13"/>
  <c r="C407" i="13"/>
  <c r="H407" i="13" s="1"/>
  <c r="K406" i="13"/>
  <c r="F406" i="13"/>
  <c r="C406" i="13"/>
  <c r="H406" i="13" s="1"/>
  <c r="K405" i="13"/>
  <c r="F405" i="13"/>
  <c r="C405" i="13"/>
  <c r="H405" i="13" s="1"/>
  <c r="K404" i="13"/>
  <c r="F404" i="13"/>
  <c r="C404" i="13"/>
  <c r="H404" i="13" s="1"/>
  <c r="K403" i="13"/>
  <c r="F403" i="13"/>
  <c r="C403" i="13"/>
  <c r="H403" i="13" s="1"/>
  <c r="K402" i="13"/>
  <c r="F402" i="13"/>
  <c r="C402" i="13"/>
  <c r="H402" i="13" s="1"/>
  <c r="K401" i="13"/>
  <c r="F401" i="13"/>
  <c r="C401" i="13"/>
  <c r="H401" i="13" s="1"/>
  <c r="K400" i="13"/>
  <c r="F400" i="13"/>
  <c r="C400" i="13"/>
  <c r="H400" i="13" s="1"/>
  <c r="K399" i="13"/>
  <c r="F399" i="13"/>
  <c r="C399" i="13"/>
  <c r="H399" i="13" s="1"/>
  <c r="K398" i="13"/>
  <c r="F398" i="13"/>
  <c r="C398" i="13"/>
  <c r="H398" i="13" s="1"/>
  <c r="K397" i="13"/>
  <c r="F397" i="13"/>
  <c r="C397" i="13"/>
  <c r="H397" i="13" s="1"/>
  <c r="K396" i="13"/>
  <c r="F396" i="13"/>
  <c r="C396" i="13"/>
  <c r="H396" i="13" s="1"/>
  <c r="K395" i="13"/>
  <c r="F395" i="13"/>
  <c r="C395" i="13"/>
  <c r="H395" i="13" s="1"/>
  <c r="K394" i="13"/>
  <c r="F394" i="13"/>
  <c r="C394" i="13"/>
  <c r="H394" i="13" s="1"/>
  <c r="K393" i="13"/>
  <c r="F393" i="13"/>
  <c r="C393" i="13"/>
  <c r="H393" i="13" s="1"/>
  <c r="K392" i="13"/>
  <c r="F392" i="13"/>
  <c r="C392" i="13"/>
  <c r="H392" i="13" s="1"/>
  <c r="K391" i="13"/>
  <c r="F391" i="13"/>
  <c r="C391" i="13"/>
  <c r="H391" i="13" s="1"/>
  <c r="K390" i="13"/>
  <c r="F390" i="13"/>
  <c r="C390" i="13"/>
  <c r="H390" i="13" s="1"/>
  <c r="K389" i="13"/>
  <c r="F389" i="13"/>
  <c r="C389" i="13"/>
  <c r="H389" i="13" s="1"/>
  <c r="K388" i="13"/>
  <c r="F388" i="13"/>
  <c r="C388" i="13"/>
  <c r="H388" i="13" s="1"/>
  <c r="K387" i="13"/>
  <c r="F387" i="13"/>
  <c r="C387" i="13"/>
  <c r="H387" i="13" s="1"/>
  <c r="K386" i="13"/>
  <c r="F386" i="13"/>
  <c r="C386" i="13"/>
  <c r="H386" i="13" s="1"/>
  <c r="K385" i="13"/>
  <c r="F385" i="13"/>
  <c r="C385" i="13"/>
  <c r="H385" i="13" s="1"/>
  <c r="K384" i="13"/>
  <c r="F384" i="13"/>
  <c r="C384" i="13"/>
  <c r="H384" i="13" s="1"/>
  <c r="K383" i="13"/>
  <c r="F383" i="13"/>
  <c r="C383" i="13"/>
  <c r="H383" i="13" s="1"/>
  <c r="K382" i="13"/>
  <c r="F382" i="13"/>
  <c r="C382" i="13"/>
  <c r="H382" i="13" s="1"/>
  <c r="K381" i="13"/>
  <c r="F381" i="13"/>
  <c r="C381" i="13"/>
  <c r="H381" i="13" s="1"/>
  <c r="K380" i="13"/>
  <c r="F380" i="13"/>
  <c r="C380" i="13"/>
  <c r="H380" i="13" s="1"/>
  <c r="K379" i="13"/>
  <c r="F379" i="13"/>
  <c r="C379" i="13"/>
  <c r="H379" i="13" s="1"/>
  <c r="K378" i="13"/>
  <c r="F378" i="13"/>
  <c r="C378" i="13"/>
  <c r="H378" i="13" s="1"/>
  <c r="K377" i="13"/>
  <c r="F377" i="13"/>
  <c r="C377" i="13"/>
  <c r="H377" i="13" s="1"/>
  <c r="K376" i="13"/>
  <c r="F376" i="13"/>
  <c r="C376" i="13"/>
  <c r="H376" i="13" s="1"/>
  <c r="K375" i="13"/>
  <c r="F375" i="13"/>
  <c r="C375" i="13"/>
  <c r="H375" i="13" s="1"/>
  <c r="K374" i="13"/>
  <c r="F374" i="13"/>
  <c r="C374" i="13"/>
  <c r="H374" i="13" s="1"/>
  <c r="K373" i="13"/>
  <c r="F373" i="13"/>
  <c r="C373" i="13"/>
  <c r="H373" i="13" s="1"/>
  <c r="K372" i="13"/>
  <c r="F372" i="13"/>
  <c r="C372" i="13"/>
  <c r="H372" i="13" s="1"/>
  <c r="K371" i="13"/>
  <c r="F371" i="13"/>
  <c r="C371" i="13"/>
  <c r="H371" i="13" s="1"/>
  <c r="K370" i="13"/>
  <c r="F370" i="13"/>
  <c r="C370" i="13"/>
  <c r="H370" i="13" s="1"/>
  <c r="K369" i="13"/>
  <c r="F369" i="13"/>
  <c r="C369" i="13"/>
  <c r="H369" i="13" s="1"/>
  <c r="K368" i="13"/>
  <c r="F368" i="13"/>
  <c r="C368" i="13"/>
  <c r="H368" i="13" s="1"/>
  <c r="K367" i="13"/>
  <c r="F367" i="13"/>
  <c r="C367" i="13"/>
  <c r="H367" i="13" s="1"/>
  <c r="K366" i="13"/>
  <c r="F366" i="13"/>
  <c r="C366" i="13"/>
  <c r="H366" i="13" s="1"/>
  <c r="K365" i="13"/>
  <c r="F365" i="13"/>
  <c r="C365" i="13"/>
  <c r="H365" i="13" s="1"/>
  <c r="K364" i="13"/>
  <c r="F364" i="13"/>
  <c r="C364" i="13"/>
  <c r="H364" i="13" s="1"/>
  <c r="K363" i="13"/>
  <c r="F363" i="13"/>
  <c r="C363" i="13"/>
  <c r="H363" i="13" s="1"/>
  <c r="K362" i="13"/>
  <c r="F362" i="13"/>
  <c r="C362" i="13"/>
  <c r="H362" i="13" s="1"/>
  <c r="K361" i="13"/>
  <c r="F361" i="13"/>
  <c r="C361" i="13"/>
  <c r="H361" i="13" s="1"/>
  <c r="K360" i="13"/>
  <c r="F360" i="13"/>
  <c r="C360" i="13"/>
  <c r="H360" i="13" s="1"/>
  <c r="K359" i="13"/>
  <c r="F359" i="13"/>
  <c r="C359" i="13"/>
  <c r="H359" i="13" s="1"/>
  <c r="K358" i="13"/>
  <c r="F358" i="13"/>
  <c r="C358" i="13"/>
  <c r="H358" i="13" s="1"/>
  <c r="K357" i="13"/>
  <c r="F357" i="13"/>
  <c r="C357" i="13"/>
  <c r="H357" i="13" s="1"/>
  <c r="K356" i="13"/>
  <c r="F356" i="13"/>
  <c r="C356" i="13"/>
  <c r="H356" i="13" s="1"/>
  <c r="K355" i="13"/>
  <c r="F355" i="13"/>
  <c r="C355" i="13"/>
  <c r="H355" i="13" s="1"/>
  <c r="K354" i="13"/>
  <c r="F354" i="13"/>
  <c r="C354" i="13"/>
  <c r="H354" i="13" s="1"/>
  <c r="K353" i="13"/>
  <c r="F353" i="13"/>
  <c r="C353" i="13"/>
  <c r="H353" i="13" s="1"/>
  <c r="K352" i="13"/>
  <c r="F352" i="13"/>
  <c r="C352" i="13"/>
  <c r="H352" i="13" s="1"/>
  <c r="K351" i="13"/>
  <c r="F351" i="13"/>
  <c r="C351" i="13"/>
  <c r="H351" i="13" s="1"/>
  <c r="K350" i="13"/>
  <c r="F350" i="13"/>
  <c r="C350" i="13"/>
  <c r="H350" i="13" s="1"/>
  <c r="K349" i="13"/>
  <c r="F349" i="13"/>
  <c r="C349" i="13"/>
  <c r="H349" i="13" s="1"/>
  <c r="K348" i="13"/>
  <c r="F348" i="13"/>
  <c r="C348" i="13"/>
  <c r="H348" i="13" s="1"/>
  <c r="K347" i="13"/>
  <c r="F347" i="13"/>
  <c r="C347" i="13"/>
  <c r="H347" i="13" s="1"/>
  <c r="K346" i="13"/>
  <c r="F346" i="13"/>
  <c r="C346" i="13"/>
  <c r="H346" i="13" s="1"/>
  <c r="K345" i="13"/>
  <c r="F345" i="13"/>
  <c r="C345" i="13"/>
  <c r="H345" i="13" s="1"/>
  <c r="K344" i="13"/>
  <c r="F344" i="13"/>
  <c r="C344" i="13"/>
  <c r="H344" i="13" s="1"/>
  <c r="K343" i="13"/>
  <c r="F343" i="13"/>
  <c r="C343" i="13"/>
  <c r="H343" i="13" s="1"/>
  <c r="K342" i="13"/>
  <c r="H342" i="13"/>
  <c r="F342" i="13"/>
  <c r="C342" i="13"/>
  <c r="K341" i="13"/>
  <c r="F341" i="13"/>
  <c r="C341" i="13"/>
  <c r="H341" i="13" s="1"/>
  <c r="K340" i="13"/>
  <c r="F340" i="13"/>
  <c r="C340" i="13"/>
  <c r="H340" i="13" s="1"/>
  <c r="K339" i="13"/>
  <c r="F339" i="13"/>
  <c r="C339" i="13"/>
  <c r="H339" i="13" s="1"/>
  <c r="K338" i="13"/>
  <c r="F338" i="13"/>
  <c r="C338" i="13"/>
  <c r="H338" i="13" s="1"/>
  <c r="K337" i="13"/>
  <c r="F337" i="13"/>
  <c r="C337" i="13"/>
  <c r="H337" i="13" s="1"/>
  <c r="K336" i="13"/>
  <c r="H336" i="13"/>
  <c r="F336" i="13"/>
  <c r="C336" i="13"/>
  <c r="K335" i="13"/>
  <c r="H335" i="13"/>
  <c r="F335" i="13"/>
  <c r="C335" i="13"/>
  <c r="K334" i="13"/>
  <c r="H334" i="13"/>
  <c r="F334" i="13"/>
  <c r="C334" i="13"/>
  <c r="K333" i="13"/>
  <c r="F333" i="13"/>
  <c r="C333" i="13"/>
  <c r="H333" i="13" s="1"/>
  <c r="K332" i="13"/>
  <c r="F332" i="13"/>
  <c r="C332" i="13"/>
  <c r="H332" i="13" s="1"/>
  <c r="K331" i="13"/>
  <c r="F331" i="13"/>
  <c r="C331" i="13"/>
  <c r="H331" i="13" s="1"/>
  <c r="K330" i="13"/>
  <c r="F330" i="13"/>
  <c r="C330" i="13"/>
  <c r="H330" i="13" s="1"/>
  <c r="K329" i="13"/>
  <c r="F329" i="13"/>
  <c r="C329" i="13"/>
  <c r="H329" i="13" s="1"/>
  <c r="K328" i="13"/>
  <c r="F328" i="13"/>
  <c r="C328" i="13"/>
  <c r="H328" i="13" s="1"/>
  <c r="K327" i="13"/>
  <c r="F327" i="13"/>
  <c r="C327" i="13"/>
  <c r="H327" i="13" s="1"/>
  <c r="K326" i="13"/>
  <c r="F326" i="13"/>
  <c r="C326" i="13"/>
  <c r="H326" i="13" s="1"/>
  <c r="K325" i="13"/>
  <c r="F325" i="13"/>
  <c r="C325" i="13"/>
  <c r="H325" i="13" s="1"/>
  <c r="K324" i="13"/>
  <c r="F324" i="13"/>
  <c r="C324" i="13"/>
  <c r="H324" i="13" s="1"/>
  <c r="K323" i="13"/>
  <c r="F323" i="13"/>
  <c r="C323" i="13"/>
  <c r="H323" i="13" s="1"/>
  <c r="K322" i="13"/>
  <c r="F322" i="13"/>
  <c r="C322" i="13"/>
  <c r="H322" i="13" s="1"/>
  <c r="K321" i="13"/>
  <c r="F321" i="13"/>
  <c r="C321" i="13"/>
  <c r="H321" i="13" s="1"/>
  <c r="K320" i="13"/>
  <c r="F320" i="13"/>
  <c r="C320" i="13"/>
  <c r="H320" i="13" s="1"/>
  <c r="K319" i="13"/>
  <c r="F319" i="13"/>
  <c r="C319" i="13"/>
  <c r="H319" i="13" s="1"/>
  <c r="K318" i="13"/>
  <c r="F318" i="13"/>
  <c r="C318" i="13"/>
  <c r="H318" i="13" s="1"/>
  <c r="K317" i="13"/>
  <c r="F317" i="13"/>
  <c r="C317" i="13"/>
  <c r="H317" i="13" s="1"/>
  <c r="K316" i="13"/>
  <c r="F316" i="13"/>
  <c r="C316" i="13"/>
  <c r="H316" i="13" s="1"/>
  <c r="K315" i="13"/>
  <c r="F315" i="13"/>
  <c r="C315" i="13"/>
  <c r="H315" i="13" s="1"/>
  <c r="K314" i="13"/>
  <c r="F314" i="13"/>
  <c r="C314" i="13"/>
  <c r="H314" i="13" s="1"/>
  <c r="K313" i="13"/>
  <c r="F313" i="13"/>
  <c r="C313" i="13"/>
  <c r="H313" i="13" s="1"/>
  <c r="K312" i="13"/>
  <c r="F312" i="13"/>
  <c r="C312" i="13"/>
  <c r="H312" i="13" s="1"/>
  <c r="K311" i="13"/>
  <c r="F311" i="13"/>
  <c r="C311" i="13"/>
  <c r="H311" i="13" s="1"/>
  <c r="K310" i="13"/>
  <c r="F310" i="13"/>
  <c r="C310" i="13"/>
  <c r="H310" i="13" s="1"/>
  <c r="K309" i="13"/>
  <c r="F309" i="13"/>
  <c r="C309" i="13"/>
  <c r="H309" i="13" s="1"/>
  <c r="K308" i="13"/>
  <c r="F308" i="13"/>
  <c r="C308" i="13"/>
  <c r="H308" i="13" s="1"/>
  <c r="K307" i="13"/>
  <c r="F307" i="13"/>
  <c r="C307" i="13"/>
  <c r="H307" i="13" s="1"/>
  <c r="K306" i="13"/>
  <c r="F306" i="13"/>
  <c r="C306" i="13"/>
  <c r="H306" i="13" s="1"/>
  <c r="K305" i="13"/>
  <c r="F305" i="13"/>
  <c r="C305" i="13"/>
  <c r="H305" i="13" s="1"/>
  <c r="K304" i="13"/>
  <c r="F304" i="13"/>
  <c r="C304" i="13"/>
  <c r="H304" i="13" s="1"/>
  <c r="K303" i="13"/>
  <c r="F303" i="13"/>
  <c r="C303" i="13"/>
  <c r="H303" i="13" s="1"/>
  <c r="K302" i="13"/>
  <c r="F302" i="13"/>
  <c r="C302" i="13"/>
  <c r="H302" i="13" s="1"/>
  <c r="K301" i="13"/>
  <c r="F301" i="13"/>
  <c r="C301" i="13"/>
  <c r="H301" i="13" s="1"/>
  <c r="K300" i="13"/>
  <c r="F300" i="13"/>
  <c r="C300" i="13"/>
  <c r="H300" i="13" s="1"/>
  <c r="K299" i="13"/>
  <c r="F299" i="13"/>
  <c r="C299" i="13"/>
  <c r="H299" i="13" s="1"/>
  <c r="K298" i="13"/>
  <c r="F298" i="13"/>
  <c r="C298" i="13"/>
  <c r="H298" i="13" s="1"/>
  <c r="K297" i="13"/>
  <c r="F297" i="13"/>
  <c r="C297" i="13"/>
  <c r="H297" i="13" s="1"/>
  <c r="K296" i="13"/>
  <c r="F296" i="13"/>
  <c r="C296" i="13"/>
  <c r="H296" i="13" s="1"/>
  <c r="K295" i="13"/>
  <c r="F295" i="13"/>
  <c r="C295" i="13"/>
  <c r="H295" i="13" s="1"/>
  <c r="K294" i="13"/>
  <c r="F294" i="13"/>
  <c r="C294" i="13"/>
  <c r="H294" i="13" s="1"/>
  <c r="K293" i="13"/>
  <c r="F293" i="13"/>
  <c r="C293" i="13"/>
  <c r="H293" i="13" s="1"/>
  <c r="K292" i="13"/>
  <c r="F292" i="13"/>
  <c r="C292" i="13"/>
  <c r="H292" i="13" s="1"/>
  <c r="K291" i="13"/>
  <c r="F291" i="13"/>
  <c r="C291" i="13"/>
  <c r="H291" i="13" s="1"/>
  <c r="K290" i="13"/>
  <c r="F290" i="13"/>
  <c r="C290" i="13"/>
  <c r="H290" i="13" s="1"/>
  <c r="K289" i="13"/>
  <c r="F289" i="13"/>
  <c r="C289" i="13"/>
  <c r="H289" i="13" s="1"/>
  <c r="K288" i="13"/>
  <c r="F288" i="13"/>
  <c r="C288" i="13"/>
  <c r="H288" i="13" s="1"/>
  <c r="K287" i="13"/>
  <c r="F287" i="13"/>
  <c r="C287" i="13"/>
  <c r="H287" i="13" s="1"/>
  <c r="K286" i="13"/>
  <c r="F286" i="13"/>
  <c r="C286" i="13"/>
  <c r="H286" i="13" s="1"/>
  <c r="K285" i="13"/>
  <c r="F285" i="13"/>
  <c r="C285" i="13"/>
  <c r="H285" i="13" s="1"/>
  <c r="K284" i="13"/>
  <c r="F284" i="13"/>
  <c r="C284" i="13"/>
  <c r="H284" i="13" s="1"/>
  <c r="K283" i="13"/>
  <c r="F283" i="13"/>
  <c r="C283" i="13"/>
  <c r="H283" i="13" s="1"/>
  <c r="K282" i="13"/>
  <c r="F282" i="13"/>
  <c r="C282" i="13"/>
  <c r="H282" i="13" s="1"/>
  <c r="K281" i="13"/>
  <c r="F281" i="13"/>
  <c r="C281" i="13"/>
  <c r="H281" i="13" s="1"/>
  <c r="K280" i="13"/>
  <c r="F280" i="13"/>
  <c r="C280" i="13"/>
  <c r="H280" i="13" s="1"/>
  <c r="K279" i="13"/>
  <c r="F279" i="13"/>
  <c r="C279" i="13"/>
  <c r="H279" i="13" s="1"/>
  <c r="K278" i="13"/>
  <c r="F278" i="13"/>
  <c r="C278" i="13"/>
  <c r="H278" i="13" s="1"/>
  <c r="K277" i="13"/>
  <c r="F277" i="13"/>
  <c r="C277" i="13"/>
  <c r="H277" i="13" s="1"/>
  <c r="K276" i="13"/>
  <c r="F276" i="13"/>
  <c r="C276" i="13"/>
  <c r="H276" i="13" s="1"/>
  <c r="K275" i="13"/>
  <c r="F275" i="13"/>
  <c r="C275" i="13"/>
  <c r="H275" i="13" s="1"/>
  <c r="K274" i="13"/>
  <c r="F274" i="13"/>
  <c r="C274" i="13"/>
  <c r="H274" i="13" s="1"/>
  <c r="K273" i="13"/>
  <c r="F273" i="13"/>
  <c r="C273" i="13"/>
  <c r="H273" i="13" s="1"/>
  <c r="K272" i="13"/>
  <c r="F272" i="13"/>
  <c r="C272" i="13"/>
  <c r="H272" i="13" s="1"/>
  <c r="K271" i="13"/>
  <c r="F271" i="13"/>
  <c r="C271" i="13"/>
  <c r="H271" i="13" s="1"/>
  <c r="K270" i="13"/>
  <c r="F270" i="13"/>
  <c r="C270" i="13"/>
  <c r="H270" i="13" s="1"/>
  <c r="K269" i="13"/>
  <c r="F269" i="13"/>
  <c r="C269" i="13"/>
  <c r="H269" i="13" s="1"/>
  <c r="K268" i="13"/>
  <c r="F268" i="13"/>
  <c r="C268" i="13"/>
  <c r="H268" i="13" s="1"/>
  <c r="K267" i="13"/>
  <c r="F267" i="13"/>
  <c r="C267" i="13"/>
  <c r="H267" i="13" s="1"/>
  <c r="K266" i="13"/>
  <c r="F266" i="13"/>
  <c r="C266" i="13"/>
  <c r="H266" i="13" s="1"/>
  <c r="K265" i="13"/>
  <c r="F265" i="13"/>
  <c r="C265" i="13"/>
  <c r="H265" i="13" s="1"/>
  <c r="K264" i="13"/>
  <c r="F264" i="13"/>
  <c r="C264" i="13"/>
  <c r="H264" i="13" s="1"/>
  <c r="K263" i="13"/>
  <c r="F263" i="13"/>
  <c r="C263" i="13"/>
  <c r="H263" i="13" s="1"/>
  <c r="K262" i="13"/>
  <c r="F262" i="13"/>
  <c r="C262" i="13"/>
  <c r="H262" i="13" s="1"/>
  <c r="K261" i="13"/>
  <c r="F261" i="13"/>
  <c r="C261" i="13"/>
  <c r="H261" i="13" s="1"/>
  <c r="K260" i="13"/>
  <c r="F260" i="13"/>
  <c r="C260" i="13"/>
  <c r="H260" i="13" s="1"/>
  <c r="K259" i="13"/>
  <c r="F259" i="13"/>
  <c r="C259" i="13"/>
  <c r="H259" i="13" s="1"/>
  <c r="K258" i="13"/>
  <c r="F258" i="13"/>
  <c r="C258" i="13"/>
  <c r="H258" i="13" s="1"/>
  <c r="K257" i="13"/>
  <c r="F257" i="13"/>
  <c r="C257" i="13"/>
  <c r="H257" i="13" s="1"/>
  <c r="K256" i="13"/>
  <c r="F256" i="13"/>
  <c r="C256" i="13"/>
  <c r="H256" i="13" s="1"/>
  <c r="K255" i="13"/>
  <c r="F255" i="13"/>
  <c r="C255" i="13"/>
  <c r="H255" i="13" s="1"/>
  <c r="K254" i="13"/>
  <c r="F254" i="13"/>
  <c r="C254" i="13"/>
  <c r="H254" i="13" s="1"/>
  <c r="K253" i="13"/>
  <c r="F253" i="13"/>
  <c r="C253" i="13"/>
  <c r="H253" i="13" s="1"/>
  <c r="K252" i="13"/>
  <c r="F252" i="13"/>
  <c r="C252" i="13"/>
  <c r="H252" i="13" s="1"/>
  <c r="K251" i="13"/>
  <c r="F251" i="13"/>
  <c r="C251" i="13"/>
  <c r="H251" i="13" s="1"/>
  <c r="K250" i="13"/>
  <c r="F250" i="13"/>
  <c r="C250" i="13"/>
  <c r="H250" i="13" s="1"/>
  <c r="K249" i="13"/>
  <c r="F249" i="13"/>
  <c r="C249" i="13"/>
  <c r="H249" i="13" s="1"/>
  <c r="K248" i="13"/>
  <c r="F248" i="13"/>
  <c r="C248" i="13"/>
  <c r="H248" i="13" s="1"/>
  <c r="K247" i="13"/>
  <c r="F247" i="13"/>
  <c r="C247" i="13"/>
  <c r="H247" i="13" s="1"/>
  <c r="K246" i="13"/>
  <c r="F246" i="13"/>
  <c r="C246" i="13"/>
  <c r="H246" i="13" s="1"/>
  <c r="K245" i="13"/>
  <c r="F245" i="13"/>
  <c r="C245" i="13"/>
  <c r="H245" i="13" s="1"/>
  <c r="K244" i="13"/>
  <c r="F244" i="13"/>
  <c r="C244" i="13"/>
  <c r="H244" i="13" s="1"/>
  <c r="K243" i="13"/>
  <c r="F243" i="13"/>
  <c r="C243" i="13"/>
  <c r="H243" i="13" s="1"/>
  <c r="K242" i="13"/>
  <c r="F242" i="13"/>
  <c r="C242" i="13"/>
  <c r="H242" i="13" s="1"/>
  <c r="K241" i="13"/>
  <c r="F241" i="13"/>
  <c r="C241" i="13"/>
  <c r="H241" i="13" s="1"/>
  <c r="K240" i="13"/>
  <c r="F240" i="13"/>
  <c r="C240" i="13"/>
  <c r="H240" i="13" s="1"/>
  <c r="K239" i="13"/>
  <c r="F239" i="13"/>
  <c r="C239" i="13"/>
  <c r="H239" i="13" s="1"/>
  <c r="K238" i="13"/>
  <c r="F238" i="13"/>
  <c r="C238" i="13"/>
  <c r="H238" i="13" s="1"/>
  <c r="K237" i="13"/>
  <c r="F237" i="13"/>
  <c r="C237" i="13"/>
  <c r="H237" i="13" s="1"/>
  <c r="K236" i="13"/>
  <c r="F236" i="13"/>
  <c r="C236" i="13"/>
  <c r="H236" i="13" s="1"/>
  <c r="K235" i="13"/>
  <c r="F235" i="13"/>
  <c r="C235" i="13"/>
  <c r="H235" i="13" s="1"/>
  <c r="K234" i="13"/>
  <c r="F234" i="13"/>
  <c r="C234" i="13"/>
  <c r="H234" i="13" s="1"/>
  <c r="K233" i="13"/>
  <c r="F233" i="13"/>
  <c r="C233" i="13"/>
  <c r="H233" i="13" s="1"/>
  <c r="K232" i="13"/>
  <c r="F232" i="13"/>
  <c r="C232" i="13"/>
  <c r="H232" i="13" s="1"/>
  <c r="K231" i="13"/>
  <c r="F231" i="13"/>
  <c r="C231" i="13"/>
  <c r="H231" i="13" s="1"/>
  <c r="K230" i="13"/>
  <c r="F230" i="13"/>
  <c r="C230" i="13"/>
  <c r="H230" i="13" s="1"/>
  <c r="K229" i="13"/>
  <c r="F229" i="13"/>
  <c r="C229" i="13"/>
  <c r="H229" i="13" s="1"/>
  <c r="K228" i="13"/>
  <c r="F228" i="13"/>
  <c r="C228" i="13"/>
  <c r="H228" i="13" s="1"/>
  <c r="K227" i="13"/>
  <c r="F227" i="13"/>
  <c r="C227" i="13"/>
  <c r="H227" i="13" s="1"/>
  <c r="K226" i="13"/>
  <c r="F226" i="13"/>
  <c r="C226" i="13"/>
  <c r="H226" i="13" s="1"/>
  <c r="K225" i="13"/>
  <c r="F225" i="13"/>
  <c r="C225" i="13"/>
  <c r="H225" i="13" s="1"/>
  <c r="K224" i="13"/>
  <c r="F224" i="13"/>
  <c r="C224" i="13"/>
  <c r="H224" i="13" s="1"/>
  <c r="K223" i="13"/>
  <c r="F223" i="13"/>
  <c r="C223" i="13"/>
  <c r="H223" i="13" s="1"/>
  <c r="K222" i="13"/>
  <c r="F222" i="13"/>
  <c r="C222" i="13"/>
  <c r="H222" i="13" s="1"/>
  <c r="K221" i="13"/>
  <c r="F221" i="13"/>
  <c r="C221" i="13"/>
  <c r="H221" i="13" s="1"/>
  <c r="K220" i="13"/>
  <c r="F220" i="13"/>
  <c r="C220" i="13"/>
  <c r="H220" i="13" s="1"/>
  <c r="K219" i="13"/>
  <c r="F219" i="13"/>
  <c r="C219" i="13"/>
  <c r="H219" i="13" s="1"/>
  <c r="K218" i="13"/>
  <c r="F218" i="13"/>
  <c r="C218" i="13"/>
  <c r="H218" i="13" s="1"/>
  <c r="K217" i="13"/>
  <c r="F217" i="13"/>
  <c r="C217" i="13"/>
  <c r="H217" i="13" s="1"/>
  <c r="K216" i="13"/>
  <c r="F216" i="13"/>
  <c r="C216" i="13"/>
  <c r="H216" i="13" s="1"/>
  <c r="K215" i="13"/>
  <c r="F215" i="13"/>
  <c r="C215" i="13"/>
  <c r="H215" i="13" s="1"/>
  <c r="K214" i="13"/>
  <c r="F214" i="13"/>
  <c r="C214" i="13"/>
  <c r="H214" i="13" s="1"/>
  <c r="K213" i="13"/>
  <c r="F213" i="13"/>
  <c r="C213" i="13"/>
  <c r="H213" i="13" s="1"/>
  <c r="K212" i="13"/>
  <c r="F212" i="13"/>
  <c r="C212" i="13"/>
  <c r="H212" i="13" s="1"/>
  <c r="K211" i="13"/>
  <c r="F211" i="13"/>
  <c r="C211" i="13"/>
  <c r="H211" i="13" s="1"/>
  <c r="K210" i="13"/>
  <c r="F210" i="13"/>
  <c r="C210" i="13"/>
  <c r="H210" i="13" s="1"/>
  <c r="K209" i="13"/>
  <c r="F209" i="13"/>
  <c r="C209" i="13"/>
  <c r="H209" i="13" s="1"/>
  <c r="K208" i="13"/>
  <c r="F208" i="13"/>
  <c r="C208" i="13"/>
  <c r="H208" i="13" s="1"/>
  <c r="K207" i="13"/>
  <c r="F207" i="13"/>
  <c r="C207" i="13"/>
  <c r="H207" i="13" s="1"/>
  <c r="K206" i="13"/>
  <c r="F206" i="13"/>
  <c r="C206" i="13"/>
  <c r="H206" i="13" s="1"/>
  <c r="K205" i="13"/>
  <c r="F205" i="13"/>
  <c r="C205" i="13"/>
  <c r="H205" i="13" s="1"/>
  <c r="K204" i="13"/>
  <c r="F204" i="13"/>
  <c r="C204" i="13"/>
  <c r="H204" i="13" s="1"/>
  <c r="K203" i="13"/>
  <c r="F203" i="13"/>
  <c r="C203" i="13"/>
  <c r="H203" i="13" s="1"/>
  <c r="K202" i="13"/>
  <c r="F202" i="13"/>
  <c r="C202" i="13"/>
  <c r="H202" i="13" s="1"/>
  <c r="K201" i="13"/>
  <c r="F201" i="13"/>
  <c r="C201" i="13"/>
  <c r="H201" i="13" s="1"/>
  <c r="K200" i="13"/>
  <c r="F200" i="13"/>
  <c r="C200" i="13"/>
  <c r="H200" i="13" s="1"/>
  <c r="K199" i="13"/>
  <c r="F199" i="13"/>
  <c r="C199" i="13"/>
  <c r="H199" i="13" s="1"/>
  <c r="K198" i="13"/>
  <c r="F198" i="13"/>
  <c r="C198" i="13"/>
  <c r="H198" i="13" s="1"/>
  <c r="K197" i="13"/>
  <c r="F197" i="13"/>
  <c r="C197" i="13"/>
  <c r="H197" i="13" s="1"/>
  <c r="K196" i="13"/>
  <c r="F196" i="13"/>
  <c r="C196" i="13"/>
  <c r="H196" i="13" s="1"/>
  <c r="K195" i="13"/>
  <c r="F195" i="13"/>
  <c r="C195" i="13"/>
  <c r="H195" i="13" s="1"/>
  <c r="K194" i="13"/>
  <c r="F194" i="13"/>
  <c r="C194" i="13"/>
  <c r="H194" i="13" s="1"/>
  <c r="K193" i="13"/>
  <c r="F193" i="13"/>
  <c r="C193" i="13"/>
  <c r="H193" i="13" s="1"/>
  <c r="K192" i="13"/>
  <c r="F192" i="13"/>
  <c r="C192" i="13"/>
  <c r="H192" i="13" s="1"/>
  <c r="K191" i="13"/>
  <c r="F191" i="13"/>
  <c r="C191" i="13"/>
  <c r="H191" i="13" s="1"/>
  <c r="K190" i="13"/>
  <c r="F190" i="13"/>
  <c r="C190" i="13"/>
  <c r="H190" i="13" s="1"/>
  <c r="K189" i="13"/>
  <c r="F189" i="13"/>
  <c r="C189" i="13"/>
  <c r="H189" i="13" s="1"/>
  <c r="K188" i="13"/>
  <c r="F188" i="13"/>
  <c r="C188" i="13"/>
  <c r="H188" i="13" s="1"/>
  <c r="K187" i="13"/>
  <c r="F187" i="13"/>
  <c r="C187" i="13"/>
  <c r="H187" i="13" s="1"/>
  <c r="K186" i="13"/>
  <c r="F186" i="13"/>
  <c r="C186" i="13"/>
  <c r="H186" i="13" s="1"/>
  <c r="K185" i="13"/>
  <c r="F185" i="13"/>
  <c r="C185" i="13"/>
  <c r="H185" i="13" s="1"/>
  <c r="K184" i="13"/>
  <c r="F184" i="13"/>
  <c r="C184" i="13"/>
  <c r="H184" i="13" s="1"/>
  <c r="K183" i="13"/>
  <c r="F183" i="13"/>
  <c r="C183" i="13"/>
  <c r="H183" i="13" s="1"/>
  <c r="K182" i="13"/>
  <c r="F182" i="13"/>
  <c r="C182" i="13"/>
  <c r="H182" i="13" s="1"/>
  <c r="K181" i="13"/>
  <c r="F181" i="13"/>
  <c r="C181" i="13"/>
  <c r="H181" i="13" s="1"/>
  <c r="K180" i="13"/>
  <c r="F180" i="13"/>
  <c r="C180" i="13"/>
  <c r="H180" i="13" s="1"/>
  <c r="K179" i="13"/>
  <c r="F179" i="13"/>
  <c r="C179" i="13"/>
  <c r="H179" i="13" s="1"/>
  <c r="K178" i="13"/>
  <c r="F178" i="13"/>
  <c r="C178" i="13"/>
  <c r="H178" i="13" s="1"/>
  <c r="K177" i="13"/>
  <c r="F177" i="13"/>
  <c r="C177" i="13"/>
  <c r="H177" i="13" s="1"/>
  <c r="K176" i="13"/>
  <c r="F176" i="13"/>
  <c r="C176" i="13"/>
  <c r="H176" i="13" s="1"/>
  <c r="K175" i="13"/>
  <c r="F175" i="13"/>
  <c r="C175" i="13"/>
  <c r="H175" i="13" s="1"/>
  <c r="K174" i="13"/>
  <c r="F174" i="13"/>
  <c r="C174" i="13"/>
  <c r="H174" i="13" s="1"/>
  <c r="K173" i="13"/>
  <c r="F173" i="13"/>
  <c r="C173" i="13"/>
  <c r="H173" i="13" s="1"/>
  <c r="K172" i="13"/>
  <c r="F172" i="13"/>
  <c r="C172" i="13"/>
  <c r="H172" i="13" s="1"/>
  <c r="K171" i="13"/>
  <c r="F171" i="13"/>
  <c r="C171" i="13"/>
  <c r="H171" i="13" s="1"/>
  <c r="K170" i="13"/>
  <c r="F170" i="13"/>
  <c r="C170" i="13"/>
  <c r="H170" i="13" s="1"/>
  <c r="K169" i="13"/>
  <c r="F169" i="13"/>
  <c r="C169" i="13"/>
  <c r="H169" i="13" s="1"/>
  <c r="K168" i="13"/>
  <c r="F168" i="13"/>
  <c r="C168" i="13"/>
  <c r="H168" i="13" s="1"/>
  <c r="K167" i="13"/>
  <c r="F167" i="13"/>
  <c r="C167" i="13"/>
  <c r="H167" i="13" s="1"/>
  <c r="K166" i="13"/>
  <c r="F166" i="13"/>
  <c r="C166" i="13"/>
  <c r="H166" i="13" s="1"/>
  <c r="K165" i="13"/>
  <c r="F165" i="13"/>
  <c r="C165" i="13"/>
  <c r="H165" i="13" s="1"/>
  <c r="K164" i="13"/>
  <c r="F164" i="13"/>
  <c r="C164" i="13"/>
  <c r="H164" i="13" s="1"/>
  <c r="K163" i="13"/>
  <c r="F163" i="13"/>
  <c r="C163" i="13"/>
  <c r="H163" i="13" s="1"/>
  <c r="K162" i="13"/>
  <c r="F162" i="13"/>
  <c r="C162" i="13"/>
  <c r="H162" i="13" s="1"/>
  <c r="K161" i="13"/>
  <c r="F161" i="13"/>
  <c r="C161" i="13"/>
  <c r="H161" i="13" s="1"/>
  <c r="K160" i="13"/>
  <c r="F160" i="13"/>
  <c r="C160" i="13"/>
  <c r="H160" i="13" s="1"/>
  <c r="K159" i="13"/>
  <c r="F159" i="13"/>
  <c r="C159" i="13"/>
  <c r="H159" i="13" s="1"/>
  <c r="K158" i="13"/>
  <c r="F158" i="13"/>
  <c r="C158" i="13"/>
  <c r="H158" i="13" s="1"/>
  <c r="K157" i="13"/>
  <c r="F157" i="13"/>
  <c r="C157" i="13"/>
  <c r="H157" i="13" s="1"/>
  <c r="K156" i="13"/>
  <c r="F156" i="13"/>
  <c r="C156" i="13"/>
  <c r="H156" i="13" s="1"/>
  <c r="K155" i="13"/>
  <c r="F155" i="13"/>
  <c r="C155" i="13"/>
  <c r="H155" i="13" s="1"/>
  <c r="K154" i="13"/>
  <c r="F154" i="13"/>
  <c r="C154" i="13"/>
  <c r="H154" i="13" s="1"/>
  <c r="K153" i="13"/>
  <c r="F153" i="13"/>
  <c r="C153" i="13"/>
  <c r="H153" i="13" s="1"/>
  <c r="K152" i="13"/>
  <c r="F152" i="13"/>
  <c r="C152" i="13"/>
  <c r="H152" i="13" s="1"/>
  <c r="K151" i="13"/>
  <c r="F151" i="13"/>
  <c r="C151" i="13"/>
  <c r="H151" i="13" s="1"/>
  <c r="K150" i="13"/>
  <c r="F150" i="13"/>
  <c r="C150" i="13"/>
  <c r="H150" i="13" s="1"/>
  <c r="K149" i="13"/>
  <c r="F149" i="13"/>
  <c r="C149" i="13"/>
  <c r="H149" i="13" s="1"/>
  <c r="K148" i="13"/>
  <c r="F148" i="13"/>
  <c r="C148" i="13"/>
  <c r="H148" i="13" s="1"/>
  <c r="K147" i="13"/>
  <c r="F147" i="13"/>
  <c r="C147" i="13"/>
  <c r="H147" i="13" s="1"/>
  <c r="K146" i="13"/>
  <c r="F146" i="13"/>
  <c r="C146" i="13"/>
  <c r="H146" i="13" s="1"/>
  <c r="K145" i="13"/>
  <c r="F145" i="13"/>
  <c r="C145" i="13"/>
  <c r="H145" i="13" s="1"/>
  <c r="K144" i="13"/>
  <c r="F144" i="13"/>
  <c r="C144" i="13"/>
  <c r="H144" i="13" s="1"/>
  <c r="K143" i="13"/>
  <c r="F143" i="13"/>
  <c r="C143" i="13"/>
  <c r="H143" i="13" s="1"/>
  <c r="K142" i="13"/>
  <c r="F142" i="13"/>
  <c r="C142" i="13"/>
  <c r="H142" i="13" s="1"/>
  <c r="K141" i="13"/>
  <c r="F141" i="13"/>
  <c r="C141" i="13"/>
  <c r="H141" i="13" s="1"/>
  <c r="K140" i="13"/>
  <c r="F140" i="13"/>
  <c r="C140" i="13"/>
  <c r="H140" i="13" s="1"/>
  <c r="K139" i="13"/>
  <c r="F139" i="13"/>
  <c r="C139" i="13"/>
  <c r="H139" i="13" s="1"/>
  <c r="K138" i="13"/>
  <c r="F138" i="13"/>
  <c r="C138" i="13"/>
  <c r="H138" i="13" s="1"/>
  <c r="K137" i="13"/>
  <c r="F137" i="13"/>
  <c r="C137" i="13"/>
  <c r="H137" i="13" s="1"/>
  <c r="K136" i="13"/>
  <c r="F136" i="13"/>
  <c r="C136" i="13"/>
  <c r="H136" i="13" s="1"/>
  <c r="K135" i="13"/>
  <c r="F135" i="13"/>
  <c r="C135" i="13"/>
  <c r="H135" i="13" s="1"/>
  <c r="K134" i="13"/>
  <c r="F134" i="13"/>
  <c r="C134" i="13"/>
  <c r="H134" i="13" s="1"/>
  <c r="K133" i="13"/>
  <c r="F133" i="13"/>
  <c r="C133" i="13"/>
  <c r="H133" i="13" s="1"/>
  <c r="K132" i="13"/>
  <c r="F132" i="13"/>
  <c r="C132" i="13"/>
  <c r="H132" i="13" s="1"/>
  <c r="K131" i="13"/>
  <c r="F131" i="13"/>
  <c r="C131" i="13"/>
  <c r="H131" i="13" s="1"/>
  <c r="K130" i="13"/>
  <c r="F130" i="13"/>
  <c r="C130" i="13"/>
  <c r="H130" i="13" s="1"/>
  <c r="K129" i="13"/>
  <c r="F129" i="13"/>
  <c r="C129" i="13"/>
  <c r="H129" i="13" s="1"/>
  <c r="K128" i="13"/>
  <c r="F128" i="13"/>
  <c r="C128" i="13"/>
  <c r="H128" i="13" s="1"/>
  <c r="K127" i="13"/>
  <c r="F127" i="13"/>
  <c r="C127" i="13"/>
  <c r="H127" i="13" s="1"/>
  <c r="K126" i="13"/>
  <c r="F126" i="13"/>
  <c r="C126" i="13"/>
  <c r="H126" i="13" s="1"/>
  <c r="K125" i="13"/>
  <c r="F125" i="13"/>
  <c r="C125" i="13"/>
  <c r="H125" i="13" s="1"/>
  <c r="K124" i="13"/>
  <c r="F124" i="13"/>
  <c r="C124" i="13"/>
  <c r="H124" i="13" s="1"/>
  <c r="K123" i="13"/>
  <c r="F123" i="13"/>
  <c r="C123" i="13"/>
  <c r="H123" i="13" s="1"/>
  <c r="K122" i="13"/>
  <c r="F122" i="13"/>
  <c r="C122" i="13"/>
  <c r="H122" i="13" s="1"/>
  <c r="K121" i="13"/>
  <c r="F121" i="13"/>
  <c r="C121" i="13"/>
  <c r="H121" i="13" s="1"/>
  <c r="K120" i="13"/>
  <c r="F120" i="13"/>
  <c r="C120" i="13"/>
  <c r="H120" i="13" s="1"/>
  <c r="K119" i="13"/>
  <c r="F119" i="13"/>
  <c r="C119" i="13"/>
  <c r="H119" i="13" s="1"/>
  <c r="K118" i="13"/>
  <c r="F118" i="13"/>
  <c r="C118" i="13"/>
  <c r="H118" i="13" s="1"/>
  <c r="K117" i="13"/>
  <c r="F117" i="13"/>
  <c r="C117" i="13"/>
  <c r="H117" i="13" s="1"/>
  <c r="K116" i="13"/>
  <c r="F116" i="13"/>
  <c r="C116" i="13"/>
  <c r="H116" i="13" s="1"/>
  <c r="K115" i="13"/>
  <c r="F115" i="13"/>
  <c r="C115" i="13"/>
  <c r="H115" i="13" s="1"/>
  <c r="K114" i="13"/>
  <c r="F114" i="13"/>
  <c r="C114" i="13"/>
  <c r="H114" i="13" s="1"/>
  <c r="K113" i="13"/>
  <c r="F113" i="13"/>
  <c r="C113" i="13"/>
  <c r="H113" i="13" s="1"/>
  <c r="K112" i="13"/>
  <c r="F112" i="13"/>
  <c r="C112" i="13"/>
  <c r="H112" i="13" s="1"/>
  <c r="K111" i="13"/>
  <c r="F111" i="13"/>
  <c r="C111" i="13"/>
  <c r="H111" i="13" s="1"/>
  <c r="K110" i="13"/>
  <c r="F110" i="13"/>
  <c r="C110" i="13"/>
  <c r="H110" i="13" s="1"/>
  <c r="K109" i="13"/>
  <c r="F109" i="13"/>
  <c r="C109" i="13"/>
  <c r="H109" i="13" s="1"/>
  <c r="K108" i="13"/>
  <c r="F108" i="13"/>
  <c r="C108" i="13"/>
  <c r="H108" i="13" s="1"/>
  <c r="K107" i="13"/>
  <c r="F107" i="13"/>
  <c r="C107" i="13"/>
  <c r="H107" i="13" s="1"/>
  <c r="K106" i="13"/>
  <c r="F106" i="13"/>
  <c r="C106" i="13"/>
  <c r="H106" i="13" s="1"/>
  <c r="K105" i="13"/>
  <c r="F105" i="13"/>
  <c r="C105" i="13"/>
  <c r="H105" i="13" s="1"/>
  <c r="K104" i="13"/>
  <c r="F104" i="13"/>
  <c r="C104" i="13"/>
  <c r="H104" i="13" s="1"/>
  <c r="K103" i="13"/>
  <c r="F103" i="13"/>
  <c r="C103" i="13"/>
  <c r="H103" i="13" s="1"/>
  <c r="K102" i="13"/>
  <c r="F102" i="13"/>
  <c r="C102" i="13"/>
  <c r="H102" i="13" s="1"/>
  <c r="K101" i="13"/>
  <c r="F101" i="13"/>
  <c r="C101" i="13"/>
  <c r="H101" i="13" s="1"/>
  <c r="K100" i="13"/>
  <c r="F100" i="13"/>
  <c r="C100" i="13"/>
  <c r="H100" i="13" s="1"/>
  <c r="K99" i="13"/>
  <c r="F99" i="13"/>
  <c r="C99" i="13"/>
  <c r="H99" i="13" s="1"/>
  <c r="K98" i="13"/>
  <c r="F98" i="13"/>
  <c r="C98" i="13"/>
  <c r="H98" i="13" s="1"/>
  <c r="K97" i="13"/>
  <c r="F97" i="13"/>
  <c r="C97" i="13"/>
  <c r="H97" i="13" s="1"/>
  <c r="K96" i="13"/>
  <c r="F96" i="13"/>
  <c r="C96" i="13"/>
  <c r="H96" i="13" s="1"/>
  <c r="K95" i="13"/>
  <c r="F95" i="13"/>
  <c r="C95" i="13"/>
  <c r="H95" i="13" s="1"/>
  <c r="K94" i="13"/>
  <c r="F94" i="13"/>
  <c r="C94" i="13"/>
  <c r="H94" i="13" s="1"/>
  <c r="K93" i="13"/>
  <c r="F93" i="13"/>
  <c r="C93" i="13"/>
  <c r="H93" i="13" s="1"/>
  <c r="K92" i="13"/>
  <c r="F92" i="13"/>
  <c r="C92" i="13"/>
  <c r="H92" i="13" s="1"/>
  <c r="K91" i="13"/>
  <c r="F91" i="13"/>
  <c r="C91" i="13"/>
  <c r="H91" i="13" s="1"/>
  <c r="K90" i="13"/>
  <c r="F90" i="13"/>
  <c r="C90" i="13"/>
  <c r="H90" i="13" s="1"/>
  <c r="K89" i="13"/>
  <c r="F89" i="13"/>
  <c r="C89" i="13"/>
  <c r="H89" i="13" s="1"/>
  <c r="K88" i="13"/>
  <c r="F88" i="13"/>
  <c r="C88" i="13"/>
  <c r="H88" i="13" s="1"/>
  <c r="K87" i="13"/>
  <c r="F87" i="13"/>
  <c r="C87" i="13"/>
  <c r="H87" i="13" s="1"/>
  <c r="K86" i="13"/>
  <c r="F86" i="13"/>
  <c r="C86" i="13"/>
  <c r="H86" i="13" s="1"/>
  <c r="K85" i="13"/>
  <c r="F85" i="13"/>
  <c r="C85" i="13"/>
  <c r="H85" i="13" s="1"/>
  <c r="K84" i="13"/>
  <c r="F84" i="13"/>
  <c r="C84" i="13"/>
  <c r="H84" i="13" s="1"/>
  <c r="K83" i="13"/>
  <c r="F83" i="13"/>
  <c r="C83" i="13"/>
  <c r="H83" i="13" s="1"/>
  <c r="K82" i="13"/>
  <c r="F82" i="13"/>
  <c r="C82" i="13"/>
  <c r="H82" i="13" s="1"/>
  <c r="K81" i="13"/>
  <c r="F81" i="13"/>
  <c r="C81" i="13"/>
  <c r="H81" i="13" s="1"/>
  <c r="K80" i="13"/>
  <c r="F80" i="13"/>
  <c r="C80" i="13"/>
  <c r="H80" i="13" s="1"/>
  <c r="K79" i="13"/>
  <c r="F79" i="13"/>
  <c r="C79" i="13"/>
  <c r="H79" i="13" s="1"/>
  <c r="K78" i="13"/>
  <c r="F78" i="13"/>
  <c r="C78" i="13"/>
  <c r="H78" i="13" s="1"/>
  <c r="K77" i="13"/>
  <c r="F77" i="13"/>
  <c r="C77" i="13"/>
  <c r="H77" i="13" s="1"/>
  <c r="K76" i="13"/>
  <c r="F76" i="13"/>
  <c r="C76" i="13"/>
  <c r="H76" i="13" s="1"/>
  <c r="K75" i="13"/>
  <c r="F75" i="13"/>
  <c r="C75" i="13"/>
  <c r="H75" i="13" s="1"/>
  <c r="K74" i="13"/>
  <c r="F74" i="13"/>
  <c r="C74" i="13"/>
  <c r="H74" i="13" s="1"/>
  <c r="K73" i="13"/>
  <c r="F73" i="13"/>
  <c r="C73" i="13"/>
  <c r="H73" i="13" s="1"/>
  <c r="K72" i="13"/>
  <c r="F72" i="13"/>
  <c r="C72" i="13"/>
  <c r="H72" i="13" s="1"/>
  <c r="K71" i="13"/>
  <c r="F71" i="13"/>
  <c r="C71" i="13"/>
  <c r="H71" i="13" s="1"/>
  <c r="K70" i="13"/>
  <c r="F70" i="13"/>
  <c r="C70" i="13"/>
  <c r="H70" i="13" s="1"/>
  <c r="K69" i="13"/>
  <c r="F69" i="13"/>
  <c r="C69" i="13"/>
  <c r="H69" i="13" s="1"/>
  <c r="K68" i="13"/>
  <c r="F68" i="13"/>
  <c r="C68" i="13"/>
  <c r="H68" i="13" s="1"/>
  <c r="K67" i="13"/>
  <c r="F67" i="13"/>
  <c r="C67" i="13"/>
  <c r="H67" i="13" s="1"/>
  <c r="K66" i="13"/>
  <c r="F66" i="13"/>
  <c r="C66" i="13"/>
  <c r="H66" i="13" s="1"/>
  <c r="K65" i="13"/>
  <c r="F65" i="13"/>
  <c r="C65" i="13"/>
  <c r="H65" i="13" s="1"/>
  <c r="K64" i="13"/>
  <c r="F64" i="13"/>
  <c r="C64" i="13"/>
  <c r="H64" i="13" s="1"/>
  <c r="K63" i="13"/>
  <c r="F63" i="13"/>
  <c r="C63" i="13"/>
  <c r="H63" i="13" s="1"/>
  <c r="K62" i="13"/>
  <c r="F62" i="13"/>
  <c r="C62" i="13"/>
  <c r="H62" i="13" s="1"/>
  <c r="K61" i="13"/>
  <c r="F61" i="13"/>
  <c r="C61" i="13"/>
  <c r="H61" i="13" s="1"/>
  <c r="K60" i="13"/>
  <c r="F60" i="13"/>
  <c r="C60" i="13"/>
  <c r="H60" i="13" s="1"/>
  <c r="K59" i="13"/>
  <c r="F59" i="13"/>
  <c r="C59" i="13"/>
  <c r="H59" i="13" s="1"/>
  <c r="K58" i="13"/>
  <c r="F58" i="13"/>
  <c r="C58" i="13"/>
  <c r="H58" i="13" s="1"/>
  <c r="K57" i="13"/>
  <c r="F57" i="13"/>
  <c r="C57" i="13"/>
  <c r="H57" i="13" s="1"/>
  <c r="K56" i="13"/>
  <c r="F56" i="13"/>
  <c r="C56" i="13"/>
  <c r="H56" i="13" s="1"/>
  <c r="K55" i="13"/>
  <c r="F55" i="13"/>
  <c r="C55" i="13"/>
  <c r="H55" i="13" s="1"/>
  <c r="K54" i="13"/>
  <c r="F54" i="13"/>
  <c r="C54" i="13"/>
  <c r="H54" i="13" s="1"/>
  <c r="K53" i="13"/>
  <c r="F53" i="13"/>
  <c r="C53" i="13"/>
  <c r="H53" i="13" s="1"/>
  <c r="K52" i="13"/>
  <c r="F52" i="13"/>
  <c r="C52" i="13"/>
  <c r="H52" i="13" s="1"/>
  <c r="K51" i="13"/>
  <c r="F51" i="13"/>
  <c r="C51" i="13"/>
  <c r="H51" i="13" s="1"/>
  <c r="K50" i="13"/>
  <c r="F50" i="13"/>
  <c r="C50" i="13"/>
  <c r="H50" i="13" s="1"/>
  <c r="K49" i="13"/>
  <c r="F49" i="13"/>
  <c r="C49" i="13"/>
  <c r="H49" i="13" s="1"/>
  <c r="K48" i="13"/>
  <c r="F48" i="13"/>
  <c r="C48" i="13"/>
  <c r="H48" i="13" s="1"/>
  <c r="K47" i="13"/>
  <c r="F47" i="13"/>
  <c r="C47" i="13"/>
  <c r="H47" i="13" s="1"/>
  <c r="K46" i="13"/>
  <c r="F46" i="13"/>
  <c r="C46" i="13"/>
  <c r="H46" i="13" s="1"/>
  <c r="K45" i="13"/>
  <c r="F45" i="13"/>
  <c r="C45" i="13"/>
  <c r="H45" i="13" s="1"/>
  <c r="K44" i="13"/>
  <c r="F44" i="13"/>
  <c r="C44" i="13"/>
  <c r="H44" i="13" s="1"/>
  <c r="K43" i="13"/>
  <c r="F43" i="13"/>
  <c r="C43" i="13"/>
  <c r="H43" i="13" s="1"/>
  <c r="K42" i="13"/>
  <c r="F42" i="13"/>
  <c r="C42" i="13"/>
  <c r="H42" i="13" s="1"/>
  <c r="K41" i="13"/>
  <c r="F41" i="13"/>
  <c r="C41" i="13"/>
  <c r="H41" i="13" s="1"/>
  <c r="K40" i="13"/>
  <c r="F40" i="13"/>
  <c r="C40" i="13"/>
  <c r="H40" i="13" s="1"/>
  <c r="K39" i="13"/>
  <c r="F39" i="13"/>
  <c r="C39" i="13"/>
  <c r="H39" i="13" s="1"/>
  <c r="K38" i="13"/>
  <c r="F38" i="13"/>
  <c r="C38" i="13"/>
  <c r="H38" i="13" s="1"/>
  <c r="K37" i="13"/>
  <c r="F37" i="13"/>
  <c r="C37" i="13"/>
  <c r="H37" i="13" s="1"/>
  <c r="K36" i="13"/>
  <c r="F36" i="13"/>
  <c r="C36" i="13"/>
  <c r="H36" i="13" s="1"/>
  <c r="K35" i="13"/>
  <c r="F35" i="13"/>
  <c r="C35" i="13"/>
  <c r="H35" i="13" s="1"/>
  <c r="K34" i="13"/>
  <c r="F34" i="13"/>
  <c r="C34" i="13"/>
  <c r="H34" i="13" s="1"/>
  <c r="K33" i="13"/>
  <c r="F33" i="13"/>
  <c r="C33" i="13"/>
  <c r="H33" i="13" s="1"/>
  <c r="K32" i="13"/>
  <c r="F32" i="13"/>
  <c r="C32" i="13"/>
  <c r="H32" i="13" s="1"/>
  <c r="K31" i="13"/>
  <c r="F31" i="13"/>
  <c r="C31" i="13"/>
  <c r="H31" i="13" s="1"/>
  <c r="K30" i="13"/>
  <c r="F30" i="13"/>
  <c r="C30" i="13"/>
  <c r="H30" i="13" s="1"/>
  <c r="K29" i="13"/>
  <c r="F29" i="13"/>
  <c r="C29" i="13"/>
  <c r="H29" i="13" s="1"/>
  <c r="K28" i="13"/>
  <c r="F28" i="13"/>
  <c r="C28" i="13"/>
  <c r="H28" i="13" s="1"/>
  <c r="P27" i="13"/>
  <c r="O27" i="13"/>
  <c r="K27" i="13"/>
  <c r="F27" i="13"/>
  <c r="C27" i="13"/>
  <c r="H27" i="13" s="1"/>
  <c r="K26" i="13"/>
  <c r="F26" i="13"/>
  <c r="C26" i="13"/>
  <c r="H26" i="13" s="1"/>
  <c r="K25" i="13"/>
  <c r="F25" i="13"/>
  <c r="C25" i="13"/>
  <c r="H25" i="13" s="1"/>
  <c r="K24" i="13"/>
  <c r="F24" i="13"/>
  <c r="C24" i="13"/>
  <c r="H24" i="13" s="1"/>
  <c r="K23" i="13"/>
  <c r="F23" i="13"/>
  <c r="C23" i="13"/>
  <c r="H23" i="13" s="1"/>
  <c r="K22" i="13"/>
  <c r="F22" i="13"/>
  <c r="C22" i="13"/>
  <c r="H22" i="13" s="1"/>
  <c r="K21" i="13"/>
  <c r="F21" i="13"/>
  <c r="C21" i="13"/>
  <c r="H21" i="13" s="1"/>
  <c r="K20" i="13"/>
  <c r="F20" i="13"/>
  <c r="C20" i="13"/>
  <c r="H20" i="13" s="1"/>
  <c r="K19" i="13"/>
  <c r="F19" i="13"/>
  <c r="C19" i="13"/>
  <c r="H19" i="13" s="1"/>
  <c r="K18" i="13"/>
  <c r="F18" i="13"/>
  <c r="C18" i="13"/>
  <c r="H18" i="13" s="1"/>
  <c r="K17" i="13"/>
  <c r="F17" i="13"/>
  <c r="C17" i="13"/>
  <c r="H17" i="13" s="1"/>
  <c r="K16" i="13"/>
  <c r="F16" i="13"/>
  <c r="C16" i="13"/>
  <c r="H16" i="13" s="1"/>
  <c r="K15" i="13"/>
  <c r="F15" i="13"/>
  <c r="C15" i="13"/>
  <c r="H15" i="13" s="1"/>
  <c r="K14" i="13"/>
  <c r="F14" i="13"/>
  <c r="C14" i="13"/>
  <c r="H14" i="13" s="1"/>
  <c r="K13" i="13"/>
  <c r="F13" i="13"/>
  <c r="C13" i="13"/>
  <c r="H13" i="13" s="1"/>
  <c r="K12" i="13"/>
  <c r="F12" i="13"/>
  <c r="C12" i="13"/>
  <c r="H12" i="13" s="1"/>
  <c r="O8" i="13"/>
  <c r="O7" i="13"/>
  <c r="O6" i="13"/>
  <c r="O5" i="13"/>
  <c r="B5" i="13"/>
  <c r="O4" i="13"/>
  <c r="B4" i="13"/>
  <c r="O3" i="13"/>
  <c r="O2" i="13"/>
  <c r="B6" i="13" s="1"/>
  <c r="B8" i="13" s="1"/>
  <c r="A8" i="13" s="1"/>
  <c r="C12" i="1"/>
  <c r="C13" i="1"/>
  <c r="H13" i="1" s="1"/>
  <c r="C14" i="1"/>
  <c r="H14" i="1" s="1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O8" i="1"/>
  <c r="O7" i="1"/>
  <c r="O6" i="1"/>
  <c r="O5" i="1"/>
  <c r="O4" i="1"/>
  <c r="O3" i="1"/>
  <c r="O2" i="1"/>
  <c r="O27" i="1"/>
  <c r="B5" i="1" s="1"/>
  <c r="P27" i="1"/>
  <c r="E1001" i="1"/>
  <c r="B4" i="1" s="1"/>
  <c r="I1001" i="1"/>
  <c r="O1000" i="5"/>
  <c r="O999" i="5"/>
  <c r="O998" i="5"/>
  <c r="O997" i="5"/>
  <c r="O996" i="5"/>
  <c r="O995" i="5"/>
  <c r="O994" i="5"/>
  <c r="O993" i="5"/>
  <c r="O992" i="5"/>
  <c r="O991" i="5"/>
  <c r="O990" i="5"/>
  <c r="O989" i="5"/>
  <c r="O988" i="5"/>
  <c r="O987" i="5"/>
  <c r="O986" i="5"/>
  <c r="O985" i="5"/>
  <c r="O984" i="5"/>
  <c r="O983" i="5"/>
  <c r="O982" i="5"/>
  <c r="O981" i="5"/>
  <c r="O980" i="5"/>
  <c r="O979" i="5"/>
  <c r="O978" i="5"/>
  <c r="O977" i="5"/>
  <c r="O976" i="5"/>
  <c r="O975" i="5"/>
  <c r="O974" i="5"/>
  <c r="O973" i="5"/>
  <c r="O972" i="5"/>
  <c r="O971" i="5"/>
  <c r="O970" i="5"/>
  <c r="O969" i="5"/>
  <c r="O968" i="5"/>
  <c r="O967" i="5"/>
  <c r="O966" i="5"/>
  <c r="O965" i="5"/>
  <c r="O964" i="5"/>
  <c r="O963" i="5"/>
  <c r="O962" i="5"/>
  <c r="O961" i="5"/>
  <c r="O960" i="5"/>
  <c r="O959" i="5"/>
  <c r="O958" i="5"/>
  <c r="O957" i="5"/>
  <c r="O956" i="5"/>
  <c r="O955" i="5"/>
  <c r="O954" i="5"/>
  <c r="O953" i="5"/>
  <c r="O952" i="5"/>
  <c r="O951" i="5"/>
  <c r="O950" i="5"/>
  <c r="O949" i="5"/>
  <c r="O948" i="5"/>
  <c r="O947" i="5"/>
  <c r="O946" i="5"/>
  <c r="O945" i="5"/>
  <c r="O944" i="5"/>
  <c r="O943" i="5"/>
  <c r="O942" i="5"/>
  <c r="O941" i="5"/>
  <c r="O940" i="5"/>
  <c r="O939" i="5"/>
  <c r="O938" i="5"/>
  <c r="O937" i="5"/>
  <c r="O936" i="5"/>
  <c r="O935" i="5"/>
  <c r="O934" i="5"/>
  <c r="O933" i="5"/>
  <c r="O932" i="5"/>
  <c r="O931" i="5"/>
  <c r="O930" i="5"/>
  <c r="O929" i="5"/>
  <c r="O928" i="5"/>
  <c r="O927" i="5"/>
  <c r="O926" i="5"/>
  <c r="O925" i="5"/>
  <c r="O924" i="5"/>
  <c r="O923" i="5"/>
  <c r="O922" i="5"/>
  <c r="O921" i="5"/>
  <c r="O920" i="5"/>
  <c r="O919" i="5"/>
  <c r="O918" i="5"/>
  <c r="O917" i="5"/>
  <c r="O916" i="5"/>
  <c r="O915" i="5"/>
  <c r="O914" i="5"/>
  <c r="O913" i="5"/>
  <c r="O912" i="5"/>
  <c r="O911" i="5"/>
  <c r="O910" i="5"/>
  <c r="O909" i="5"/>
  <c r="O908" i="5"/>
  <c r="O907" i="5"/>
  <c r="O906" i="5"/>
  <c r="O905" i="5"/>
  <c r="O904" i="5"/>
  <c r="O903" i="5"/>
  <c r="O902" i="5"/>
  <c r="O901" i="5"/>
  <c r="O900" i="5"/>
  <c r="O899" i="5"/>
  <c r="O898" i="5"/>
  <c r="O897" i="5"/>
  <c r="O896" i="5"/>
  <c r="O895" i="5"/>
  <c r="O894" i="5"/>
  <c r="O893" i="5"/>
  <c r="O892" i="5"/>
  <c r="O891" i="5"/>
  <c r="O890" i="5"/>
  <c r="O889" i="5"/>
  <c r="O888" i="5"/>
  <c r="O887" i="5"/>
  <c r="O886" i="5"/>
  <c r="O885" i="5"/>
  <c r="O884" i="5"/>
  <c r="O883" i="5"/>
  <c r="O882" i="5"/>
  <c r="O881" i="5"/>
  <c r="O880" i="5"/>
  <c r="O879" i="5"/>
  <c r="O878" i="5"/>
  <c r="O877" i="5"/>
  <c r="O876" i="5"/>
  <c r="O875" i="5"/>
  <c r="O874" i="5"/>
  <c r="O873" i="5"/>
  <c r="O872" i="5"/>
  <c r="O871" i="5"/>
  <c r="O870" i="5"/>
  <c r="O869" i="5"/>
  <c r="O868" i="5"/>
  <c r="O867" i="5"/>
  <c r="O866" i="5"/>
  <c r="O865" i="5"/>
  <c r="O864" i="5"/>
  <c r="O863" i="5"/>
  <c r="O862" i="5"/>
  <c r="O861" i="5"/>
  <c r="O860" i="5"/>
  <c r="O859" i="5"/>
  <c r="O858" i="5"/>
  <c r="O857" i="5"/>
  <c r="O856" i="5"/>
  <c r="O855" i="5"/>
  <c r="O854" i="5"/>
  <c r="O853" i="5"/>
  <c r="O852" i="5"/>
  <c r="O851" i="5"/>
  <c r="O850" i="5"/>
  <c r="O849" i="5"/>
  <c r="O848" i="5"/>
  <c r="O847" i="5"/>
  <c r="O846" i="5"/>
  <c r="O845" i="5"/>
  <c r="O844" i="5"/>
  <c r="O843" i="5"/>
  <c r="O842" i="5"/>
  <c r="O841" i="5"/>
  <c r="O840" i="5"/>
  <c r="O839" i="5"/>
  <c r="O838" i="5"/>
  <c r="O837" i="5"/>
  <c r="O836" i="5"/>
  <c r="O835" i="5"/>
  <c r="O834" i="5"/>
  <c r="O833" i="5"/>
  <c r="O832" i="5"/>
  <c r="O831" i="5"/>
  <c r="O830" i="5"/>
  <c r="O829" i="5"/>
  <c r="O828" i="5"/>
  <c r="O827" i="5"/>
  <c r="O826" i="5"/>
  <c r="O825" i="5"/>
  <c r="O824" i="5"/>
  <c r="O823" i="5"/>
  <c r="O822" i="5"/>
  <c r="O821" i="5"/>
  <c r="O820" i="5"/>
  <c r="O819" i="5"/>
  <c r="O818" i="5"/>
  <c r="O817" i="5"/>
  <c r="O816" i="5"/>
  <c r="O815" i="5"/>
  <c r="O814" i="5"/>
  <c r="O813" i="5"/>
  <c r="O812" i="5"/>
  <c r="O811" i="5"/>
  <c r="O810" i="5"/>
  <c r="O809" i="5"/>
  <c r="O808" i="5"/>
  <c r="O807" i="5"/>
  <c r="O806" i="5"/>
  <c r="O805" i="5"/>
  <c r="O804" i="5"/>
  <c r="O803" i="5"/>
  <c r="O802" i="5"/>
  <c r="O801" i="5"/>
  <c r="O800" i="5"/>
  <c r="O799" i="5"/>
  <c r="O798" i="5"/>
  <c r="O797" i="5"/>
  <c r="O796" i="5"/>
  <c r="O795" i="5"/>
  <c r="O794" i="5"/>
  <c r="O793" i="5"/>
  <c r="O792" i="5"/>
  <c r="O791" i="5"/>
  <c r="O790" i="5"/>
  <c r="O789" i="5"/>
  <c r="O788" i="5"/>
  <c r="O787" i="5"/>
  <c r="O786" i="5"/>
  <c r="O785" i="5"/>
  <c r="O784" i="5"/>
  <c r="O783" i="5"/>
  <c r="O782" i="5"/>
  <c r="O781" i="5"/>
  <c r="O780" i="5"/>
  <c r="O779" i="5"/>
  <c r="O778" i="5"/>
  <c r="O777" i="5"/>
  <c r="O776" i="5"/>
  <c r="O775" i="5"/>
  <c r="O774" i="5"/>
  <c r="O773" i="5"/>
  <c r="O772" i="5"/>
  <c r="O771" i="5"/>
  <c r="O770" i="5"/>
  <c r="O769" i="5"/>
  <c r="O768" i="5"/>
  <c r="O767" i="5"/>
  <c r="O766" i="5"/>
  <c r="O765" i="5"/>
  <c r="O764" i="5"/>
  <c r="O763" i="5"/>
  <c r="O762" i="5"/>
  <c r="O761" i="5"/>
  <c r="O760" i="5"/>
  <c r="O759" i="5"/>
  <c r="O758" i="5"/>
  <c r="O757" i="5"/>
  <c r="O756" i="5"/>
  <c r="O755" i="5"/>
  <c r="O754" i="5"/>
  <c r="O753" i="5"/>
  <c r="O752" i="5"/>
  <c r="O751" i="5"/>
  <c r="O750" i="5"/>
  <c r="O749" i="5"/>
  <c r="O748" i="5"/>
  <c r="O747" i="5"/>
  <c r="O746" i="5"/>
  <c r="O745" i="5"/>
  <c r="O744" i="5"/>
  <c r="O743" i="5"/>
  <c r="O742" i="5"/>
  <c r="O741" i="5"/>
  <c r="O740" i="5"/>
  <c r="O739" i="5"/>
  <c r="O738" i="5"/>
  <c r="O737" i="5"/>
  <c r="O736" i="5"/>
  <c r="O735" i="5"/>
  <c r="O734" i="5"/>
  <c r="O733" i="5"/>
  <c r="O732" i="5"/>
  <c r="O731" i="5"/>
  <c r="O730" i="5"/>
  <c r="O729" i="5"/>
  <c r="O728" i="5"/>
  <c r="O727" i="5"/>
  <c r="O726" i="5"/>
  <c r="O725" i="5"/>
  <c r="O724" i="5"/>
  <c r="O723" i="5"/>
  <c r="O722" i="5"/>
  <c r="O721" i="5"/>
  <c r="O720" i="5"/>
  <c r="O719" i="5"/>
  <c r="O718" i="5"/>
  <c r="O717" i="5"/>
  <c r="O716" i="5"/>
  <c r="O715" i="5"/>
  <c r="O714" i="5"/>
  <c r="O713" i="5"/>
  <c r="O712" i="5"/>
  <c r="O711" i="5"/>
  <c r="O710" i="5"/>
  <c r="O709" i="5"/>
  <c r="O708" i="5"/>
  <c r="O707" i="5"/>
  <c r="O706" i="5"/>
  <c r="O705" i="5"/>
  <c r="O704" i="5"/>
  <c r="O703" i="5"/>
  <c r="O702" i="5"/>
  <c r="O701" i="5"/>
  <c r="O700" i="5"/>
  <c r="O699" i="5"/>
  <c r="O698" i="5"/>
  <c r="O697" i="5"/>
  <c r="O696" i="5"/>
  <c r="O695" i="5"/>
  <c r="O694" i="5"/>
  <c r="O693" i="5"/>
  <c r="O692" i="5"/>
  <c r="O691" i="5"/>
  <c r="O690" i="5"/>
  <c r="O689" i="5"/>
  <c r="O688" i="5"/>
  <c r="O687" i="5"/>
  <c r="O686" i="5"/>
  <c r="O685" i="5"/>
  <c r="O684" i="5"/>
  <c r="O683" i="5"/>
  <c r="O682" i="5"/>
  <c r="O681" i="5"/>
  <c r="O680" i="5"/>
  <c r="O679" i="5"/>
  <c r="O678" i="5"/>
  <c r="O677" i="5"/>
  <c r="O676" i="5"/>
  <c r="O675" i="5"/>
  <c r="O674" i="5"/>
  <c r="O673" i="5"/>
  <c r="O672" i="5"/>
  <c r="O671" i="5"/>
  <c r="O670" i="5"/>
  <c r="O669" i="5"/>
  <c r="O668" i="5"/>
  <c r="O667" i="5"/>
  <c r="O666" i="5"/>
  <c r="O665" i="5"/>
  <c r="O664" i="5"/>
  <c r="O663" i="5"/>
  <c r="O662" i="5"/>
  <c r="O661" i="5"/>
  <c r="O660" i="5"/>
  <c r="O659" i="5"/>
  <c r="O658" i="5"/>
  <c r="O657" i="5"/>
  <c r="O656" i="5"/>
  <c r="O655" i="5"/>
  <c r="O654" i="5"/>
  <c r="O653" i="5"/>
  <c r="O652" i="5"/>
  <c r="O651" i="5"/>
  <c r="O650" i="5"/>
  <c r="O649" i="5"/>
  <c r="O648" i="5"/>
  <c r="O647" i="5"/>
  <c r="O646" i="5"/>
  <c r="O645" i="5"/>
  <c r="O644" i="5"/>
  <c r="O643" i="5"/>
  <c r="O642" i="5"/>
  <c r="O641" i="5"/>
  <c r="O640" i="5"/>
  <c r="O639" i="5"/>
  <c r="O638" i="5"/>
  <c r="O637" i="5"/>
  <c r="O636" i="5"/>
  <c r="O635" i="5"/>
  <c r="O634" i="5"/>
  <c r="O633" i="5"/>
  <c r="O632" i="5"/>
  <c r="O631" i="5"/>
  <c r="O630" i="5"/>
  <c r="O629" i="5"/>
  <c r="O628" i="5"/>
  <c r="O627" i="5"/>
  <c r="O626" i="5"/>
  <c r="O625" i="5"/>
  <c r="O624" i="5"/>
  <c r="O623" i="5"/>
  <c r="O622" i="5"/>
  <c r="O621" i="5"/>
  <c r="O620" i="5"/>
  <c r="O619" i="5"/>
  <c r="O618" i="5"/>
  <c r="O617" i="5"/>
  <c r="O616" i="5"/>
  <c r="O615" i="5"/>
  <c r="O614" i="5"/>
  <c r="O613" i="5"/>
  <c r="O612" i="5"/>
  <c r="O611" i="5"/>
  <c r="O610" i="5"/>
  <c r="O609" i="5"/>
  <c r="O608" i="5"/>
  <c r="O607" i="5"/>
  <c r="O606" i="5"/>
  <c r="O605" i="5"/>
  <c r="O604" i="5"/>
  <c r="O603" i="5"/>
  <c r="O602" i="5"/>
  <c r="O601" i="5"/>
  <c r="O600" i="5"/>
  <c r="O599" i="5"/>
  <c r="O598" i="5"/>
  <c r="O597" i="5"/>
  <c r="O596" i="5"/>
  <c r="O595" i="5"/>
  <c r="O594" i="5"/>
  <c r="O593" i="5"/>
  <c r="O592" i="5"/>
  <c r="O591" i="5"/>
  <c r="O590" i="5"/>
  <c r="O589" i="5"/>
  <c r="O588" i="5"/>
  <c r="O587" i="5"/>
  <c r="O586" i="5"/>
  <c r="O585" i="5"/>
  <c r="O584" i="5"/>
  <c r="O583" i="5"/>
  <c r="O582" i="5"/>
  <c r="O581" i="5"/>
  <c r="O580" i="5"/>
  <c r="O579" i="5"/>
  <c r="O578" i="5"/>
  <c r="O577" i="5"/>
  <c r="O576" i="5"/>
  <c r="O575" i="5"/>
  <c r="O574" i="5"/>
  <c r="O573" i="5"/>
  <c r="O572" i="5"/>
  <c r="O571" i="5"/>
  <c r="O570" i="5"/>
  <c r="O569" i="5"/>
  <c r="O568" i="5"/>
  <c r="O567" i="5"/>
  <c r="O566" i="5"/>
  <c r="O565" i="5"/>
  <c r="O564" i="5"/>
  <c r="O563" i="5"/>
  <c r="O562" i="5"/>
  <c r="O561" i="5"/>
  <c r="O560" i="5"/>
  <c r="O559" i="5"/>
  <c r="O558" i="5"/>
  <c r="O557" i="5"/>
  <c r="O556" i="5"/>
  <c r="O555" i="5"/>
  <c r="O554" i="5"/>
  <c r="O553" i="5"/>
  <c r="O552" i="5"/>
  <c r="O551" i="5"/>
  <c r="O550" i="5"/>
  <c r="O549" i="5"/>
  <c r="O548" i="5"/>
  <c r="O547" i="5"/>
  <c r="O546" i="5"/>
  <c r="O545" i="5"/>
  <c r="O544" i="5"/>
  <c r="O543" i="5"/>
  <c r="O542" i="5"/>
  <c r="O541" i="5"/>
  <c r="O540" i="5"/>
  <c r="O539" i="5"/>
  <c r="O538" i="5"/>
  <c r="O537" i="5"/>
  <c r="O536" i="5"/>
  <c r="O535" i="5"/>
  <c r="O534" i="5"/>
  <c r="O533" i="5"/>
  <c r="O532" i="5"/>
  <c r="O531" i="5"/>
  <c r="O530" i="5"/>
  <c r="O529" i="5"/>
  <c r="O528" i="5"/>
  <c r="O527" i="5"/>
  <c r="O526" i="5"/>
  <c r="O525" i="5"/>
  <c r="O524" i="5"/>
  <c r="O523" i="5"/>
  <c r="O522" i="5"/>
  <c r="O521" i="5"/>
  <c r="O520" i="5"/>
  <c r="O519" i="5"/>
  <c r="O518" i="5"/>
  <c r="O517" i="5"/>
  <c r="O516" i="5"/>
  <c r="O515" i="5"/>
  <c r="O514" i="5"/>
  <c r="O513" i="5"/>
  <c r="O512" i="5"/>
  <c r="O511" i="5"/>
  <c r="O510" i="5"/>
  <c r="O509" i="5"/>
  <c r="O508" i="5"/>
  <c r="O507" i="5"/>
  <c r="O506" i="5"/>
  <c r="O505" i="5"/>
  <c r="O504" i="5"/>
  <c r="O503" i="5"/>
  <c r="O502" i="5"/>
  <c r="O501" i="5"/>
  <c r="O500" i="5"/>
  <c r="O499" i="5"/>
  <c r="O498" i="5"/>
  <c r="O497" i="5"/>
  <c r="O496" i="5"/>
  <c r="O495" i="5"/>
  <c r="O494" i="5"/>
  <c r="O493" i="5"/>
  <c r="O492" i="5"/>
  <c r="O491" i="5"/>
  <c r="O490" i="5"/>
  <c r="O489" i="5"/>
  <c r="O488" i="5"/>
  <c r="O487" i="5"/>
  <c r="O486" i="5"/>
  <c r="O485" i="5"/>
  <c r="O484" i="5"/>
  <c r="O483" i="5"/>
  <c r="O482" i="5"/>
  <c r="O481" i="5"/>
  <c r="O480" i="5"/>
  <c r="O479" i="5"/>
  <c r="O478" i="5"/>
  <c r="O477" i="5"/>
  <c r="O476" i="5"/>
  <c r="O475" i="5"/>
  <c r="O474" i="5"/>
  <c r="O473" i="5"/>
  <c r="O472" i="5"/>
  <c r="O471" i="5"/>
  <c r="O470" i="5"/>
  <c r="O469" i="5"/>
  <c r="O468" i="5"/>
  <c r="O467" i="5"/>
  <c r="O466" i="5"/>
  <c r="O465" i="5"/>
  <c r="O464" i="5"/>
  <c r="O463" i="5"/>
  <c r="O462" i="5"/>
  <c r="O461" i="5"/>
  <c r="O460" i="5"/>
  <c r="O459" i="5"/>
  <c r="O458" i="5"/>
  <c r="O457" i="5"/>
  <c r="O456" i="5"/>
  <c r="O455" i="5"/>
  <c r="O454" i="5"/>
  <c r="O453" i="5"/>
  <c r="O452" i="5"/>
  <c r="O451" i="5"/>
  <c r="O450" i="5"/>
  <c r="O449" i="5"/>
  <c r="O448" i="5"/>
  <c r="O447" i="5"/>
  <c r="O446" i="5"/>
  <c r="O445" i="5"/>
  <c r="O444" i="5"/>
  <c r="O443" i="5"/>
  <c r="O442" i="5"/>
  <c r="O441" i="5"/>
  <c r="O440" i="5"/>
  <c r="O439" i="5"/>
  <c r="O438" i="5"/>
  <c r="O437" i="5"/>
  <c r="O436" i="5"/>
  <c r="O435" i="5"/>
  <c r="O434" i="5"/>
  <c r="O433" i="5"/>
  <c r="O432" i="5"/>
  <c r="O431" i="5"/>
  <c r="O430" i="5"/>
  <c r="O429" i="5"/>
  <c r="O428" i="5"/>
  <c r="O427" i="5"/>
  <c r="O426" i="5"/>
  <c r="O425" i="5"/>
  <c r="O424" i="5"/>
  <c r="O423" i="5"/>
  <c r="O422" i="5"/>
  <c r="O421" i="5"/>
  <c r="O420" i="5"/>
  <c r="O419" i="5"/>
  <c r="O418" i="5"/>
  <c r="O417" i="5"/>
  <c r="O416" i="5"/>
  <c r="O415" i="5"/>
  <c r="O414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6" i="5"/>
  <c r="O5" i="5"/>
  <c r="O4" i="5"/>
  <c r="O7" i="5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C12" i="9"/>
  <c r="C13" i="9"/>
  <c r="E13" i="9" s="1"/>
  <c r="C14" i="9"/>
  <c r="E14" i="9" s="1"/>
  <c r="C15" i="9"/>
  <c r="E15" i="9" s="1"/>
  <c r="C16" i="9"/>
  <c r="E16" i="9" s="1"/>
  <c r="C17" i="9"/>
  <c r="E17" i="9" s="1"/>
  <c r="C18" i="9"/>
  <c r="E18" i="9" s="1"/>
  <c r="C19" i="9"/>
  <c r="E19" i="9" s="1"/>
  <c r="C20" i="9"/>
  <c r="E20" i="9" s="1"/>
  <c r="C21" i="9"/>
  <c r="E21" i="9" s="1"/>
  <c r="C22" i="9"/>
  <c r="E22" i="9" s="1"/>
  <c r="C23" i="9"/>
  <c r="E23" i="9" s="1"/>
  <c r="C24" i="9"/>
  <c r="E24" i="9" s="1"/>
  <c r="C25" i="9"/>
  <c r="E25" i="9" s="1"/>
  <c r="C26" i="9"/>
  <c r="E26" i="9" s="1"/>
  <c r="C27" i="9"/>
  <c r="E27" i="9" s="1"/>
  <c r="C28" i="9"/>
  <c r="E28" i="9" s="1"/>
  <c r="C29" i="9"/>
  <c r="E29" i="9" s="1"/>
  <c r="C30" i="9"/>
  <c r="E30" i="9" s="1"/>
  <c r="C31" i="9"/>
  <c r="E31" i="9" s="1"/>
  <c r="C32" i="9"/>
  <c r="E32" i="9" s="1"/>
  <c r="C33" i="9"/>
  <c r="E33" i="9" s="1"/>
  <c r="C34" i="9"/>
  <c r="E34" i="9" s="1"/>
  <c r="C35" i="9"/>
  <c r="E35" i="9" s="1"/>
  <c r="C36" i="9"/>
  <c r="E36" i="9" s="1"/>
  <c r="C37" i="9"/>
  <c r="E37" i="9" s="1"/>
  <c r="C38" i="9"/>
  <c r="E38" i="9" s="1"/>
  <c r="C39" i="9"/>
  <c r="E39" i="9" s="1"/>
  <c r="C40" i="9"/>
  <c r="E40" i="9" s="1"/>
  <c r="C41" i="9"/>
  <c r="C42" i="9"/>
  <c r="E42" i="9" s="1"/>
  <c r="C43" i="9"/>
  <c r="C44" i="9"/>
  <c r="E44" i="9" s="1"/>
  <c r="C45" i="9"/>
  <c r="E45" i="9" s="1"/>
  <c r="C46" i="9"/>
  <c r="E46" i="9" s="1"/>
  <c r="C47" i="9"/>
  <c r="E47" i="9" s="1"/>
  <c r="C48" i="9"/>
  <c r="E48" i="9" s="1"/>
  <c r="C49" i="9"/>
  <c r="C50" i="9"/>
  <c r="E50" i="9" s="1"/>
  <c r="C51" i="9"/>
  <c r="E51" i="9" s="1"/>
  <c r="C52" i="9"/>
  <c r="E52" i="9" s="1"/>
  <c r="C53" i="9"/>
  <c r="E53" i="9" s="1"/>
  <c r="C54" i="9"/>
  <c r="E54" i="9" s="1"/>
  <c r="C55" i="9"/>
  <c r="E55" i="9" s="1"/>
  <c r="C56" i="9"/>
  <c r="E56" i="9" s="1"/>
  <c r="C57" i="9"/>
  <c r="E57" i="9" s="1"/>
  <c r="C58" i="9"/>
  <c r="E58" i="9" s="1"/>
  <c r="C59" i="9"/>
  <c r="C60" i="9"/>
  <c r="E60" i="9" s="1"/>
  <c r="C61" i="9"/>
  <c r="E61" i="9" s="1"/>
  <c r="C62" i="9"/>
  <c r="E62" i="9" s="1"/>
  <c r="C63" i="9"/>
  <c r="E63" i="9" s="1"/>
  <c r="C64" i="9"/>
  <c r="E64" i="9" s="1"/>
  <c r="C65" i="9"/>
  <c r="E65" i="9" s="1"/>
  <c r="C66" i="9"/>
  <c r="E66" i="9" s="1"/>
  <c r="C67" i="9"/>
  <c r="E67" i="9" s="1"/>
  <c r="C68" i="9"/>
  <c r="E68" i="9" s="1"/>
  <c r="C69" i="9"/>
  <c r="C70" i="9"/>
  <c r="E70" i="9" s="1"/>
  <c r="C71" i="9"/>
  <c r="E71" i="9" s="1"/>
  <c r="C72" i="9"/>
  <c r="E72" i="9" s="1"/>
  <c r="C73" i="9"/>
  <c r="E73" i="9" s="1"/>
  <c r="C74" i="9"/>
  <c r="E74" i="9" s="1"/>
  <c r="C75" i="9"/>
  <c r="E75" i="9" s="1"/>
  <c r="C76" i="9"/>
  <c r="E76" i="9" s="1"/>
  <c r="C77" i="9"/>
  <c r="E77" i="9" s="1"/>
  <c r="C78" i="9"/>
  <c r="E78" i="9" s="1"/>
  <c r="C79" i="9"/>
  <c r="E79" i="9" s="1"/>
  <c r="C80" i="9"/>
  <c r="E80" i="9" s="1"/>
  <c r="C81" i="9"/>
  <c r="E81" i="9" s="1"/>
  <c r="C82" i="9"/>
  <c r="E82" i="9" s="1"/>
  <c r="C83" i="9"/>
  <c r="E83" i="9" s="1"/>
  <c r="C84" i="9"/>
  <c r="E84" i="9" s="1"/>
  <c r="C85" i="9"/>
  <c r="E85" i="9" s="1"/>
  <c r="C86" i="9"/>
  <c r="E86" i="9" s="1"/>
  <c r="C87" i="9"/>
  <c r="E87" i="9" s="1"/>
  <c r="C88" i="9"/>
  <c r="E88" i="9" s="1"/>
  <c r="C89" i="9"/>
  <c r="C90" i="9"/>
  <c r="E90" i="9" s="1"/>
  <c r="C91" i="9"/>
  <c r="C92" i="9"/>
  <c r="E92" i="9" s="1"/>
  <c r="C93" i="9"/>
  <c r="E93" i="9" s="1"/>
  <c r="C94" i="9"/>
  <c r="E94" i="9" s="1"/>
  <c r="C95" i="9"/>
  <c r="E95" i="9" s="1"/>
  <c r="C96" i="9"/>
  <c r="E96" i="9" s="1"/>
  <c r="C97" i="9"/>
  <c r="E97" i="9" s="1"/>
  <c r="C98" i="9"/>
  <c r="E98" i="9" s="1"/>
  <c r="C99" i="9"/>
  <c r="E99" i="9" s="1"/>
  <c r="C100" i="9"/>
  <c r="E100" i="9" s="1"/>
  <c r="C101" i="9"/>
  <c r="C102" i="9"/>
  <c r="E102" i="9" s="1"/>
  <c r="C103" i="9"/>
  <c r="E103" i="9" s="1"/>
  <c r="C104" i="9"/>
  <c r="E104" i="9" s="1"/>
  <c r="C105" i="9"/>
  <c r="E105" i="9" s="1"/>
  <c r="C106" i="9"/>
  <c r="E106" i="9" s="1"/>
  <c r="C107" i="9"/>
  <c r="E107" i="9" s="1"/>
  <c r="C108" i="9"/>
  <c r="E108" i="9" s="1"/>
  <c r="C109" i="9"/>
  <c r="E109" i="9" s="1"/>
  <c r="C110" i="9"/>
  <c r="E110" i="9" s="1"/>
  <c r="C111" i="9"/>
  <c r="E111" i="9" s="1"/>
  <c r="C112" i="9"/>
  <c r="E112" i="9" s="1"/>
  <c r="C113" i="9"/>
  <c r="E113" i="9" s="1"/>
  <c r="C114" i="9"/>
  <c r="E114" i="9" s="1"/>
  <c r="C115" i="9"/>
  <c r="E115" i="9" s="1"/>
  <c r="C116" i="9"/>
  <c r="E116" i="9" s="1"/>
  <c r="C117" i="9"/>
  <c r="E117" i="9" s="1"/>
  <c r="C118" i="9"/>
  <c r="E118" i="9" s="1"/>
  <c r="C119" i="9"/>
  <c r="E119" i="9" s="1"/>
  <c r="C120" i="9"/>
  <c r="E120" i="9" s="1"/>
  <c r="C121" i="9"/>
  <c r="E121" i="9" s="1"/>
  <c r="C122" i="9"/>
  <c r="E122" i="9" s="1"/>
  <c r="C123" i="9"/>
  <c r="E123" i="9" s="1"/>
  <c r="C124" i="9"/>
  <c r="E124" i="9" s="1"/>
  <c r="C125" i="9"/>
  <c r="E125" i="9" s="1"/>
  <c r="C126" i="9"/>
  <c r="E126" i="9" s="1"/>
  <c r="C127" i="9"/>
  <c r="E127" i="9" s="1"/>
  <c r="C128" i="9"/>
  <c r="E128" i="9" s="1"/>
  <c r="C129" i="9"/>
  <c r="E129" i="9" s="1"/>
  <c r="C130" i="9"/>
  <c r="E130" i="9" s="1"/>
  <c r="C131" i="9"/>
  <c r="E131" i="9" s="1"/>
  <c r="C132" i="9"/>
  <c r="E132" i="9" s="1"/>
  <c r="C133" i="9"/>
  <c r="E133" i="9" s="1"/>
  <c r="C134" i="9"/>
  <c r="E134" i="9" s="1"/>
  <c r="C135" i="9"/>
  <c r="E135" i="9" s="1"/>
  <c r="C136" i="9"/>
  <c r="E136" i="9" s="1"/>
  <c r="C137" i="9"/>
  <c r="E137" i="9" s="1"/>
  <c r="C138" i="9"/>
  <c r="E138" i="9" s="1"/>
  <c r="C139" i="9"/>
  <c r="E139" i="9" s="1"/>
  <c r="C140" i="9"/>
  <c r="E140" i="9" s="1"/>
  <c r="C141" i="9"/>
  <c r="E141" i="9" s="1"/>
  <c r="C142" i="9"/>
  <c r="E142" i="9" s="1"/>
  <c r="C143" i="9"/>
  <c r="E143" i="9" s="1"/>
  <c r="C144" i="9"/>
  <c r="E144" i="9" s="1"/>
  <c r="C145" i="9"/>
  <c r="E145" i="9" s="1"/>
  <c r="C146" i="9"/>
  <c r="E146" i="9" s="1"/>
  <c r="C147" i="9"/>
  <c r="E147" i="9" s="1"/>
  <c r="C148" i="9"/>
  <c r="C149" i="9"/>
  <c r="E149" i="9" s="1"/>
  <c r="C150" i="9"/>
  <c r="E150" i="9" s="1"/>
  <c r="C151" i="9"/>
  <c r="E151" i="9" s="1"/>
  <c r="C152" i="9"/>
  <c r="E152" i="9" s="1"/>
  <c r="C153" i="9"/>
  <c r="E153" i="9" s="1"/>
  <c r="C154" i="9"/>
  <c r="E154" i="9" s="1"/>
  <c r="C155" i="9"/>
  <c r="E155" i="9" s="1"/>
  <c r="C156" i="9"/>
  <c r="E156" i="9" s="1"/>
  <c r="C157" i="9"/>
  <c r="E157" i="9" s="1"/>
  <c r="C158" i="9"/>
  <c r="C159" i="9"/>
  <c r="C160" i="9"/>
  <c r="E160" i="9" s="1"/>
  <c r="C161" i="9"/>
  <c r="E161" i="9" s="1"/>
  <c r="C162" i="9"/>
  <c r="E162" i="9" s="1"/>
  <c r="C163" i="9"/>
  <c r="E163" i="9" s="1"/>
  <c r="C164" i="9"/>
  <c r="E164" i="9" s="1"/>
  <c r="C165" i="9"/>
  <c r="E165" i="9" s="1"/>
  <c r="C166" i="9"/>
  <c r="E166" i="9" s="1"/>
  <c r="C167" i="9"/>
  <c r="E167" i="9" s="1"/>
  <c r="C168" i="9"/>
  <c r="E168" i="9" s="1"/>
  <c r="C169" i="9"/>
  <c r="C170" i="9"/>
  <c r="E170" i="9" s="1"/>
  <c r="C171" i="9"/>
  <c r="C172" i="9"/>
  <c r="E172" i="9" s="1"/>
  <c r="C173" i="9"/>
  <c r="E173" i="9" s="1"/>
  <c r="C174" i="9"/>
  <c r="C175" i="9"/>
  <c r="E175" i="9" s="1"/>
  <c r="C176" i="9"/>
  <c r="E176" i="9" s="1"/>
  <c r="C177" i="9"/>
  <c r="E177" i="9" s="1"/>
  <c r="C178" i="9"/>
  <c r="E178" i="9" s="1"/>
  <c r="C179" i="9"/>
  <c r="E179" i="9" s="1"/>
  <c r="C180" i="9"/>
  <c r="E180" i="9" s="1"/>
  <c r="C181" i="9"/>
  <c r="E181" i="9" s="1"/>
  <c r="C182" i="9"/>
  <c r="E182" i="9" s="1"/>
  <c r="C183" i="9"/>
  <c r="E183" i="9" s="1"/>
  <c r="C184" i="9"/>
  <c r="E184" i="9" s="1"/>
  <c r="C185" i="9"/>
  <c r="E185" i="9" s="1"/>
  <c r="C186" i="9"/>
  <c r="E186" i="9" s="1"/>
  <c r="C187" i="9"/>
  <c r="C188" i="9"/>
  <c r="E188" i="9" s="1"/>
  <c r="C189" i="9"/>
  <c r="E189" i="9" s="1"/>
  <c r="C190" i="9"/>
  <c r="E190" i="9" s="1"/>
  <c r="C191" i="9"/>
  <c r="E191" i="9" s="1"/>
  <c r="C192" i="9"/>
  <c r="E192" i="9" s="1"/>
  <c r="C193" i="9"/>
  <c r="E193" i="9" s="1"/>
  <c r="C194" i="9"/>
  <c r="E194" i="9" s="1"/>
  <c r="C195" i="9"/>
  <c r="C196" i="9"/>
  <c r="E196" i="9" s="1"/>
  <c r="C197" i="9"/>
  <c r="E197" i="9" s="1"/>
  <c r="C198" i="9"/>
  <c r="E198" i="9" s="1"/>
  <c r="C199" i="9"/>
  <c r="E199" i="9" s="1"/>
  <c r="C200" i="9"/>
  <c r="E200" i="9" s="1"/>
  <c r="C201" i="9"/>
  <c r="E201" i="9" s="1"/>
  <c r="C202" i="9"/>
  <c r="C203" i="9"/>
  <c r="E203" i="9" s="1"/>
  <c r="C204" i="9"/>
  <c r="E204" i="9" s="1"/>
  <c r="C205" i="9"/>
  <c r="E205" i="9" s="1"/>
  <c r="C206" i="9"/>
  <c r="C207" i="9"/>
  <c r="C208" i="9"/>
  <c r="E208" i="9" s="1"/>
  <c r="C209" i="9"/>
  <c r="E209" i="9" s="1"/>
  <c r="C210" i="9"/>
  <c r="E210" i="9" s="1"/>
  <c r="C211" i="9"/>
  <c r="C212" i="9"/>
  <c r="E212" i="9" s="1"/>
  <c r="C213" i="9"/>
  <c r="E213" i="9" s="1"/>
  <c r="C214" i="9"/>
  <c r="C215" i="9"/>
  <c r="E215" i="9" s="1"/>
  <c r="C216" i="9"/>
  <c r="E216" i="9" s="1"/>
  <c r="C217" i="9"/>
  <c r="E217" i="9" s="1"/>
  <c r="C218" i="9"/>
  <c r="E218" i="9" s="1"/>
  <c r="C219" i="9"/>
  <c r="E219" i="9" s="1"/>
  <c r="C220" i="9"/>
  <c r="E220" i="9" s="1"/>
  <c r="C221" i="9"/>
  <c r="E221" i="9" s="1"/>
  <c r="C222" i="9"/>
  <c r="C223" i="9"/>
  <c r="C224" i="9"/>
  <c r="E224" i="9" s="1"/>
  <c r="C225" i="9"/>
  <c r="E225" i="9" s="1"/>
  <c r="C226" i="9"/>
  <c r="E226" i="9" s="1"/>
  <c r="C227" i="9"/>
  <c r="E227" i="9" s="1"/>
  <c r="C228" i="9"/>
  <c r="E228" i="9" s="1"/>
  <c r="C229" i="9"/>
  <c r="E229" i="9" s="1"/>
  <c r="C230" i="9"/>
  <c r="E230" i="9" s="1"/>
  <c r="C231" i="9"/>
  <c r="E231" i="9" s="1"/>
  <c r="C232" i="9"/>
  <c r="E232" i="9" s="1"/>
  <c r="C233" i="9"/>
  <c r="E233" i="9" s="1"/>
  <c r="C234" i="9"/>
  <c r="E234" i="9" s="1"/>
  <c r="C235" i="9"/>
  <c r="C236" i="9"/>
  <c r="E236" i="9" s="1"/>
  <c r="C237" i="9"/>
  <c r="E237" i="9" s="1"/>
  <c r="C238" i="9"/>
  <c r="C239" i="9"/>
  <c r="E239" i="9" s="1"/>
  <c r="C240" i="9"/>
  <c r="E240" i="9" s="1"/>
  <c r="C241" i="9"/>
  <c r="E241" i="9" s="1"/>
  <c r="C242" i="9"/>
  <c r="E242" i="9" s="1"/>
  <c r="C243" i="9"/>
  <c r="E243" i="9" s="1"/>
  <c r="C244" i="9"/>
  <c r="E244" i="9" s="1"/>
  <c r="C245" i="9"/>
  <c r="E245" i="9" s="1"/>
  <c r="C246" i="9"/>
  <c r="E246" i="9" s="1"/>
  <c r="C247" i="9"/>
  <c r="E247" i="9" s="1"/>
  <c r="C248" i="9"/>
  <c r="E248" i="9" s="1"/>
  <c r="C249" i="9"/>
  <c r="E249" i="9" s="1"/>
  <c r="C250" i="9"/>
  <c r="E250" i="9" s="1"/>
  <c r="C251" i="9"/>
  <c r="C252" i="9"/>
  <c r="E252" i="9" s="1"/>
  <c r="C253" i="9"/>
  <c r="E253" i="9" s="1"/>
  <c r="C254" i="9"/>
  <c r="E254" i="9" s="1"/>
  <c r="C255" i="9"/>
  <c r="E255" i="9" s="1"/>
  <c r="C256" i="9"/>
  <c r="E256" i="9" s="1"/>
  <c r="C257" i="9"/>
  <c r="E257" i="9" s="1"/>
  <c r="C258" i="9"/>
  <c r="E258" i="9" s="1"/>
  <c r="C259" i="9"/>
  <c r="E259" i="9" s="1"/>
  <c r="C260" i="9"/>
  <c r="E260" i="9" s="1"/>
  <c r="C261" i="9"/>
  <c r="E261" i="9" s="1"/>
  <c r="C262" i="9"/>
  <c r="E262" i="9" s="1"/>
  <c r="C263" i="9"/>
  <c r="E263" i="9" s="1"/>
  <c r="C264" i="9"/>
  <c r="E264" i="9" s="1"/>
  <c r="C265" i="9"/>
  <c r="E265" i="9" s="1"/>
  <c r="C266" i="9"/>
  <c r="C267" i="9"/>
  <c r="E267" i="9" s="1"/>
  <c r="C268" i="9"/>
  <c r="E268" i="9" s="1"/>
  <c r="C269" i="9"/>
  <c r="E269" i="9" s="1"/>
  <c r="C270" i="9"/>
  <c r="C271" i="9"/>
  <c r="C272" i="9"/>
  <c r="E272" i="9" s="1"/>
  <c r="C273" i="9"/>
  <c r="E273" i="9" s="1"/>
  <c r="C274" i="9"/>
  <c r="E274" i="9" s="1"/>
  <c r="C275" i="9"/>
  <c r="C276" i="9"/>
  <c r="E276" i="9" s="1"/>
  <c r="C277" i="9"/>
  <c r="C278" i="9"/>
  <c r="C279" i="9"/>
  <c r="E279" i="9" s="1"/>
  <c r="C280" i="9"/>
  <c r="E280" i="9" s="1"/>
  <c r="C281" i="9"/>
  <c r="E281" i="9" s="1"/>
  <c r="C282" i="9"/>
  <c r="E282" i="9" s="1"/>
  <c r="C283" i="9"/>
  <c r="C284" i="9"/>
  <c r="E284" i="9" s="1"/>
  <c r="C285" i="9"/>
  <c r="E285" i="9" s="1"/>
  <c r="C286" i="9"/>
  <c r="C287" i="9"/>
  <c r="E287" i="9" s="1"/>
  <c r="C288" i="9"/>
  <c r="E288" i="9" s="1"/>
  <c r="C289" i="9"/>
  <c r="E289" i="9" s="1"/>
  <c r="C290" i="9"/>
  <c r="E290" i="9" s="1"/>
  <c r="C291" i="9"/>
  <c r="C292" i="9"/>
  <c r="E292" i="9" s="1"/>
  <c r="C293" i="9"/>
  <c r="E293" i="9" s="1"/>
  <c r="C294" i="9"/>
  <c r="E294" i="9" s="1"/>
  <c r="C295" i="9"/>
  <c r="E295" i="9" s="1"/>
  <c r="C296" i="9"/>
  <c r="E296" i="9" s="1"/>
  <c r="C297" i="9"/>
  <c r="E297" i="9" s="1"/>
  <c r="C298" i="9"/>
  <c r="E298" i="9" s="1"/>
  <c r="C299" i="9"/>
  <c r="C300" i="9"/>
  <c r="E300" i="9" s="1"/>
  <c r="C301" i="9"/>
  <c r="E301" i="9" s="1"/>
  <c r="C302" i="9"/>
  <c r="C303" i="9"/>
  <c r="C304" i="9"/>
  <c r="E304" i="9" s="1"/>
  <c r="C305" i="9"/>
  <c r="E305" i="9" s="1"/>
  <c r="C306" i="9"/>
  <c r="E306" i="9" s="1"/>
  <c r="C307" i="9"/>
  <c r="C308" i="9"/>
  <c r="E308" i="9" s="1"/>
  <c r="C309" i="9"/>
  <c r="E309" i="9" s="1"/>
  <c r="C310" i="9"/>
  <c r="E310" i="9" s="1"/>
  <c r="C311" i="9"/>
  <c r="E311" i="9" s="1"/>
  <c r="C312" i="9"/>
  <c r="E312" i="9" s="1"/>
  <c r="C313" i="9"/>
  <c r="E313" i="9" s="1"/>
  <c r="C314" i="9"/>
  <c r="E314" i="9" s="1"/>
  <c r="C315" i="9"/>
  <c r="E315" i="9" s="1"/>
  <c r="C316" i="9"/>
  <c r="E316" i="9" s="1"/>
  <c r="C317" i="9"/>
  <c r="E317" i="9" s="1"/>
  <c r="C318" i="9"/>
  <c r="E318" i="9" s="1"/>
  <c r="C319" i="9"/>
  <c r="C320" i="9"/>
  <c r="E320" i="9" s="1"/>
  <c r="C321" i="9"/>
  <c r="E321" i="9" s="1"/>
  <c r="C322" i="9"/>
  <c r="E322" i="9" s="1"/>
  <c r="C323" i="9"/>
  <c r="C324" i="9"/>
  <c r="E324" i="9" s="1"/>
  <c r="C325" i="9"/>
  <c r="E325" i="9" s="1"/>
  <c r="C326" i="9"/>
  <c r="E326" i="9" s="1"/>
  <c r="C327" i="9"/>
  <c r="E327" i="9" s="1"/>
  <c r="C328" i="9"/>
  <c r="E328" i="9" s="1"/>
  <c r="C329" i="9"/>
  <c r="E329" i="9" s="1"/>
  <c r="C330" i="9"/>
  <c r="C331" i="9"/>
  <c r="C332" i="9"/>
  <c r="E332" i="9" s="1"/>
  <c r="C333" i="9"/>
  <c r="E333" i="9" s="1"/>
  <c r="C334" i="9"/>
  <c r="C335" i="9"/>
  <c r="E335" i="9" s="1"/>
  <c r="C336" i="9"/>
  <c r="E336" i="9" s="1"/>
  <c r="C337" i="9"/>
  <c r="E337" i="9" s="1"/>
  <c r="C338" i="9"/>
  <c r="E338" i="9" s="1"/>
  <c r="C339" i="9"/>
  <c r="C340" i="9"/>
  <c r="E340" i="9" s="1"/>
  <c r="C341" i="9"/>
  <c r="E341" i="9" s="1"/>
  <c r="C342" i="9"/>
  <c r="C343" i="9"/>
  <c r="E343" i="9" s="1"/>
  <c r="C344" i="9"/>
  <c r="E344" i="9" s="1"/>
  <c r="C345" i="9"/>
  <c r="E345" i="9" s="1"/>
  <c r="C346" i="9"/>
  <c r="E346" i="9" s="1"/>
  <c r="C347" i="9"/>
  <c r="E347" i="9" s="1"/>
  <c r="C348" i="9"/>
  <c r="E348" i="9" s="1"/>
  <c r="C349" i="9"/>
  <c r="E349" i="9" s="1"/>
  <c r="C350" i="9"/>
  <c r="C351" i="9"/>
  <c r="C352" i="9"/>
  <c r="E352" i="9" s="1"/>
  <c r="C353" i="9"/>
  <c r="E353" i="9" s="1"/>
  <c r="C354" i="9"/>
  <c r="E354" i="9" s="1"/>
  <c r="C355" i="9"/>
  <c r="E355" i="9" s="1"/>
  <c r="C356" i="9"/>
  <c r="E356" i="9" s="1"/>
  <c r="C357" i="9"/>
  <c r="E357" i="9" s="1"/>
  <c r="C358" i="9"/>
  <c r="E358" i="9" s="1"/>
  <c r="C359" i="9"/>
  <c r="E359" i="9" s="1"/>
  <c r="C360" i="9"/>
  <c r="E360" i="9" s="1"/>
  <c r="C361" i="9"/>
  <c r="E361" i="9" s="1"/>
  <c r="C362" i="9"/>
  <c r="E362" i="9" s="1"/>
  <c r="C363" i="9"/>
  <c r="E363" i="9" s="1"/>
  <c r="C364" i="9"/>
  <c r="E364" i="9" s="1"/>
  <c r="C365" i="9"/>
  <c r="E365" i="9" s="1"/>
  <c r="C366" i="9"/>
  <c r="C367" i="9"/>
  <c r="C368" i="9"/>
  <c r="E368" i="9" s="1"/>
  <c r="C369" i="9"/>
  <c r="E369" i="9" s="1"/>
  <c r="C370" i="9"/>
  <c r="E370" i="9" s="1"/>
  <c r="C371" i="9"/>
  <c r="E371" i="9" s="1"/>
  <c r="C372" i="9"/>
  <c r="E372" i="9" s="1"/>
  <c r="C373" i="9"/>
  <c r="E373" i="9" s="1"/>
  <c r="C374" i="9"/>
  <c r="E374" i="9" s="1"/>
  <c r="C375" i="9"/>
  <c r="E375" i="9" s="1"/>
  <c r="C376" i="9"/>
  <c r="E376" i="9" s="1"/>
  <c r="C377" i="9"/>
  <c r="E377" i="9" s="1"/>
  <c r="C378" i="9"/>
  <c r="E378" i="9" s="1"/>
  <c r="C379" i="9"/>
  <c r="C380" i="9"/>
  <c r="E380" i="9" s="1"/>
  <c r="C381" i="9"/>
  <c r="E381" i="9" s="1"/>
  <c r="C382" i="9"/>
  <c r="E382" i="9" s="1"/>
  <c r="C383" i="9"/>
  <c r="C384" i="9"/>
  <c r="E384" i="9" s="1"/>
  <c r="C385" i="9"/>
  <c r="E385" i="9" s="1"/>
  <c r="C386" i="9"/>
  <c r="E386" i="9" s="1"/>
  <c r="C387" i="9"/>
  <c r="E387" i="9" s="1"/>
  <c r="C388" i="9"/>
  <c r="E388" i="9" s="1"/>
  <c r="C389" i="9"/>
  <c r="E389" i="9" s="1"/>
  <c r="C390" i="9"/>
  <c r="E390" i="9" s="1"/>
  <c r="C391" i="9"/>
  <c r="E391" i="9" s="1"/>
  <c r="C392" i="9"/>
  <c r="E392" i="9" s="1"/>
  <c r="C393" i="9"/>
  <c r="E393" i="9" s="1"/>
  <c r="C394" i="9"/>
  <c r="C395" i="9"/>
  <c r="C396" i="9"/>
  <c r="E396" i="9" s="1"/>
  <c r="C397" i="9"/>
  <c r="E397" i="9" s="1"/>
  <c r="C398" i="9"/>
  <c r="C399" i="9"/>
  <c r="E399" i="9" s="1"/>
  <c r="C400" i="9"/>
  <c r="E400" i="9" s="1"/>
  <c r="C401" i="9"/>
  <c r="C402" i="9"/>
  <c r="E402" i="9" s="1"/>
  <c r="C403" i="9"/>
  <c r="C404" i="9"/>
  <c r="E404" i="9" s="1"/>
  <c r="C405" i="9"/>
  <c r="E405" i="9" s="1"/>
  <c r="C406" i="9"/>
  <c r="C407" i="9"/>
  <c r="E407" i="9" s="1"/>
  <c r="C408" i="9"/>
  <c r="E408" i="9" s="1"/>
  <c r="C409" i="9"/>
  <c r="E409" i="9" s="1"/>
  <c r="C410" i="9"/>
  <c r="E410" i="9" s="1"/>
  <c r="C411" i="9"/>
  <c r="E411" i="9" s="1"/>
  <c r="C412" i="9"/>
  <c r="E412" i="9" s="1"/>
  <c r="C413" i="9"/>
  <c r="E413" i="9" s="1"/>
  <c r="C414" i="9"/>
  <c r="C415" i="9"/>
  <c r="C416" i="9"/>
  <c r="E416" i="9" s="1"/>
  <c r="C417" i="9"/>
  <c r="E417" i="9" s="1"/>
  <c r="C418" i="9"/>
  <c r="E418" i="9" s="1"/>
  <c r="C419" i="9"/>
  <c r="E419" i="9" s="1"/>
  <c r="C420" i="9"/>
  <c r="E420" i="9" s="1"/>
  <c r="C421" i="9"/>
  <c r="E421" i="9" s="1"/>
  <c r="C422" i="9"/>
  <c r="E422" i="9" s="1"/>
  <c r="C423" i="9"/>
  <c r="E423" i="9" s="1"/>
  <c r="C424" i="9"/>
  <c r="E424" i="9" s="1"/>
  <c r="C425" i="9"/>
  <c r="E425" i="9" s="1"/>
  <c r="C426" i="9"/>
  <c r="E426" i="9" s="1"/>
  <c r="C427" i="9"/>
  <c r="C428" i="9"/>
  <c r="E428" i="9" s="1"/>
  <c r="C429" i="9"/>
  <c r="E429" i="9" s="1"/>
  <c r="C430" i="9"/>
  <c r="C431" i="9"/>
  <c r="E431" i="9" s="1"/>
  <c r="C432" i="9"/>
  <c r="E432" i="9" s="1"/>
  <c r="C433" i="9"/>
  <c r="E433" i="9" s="1"/>
  <c r="C434" i="9"/>
  <c r="E434" i="9" s="1"/>
  <c r="C435" i="9"/>
  <c r="E435" i="9" s="1"/>
  <c r="C436" i="9"/>
  <c r="E436" i="9" s="1"/>
  <c r="C437" i="9"/>
  <c r="E437" i="9" s="1"/>
  <c r="C438" i="9"/>
  <c r="E438" i="9" s="1"/>
  <c r="C439" i="9"/>
  <c r="E439" i="9" s="1"/>
  <c r="C440" i="9"/>
  <c r="E440" i="9" s="1"/>
  <c r="C441" i="9"/>
  <c r="E441" i="9" s="1"/>
  <c r="C442" i="9"/>
  <c r="E442" i="9" s="1"/>
  <c r="C443" i="9"/>
  <c r="C444" i="9"/>
  <c r="E444" i="9" s="1"/>
  <c r="C445" i="9"/>
  <c r="E445" i="9" s="1"/>
  <c r="C446" i="9"/>
  <c r="E446" i="9" s="1"/>
  <c r="C447" i="9"/>
  <c r="E447" i="9" s="1"/>
  <c r="C448" i="9"/>
  <c r="E448" i="9" s="1"/>
  <c r="C449" i="9"/>
  <c r="E449" i="9" s="1"/>
  <c r="C450" i="9"/>
  <c r="E450" i="9" s="1"/>
  <c r="C451" i="9"/>
  <c r="C452" i="9"/>
  <c r="E452" i="9" s="1"/>
  <c r="C453" i="9"/>
  <c r="E453" i="9" s="1"/>
  <c r="C454" i="9"/>
  <c r="E454" i="9" s="1"/>
  <c r="C455" i="9"/>
  <c r="E455" i="9" s="1"/>
  <c r="C456" i="9"/>
  <c r="E456" i="9" s="1"/>
  <c r="C457" i="9"/>
  <c r="E457" i="9" s="1"/>
  <c r="C458" i="9"/>
  <c r="C459" i="9"/>
  <c r="E459" i="9" s="1"/>
  <c r="C460" i="9"/>
  <c r="E460" i="9" s="1"/>
  <c r="C461" i="9"/>
  <c r="E461" i="9" s="1"/>
  <c r="C462" i="9"/>
  <c r="C463" i="9"/>
  <c r="C464" i="9"/>
  <c r="E464" i="9" s="1"/>
  <c r="C465" i="9"/>
  <c r="E465" i="9" s="1"/>
  <c r="C466" i="9"/>
  <c r="E466" i="9" s="1"/>
  <c r="C467" i="9"/>
  <c r="C468" i="9"/>
  <c r="E468" i="9" s="1"/>
  <c r="C469" i="9"/>
  <c r="E469" i="9" s="1"/>
  <c r="C470" i="9"/>
  <c r="C471" i="9"/>
  <c r="E471" i="9" s="1"/>
  <c r="C472" i="9"/>
  <c r="E472" i="9" s="1"/>
  <c r="C473" i="9"/>
  <c r="E473" i="9" s="1"/>
  <c r="C474" i="9"/>
  <c r="E474" i="9" s="1"/>
  <c r="C475" i="9"/>
  <c r="E475" i="9" s="1"/>
  <c r="C476" i="9"/>
  <c r="E476" i="9" s="1"/>
  <c r="C477" i="9"/>
  <c r="E477" i="9" s="1"/>
  <c r="C478" i="9"/>
  <c r="C479" i="9"/>
  <c r="C480" i="9"/>
  <c r="E480" i="9" s="1"/>
  <c r="C481" i="9"/>
  <c r="E481" i="9" s="1"/>
  <c r="C482" i="9"/>
  <c r="E482" i="9" s="1"/>
  <c r="C483" i="9"/>
  <c r="E483" i="9" s="1"/>
  <c r="C484" i="9"/>
  <c r="E484" i="9" s="1"/>
  <c r="C485" i="9"/>
  <c r="C486" i="9"/>
  <c r="E486" i="9" s="1"/>
  <c r="C487" i="9"/>
  <c r="E487" i="9" s="1"/>
  <c r="C488" i="9"/>
  <c r="E488" i="9" s="1"/>
  <c r="C489" i="9"/>
  <c r="E489" i="9" s="1"/>
  <c r="C490" i="9"/>
  <c r="E490" i="9" s="1"/>
  <c r="C491" i="9"/>
  <c r="C492" i="9"/>
  <c r="E492" i="9" s="1"/>
  <c r="C493" i="9"/>
  <c r="E493" i="9" s="1"/>
  <c r="C494" i="9"/>
  <c r="C495" i="9"/>
  <c r="E495" i="9" s="1"/>
  <c r="C496" i="9"/>
  <c r="E496" i="9" s="1"/>
  <c r="C497" i="9"/>
  <c r="E497" i="9" s="1"/>
  <c r="C498" i="9"/>
  <c r="E498" i="9" s="1"/>
  <c r="C499" i="9"/>
  <c r="E499" i="9" s="1"/>
  <c r="C500" i="9"/>
  <c r="E500" i="9" s="1"/>
  <c r="C501" i="9"/>
  <c r="E501" i="9" s="1"/>
  <c r="C502" i="9"/>
  <c r="E502" i="9" s="1"/>
  <c r="C503" i="9"/>
  <c r="E503" i="9" s="1"/>
  <c r="C504" i="9"/>
  <c r="E504" i="9" s="1"/>
  <c r="C505" i="9"/>
  <c r="E505" i="9" s="1"/>
  <c r="C506" i="9"/>
  <c r="E506" i="9" s="1"/>
  <c r="C507" i="9"/>
  <c r="C508" i="9"/>
  <c r="E508" i="9" s="1"/>
  <c r="C509" i="9"/>
  <c r="E509" i="9" s="1"/>
  <c r="C510" i="9"/>
  <c r="E510" i="9" s="1"/>
  <c r="C511" i="9"/>
  <c r="E511" i="9" s="1"/>
  <c r="C512" i="9"/>
  <c r="E512" i="9" s="1"/>
  <c r="C513" i="9"/>
  <c r="E513" i="9" s="1"/>
  <c r="C514" i="9"/>
  <c r="E514" i="9" s="1"/>
  <c r="C515" i="9"/>
  <c r="E515" i="9" s="1"/>
  <c r="C516" i="9"/>
  <c r="E516" i="9" s="1"/>
  <c r="C517" i="9"/>
  <c r="E517" i="9" s="1"/>
  <c r="C518" i="9"/>
  <c r="E518" i="9" s="1"/>
  <c r="C519" i="9"/>
  <c r="E519" i="9" s="1"/>
  <c r="C520" i="9"/>
  <c r="E520" i="9" s="1"/>
  <c r="C521" i="9"/>
  <c r="E521" i="9" s="1"/>
  <c r="C522" i="9"/>
  <c r="C523" i="9"/>
  <c r="E523" i="9" s="1"/>
  <c r="C524" i="9"/>
  <c r="E524" i="9" s="1"/>
  <c r="C525" i="9"/>
  <c r="E525" i="9" s="1"/>
  <c r="C526" i="9"/>
  <c r="C527" i="9"/>
  <c r="C528" i="9"/>
  <c r="E528" i="9" s="1"/>
  <c r="C529" i="9"/>
  <c r="E529" i="9" s="1"/>
  <c r="C530" i="9"/>
  <c r="E530" i="9" s="1"/>
  <c r="C531" i="9"/>
  <c r="C532" i="9"/>
  <c r="E532" i="9" s="1"/>
  <c r="C533" i="9"/>
  <c r="E533" i="9" s="1"/>
  <c r="C534" i="9"/>
  <c r="C535" i="9"/>
  <c r="E535" i="9" s="1"/>
  <c r="C536" i="9"/>
  <c r="E536" i="9" s="1"/>
  <c r="C537" i="9"/>
  <c r="E537" i="9" s="1"/>
  <c r="C538" i="9"/>
  <c r="E538" i="9" s="1"/>
  <c r="C539" i="9"/>
  <c r="C540" i="9"/>
  <c r="E540" i="9" s="1"/>
  <c r="C541" i="9"/>
  <c r="E541" i="9" s="1"/>
  <c r="C542" i="9"/>
  <c r="C543" i="9"/>
  <c r="E543" i="9" s="1"/>
  <c r="C544" i="9"/>
  <c r="E544" i="9" s="1"/>
  <c r="C545" i="9"/>
  <c r="E545" i="9" s="1"/>
  <c r="C546" i="9"/>
  <c r="E546" i="9" s="1"/>
  <c r="C547" i="9"/>
  <c r="C548" i="9"/>
  <c r="E548" i="9" s="1"/>
  <c r="C549" i="9"/>
  <c r="E549" i="9" s="1"/>
  <c r="C550" i="9"/>
  <c r="E550" i="9" s="1"/>
  <c r="C551" i="9"/>
  <c r="E551" i="9" s="1"/>
  <c r="C552" i="9"/>
  <c r="E552" i="9" s="1"/>
  <c r="C553" i="9"/>
  <c r="E553" i="9" s="1"/>
  <c r="C554" i="9"/>
  <c r="E554" i="9" s="1"/>
  <c r="C555" i="9"/>
  <c r="C556" i="9"/>
  <c r="E556" i="9" s="1"/>
  <c r="C557" i="9"/>
  <c r="E557" i="9" s="1"/>
  <c r="C558" i="9"/>
  <c r="C559" i="9"/>
  <c r="C560" i="9"/>
  <c r="E560" i="9" s="1"/>
  <c r="C561" i="9"/>
  <c r="E561" i="9" s="1"/>
  <c r="C562" i="9"/>
  <c r="E562" i="9" s="1"/>
  <c r="C563" i="9"/>
  <c r="C564" i="9"/>
  <c r="E564" i="9" s="1"/>
  <c r="C565" i="9"/>
  <c r="E565" i="9" s="1"/>
  <c r="C566" i="9"/>
  <c r="E566" i="9" s="1"/>
  <c r="C567" i="9"/>
  <c r="E567" i="9" s="1"/>
  <c r="C568" i="9"/>
  <c r="E568" i="9" s="1"/>
  <c r="C569" i="9"/>
  <c r="E569" i="9" s="1"/>
  <c r="C570" i="9"/>
  <c r="E570" i="9" s="1"/>
  <c r="C571" i="9"/>
  <c r="E571" i="9" s="1"/>
  <c r="C572" i="9"/>
  <c r="E572" i="9" s="1"/>
  <c r="C573" i="9"/>
  <c r="E573" i="9" s="1"/>
  <c r="C574" i="9"/>
  <c r="E574" i="9" s="1"/>
  <c r="C575" i="9"/>
  <c r="C576" i="9"/>
  <c r="E576" i="9" s="1"/>
  <c r="C577" i="9"/>
  <c r="E577" i="9" s="1"/>
  <c r="C578" i="9"/>
  <c r="E578" i="9" s="1"/>
  <c r="C579" i="9"/>
  <c r="C580" i="9"/>
  <c r="E580" i="9" s="1"/>
  <c r="C581" i="9"/>
  <c r="C582" i="9"/>
  <c r="E582" i="9" s="1"/>
  <c r="C583" i="9"/>
  <c r="E583" i="9" s="1"/>
  <c r="C584" i="9"/>
  <c r="E584" i="9" s="1"/>
  <c r="C585" i="9"/>
  <c r="E585" i="9" s="1"/>
  <c r="C586" i="9"/>
  <c r="C587" i="9"/>
  <c r="C588" i="9"/>
  <c r="E588" i="9" s="1"/>
  <c r="C589" i="9"/>
  <c r="E589" i="9" s="1"/>
  <c r="C590" i="9"/>
  <c r="C591" i="9"/>
  <c r="E591" i="9" s="1"/>
  <c r="C592" i="9"/>
  <c r="E592" i="9" s="1"/>
  <c r="C593" i="9"/>
  <c r="E593" i="9" s="1"/>
  <c r="C594" i="9"/>
  <c r="E594" i="9" s="1"/>
  <c r="C595" i="9"/>
  <c r="C596" i="9"/>
  <c r="E596" i="9" s="1"/>
  <c r="C597" i="9"/>
  <c r="E597" i="9" s="1"/>
  <c r="C598" i="9"/>
  <c r="C599" i="9"/>
  <c r="E599" i="9" s="1"/>
  <c r="C600" i="9"/>
  <c r="E600" i="9" s="1"/>
  <c r="C601" i="9"/>
  <c r="E601" i="9" s="1"/>
  <c r="C602" i="9"/>
  <c r="E602" i="9" s="1"/>
  <c r="C603" i="9"/>
  <c r="E603" i="9" s="1"/>
  <c r="C604" i="9"/>
  <c r="E604" i="9" s="1"/>
  <c r="C605" i="9"/>
  <c r="E605" i="9" s="1"/>
  <c r="C606" i="9"/>
  <c r="C607" i="9"/>
  <c r="C608" i="9"/>
  <c r="E608" i="9" s="1"/>
  <c r="C609" i="9"/>
  <c r="E609" i="9" s="1"/>
  <c r="C610" i="9"/>
  <c r="E610" i="9" s="1"/>
  <c r="C611" i="9"/>
  <c r="E611" i="9" s="1"/>
  <c r="C612" i="9"/>
  <c r="E612" i="9" s="1"/>
  <c r="C613" i="9"/>
  <c r="E613" i="9" s="1"/>
  <c r="C614" i="9"/>
  <c r="E614" i="9" s="1"/>
  <c r="C615" i="9"/>
  <c r="E615" i="9" s="1"/>
  <c r="C616" i="9"/>
  <c r="E616" i="9" s="1"/>
  <c r="C617" i="9"/>
  <c r="E617" i="9" s="1"/>
  <c r="C618" i="9"/>
  <c r="E618" i="9" s="1"/>
  <c r="C619" i="9"/>
  <c r="E619" i="9" s="1"/>
  <c r="C620" i="9"/>
  <c r="E620" i="9" s="1"/>
  <c r="C621" i="9"/>
  <c r="E621" i="9" s="1"/>
  <c r="C622" i="9"/>
  <c r="C623" i="9"/>
  <c r="C624" i="9"/>
  <c r="E624" i="9" s="1"/>
  <c r="C625" i="9"/>
  <c r="C626" i="9"/>
  <c r="E626" i="9" s="1"/>
  <c r="C627" i="9"/>
  <c r="E627" i="9" s="1"/>
  <c r="C628" i="9"/>
  <c r="E628" i="9" s="1"/>
  <c r="C629" i="9"/>
  <c r="E629" i="9" s="1"/>
  <c r="C630" i="9"/>
  <c r="E630" i="9" s="1"/>
  <c r="C631" i="9"/>
  <c r="E631" i="9" s="1"/>
  <c r="C632" i="9"/>
  <c r="E632" i="9" s="1"/>
  <c r="C633" i="9"/>
  <c r="E633" i="9" s="1"/>
  <c r="C634" i="9"/>
  <c r="E634" i="9" s="1"/>
  <c r="C635" i="9"/>
  <c r="C636" i="9"/>
  <c r="E636" i="9" s="1"/>
  <c r="C637" i="9"/>
  <c r="E637" i="9" s="1"/>
  <c r="C638" i="9"/>
  <c r="E638" i="9" s="1"/>
  <c r="C639" i="9"/>
  <c r="C640" i="9"/>
  <c r="E640" i="9" s="1"/>
  <c r="C641" i="9"/>
  <c r="E641" i="9" s="1"/>
  <c r="C642" i="9"/>
  <c r="E642" i="9" s="1"/>
  <c r="C643" i="9"/>
  <c r="E643" i="9" s="1"/>
  <c r="C644" i="9"/>
  <c r="E644" i="9" s="1"/>
  <c r="C645" i="9"/>
  <c r="E645" i="9" s="1"/>
  <c r="C646" i="9"/>
  <c r="E646" i="9" s="1"/>
  <c r="C647" i="9"/>
  <c r="E647" i="9" s="1"/>
  <c r="C648" i="9"/>
  <c r="E648" i="9" s="1"/>
  <c r="C649" i="9"/>
  <c r="E649" i="9" s="1"/>
  <c r="C650" i="9"/>
  <c r="C651" i="9"/>
  <c r="C652" i="9"/>
  <c r="E652" i="9" s="1"/>
  <c r="C653" i="9"/>
  <c r="E653" i="9" s="1"/>
  <c r="C654" i="9"/>
  <c r="C655" i="9"/>
  <c r="E655" i="9" s="1"/>
  <c r="C656" i="9"/>
  <c r="E656" i="9" s="1"/>
  <c r="C657" i="9"/>
  <c r="E657" i="9" s="1"/>
  <c r="C658" i="9"/>
  <c r="E658" i="9" s="1"/>
  <c r="C659" i="9"/>
  <c r="C660" i="9"/>
  <c r="E660" i="9" s="1"/>
  <c r="C661" i="9"/>
  <c r="E661" i="9" s="1"/>
  <c r="C662" i="9"/>
  <c r="C663" i="9"/>
  <c r="E663" i="9" s="1"/>
  <c r="C664" i="9"/>
  <c r="E664" i="9" s="1"/>
  <c r="C665" i="9"/>
  <c r="E665" i="9" s="1"/>
  <c r="C666" i="9"/>
  <c r="C667" i="9"/>
  <c r="C668" i="9"/>
  <c r="E668" i="9" s="1"/>
  <c r="C669" i="9"/>
  <c r="E669" i="9" s="1"/>
  <c r="C670" i="9"/>
  <c r="E670" i="9" s="1"/>
  <c r="C671" i="9"/>
  <c r="E671" i="9" s="1"/>
  <c r="C672" i="9"/>
  <c r="E672" i="9" s="1"/>
  <c r="C673" i="9"/>
  <c r="E673" i="9" s="1"/>
  <c r="C674" i="9"/>
  <c r="E674" i="9" s="1"/>
  <c r="C675" i="9"/>
  <c r="E675" i="9" s="1"/>
  <c r="C676" i="9"/>
  <c r="E676" i="9" s="1"/>
  <c r="C677" i="9"/>
  <c r="C678" i="9"/>
  <c r="C679" i="9"/>
  <c r="E679" i="9" s="1"/>
  <c r="C680" i="9"/>
  <c r="E680" i="9" s="1"/>
  <c r="C681" i="9"/>
  <c r="E681" i="9" s="1"/>
  <c r="C682" i="9"/>
  <c r="E682" i="9" s="1"/>
  <c r="C683" i="9"/>
  <c r="E683" i="9" s="1"/>
  <c r="C684" i="9"/>
  <c r="E684" i="9" s="1"/>
  <c r="C685" i="9"/>
  <c r="E685" i="9" s="1"/>
  <c r="C686" i="9"/>
  <c r="C687" i="9"/>
  <c r="C688" i="9"/>
  <c r="E688" i="9" s="1"/>
  <c r="C689" i="9"/>
  <c r="C690" i="9"/>
  <c r="E690" i="9" s="1"/>
  <c r="C691" i="9"/>
  <c r="E691" i="9" s="1"/>
  <c r="C692" i="9"/>
  <c r="E692" i="9" s="1"/>
  <c r="C693" i="9"/>
  <c r="E693" i="9" s="1"/>
  <c r="C694" i="9"/>
  <c r="E694" i="9" s="1"/>
  <c r="C695" i="9"/>
  <c r="C696" i="9"/>
  <c r="E696" i="9" s="1"/>
  <c r="C697" i="9"/>
  <c r="E697" i="9" s="1"/>
  <c r="C698" i="9"/>
  <c r="C699" i="9"/>
  <c r="E699" i="9" s="1"/>
  <c r="C700" i="9"/>
  <c r="E700" i="9" s="1"/>
  <c r="C701" i="9"/>
  <c r="E701" i="9" s="1"/>
  <c r="C702" i="9"/>
  <c r="C703" i="9"/>
  <c r="C704" i="9"/>
  <c r="E704" i="9" s="1"/>
  <c r="C705" i="9"/>
  <c r="E705" i="9" s="1"/>
  <c r="C706" i="9"/>
  <c r="E706" i="9" s="1"/>
  <c r="C707" i="9"/>
  <c r="E707" i="9" s="1"/>
  <c r="C708" i="9"/>
  <c r="E708" i="9" s="1"/>
  <c r="C709" i="9"/>
  <c r="E709" i="9" s="1"/>
  <c r="C710" i="9"/>
  <c r="C711" i="9"/>
  <c r="C712" i="9"/>
  <c r="E712" i="9" s="1"/>
  <c r="C713" i="9"/>
  <c r="E713" i="9" s="1"/>
  <c r="C714" i="9"/>
  <c r="C715" i="9"/>
  <c r="E715" i="9" s="1"/>
  <c r="C716" i="9"/>
  <c r="E716" i="9" s="1"/>
  <c r="C717" i="9"/>
  <c r="E717" i="9" s="1"/>
  <c r="C718" i="9"/>
  <c r="C719" i="9"/>
  <c r="C720" i="9"/>
  <c r="E720" i="9" s="1"/>
  <c r="C721" i="9"/>
  <c r="E721" i="9" s="1"/>
  <c r="C722" i="9"/>
  <c r="E722" i="9" s="1"/>
  <c r="C723" i="9"/>
  <c r="E723" i="9" s="1"/>
  <c r="C724" i="9"/>
  <c r="E724" i="9" s="1"/>
  <c r="C725" i="9"/>
  <c r="E725" i="9" s="1"/>
  <c r="C726" i="9"/>
  <c r="C727" i="9"/>
  <c r="C728" i="9"/>
  <c r="E728" i="9" s="1"/>
  <c r="C729" i="9"/>
  <c r="E729" i="9" s="1"/>
  <c r="C730" i="9"/>
  <c r="C731" i="9"/>
  <c r="E731" i="9" s="1"/>
  <c r="C732" i="9"/>
  <c r="E732" i="9" s="1"/>
  <c r="C733" i="9"/>
  <c r="E733" i="9" s="1"/>
  <c r="C734" i="9"/>
  <c r="E734" i="9" s="1"/>
  <c r="C735" i="9"/>
  <c r="E735" i="9" s="1"/>
  <c r="C736" i="9"/>
  <c r="E736" i="9" s="1"/>
  <c r="C737" i="9"/>
  <c r="E737" i="9" s="1"/>
  <c r="C738" i="9"/>
  <c r="E738" i="9" s="1"/>
  <c r="C739" i="9"/>
  <c r="C740" i="9"/>
  <c r="E740" i="9" s="1"/>
  <c r="C741" i="9"/>
  <c r="E741" i="9" s="1"/>
  <c r="C742" i="9"/>
  <c r="C743" i="9"/>
  <c r="E743" i="9" s="1"/>
  <c r="C744" i="9"/>
  <c r="E744" i="9" s="1"/>
  <c r="C745" i="9"/>
  <c r="E745" i="9" s="1"/>
  <c r="C746" i="9"/>
  <c r="E746" i="9" s="1"/>
  <c r="C747" i="9"/>
  <c r="C748" i="9"/>
  <c r="E748" i="9" s="1"/>
  <c r="C749" i="9"/>
  <c r="E749" i="9" s="1"/>
  <c r="C750" i="9"/>
  <c r="C751" i="9"/>
  <c r="E751" i="9" s="1"/>
  <c r="C752" i="9"/>
  <c r="E752" i="9" s="1"/>
  <c r="C753" i="9"/>
  <c r="E753" i="9" s="1"/>
  <c r="C754" i="9"/>
  <c r="E754" i="9" s="1"/>
  <c r="C755" i="9"/>
  <c r="E755" i="9" s="1"/>
  <c r="C756" i="9"/>
  <c r="E756" i="9" s="1"/>
  <c r="C757" i="9"/>
  <c r="E757" i="9" s="1"/>
  <c r="C758" i="9"/>
  <c r="E758" i="9" s="1"/>
  <c r="C759" i="9"/>
  <c r="C760" i="9"/>
  <c r="E760" i="9" s="1"/>
  <c r="C761" i="9"/>
  <c r="E761" i="9" s="1"/>
  <c r="C762" i="9"/>
  <c r="C763" i="9"/>
  <c r="E763" i="9" s="1"/>
  <c r="C764" i="9"/>
  <c r="E764" i="9" s="1"/>
  <c r="C765" i="9"/>
  <c r="E765" i="9" s="1"/>
  <c r="C766" i="9"/>
  <c r="C767" i="9"/>
  <c r="C768" i="9"/>
  <c r="E768" i="9" s="1"/>
  <c r="C769" i="9"/>
  <c r="E769" i="9" s="1"/>
  <c r="C770" i="9"/>
  <c r="E770" i="9" s="1"/>
  <c r="C771" i="9"/>
  <c r="E771" i="9" s="1"/>
  <c r="C772" i="9"/>
  <c r="E772" i="9" s="1"/>
  <c r="C773" i="9"/>
  <c r="E773" i="9" s="1"/>
  <c r="C774" i="9"/>
  <c r="C775" i="9"/>
  <c r="C776" i="9"/>
  <c r="E776" i="9" s="1"/>
  <c r="C777" i="9"/>
  <c r="E777" i="9" s="1"/>
  <c r="C778" i="9"/>
  <c r="C779" i="9"/>
  <c r="E779" i="9" s="1"/>
  <c r="C780" i="9"/>
  <c r="E780" i="9" s="1"/>
  <c r="C781" i="9"/>
  <c r="E781" i="9" s="1"/>
  <c r="C782" i="9"/>
  <c r="C783" i="9"/>
  <c r="C784" i="9"/>
  <c r="E784" i="9" s="1"/>
  <c r="C785" i="9"/>
  <c r="E785" i="9" s="1"/>
  <c r="C786" i="9"/>
  <c r="E786" i="9" s="1"/>
  <c r="C787" i="9"/>
  <c r="E787" i="9" s="1"/>
  <c r="C788" i="9"/>
  <c r="E788" i="9" s="1"/>
  <c r="C789" i="9"/>
  <c r="E789" i="9" s="1"/>
  <c r="C790" i="9"/>
  <c r="C791" i="9"/>
  <c r="C792" i="9"/>
  <c r="E792" i="9" s="1"/>
  <c r="C793" i="9"/>
  <c r="E793" i="9" s="1"/>
  <c r="C794" i="9"/>
  <c r="C795" i="9"/>
  <c r="E795" i="9" s="1"/>
  <c r="C796" i="9"/>
  <c r="E796" i="9" s="1"/>
  <c r="C797" i="9"/>
  <c r="E797" i="9" s="1"/>
  <c r="C798" i="9"/>
  <c r="E798" i="9" s="1"/>
  <c r="C799" i="9"/>
  <c r="C800" i="9"/>
  <c r="E800" i="9" s="1"/>
  <c r="C801" i="9"/>
  <c r="C802" i="9"/>
  <c r="E802" i="9" s="1"/>
  <c r="C803" i="9"/>
  <c r="E803" i="9" s="1"/>
  <c r="C804" i="9"/>
  <c r="E804" i="9" s="1"/>
  <c r="C805" i="9"/>
  <c r="E805" i="9" s="1"/>
  <c r="C806" i="9"/>
  <c r="C807" i="9"/>
  <c r="C808" i="9"/>
  <c r="E808" i="9" s="1"/>
  <c r="C809" i="9"/>
  <c r="E809" i="9" s="1"/>
  <c r="C810" i="9"/>
  <c r="E810" i="9" s="1"/>
  <c r="C811" i="9"/>
  <c r="C812" i="9"/>
  <c r="E812" i="9" s="1"/>
  <c r="C813" i="9"/>
  <c r="E813" i="9" s="1"/>
  <c r="C814" i="9"/>
  <c r="C815" i="9"/>
  <c r="E815" i="9" s="1"/>
  <c r="C816" i="9"/>
  <c r="E816" i="9" s="1"/>
  <c r="C817" i="9"/>
  <c r="E817" i="9" s="1"/>
  <c r="C818" i="9"/>
  <c r="E818" i="9" s="1"/>
  <c r="C819" i="9"/>
  <c r="C820" i="9"/>
  <c r="E820" i="9" s="1"/>
  <c r="C821" i="9"/>
  <c r="E821" i="9" s="1"/>
  <c r="C822" i="9"/>
  <c r="E822" i="9" s="1"/>
  <c r="C823" i="9"/>
  <c r="E823" i="9" s="1"/>
  <c r="C824" i="9"/>
  <c r="E824" i="9" s="1"/>
  <c r="C825" i="9"/>
  <c r="E825" i="9" s="1"/>
  <c r="C826" i="9"/>
  <c r="C827" i="9"/>
  <c r="C828" i="9"/>
  <c r="E828" i="9" s="1"/>
  <c r="C829" i="9"/>
  <c r="E829" i="9" s="1"/>
  <c r="C830" i="9"/>
  <c r="C831" i="9"/>
  <c r="E831" i="9" s="1"/>
  <c r="C832" i="9"/>
  <c r="E832" i="9" s="1"/>
  <c r="C833" i="9"/>
  <c r="E833" i="9" s="1"/>
  <c r="C834" i="9"/>
  <c r="E834" i="9" s="1"/>
  <c r="C835" i="9"/>
  <c r="C836" i="9"/>
  <c r="E836" i="9" s="1"/>
  <c r="C837" i="9"/>
  <c r="E837" i="9" s="1"/>
  <c r="C838" i="9"/>
  <c r="C839" i="9"/>
  <c r="E839" i="9" s="1"/>
  <c r="C840" i="9"/>
  <c r="E840" i="9" s="1"/>
  <c r="C841" i="9"/>
  <c r="E841" i="9" s="1"/>
  <c r="C842" i="9"/>
  <c r="C843" i="9"/>
  <c r="C844" i="9"/>
  <c r="E844" i="9" s="1"/>
  <c r="C845" i="9"/>
  <c r="E845" i="9" s="1"/>
  <c r="C846" i="9"/>
  <c r="C847" i="9"/>
  <c r="E847" i="9" s="1"/>
  <c r="C848" i="9"/>
  <c r="E848" i="9" s="1"/>
  <c r="C849" i="9"/>
  <c r="E849" i="9" s="1"/>
  <c r="C850" i="9"/>
  <c r="E850" i="9" s="1"/>
  <c r="C851" i="9"/>
  <c r="C852" i="9"/>
  <c r="E852" i="9" s="1"/>
  <c r="C853" i="9"/>
  <c r="E853" i="9" s="1"/>
  <c r="C854" i="9"/>
  <c r="C855" i="9"/>
  <c r="E855" i="9" s="1"/>
  <c r="C856" i="9"/>
  <c r="E856" i="9" s="1"/>
  <c r="C857" i="9"/>
  <c r="E857" i="9" s="1"/>
  <c r="C858" i="9"/>
  <c r="C859" i="9"/>
  <c r="C860" i="9"/>
  <c r="E860" i="9" s="1"/>
  <c r="C861" i="9"/>
  <c r="E861" i="9" s="1"/>
  <c r="C862" i="9"/>
  <c r="E862" i="9" s="1"/>
  <c r="C863" i="9"/>
  <c r="E863" i="9" s="1"/>
  <c r="C864" i="9"/>
  <c r="E864" i="9" s="1"/>
  <c r="C865" i="9"/>
  <c r="E865" i="9" s="1"/>
  <c r="C866" i="9"/>
  <c r="E866" i="9" s="1"/>
  <c r="C867" i="9"/>
  <c r="E867" i="9" s="1"/>
  <c r="C868" i="9"/>
  <c r="E868" i="9" s="1"/>
  <c r="C869" i="9"/>
  <c r="E869" i="9" s="1"/>
  <c r="C870" i="9"/>
  <c r="C871" i="9"/>
  <c r="C872" i="9"/>
  <c r="E872" i="9" s="1"/>
  <c r="C873" i="9"/>
  <c r="E873" i="9" s="1"/>
  <c r="C874" i="9"/>
  <c r="E874" i="9" s="1"/>
  <c r="C875" i="9"/>
  <c r="E875" i="9" s="1"/>
  <c r="C876" i="9"/>
  <c r="E876" i="9" s="1"/>
  <c r="C877" i="9"/>
  <c r="E877" i="9" s="1"/>
  <c r="C878" i="9"/>
  <c r="E878" i="9" s="1"/>
  <c r="C879" i="9"/>
  <c r="E879" i="9" s="1"/>
  <c r="C880" i="9"/>
  <c r="E880" i="9" s="1"/>
  <c r="C881" i="9"/>
  <c r="E881" i="9" s="1"/>
  <c r="C882" i="9"/>
  <c r="E882" i="9" s="1"/>
  <c r="C883" i="9"/>
  <c r="E883" i="9" s="1"/>
  <c r="C884" i="9"/>
  <c r="E884" i="9" s="1"/>
  <c r="C885" i="9"/>
  <c r="E885" i="9" s="1"/>
  <c r="C886" i="9"/>
  <c r="E886" i="9" s="1"/>
  <c r="C887" i="9"/>
  <c r="E887" i="9" s="1"/>
  <c r="C888" i="9"/>
  <c r="E888" i="9" s="1"/>
  <c r="C889" i="9"/>
  <c r="E889" i="9" s="1"/>
  <c r="C890" i="9"/>
  <c r="E890" i="9" s="1"/>
  <c r="C891" i="9"/>
  <c r="E891" i="9" s="1"/>
  <c r="C892" i="9"/>
  <c r="E892" i="9" s="1"/>
  <c r="C893" i="9"/>
  <c r="E893" i="9" s="1"/>
  <c r="C894" i="9"/>
  <c r="E894" i="9" s="1"/>
  <c r="C895" i="9"/>
  <c r="C896" i="9"/>
  <c r="E896" i="9" s="1"/>
  <c r="C897" i="9"/>
  <c r="E897" i="9" s="1"/>
  <c r="C898" i="9"/>
  <c r="E898" i="9" s="1"/>
  <c r="C899" i="9"/>
  <c r="E899" i="9" s="1"/>
  <c r="C900" i="9"/>
  <c r="E900" i="9" s="1"/>
  <c r="C901" i="9"/>
  <c r="E901" i="9" s="1"/>
  <c r="C902" i="9"/>
  <c r="E902" i="9" s="1"/>
  <c r="C903" i="9"/>
  <c r="E903" i="9" s="1"/>
  <c r="C904" i="9"/>
  <c r="E904" i="9" s="1"/>
  <c r="C905" i="9"/>
  <c r="E905" i="9" s="1"/>
  <c r="C906" i="9"/>
  <c r="E906" i="9" s="1"/>
  <c r="C907" i="9"/>
  <c r="E907" i="9" s="1"/>
  <c r="C908" i="9"/>
  <c r="E908" i="9" s="1"/>
  <c r="C909" i="9"/>
  <c r="E909" i="9" s="1"/>
  <c r="C910" i="9"/>
  <c r="E910" i="9" s="1"/>
  <c r="C911" i="9"/>
  <c r="E911" i="9" s="1"/>
  <c r="C912" i="9"/>
  <c r="E912" i="9" s="1"/>
  <c r="C913" i="9"/>
  <c r="E913" i="9" s="1"/>
  <c r="C914" i="9"/>
  <c r="E914" i="9" s="1"/>
  <c r="C915" i="9"/>
  <c r="E915" i="9" s="1"/>
  <c r="C916" i="9"/>
  <c r="E916" i="9" s="1"/>
  <c r="C917" i="9"/>
  <c r="E917" i="9" s="1"/>
  <c r="C918" i="9"/>
  <c r="E918" i="9" s="1"/>
  <c r="C919" i="9"/>
  <c r="E919" i="9" s="1"/>
  <c r="C920" i="9"/>
  <c r="E920" i="9" s="1"/>
  <c r="C921" i="9"/>
  <c r="E921" i="9" s="1"/>
  <c r="C922" i="9"/>
  <c r="E922" i="9" s="1"/>
  <c r="C923" i="9"/>
  <c r="E923" i="9" s="1"/>
  <c r="C924" i="9"/>
  <c r="E924" i="9" s="1"/>
  <c r="C925" i="9"/>
  <c r="E925" i="9" s="1"/>
  <c r="C926" i="9"/>
  <c r="E926" i="9" s="1"/>
  <c r="C927" i="9"/>
  <c r="E927" i="9" s="1"/>
  <c r="C928" i="9"/>
  <c r="E928" i="9" s="1"/>
  <c r="C929" i="9"/>
  <c r="E929" i="9" s="1"/>
  <c r="C930" i="9"/>
  <c r="E930" i="9" s="1"/>
  <c r="C931" i="9"/>
  <c r="C932" i="9"/>
  <c r="E932" i="9" s="1"/>
  <c r="C933" i="9"/>
  <c r="E933" i="9" s="1"/>
  <c r="C934" i="9"/>
  <c r="E934" i="9" s="1"/>
  <c r="C935" i="9"/>
  <c r="E935" i="9" s="1"/>
  <c r="C936" i="9"/>
  <c r="E936" i="9" s="1"/>
  <c r="C937" i="9"/>
  <c r="E937" i="9" s="1"/>
  <c r="C938" i="9"/>
  <c r="E938" i="9" s="1"/>
  <c r="C939" i="9"/>
  <c r="E939" i="9" s="1"/>
  <c r="C940" i="9"/>
  <c r="E940" i="9" s="1"/>
  <c r="C941" i="9"/>
  <c r="E941" i="9" s="1"/>
  <c r="C942" i="9"/>
  <c r="C943" i="9"/>
  <c r="E943" i="9" s="1"/>
  <c r="C944" i="9"/>
  <c r="E944" i="9" s="1"/>
  <c r="C945" i="9"/>
  <c r="E945" i="9" s="1"/>
  <c r="C946" i="9"/>
  <c r="E946" i="9" s="1"/>
  <c r="C947" i="9"/>
  <c r="E947" i="9" s="1"/>
  <c r="C948" i="9"/>
  <c r="E948" i="9" s="1"/>
  <c r="C949" i="9"/>
  <c r="E949" i="9" s="1"/>
  <c r="C950" i="9"/>
  <c r="E950" i="9" s="1"/>
  <c r="C951" i="9"/>
  <c r="E951" i="9" s="1"/>
  <c r="C952" i="9"/>
  <c r="E952" i="9" s="1"/>
  <c r="C953" i="9"/>
  <c r="E953" i="9" s="1"/>
  <c r="C954" i="9"/>
  <c r="E954" i="9" s="1"/>
  <c r="C955" i="9"/>
  <c r="E955" i="9" s="1"/>
  <c r="C956" i="9"/>
  <c r="E956" i="9" s="1"/>
  <c r="C957" i="9"/>
  <c r="E957" i="9" s="1"/>
  <c r="C958" i="9"/>
  <c r="E958" i="9" s="1"/>
  <c r="C959" i="9"/>
  <c r="E959" i="9" s="1"/>
  <c r="C960" i="9"/>
  <c r="E960" i="9" s="1"/>
  <c r="C961" i="9"/>
  <c r="E961" i="9" s="1"/>
  <c r="C962" i="9"/>
  <c r="E962" i="9" s="1"/>
  <c r="C963" i="9"/>
  <c r="E963" i="9" s="1"/>
  <c r="C964" i="9"/>
  <c r="E964" i="9" s="1"/>
  <c r="C965" i="9"/>
  <c r="E965" i="9" s="1"/>
  <c r="C966" i="9"/>
  <c r="E966" i="9" s="1"/>
  <c r="C967" i="9"/>
  <c r="E967" i="9" s="1"/>
  <c r="C968" i="9"/>
  <c r="E968" i="9" s="1"/>
  <c r="C969" i="9"/>
  <c r="E969" i="9" s="1"/>
  <c r="C970" i="9"/>
  <c r="E970" i="9" s="1"/>
  <c r="C971" i="9"/>
  <c r="E971" i="9" s="1"/>
  <c r="C972" i="9"/>
  <c r="E972" i="9" s="1"/>
  <c r="C973" i="9"/>
  <c r="E973" i="9" s="1"/>
  <c r="C974" i="9"/>
  <c r="E974" i="9" s="1"/>
  <c r="C975" i="9"/>
  <c r="E975" i="9" s="1"/>
  <c r="C976" i="9"/>
  <c r="E976" i="9" s="1"/>
  <c r="C977" i="9"/>
  <c r="E977" i="9" s="1"/>
  <c r="C978" i="9"/>
  <c r="E978" i="9" s="1"/>
  <c r="C979" i="9"/>
  <c r="E979" i="9" s="1"/>
  <c r="C980" i="9"/>
  <c r="E980" i="9" s="1"/>
  <c r="C981" i="9"/>
  <c r="E981" i="9" s="1"/>
  <c r="C982" i="9"/>
  <c r="E982" i="9" s="1"/>
  <c r="C983" i="9"/>
  <c r="E983" i="9" s="1"/>
  <c r="C984" i="9"/>
  <c r="E984" i="9" s="1"/>
  <c r="C985" i="9"/>
  <c r="E985" i="9" s="1"/>
  <c r="C986" i="9"/>
  <c r="E986" i="9" s="1"/>
  <c r="C987" i="9"/>
  <c r="C988" i="9"/>
  <c r="E988" i="9" s="1"/>
  <c r="C989" i="9"/>
  <c r="E989" i="9" s="1"/>
  <c r="C990" i="9"/>
  <c r="E990" i="9" s="1"/>
  <c r="C991" i="9"/>
  <c r="E991" i="9" s="1"/>
  <c r="C992" i="9"/>
  <c r="E992" i="9" s="1"/>
  <c r="C993" i="9"/>
  <c r="E993" i="9" s="1"/>
  <c r="C994" i="9"/>
  <c r="E994" i="9" s="1"/>
  <c r="C995" i="9"/>
  <c r="E995" i="9" s="1"/>
  <c r="C996" i="9"/>
  <c r="E996" i="9" s="1"/>
  <c r="C997" i="9"/>
  <c r="E997" i="9" s="1"/>
  <c r="C998" i="9"/>
  <c r="E998" i="9" s="1"/>
  <c r="C999" i="9"/>
  <c r="E999" i="9" s="1"/>
  <c r="C1000" i="9"/>
  <c r="E1000" i="9" s="1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F12" i="1"/>
  <c r="K12" i="1" s="1"/>
  <c r="F13" i="1"/>
  <c r="K13" i="1" s="1"/>
  <c r="F14" i="1"/>
  <c r="K14" i="1" s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H12" i="1"/>
  <c r="C15" i="1"/>
  <c r="H15" i="1" s="1"/>
  <c r="C16" i="1"/>
  <c r="H16" i="1" s="1"/>
  <c r="C17" i="1"/>
  <c r="H17" i="1" s="1"/>
  <c r="C18" i="1"/>
  <c r="H18" i="1" s="1"/>
  <c r="C19" i="1"/>
  <c r="H19" i="1" s="1"/>
  <c r="C20" i="1"/>
  <c r="H20" i="1" s="1"/>
  <c r="C21" i="1"/>
  <c r="H21" i="1" s="1"/>
  <c r="C22" i="1"/>
  <c r="H22" i="1" s="1"/>
  <c r="C23" i="1"/>
  <c r="H23" i="1" s="1"/>
  <c r="C24" i="1"/>
  <c r="H24" i="1" s="1"/>
  <c r="C25" i="1"/>
  <c r="H25" i="1" s="1"/>
  <c r="C26" i="1"/>
  <c r="H26" i="1" s="1"/>
  <c r="C27" i="1"/>
  <c r="H27" i="1" s="1"/>
  <c r="C28" i="1"/>
  <c r="H28" i="1" s="1"/>
  <c r="C29" i="1"/>
  <c r="H29" i="1" s="1"/>
  <c r="C30" i="1"/>
  <c r="H30" i="1" s="1"/>
  <c r="C31" i="1"/>
  <c r="H31" i="1" s="1"/>
  <c r="C32" i="1"/>
  <c r="H32" i="1" s="1"/>
  <c r="C33" i="1"/>
  <c r="H33" i="1" s="1"/>
  <c r="C34" i="1"/>
  <c r="H34" i="1" s="1"/>
  <c r="C35" i="1"/>
  <c r="H35" i="1" s="1"/>
  <c r="C36" i="1"/>
  <c r="H36" i="1" s="1"/>
  <c r="C37" i="1"/>
  <c r="H37" i="1" s="1"/>
  <c r="C38" i="1"/>
  <c r="H38" i="1" s="1"/>
  <c r="C39" i="1"/>
  <c r="H39" i="1" s="1"/>
  <c r="C40" i="1"/>
  <c r="H40" i="1" s="1"/>
  <c r="C41" i="1"/>
  <c r="H41" i="1" s="1"/>
  <c r="C42" i="1"/>
  <c r="H42" i="1" s="1"/>
  <c r="C43" i="1"/>
  <c r="H43" i="1" s="1"/>
  <c r="C44" i="1"/>
  <c r="H44" i="1" s="1"/>
  <c r="C45" i="1"/>
  <c r="H45" i="1" s="1"/>
  <c r="C46" i="1"/>
  <c r="H46" i="1" s="1"/>
  <c r="C47" i="1"/>
  <c r="H47" i="1" s="1"/>
  <c r="C48" i="1"/>
  <c r="H48" i="1" s="1"/>
  <c r="C49" i="1"/>
  <c r="H49" i="1" s="1"/>
  <c r="C50" i="1"/>
  <c r="H50" i="1" s="1"/>
  <c r="C51" i="1"/>
  <c r="H51" i="1" s="1"/>
  <c r="C52" i="1"/>
  <c r="H52" i="1" s="1"/>
  <c r="C53" i="1"/>
  <c r="H53" i="1" s="1"/>
  <c r="C54" i="1"/>
  <c r="H54" i="1" s="1"/>
  <c r="C55" i="1"/>
  <c r="H55" i="1" s="1"/>
  <c r="C56" i="1"/>
  <c r="H56" i="1" s="1"/>
  <c r="C57" i="1"/>
  <c r="H57" i="1" s="1"/>
  <c r="C58" i="1"/>
  <c r="H58" i="1" s="1"/>
  <c r="C59" i="1"/>
  <c r="H59" i="1" s="1"/>
  <c r="C60" i="1"/>
  <c r="H60" i="1" s="1"/>
  <c r="C61" i="1"/>
  <c r="H61" i="1" s="1"/>
  <c r="C62" i="1"/>
  <c r="H62" i="1" s="1"/>
  <c r="C63" i="1"/>
  <c r="H63" i="1" s="1"/>
  <c r="C64" i="1"/>
  <c r="H64" i="1" s="1"/>
  <c r="C65" i="1"/>
  <c r="H65" i="1" s="1"/>
  <c r="C66" i="1"/>
  <c r="H66" i="1" s="1"/>
  <c r="C67" i="1"/>
  <c r="H67" i="1" s="1"/>
  <c r="C68" i="1"/>
  <c r="H68" i="1" s="1"/>
  <c r="C69" i="1"/>
  <c r="H69" i="1" s="1"/>
  <c r="C70" i="1"/>
  <c r="H70" i="1" s="1"/>
  <c r="C71" i="1"/>
  <c r="H71" i="1" s="1"/>
  <c r="C72" i="1"/>
  <c r="H72" i="1" s="1"/>
  <c r="C73" i="1"/>
  <c r="H73" i="1" s="1"/>
  <c r="C74" i="1"/>
  <c r="H74" i="1" s="1"/>
  <c r="C75" i="1"/>
  <c r="H75" i="1" s="1"/>
  <c r="C76" i="1"/>
  <c r="H76" i="1" s="1"/>
  <c r="C77" i="1"/>
  <c r="H77" i="1" s="1"/>
  <c r="C78" i="1"/>
  <c r="H78" i="1" s="1"/>
  <c r="C79" i="1"/>
  <c r="H79" i="1" s="1"/>
  <c r="C80" i="1"/>
  <c r="H80" i="1" s="1"/>
  <c r="C81" i="1"/>
  <c r="H81" i="1" s="1"/>
  <c r="C82" i="1"/>
  <c r="H82" i="1" s="1"/>
  <c r="C83" i="1"/>
  <c r="H83" i="1" s="1"/>
  <c r="C84" i="1"/>
  <c r="H84" i="1" s="1"/>
  <c r="C85" i="1"/>
  <c r="H85" i="1" s="1"/>
  <c r="C86" i="1"/>
  <c r="H86" i="1" s="1"/>
  <c r="C87" i="1"/>
  <c r="H87" i="1" s="1"/>
  <c r="C88" i="1"/>
  <c r="H88" i="1" s="1"/>
  <c r="C89" i="1"/>
  <c r="H89" i="1" s="1"/>
  <c r="C90" i="1"/>
  <c r="H90" i="1" s="1"/>
  <c r="C91" i="1"/>
  <c r="H91" i="1" s="1"/>
  <c r="C92" i="1"/>
  <c r="H92" i="1" s="1"/>
  <c r="C93" i="1"/>
  <c r="H93" i="1" s="1"/>
  <c r="C94" i="1"/>
  <c r="H94" i="1" s="1"/>
  <c r="C95" i="1"/>
  <c r="H95" i="1" s="1"/>
  <c r="C96" i="1"/>
  <c r="H96" i="1" s="1"/>
  <c r="C97" i="1"/>
  <c r="H97" i="1" s="1"/>
  <c r="C98" i="1"/>
  <c r="H98" i="1" s="1"/>
  <c r="C99" i="1"/>
  <c r="H99" i="1" s="1"/>
  <c r="C100" i="1"/>
  <c r="H100" i="1" s="1"/>
  <c r="C101" i="1"/>
  <c r="H101" i="1" s="1"/>
  <c r="C102" i="1"/>
  <c r="H102" i="1" s="1"/>
  <c r="C103" i="1"/>
  <c r="H103" i="1" s="1"/>
  <c r="C104" i="1"/>
  <c r="H104" i="1" s="1"/>
  <c r="C105" i="1"/>
  <c r="H105" i="1" s="1"/>
  <c r="C106" i="1"/>
  <c r="H106" i="1" s="1"/>
  <c r="C107" i="1"/>
  <c r="H107" i="1" s="1"/>
  <c r="C108" i="1"/>
  <c r="H108" i="1" s="1"/>
  <c r="C109" i="1"/>
  <c r="H109" i="1" s="1"/>
  <c r="C110" i="1"/>
  <c r="H110" i="1" s="1"/>
  <c r="C111" i="1"/>
  <c r="H111" i="1" s="1"/>
  <c r="C112" i="1"/>
  <c r="H112" i="1" s="1"/>
  <c r="C113" i="1"/>
  <c r="H113" i="1" s="1"/>
  <c r="C114" i="1"/>
  <c r="H114" i="1" s="1"/>
  <c r="C115" i="1"/>
  <c r="H115" i="1" s="1"/>
  <c r="C116" i="1"/>
  <c r="H116" i="1" s="1"/>
  <c r="C117" i="1"/>
  <c r="H117" i="1" s="1"/>
  <c r="C118" i="1"/>
  <c r="H118" i="1" s="1"/>
  <c r="C119" i="1"/>
  <c r="H119" i="1" s="1"/>
  <c r="C120" i="1"/>
  <c r="H120" i="1" s="1"/>
  <c r="C121" i="1"/>
  <c r="H121" i="1" s="1"/>
  <c r="C122" i="1"/>
  <c r="H122" i="1" s="1"/>
  <c r="C123" i="1"/>
  <c r="H123" i="1" s="1"/>
  <c r="C124" i="1"/>
  <c r="H124" i="1" s="1"/>
  <c r="C125" i="1"/>
  <c r="H125" i="1" s="1"/>
  <c r="C126" i="1"/>
  <c r="H126" i="1" s="1"/>
  <c r="C127" i="1"/>
  <c r="H127" i="1" s="1"/>
  <c r="C128" i="1"/>
  <c r="H128" i="1" s="1"/>
  <c r="C129" i="1"/>
  <c r="H129" i="1" s="1"/>
  <c r="C130" i="1"/>
  <c r="H130" i="1" s="1"/>
  <c r="C131" i="1"/>
  <c r="H131" i="1" s="1"/>
  <c r="C132" i="1"/>
  <c r="H132" i="1" s="1"/>
  <c r="C133" i="1"/>
  <c r="H133" i="1" s="1"/>
  <c r="C134" i="1"/>
  <c r="H134" i="1" s="1"/>
  <c r="C135" i="1"/>
  <c r="H135" i="1" s="1"/>
  <c r="C136" i="1"/>
  <c r="H136" i="1" s="1"/>
  <c r="C137" i="1"/>
  <c r="H137" i="1" s="1"/>
  <c r="C138" i="1"/>
  <c r="H138" i="1" s="1"/>
  <c r="C139" i="1"/>
  <c r="H139" i="1" s="1"/>
  <c r="C140" i="1"/>
  <c r="H140" i="1" s="1"/>
  <c r="C141" i="1"/>
  <c r="H141" i="1" s="1"/>
  <c r="C142" i="1"/>
  <c r="H142" i="1" s="1"/>
  <c r="C143" i="1"/>
  <c r="H143" i="1" s="1"/>
  <c r="C144" i="1"/>
  <c r="H144" i="1" s="1"/>
  <c r="C145" i="1"/>
  <c r="H145" i="1" s="1"/>
  <c r="C146" i="1"/>
  <c r="H146" i="1" s="1"/>
  <c r="C147" i="1"/>
  <c r="H147" i="1" s="1"/>
  <c r="C148" i="1"/>
  <c r="H148" i="1" s="1"/>
  <c r="C149" i="1"/>
  <c r="H149" i="1" s="1"/>
  <c r="C150" i="1"/>
  <c r="H150" i="1" s="1"/>
  <c r="C151" i="1"/>
  <c r="H151" i="1" s="1"/>
  <c r="C152" i="1"/>
  <c r="H152" i="1" s="1"/>
  <c r="C153" i="1"/>
  <c r="H153" i="1" s="1"/>
  <c r="C154" i="1"/>
  <c r="H154" i="1" s="1"/>
  <c r="C155" i="1"/>
  <c r="H155" i="1" s="1"/>
  <c r="C156" i="1"/>
  <c r="H156" i="1" s="1"/>
  <c r="C157" i="1"/>
  <c r="H157" i="1" s="1"/>
  <c r="C158" i="1"/>
  <c r="H158" i="1" s="1"/>
  <c r="C159" i="1"/>
  <c r="H159" i="1" s="1"/>
  <c r="C160" i="1"/>
  <c r="H160" i="1" s="1"/>
  <c r="C161" i="1"/>
  <c r="H161" i="1" s="1"/>
  <c r="C162" i="1"/>
  <c r="H162" i="1" s="1"/>
  <c r="C163" i="1"/>
  <c r="H163" i="1" s="1"/>
  <c r="C164" i="1"/>
  <c r="H164" i="1" s="1"/>
  <c r="C165" i="1"/>
  <c r="H165" i="1" s="1"/>
  <c r="C166" i="1"/>
  <c r="H166" i="1" s="1"/>
  <c r="C167" i="1"/>
  <c r="H167" i="1" s="1"/>
  <c r="C168" i="1"/>
  <c r="H168" i="1" s="1"/>
  <c r="C169" i="1"/>
  <c r="H169" i="1" s="1"/>
  <c r="C170" i="1"/>
  <c r="H170" i="1" s="1"/>
  <c r="C171" i="1"/>
  <c r="H171" i="1" s="1"/>
  <c r="C172" i="1"/>
  <c r="H172" i="1" s="1"/>
  <c r="C173" i="1"/>
  <c r="H173" i="1" s="1"/>
  <c r="C174" i="1"/>
  <c r="H174" i="1" s="1"/>
  <c r="C175" i="1"/>
  <c r="H175" i="1" s="1"/>
  <c r="C176" i="1"/>
  <c r="H176" i="1" s="1"/>
  <c r="C177" i="1"/>
  <c r="H177" i="1" s="1"/>
  <c r="C178" i="1"/>
  <c r="H178" i="1" s="1"/>
  <c r="C179" i="1"/>
  <c r="H179" i="1" s="1"/>
  <c r="C180" i="1"/>
  <c r="H180" i="1" s="1"/>
  <c r="C181" i="1"/>
  <c r="H181" i="1" s="1"/>
  <c r="C182" i="1"/>
  <c r="H182" i="1" s="1"/>
  <c r="C183" i="1"/>
  <c r="H183" i="1" s="1"/>
  <c r="C184" i="1"/>
  <c r="H184" i="1" s="1"/>
  <c r="C185" i="1"/>
  <c r="H185" i="1" s="1"/>
  <c r="C186" i="1"/>
  <c r="H186" i="1" s="1"/>
  <c r="C187" i="1"/>
  <c r="H187" i="1" s="1"/>
  <c r="C188" i="1"/>
  <c r="H188" i="1" s="1"/>
  <c r="C189" i="1"/>
  <c r="H189" i="1" s="1"/>
  <c r="C190" i="1"/>
  <c r="H190" i="1" s="1"/>
  <c r="C191" i="1"/>
  <c r="H191" i="1" s="1"/>
  <c r="C192" i="1"/>
  <c r="H192" i="1" s="1"/>
  <c r="C193" i="1"/>
  <c r="H193" i="1" s="1"/>
  <c r="C194" i="1"/>
  <c r="H194" i="1" s="1"/>
  <c r="C195" i="1"/>
  <c r="H195" i="1" s="1"/>
  <c r="C196" i="1"/>
  <c r="H196" i="1" s="1"/>
  <c r="C197" i="1"/>
  <c r="H197" i="1" s="1"/>
  <c r="C198" i="1"/>
  <c r="H198" i="1" s="1"/>
  <c r="C199" i="1"/>
  <c r="H199" i="1" s="1"/>
  <c r="C200" i="1"/>
  <c r="H200" i="1" s="1"/>
  <c r="C201" i="1"/>
  <c r="H201" i="1" s="1"/>
  <c r="C202" i="1"/>
  <c r="H202" i="1" s="1"/>
  <c r="C203" i="1"/>
  <c r="H203" i="1" s="1"/>
  <c r="C204" i="1"/>
  <c r="H204" i="1" s="1"/>
  <c r="C205" i="1"/>
  <c r="H205" i="1" s="1"/>
  <c r="C206" i="1"/>
  <c r="H206" i="1" s="1"/>
  <c r="C207" i="1"/>
  <c r="H207" i="1" s="1"/>
  <c r="C208" i="1"/>
  <c r="H208" i="1" s="1"/>
  <c r="C209" i="1"/>
  <c r="H209" i="1" s="1"/>
  <c r="C210" i="1"/>
  <c r="H210" i="1" s="1"/>
  <c r="C211" i="1"/>
  <c r="H211" i="1" s="1"/>
  <c r="C212" i="1"/>
  <c r="H212" i="1" s="1"/>
  <c r="C213" i="1"/>
  <c r="H213" i="1" s="1"/>
  <c r="C214" i="1"/>
  <c r="H214" i="1" s="1"/>
  <c r="C215" i="1"/>
  <c r="H215" i="1" s="1"/>
  <c r="C216" i="1"/>
  <c r="H216" i="1" s="1"/>
  <c r="C217" i="1"/>
  <c r="H217" i="1" s="1"/>
  <c r="C218" i="1"/>
  <c r="H218" i="1" s="1"/>
  <c r="C219" i="1"/>
  <c r="H219" i="1" s="1"/>
  <c r="C220" i="1"/>
  <c r="H220" i="1" s="1"/>
  <c r="C221" i="1"/>
  <c r="H221" i="1" s="1"/>
  <c r="C222" i="1"/>
  <c r="H222" i="1" s="1"/>
  <c r="C223" i="1"/>
  <c r="H223" i="1" s="1"/>
  <c r="C224" i="1"/>
  <c r="H224" i="1" s="1"/>
  <c r="C225" i="1"/>
  <c r="H225" i="1" s="1"/>
  <c r="C226" i="1"/>
  <c r="H226" i="1" s="1"/>
  <c r="C227" i="1"/>
  <c r="H227" i="1" s="1"/>
  <c r="C228" i="1"/>
  <c r="H228" i="1" s="1"/>
  <c r="C229" i="1"/>
  <c r="H229" i="1" s="1"/>
  <c r="C230" i="1"/>
  <c r="H230" i="1" s="1"/>
  <c r="C231" i="1"/>
  <c r="H231" i="1" s="1"/>
  <c r="C232" i="1"/>
  <c r="H232" i="1" s="1"/>
  <c r="C233" i="1"/>
  <c r="H233" i="1" s="1"/>
  <c r="C234" i="1"/>
  <c r="H234" i="1" s="1"/>
  <c r="C235" i="1"/>
  <c r="H235" i="1" s="1"/>
  <c r="C236" i="1"/>
  <c r="H236" i="1" s="1"/>
  <c r="C237" i="1"/>
  <c r="H237" i="1" s="1"/>
  <c r="C238" i="1"/>
  <c r="H238" i="1" s="1"/>
  <c r="C239" i="1"/>
  <c r="H239" i="1" s="1"/>
  <c r="C240" i="1"/>
  <c r="H240" i="1" s="1"/>
  <c r="C241" i="1"/>
  <c r="H241" i="1" s="1"/>
  <c r="C242" i="1"/>
  <c r="H242" i="1" s="1"/>
  <c r="C243" i="1"/>
  <c r="H243" i="1" s="1"/>
  <c r="C244" i="1"/>
  <c r="H244" i="1" s="1"/>
  <c r="C245" i="1"/>
  <c r="H245" i="1" s="1"/>
  <c r="C246" i="1"/>
  <c r="H246" i="1" s="1"/>
  <c r="C247" i="1"/>
  <c r="H247" i="1" s="1"/>
  <c r="C248" i="1"/>
  <c r="H248" i="1" s="1"/>
  <c r="C249" i="1"/>
  <c r="H249" i="1" s="1"/>
  <c r="C250" i="1"/>
  <c r="H250" i="1" s="1"/>
  <c r="C251" i="1"/>
  <c r="H251" i="1" s="1"/>
  <c r="C252" i="1"/>
  <c r="H252" i="1" s="1"/>
  <c r="C253" i="1"/>
  <c r="H253" i="1" s="1"/>
  <c r="C254" i="1"/>
  <c r="H254" i="1" s="1"/>
  <c r="C255" i="1"/>
  <c r="H255" i="1" s="1"/>
  <c r="C256" i="1"/>
  <c r="H256" i="1" s="1"/>
  <c r="C257" i="1"/>
  <c r="H257" i="1" s="1"/>
  <c r="C258" i="1"/>
  <c r="H258" i="1" s="1"/>
  <c r="C259" i="1"/>
  <c r="H259" i="1" s="1"/>
  <c r="C260" i="1"/>
  <c r="H260" i="1" s="1"/>
  <c r="C261" i="1"/>
  <c r="H261" i="1" s="1"/>
  <c r="C262" i="1"/>
  <c r="H262" i="1" s="1"/>
  <c r="C263" i="1"/>
  <c r="H263" i="1" s="1"/>
  <c r="C264" i="1"/>
  <c r="H264" i="1" s="1"/>
  <c r="C265" i="1"/>
  <c r="H265" i="1" s="1"/>
  <c r="C266" i="1"/>
  <c r="H266" i="1" s="1"/>
  <c r="C267" i="1"/>
  <c r="H267" i="1" s="1"/>
  <c r="C268" i="1"/>
  <c r="H268" i="1" s="1"/>
  <c r="C269" i="1"/>
  <c r="H269" i="1" s="1"/>
  <c r="C270" i="1"/>
  <c r="H270" i="1" s="1"/>
  <c r="C271" i="1"/>
  <c r="H271" i="1" s="1"/>
  <c r="C272" i="1"/>
  <c r="H272" i="1" s="1"/>
  <c r="C273" i="1"/>
  <c r="H273" i="1" s="1"/>
  <c r="C274" i="1"/>
  <c r="H274" i="1" s="1"/>
  <c r="C275" i="1"/>
  <c r="H275" i="1" s="1"/>
  <c r="C276" i="1"/>
  <c r="H276" i="1" s="1"/>
  <c r="C277" i="1"/>
  <c r="H277" i="1" s="1"/>
  <c r="C278" i="1"/>
  <c r="H278" i="1" s="1"/>
  <c r="C279" i="1"/>
  <c r="H279" i="1" s="1"/>
  <c r="C280" i="1"/>
  <c r="H280" i="1" s="1"/>
  <c r="C281" i="1"/>
  <c r="H281" i="1" s="1"/>
  <c r="C282" i="1"/>
  <c r="H282" i="1" s="1"/>
  <c r="C283" i="1"/>
  <c r="H283" i="1" s="1"/>
  <c r="C284" i="1"/>
  <c r="H284" i="1" s="1"/>
  <c r="C285" i="1"/>
  <c r="H285" i="1" s="1"/>
  <c r="C286" i="1"/>
  <c r="H286" i="1" s="1"/>
  <c r="C287" i="1"/>
  <c r="H287" i="1" s="1"/>
  <c r="C288" i="1"/>
  <c r="H288" i="1" s="1"/>
  <c r="C289" i="1"/>
  <c r="H289" i="1" s="1"/>
  <c r="C290" i="1"/>
  <c r="H290" i="1" s="1"/>
  <c r="C291" i="1"/>
  <c r="H291" i="1" s="1"/>
  <c r="C292" i="1"/>
  <c r="H292" i="1" s="1"/>
  <c r="C293" i="1"/>
  <c r="H293" i="1" s="1"/>
  <c r="C294" i="1"/>
  <c r="H294" i="1" s="1"/>
  <c r="C295" i="1"/>
  <c r="H295" i="1" s="1"/>
  <c r="C296" i="1"/>
  <c r="H296" i="1" s="1"/>
  <c r="C297" i="1"/>
  <c r="H297" i="1" s="1"/>
  <c r="C298" i="1"/>
  <c r="H298" i="1" s="1"/>
  <c r="C299" i="1"/>
  <c r="H299" i="1" s="1"/>
  <c r="C300" i="1"/>
  <c r="H300" i="1" s="1"/>
  <c r="C301" i="1"/>
  <c r="H301" i="1" s="1"/>
  <c r="C302" i="1"/>
  <c r="H302" i="1" s="1"/>
  <c r="C303" i="1"/>
  <c r="H303" i="1" s="1"/>
  <c r="C304" i="1"/>
  <c r="H304" i="1" s="1"/>
  <c r="C305" i="1"/>
  <c r="H305" i="1" s="1"/>
  <c r="C306" i="1"/>
  <c r="H306" i="1" s="1"/>
  <c r="C307" i="1"/>
  <c r="H307" i="1" s="1"/>
  <c r="C308" i="1"/>
  <c r="H308" i="1" s="1"/>
  <c r="C309" i="1"/>
  <c r="H309" i="1" s="1"/>
  <c r="C310" i="1"/>
  <c r="H310" i="1" s="1"/>
  <c r="C311" i="1"/>
  <c r="H311" i="1" s="1"/>
  <c r="C312" i="1"/>
  <c r="H312" i="1" s="1"/>
  <c r="C313" i="1"/>
  <c r="H313" i="1" s="1"/>
  <c r="C314" i="1"/>
  <c r="H314" i="1" s="1"/>
  <c r="C315" i="1"/>
  <c r="H315" i="1" s="1"/>
  <c r="C316" i="1"/>
  <c r="H316" i="1" s="1"/>
  <c r="C317" i="1"/>
  <c r="H317" i="1" s="1"/>
  <c r="C318" i="1"/>
  <c r="H318" i="1" s="1"/>
  <c r="C319" i="1"/>
  <c r="H319" i="1" s="1"/>
  <c r="C320" i="1"/>
  <c r="H320" i="1" s="1"/>
  <c r="C321" i="1"/>
  <c r="H321" i="1" s="1"/>
  <c r="C322" i="1"/>
  <c r="H322" i="1" s="1"/>
  <c r="C323" i="1"/>
  <c r="H323" i="1" s="1"/>
  <c r="C324" i="1"/>
  <c r="H324" i="1" s="1"/>
  <c r="C325" i="1"/>
  <c r="H325" i="1" s="1"/>
  <c r="C326" i="1"/>
  <c r="H326" i="1" s="1"/>
  <c r="C327" i="1"/>
  <c r="H327" i="1" s="1"/>
  <c r="C328" i="1"/>
  <c r="H328" i="1" s="1"/>
  <c r="C329" i="1"/>
  <c r="H329" i="1" s="1"/>
  <c r="C330" i="1"/>
  <c r="H330" i="1" s="1"/>
  <c r="C331" i="1"/>
  <c r="H331" i="1" s="1"/>
  <c r="C332" i="1"/>
  <c r="H332" i="1" s="1"/>
  <c r="C333" i="1"/>
  <c r="H333" i="1" s="1"/>
  <c r="C334" i="1"/>
  <c r="H334" i="1" s="1"/>
  <c r="C335" i="1"/>
  <c r="H335" i="1" s="1"/>
  <c r="C336" i="1"/>
  <c r="H336" i="1" s="1"/>
  <c r="C337" i="1"/>
  <c r="H337" i="1" s="1"/>
  <c r="C338" i="1"/>
  <c r="H338" i="1" s="1"/>
  <c r="C339" i="1"/>
  <c r="H339" i="1" s="1"/>
  <c r="C340" i="1"/>
  <c r="H340" i="1" s="1"/>
  <c r="C341" i="1"/>
  <c r="H341" i="1" s="1"/>
  <c r="C342" i="1"/>
  <c r="H342" i="1" s="1"/>
  <c r="C343" i="1"/>
  <c r="H343" i="1" s="1"/>
  <c r="C344" i="1"/>
  <c r="H344" i="1" s="1"/>
  <c r="C345" i="1"/>
  <c r="H345" i="1" s="1"/>
  <c r="C346" i="1"/>
  <c r="H346" i="1" s="1"/>
  <c r="C347" i="1"/>
  <c r="H347" i="1" s="1"/>
  <c r="C348" i="1"/>
  <c r="H348" i="1" s="1"/>
  <c r="C349" i="1"/>
  <c r="H349" i="1" s="1"/>
  <c r="C350" i="1"/>
  <c r="H350" i="1" s="1"/>
  <c r="C351" i="1"/>
  <c r="H351" i="1" s="1"/>
  <c r="C352" i="1"/>
  <c r="H352" i="1" s="1"/>
  <c r="C353" i="1"/>
  <c r="H353" i="1" s="1"/>
  <c r="C354" i="1"/>
  <c r="H354" i="1" s="1"/>
  <c r="C355" i="1"/>
  <c r="H355" i="1" s="1"/>
  <c r="C356" i="1"/>
  <c r="H356" i="1" s="1"/>
  <c r="C357" i="1"/>
  <c r="H357" i="1" s="1"/>
  <c r="C358" i="1"/>
  <c r="H358" i="1" s="1"/>
  <c r="C359" i="1"/>
  <c r="H359" i="1" s="1"/>
  <c r="C360" i="1"/>
  <c r="H360" i="1" s="1"/>
  <c r="C361" i="1"/>
  <c r="H361" i="1" s="1"/>
  <c r="C362" i="1"/>
  <c r="H362" i="1" s="1"/>
  <c r="C363" i="1"/>
  <c r="H363" i="1" s="1"/>
  <c r="C364" i="1"/>
  <c r="H364" i="1" s="1"/>
  <c r="C365" i="1"/>
  <c r="H365" i="1" s="1"/>
  <c r="C366" i="1"/>
  <c r="H366" i="1" s="1"/>
  <c r="C367" i="1"/>
  <c r="H367" i="1" s="1"/>
  <c r="C368" i="1"/>
  <c r="H368" i="1" s="1"/>
  <c r="C369" i="1"/>
  <c r="H369" i="1" s="1"/>
  <c r="C370" i="1"/>
  <c r="H370" i="1" s="1"/>
  <c r="C371" i="1"/>
  <c r="H371" i="1" s="1"/>
  <c r="C372" i="1"/>
  <c r="H372" i="1" s="1"/>
  <c r="C373" i="1"/>
  <c r="H373" i="1" s="1"/>
  <c r="C374" i="1"/>
  <c r="H374" i="1" s="1"/>
  <c r="C375" i="1"/>
  <c r="H375" i="1" s="1"/>
  <c r="C376" i="1"/>
  <c r="H376" i="1" s="1"/>
  <c r="C377" i="1"/>
  <c r="H377" i="1" s="1"/>
  <c r="C378" i="1"/>
  <c r="H378" i="1" s="1"/>
  <c r="C379" i="1"/>
  <c r="H379" i="1" s="1"/>
  <c r="C380" i="1"/>
  <c r="H380" i="1" s="1"/>
  <c r="C381" i="1"/>
  <c r="H381" i="1" s="1"/>
  <c r="C382" i="1"/>
  <c r="H382" i="1" s="1"/>
  <c r="C383" i="1"/>
  <c r="H383" i="1" s="1"/>
  <c r="C384" i="1"/>
  <c r="H384" i="1" s="1"/>
  <c r="C385" i="1"/>
  <c r="H385" i="1" s="1"/>
  <c r="C386" i="1"/>
  <c r="H386" i="1" s="1"/>
  <c r="C387" i="1"/>
  <c r="H387" i="1" s="1"/>
  <c r="C388" i="1"/>
  <c r="H388" i="1" s="1"/>
  <c r="C389" i="1"/>
  <c r="H389" i="1" s="1"/>
  <c r="C390" i="1"/>
  <c r="H390" i="1" s="1"/>
  <c r="C391" i="1"/>
  <c r="H391" i="1" s="1"/>
  <c r="C392" i="1"/>
  <c r="H392" i="1" s="1"/>
  <c r="C393" i="1"/>
  <c r="H393" i="1" s="1"/>
  <c r="C394" i="1"/>
  <c r="H394" i="1" s="1"/>
  <c r="C395" i="1"/>
  <c r="H395" i="1" s="1"/>
  <c r="C396" i="1"/>
  <c r="H396" i="1" s="1"/>
  <c r="C397" i="1"/>
  <c r="H397" i="1" s="1"/>
  <c r="C398" i="1"/>
  <c r="H398" i="1" s="1"/>
  <c r="C399" i="1"/>
  <c r="H399" i="1" s="1"/>
  <c r="C400" i="1"/>
  <c r="H400" i="1" s="1"/>
  <c r="C401" i="1"/>
  <c r="H401" i="1" s="1"/>
  <c r="C402" i="1"/>
  <c r="H402" i="1" s="1"/>
  <c r="C403" i="1"/>
  <c r="H403" i="1" s="1"/>
  <c r="C404" i="1"/>
  <c r="H404" i="1" s="1"/>
  <c r="C405" i="1"/>
  <c r="H405" i="1" s="1"/>
  <c r="C406" i="1"/>
  <c r="H406" i="1" s="1"/>
  <c r="C407" i="1"/>
  <c r="H407" i="1" s="1"/>
  <c r="C408" i="1"/>
  <c r="H408" i="1" s="1"/>
  <c r="C409" i="1"/>
  <c r="H409" i="1" s="1"/>
  <c r="C410" i="1"/>
  <c r="H410" i="1" s="1"/>
  <c r="C411" i="1"/>
  <c r="H411" i="1" s="1"/>
  <c r="C412" i="1"/>
  <c r="H412" i="1" s="1"/>
  <c r="C413" i="1"/>
  <c r="H413" i="1" s="1"/>
  <c r="C414" i="1"/>
  <c r="H414" i="1" s="1"/>
  <c r="C415" i="1"/>
  <c r="H415" i="1" s="1"/>
  <c r="C416" i="1"/>
  <c r="H416" i="1" s="1"/>
  <c r="C417" i="1"/>
  <c r="H417" i="1" s="1"/>
  <c r="C418" i="1"/>
  <c r="H418" i="1" s="1"/>
  <c r="C419" i="1"/>
  <c r="H419" i="1" s="1"/>
  <c r="C420" i="1"/>
  <c r="H420" i="1" s="1"/>
  <c r="C421" i="1"/>
  <c r="H421" i="1" s="1"/>
  <c r="C422" i="1"/>
  <c r="H422" i="1" s="1"/>
  <c r="C423" i="1"/>
  <c r="H423" i="1" s="1"/>
  <c r="C424" i="1"/>
  <c r="H424" i="1" s="1"/>
  <c r="C425" i="1"/>
  <c r="H425" i="1" s="1"/>
  <c r="C426" i="1"/>
  <c r="H426" i="1" s="1"/>
  <c r="C427" i="1"/>
  <c r="H427" i="1" s="1"/>
  <c r="C428" i="1"/>
  <c r="H428" i="1" s="1"/>
  <c r="C429" i="1"/>
  <c r="H429" i="1" s="1"/>
  <c r="C430" i="1"/>
  <c r="H430" i="1" s="1"/>
  <c r="C431" i="1"/>
  <c r="H431" i="1" s="1"/>
  <c r="C432" i="1"/>
  <c r="H432" i="1" s="1"/>
  <c r="C433" i="1"/>
  <c r="H433" i="1" s="1"/>
  <c r="C434" i="1"/>
  <c r="H434" i="1" s="1"/>
  <c r="C435" i="1"/>
  <c r="H435" i="1" s="1"/>
  <c r="C436" i="1"/>
  <c r="H436" i="1" s="1"/>
  <c r="C437" i="1"/>
  <c r="H437" i="1" s="1"/>
  <c r="C438" i="1"/>
  <c r="H438" i="1" s="1"/>
  <c r="C439" i="1"/>
  <c r="H439" i="1" s="1"/>
  <c r="C440" i="1"/>
  <c r="H440" i="1" s="1"/>
  <c r="C441" i="1"/>
  <c r="H441" i="1" s="1"/>
  <c r="C442" i="1"/>
  <c r="H442" i="1" s="1"/>
  <c r="C443" i="1"/>
  <c r="H443" i="1" s="1"/>
  <c r="C444" i="1"/>
  <c r="H444" i="1" s="1"/>
  <c r="C445" i="1"/>
  <c r="H445" i="1" s="1"/>
  <c r="C446" i="1"/>
  <c r="H446" i="1" s="1"/>
  <c r="C447" i="1"/>
  <c r="H447" i="1" s="1"/>
  <c r="C448" i="1"/>
  <c r="H448" i="1" s="1"/>
  <c r="C449" i="1"/>
  <c r="H449" i="1" s="1"/>
  <c r="C450" i="1"/>
  <c r="H450" i="1" s="1"/>
  <c r="C451" i="1"/>
  <c r="H451" i="1" s="1"/>
  <c r="C452" i="1"/>
  <c r="H452" i="1" s="1"/>
  <c r="C453" i="1"/>
  <c r="H453" i="1" s="1"/>
  <c r="C454" i="1"/>
  <c r="H454" i="1" s="1"/>
  <c r="C455" i="1"/>
  <c r="H455" i="1" s="1"/>
  <c r="C456" i="1"/>
  <c r="H456" i="1" s="1"/>
  <c r="C457" i="1"/>
  <c r="H457" i="1" s="1"/>
  <c r="C458" i="1"/>
  <c r="H458" i="1" s="1"/>
  <c r="C459" i="1"/>
  <c r="H459" i="1" s="1"/>
  <c r="C460" i="1"/>
  <c r="H460" i="1" s="1"/>
  <c r="C461" i="1"/>
  <c r="H461" i="1" s="1"/>
  <c r="C462" i="1"/>
  <c r="H462" i="1" s="1"/>
  <c r="C463" i="1"/>
  <c r="H463" i="1" s="1"/>
  <c r="C464" i="1"/>
  <c r="H464" i="1" s="1"/>
  <c r="C465" i="1"/>
  <c r="H465" i="1" s="1"/>
  <c r="C466" i="1"/>
  <c r="H466" i="1" s="1"/>
  <c r="C467" i="1"/>
  <c r="H467" i="1" s="1"/>
  <c r="C468" i="1"/>
  <c r="H468" i="1" s="1"/>
  <c r="C469" i="1"/>
  <c r="H469" i="1" s="1"/>
  <c r="C470" i="1"/>
  <c r="H470" i="1" s="1"/>
  <c r="C471" i="1"/>
  <c r="H471" i="1" s="1"/>
  <c r="C472" i="1"/>
  <c r="H472" i="1" s="1"/>
  <c r="C473" i="1"/>
  <c r="H473" i="1" s="1"/>
  <c r="C474" i="1"/>
  <c r="H474" i="1" s="1"/>
  <c r="C475" i="1"/>
  <c r="H475" i="1" s="1"/>
  <c r="C476" i="1"/>
  <c r="H476" i="1" s="1"/>
  <c r="C477" i="1"/>
  <c r="H477" i="1" s="1"/>
  <c r="C478" i="1"/>
  <c r="H478" i="1" s="1"/>
  <c r="C479" i="1"/>
  <c r="H479" i="1" s="1"/>
  <c r="C480" i="1"/>
  <c r="H480" i="1" s="1"/>
  <c r="C481" i="1"/>
  <c r="H481" i="1" s="1"/>
  <c r="C482" i="1"/>
  <c r="H482" i="1" s="1"/>
  <c r="C483" i="1"/>
  <c r="H483" i="1" s="1"/>
  <c r="C484" i="1"/>
  <c r="H484" i="1" s="1"/>
  <c r="C485" i="1"/>
  <c r="H485" i="1" s="1"/>
  <c r="C486" i="1"/>
  <c r="H486" i="1" s="1"/>
  <c r="C487" i="1"/>
  <c r="H487" i="1" s="1"/>
  <c r="C488" i="1"/>
  <c r="H488" i="1" s="1"/>
  <c r="C489" i="1"/>
  <c r="H489" i="1" s="1"/>
  <c r="C490" i="1"/>
  <c r="H490" i="1" s="1"/>
  <c r="C491" i="1"/>
  <c r="H491" i="1" s="1"/>
  <c r="C492" i="1"/>
  <c r="H492" i="1" s="1"/>
  <c r="C493" i="1"/>
  <c r="H493" i="1" s="1"/>
  <c r="C494" i="1"/>
  <c r="H494" i="1" s="1"/>
  <c r="C495" i="1"/>
  <c r="H495" i="1" s="1"/>
  <c r="C496" i="1"/>
  <c r="H496" i="1" s="1"/>
  <c r="C497" i="1"/>
  <c r="H497" i="1" s="1"/>
  <c r="C498" i="1"/>
  <c r="H498" i="1" s="1"/>
  <c r="C499" i="1"/>
  <c r="H499" i="1" s="1"/>
  <c r="C500" i="1"/>
  <c r="H500" i="1" s="1"/>
  <c r="C501" i="1"/>
  <c r="H501" i="1" s="1"/>
  <c r="C502" i="1"/>
  <c r="H502" i="1" s="1"/>
  <c r="C503" i="1"/>
  <c r="H503" i="1" s="1"/>
  <c r="C504" i="1"/>
  <c r="H504" i="1" s="1"/>
  <c r="C505" i="1"/>
  <c r="H505" i="1" s="1"/>
  <c r="C506" i="1"/>
  <c r="H506" i="1" s="1"/>
  <c r="C507" i="1"/>
  <c r="H507" i="1" s="1"/>
  <c r="C508" i="1"/>
  <c r="H508" i="1" s="1"/>
  <c r="C509" i="1"/>
  <c r="H509" i="1" s="1"/>
  <c r="C510" i="1"/>
  <c r="H510" i="1" s="1"/>
  <c r="C511" i="1"/>
  <c r="H511" i="1" s="1"/>
  <c r="C512" i="1"/>
  <c r="H512" i="1" s="1"/>
  <c r="C513" i="1"/>
  <c r="H513" i="1" s="1"/>
  <c r="C514" i="1"/>
  <c r="H514" i="1" s="1"/>
  <c r="C515" i="1"/>
  <c r="H515" i="1" s="1"/>
  <c r="C516" i="1"/>
  <c r="H516" i="1" s="1"/>
  <c r="C517" i="1"/>
  <c r="H517" i="1" s="1"/>
  <c r="C518" i="1"/>
  <c r="H518" i="1" s="1"/>
  <c r="C519" i="1"/>
  <c r="H519" i="1" s="1"/>
  <c r="C520" i="1"/>
  <c r="H520" i="1" s="1"/>
  <c r="C521" i="1"/>
  <c r="H521" i="1" s="1"/>
  <c r="C522" i="1"/>
  <c r="H522" i="1" s="1"/>
  <c r="C523" i="1"/>
  <c r="H523" i="1" s="1"/>
  <c r="C524" i="1"/>
  <c r="H524" i="1" s="1"/>
  <c r="C525" i="1"/>
  <c r="H525" i="1" s="1"/>
  <c r="C526" i="1"/>
  <c r="H526" i="1" s="1"/>
  <c r="C527" i="1"/>
  <c r="H527" i="1" s="1"/>
  <c r="C528" i="1"/>
  <c r="H528" i="1" s="1"/>
  <c r="C529" i="1"/>
  <c r="H529" i="1" s="1"/>
  <c r="C530" i="1"/>
  <c r="H530" i="1" s="1"/>
  <c r="C531" i="1"/>
  <c r="H531" i="1" s="1"/>
  <c r="C532" i="1"/>
  <c r="H532" i="1" s="1"/>
  <c r="C533" i="1"/>
  <c r="H533" i="1" s="1"/>
  <c r="C534" i="1"/>
  <c r="H534" i="1" s="1"/>
  <c r="C535" i="1"/>
  <c r="H535" i="1" s="1"/>
  <c r="C536" i="1"/>
  <c r="H536" i="1" s="1"/>
  <c r="C537" i="1"/>
  <c r="H537" i="1" s="1"/>
  <c r="C538" i="1"/>
  <c r="H538" i="1" s="1"/>
  <c r="C539" i="1"/>
  <c r="H539" i="1" s="1"/>
  <c r="C540" i="1"/>
  <c r="H540" i="1" s="1"/>
  <c r="C541" i="1"/>
  <c r="H541" i="1" s="1"/>
  <c r="C542" i="1"/>
  <c r="H542" i="1" s="1"/>
  <c r="C543" i="1"/>
  <c r="H543" i="1" s="1"/>
  <c r="C544" i="1"/>
  <c r="H544" i="1" s="1"/>
  <c r="C545" i="1"/>
  <c r="H545" i="1" s="1"/>
  <c r="C546" i="1"/>
  <c r="H546" i="1" s="1"/>
  <c r="C547" i="1"/>
  <c r="H547" i="1" s="1"/>
  <c r="C548" i="1"/>
  <c r="H548" i="1" s="1"/>
  <c r="C549" i="1"/>
  <c r="H549" i="1" s="1"/>
  <c r="C550" i="1"/>
  <c r="H550" i="1" s="1"/>
  <c r="C551" i="1"/>
  <c r="H551" i="1" s="1"/>
  <c r="C552" i="1"/>
  <c r="H552" i="1" s="1"/>
  <c r="C553" i="1"/>
  <c r="H553" i="1" s="1"/>
  <c r="C554" i="1"/>
  <c r="H554" i="1" s="1"/>
  <c r="C555" i="1"/>
  <c r="H555" i="1" s="1"/>
  <c r="C556" i="1"/>
  <c r="H556" i="1" s="1"/>
  <c r="C557" i="1"/>
  <c r="H557" i="1" s="1"/>
  <c r="C558" i="1"/>
  <c r="H558" i="1" s="1"/>
  <c r="C559" i="1"/>
  <c r="H559" i="1" s="1"/>
  <c r="C560" i="1"/>
  <c r="H560" i="1" s="1"/>
  <c r="C561" i="1"/>
  <c r="H561" i="1" s="1"/>
  <c r="C562" i="1"/>
  <c r="H562" i="1" s="1"/>
  <c r="C563" i="1"/>
  <c r="H563" i="1" s="1"/>
  <c r="C564" i="1"/>
  <c r="H564" i="1" s="1"/>
  <c r="C565" i="1"/>
  <c r="H565" i="1" s="1"/>
  <c r="C566" i="1"/>
  <c r="H566" i="1" s="1"/>
  <c r="C567" i="1"/>
  <c r="H567" i="1" s="1"/>
  <c r="C568" i="1"/>
  <c r="H568" i="1" s="1"/>
  <c r="C569" i="1"/>
  <c r="H569" i="1" s="1"/>
  <c r="C570" i="1"/>
  <c r="H570" i="1" s="1"/>
  <c r="C571" i="1"/>
  <c r="H571" i="1" s="1"/>
  <c r="C572" i="1"/>
  <c r="H572" i="1" s="1"/>
  <c r="C573" i="1"/>
  <c r="H573" i="1" s="1"/>
  <c r="C574" i="1"/>
  <c r="H574" i="1" s="1"/>
  <c r="C575" i="1"/>
  <c r="H575" i="1" s="1"/>
  <c r="C576" i="1"/>
  <c r="H576" i="1" s="1"/>
  <c r="C577" i="1"/>
  <c r="H577" i="1" s="1"/>
  <c r="C578" i="1"/>
  <c r="H578" i="1" s="1"/>
  <c r="C579" i="1"/>
  <c r="H579" i="1" s="1"/>
  <c r="C580" i="1"/>
  <c r="H580" i="1" s="1"/>
  <c r="C581" i="1"/>
  <c r="H581" i="1" s="1"/>
  <c r="C582" i="1"/>
  <c r="H582" i="1" s="1"/>
  <c r="C583" i="1"/>
  <c r="H583" i="1" s="1"/>
  <c r="C584" i="1"/>
  <c r="H584" i="1" s="1"/>
  <c r="C585" i="1"/>
  <c r="H585" i="1" s="1"/>
  <c r="C586" i="1"/>
  <c r="H586" i="1" s="1"/>
  <c r="C587" i="1"/>
  <c r="H587" i="1" s="1"/>
  <c r="C588" i="1"/>
  <c r="H588" i="1" s="1"/>
  <c r="C589" i="1"/>
  <c r="H589" i="1" s="1"/>
  <c r="C590" i="1"/>
  <c r="H590" i="1" s="1"/>
  <c r="C591" i="1"/>
  <c r="H591" i="1" s="1"/>
  <c r="C592" i="1"/>
  <c r="H592" i="1" s="1"/>
  <c r="C593" i="1"/>
  <c r="H593" i="1" s="1"/>
  <c r="C594" i="1"/>
  <c r="H594" i="1" s="1"/>
  <c r="C595" i="1"/>
  <c r="H595" i="1" s="1"/>
  <c r="C596" i="1"/>
  <c r="H596" i="1" s="1"/>
  <c r="C597" i="1"/>
  <c r="H597" i="1" s="1"/>
  <c r="C598" i="1"/>
  <c r="H598" i="1" s="1"/>
  <c r="C599" i="1"/>
  <c r="H599" i="1" s="1"/>
  <c r="C600" i="1"/>
  <c r="H600" i="1" s="1"/>
  <c r="C601" i="1"/>
  <c r="H601" i="1" s="1"/>
  <c r="C602" i="1"/>
  <c r="H602" i="1" s="1"/>
  <c r="C603" i="1"/>
  <c r="H603" i="1" s="1"/>
  <c r="C604" i="1"/>
  <c r="H604" i="1" s="1"/>
  <c r="C605" i="1"/>
  <c r="H605" i="1" s="1"/>
  <c r="C606" i="1"/>
  <c r="H606" i="1" s="1"/>
  <c r="C607" i="1"/>
  <c r="H607" i="1" s="1"/>
  <c r="C608" i="1"/>
  <c r="H608" i="1" s="1"/>
  <c r="C609" i="1"/>
  <c r="H609" i="1" s="1"/>
  <c r="C610" i="1"/>
  <c r="H610" i="1" s="1"/>
  <c r="C611" i="1"/>
  <c r="H611" i="1" s="1"/>
  <c r="C612" i="1"/>
  <c r="H612" i="1" s="1"/>
  <c r="C613" i="1"/>
  <c r="H613" i="1" s="1"/>
  <c r="C614" i="1"/>
  <c r="H614" i="1" s="1"/>
  <c r="C615" i="1"/>
  <c r="H615" i="1" s="1"/>
  <c r="C616" i="1"/>
  <c r="H616" i="1" s="1"/>
  <c r="C617" i="1"/>
  <c r="H617" i="1" s="1"/>
  <c r="C618" i="1"/>
  <c r="H618" i="1" s="1"/>
  <c r="C619" i="1"/>
  <c r="H619" i="1" s="1"/>
  <c r="C620" i="1"/>
  <c r="H620" i="1" s="1"/>
  <c r="C621" i="1"/>
  <c r="H621" i="1" s="1"/>
  <c r="C622" i="1"/>
  <c r="H622" i="1" s="1"/>
  <c r="C623" i="1"/>
  <c r="H623" i="1" s="1"/>
  <c r="C624" i="1"/>
  <c r="H624" i="1" s="1"/>
  <c r="C625" i="1"/>
  <c r="H625" i="1" s="1"/>
  <c r="C626" i="1"/>
  <c r="H626" i="1" s="1"/>
  <c r="C627" i="1"/>
  <c r="H627" i="1" s="1"/>
  <c r="C628" i="1"/>
  <c r="H628" i="1" s="1"/>
  <c r="C629" i="1"/>
  <c r="H629" i="1" s="1"/>
  <c r="C630" i="1"/>
  <c r="H630" i="1" s="1"/>
  <c r="C631" i="1"/>
  <c r="H631" i="1" s="1"/>
  <c r="C632" i="1"/>
  <c r="H632" i="1" s="1"/>
  <c r="C633" i="1"/>
  <c r="H633" i="1" s="1"/>
  <c r="C634" i="1"/>
  <c r="H634" i="1" s="1"/>
  <c r="C635" i="1"/>
  <c r="H635" i="1" s="1"/>
  <c r="C636" i="1"/>
  <c r="H636" i="1" s="1"/>
  <c r="C637" i="1"/>
  <c r="H637" i="1" s="1"/>
  <c r="C638" i="1"/>
  <c r="H638" i="1" s="1"/>
  <c r="C639" i="1"/>
  <c r="H639" i="1" s="1"/>
  <c r="C640" i="1"/>
  <c r="H640" i="1" s="1"/>
  <c r="C641" i="1"/>
  <c r="H641" i="1" s="1"/>
  <c r="C642" i="1"/>
  <c r="H642" i="1" s="1"/>
  <c r="C643" i="1"/>
  <c r="H643" i="1" s="1"/>
  <c r="C644" i="1"/>
  <c r="H644" i="1" s="1"/>
  <c r="C645" i="1"/>
  <c r="H645" i="1" s="1"/>
  <c r="C646" i="1"/>
  <c r="H646" i="1" s="1"/>
  <c r="C647" i="1"/>
  <c r="H647" i="1" s="1"/>
  <c r="C648" i="1"/>
  <c r="H648" i="1" s="1"/>
  <c r="C649" i="1"/>
  <c r="H649" i="1" s="1"/>
  <c r="C650" i="1"/>
  <c r="H650" i="1" s="1"/>
  <c r="C651" i="1"/>
  <c r="H651" i="1" s="1"/>
  <c r="C652" i="1"/>
  <c r="H652" i="1" s="1"/>
  <c r="C653" i="1"/>
  <c r="H653" i="1" s="1"/>
  <c r="C654" i="1"/>
  <c r="H654" i="1" s="1"/>
  <c r="C655" i="1"/>
  <c r="H655" i="1" s="1"/>
  <c r="C656" i="1"/>
  <c r="H656" i="1" s="1"/>
  <c r="C657" i="1"/>
  <c r="H657" i="1" s="1"/>
  <c r="C658" i="1"/>
  <c r="H658" i="1" s="1"/>
  <c r="C659" i="1"/>
  <c r="H659" i="1" s="1"/>
  <c r="C660" i="1"/>
  <c r="H660" i="1" s="1"/>
  <c r="C661" i="1"/>
  <c r="H661" i="1" s="1"/>
  <c r="C662" i="1"/>
  <c r="H662" i="1" s="1"/>
  <c r="C663" i="1"/>
  <c r="H663" i="1" s="1"/>
  <c r="C664" i="1"/>
  <c r="H664" i="1" s="1"/>
  <c r="C665" i="1"/>
  <c r="H665" i="1" s="1"/>
  <c r="C666" i="1"/>
  <c r="H666" i="1" s="1"/>
  <c r="C667" i="1"/>
  <c r="H667" i="1" s="1"/>
  <c r="C668" i="1"/>
  <c r="H668" i="1" s="1"/>
  <c r="C669" i="1"/>
  <c r="H669" i="1" s="1"/>
  <c r="C670" i="1"/>
  <c r="H670" i="1" s="1"/>
  <c r="C671" i="1"/>
  <c r="H671" i="1" s="1"/>
  <c r="C672" i="1"/>
  <c r="H672" i="1" s="1"/>
  <c r="C673" i="1"/>
  <c r="H673" i="1" s="1"/>
  <c r="C674" i="1"/>
  <c r="H674" i="1" s="1"/>
  <c r="C675" i="1"/>
  <c r="H675" i="1" s="1"/>
  <c r="C676" i="1"/>
  <c r="H676" i="1" s="1"/>
  <c r="C677" i="1"/>
  <c r="H677" i="1" s="1"/>
  <c r="C678" i="1"/>
  <c r="H678" i="1" s="1"/>
  <c r="C679" i="1"/>
  <c r="H679" i="1" s="1"/>
  <c r="C680" i="1"/>
  <c r="H680" i="1" s="1"/>
  <c r="C681" i="1"/>
  <c r="H681" i="1" s="1"/>
  <c r="C682" i="1"/>
  <c r="H682" i="1" s="1"/>
  <c r="C683" i="1"/>
  <c r="H683" i="1" s="1"/>
  <c r="C684" i="1"/>
  <c r="H684" i="1" s="1"/>
  <c r="C685" i="1"/>
  <c r="H685" i="1" s="1"/>
  <c r="C686" i="1"/>
  <c r="H686" i="1" s="1"/>
  <c r="C687" i="1"/>
  <c r="H687" i="1" s="1"/>
  <c r="C688" i="1"/>
  <c r="H688" i="1" s="1"/>
  <c r="C689" i="1"/>
  <c r="H689" i="1" s="1"/>
  <c r="C690" i="1"/>
  <c r="H690" i="1" s="1"/>
  <c r="C691" i="1"/>
  <c r="H691" i="1" s="1"/>
  <c r="C692" i="1"/>
  <c r="H692" i="1" s="1"/>
  <c r="C693" i="1"/>
  <c r="H693" i="1" s="1"/>
  <c r="C694" i="1"/>
  <c r="H694" i="1" s="1"/>
  <c r="C695" i="1"/>
  <c r="H695" i="1" s="1"/>
  <c r="C696" i="1"/>
  <c r="H696" i="1" s="1"/>
  <c r="C697" i="1"/>
  <c r="H697" i="1" s="1"/>
  <c r="C698" i="1"/>
  <c r="H698" i="1" s="1"/>
  <c r="C699" i="1"/>
  <c r="H699" i="1" s="1"/>
  <c r="C700" i="1"/>
  <c r="H700" i="1" s="1"/>
  <c r="C701" i="1"/>
  <c r="H701" i="1" s="1"/>
  <c r="C702" i="1"/>
  <c r="H702" i="1" s="1"/>
  <c r="C703" i="1"/>
  <c r="H703" i="1" s="1"/>
  <c r="C704" i="1"/>
  <c r="H704" i="1" s="1"/>
  <c r="C705" i="1"/>
  <c r="H705" i="1" s="1"/>
  <c r="C706" i="1"/>
  <c r="H706" i="1" s="1"/>
  <c r="C707" i="1"/>
  <c r="H707" i="1" s="1"/>
  <c r="C708" i="1"/>
  <c r="H708" i="1" s="1"/>
  <c r="C709" i="1"/>
  <c r="H709" i="1" s="1"/>
  <c r="C710" i="1"/>
  <c r="H710" i="1" s="1"/>
  <c r="C711" i="1"/>
  <c r="H711" i="1" s="1"/>
  <c r="C712" i="1"/>
  <c r="H712" i="1" s="1"/>
  <c r="C713" i="1"/>
  <c r="H713" i="1" s="1"/>
  <c r="C714" i="1"/>
  <c r="H714" i="1" s="1"/>
  <c r="C715" i="1"/>
  <c r="H715" i="1" s="1"/>
  <c r="C716" i="1"/>
  <c r="H716" i="1" s="1"/>
  <c r="C717" i="1"/>
  <c r="H717" i="1" s="1"/>
  <c r="C718" i="1"/>
  <c r="H718" i="1" s="1"/>
  <c r="C719" i="1"/>
  <c r="H719" i="1" s="1"/>
  <c r="C720" i="1"/>
  <c r="H720" i="1" s="1"/>
  <c r="C721" i="1"/>
  <c r="H721" i="1" s="1"/>
  <c r="C722" i="1"/>
  <c r="H722" i="1" s="1"/>
  <c r="C723" i="1"/>
  <c r="H723" i="1" s="1"/>
  <c r="C724" i="1"/>
  <c r="H724" i="1" s="1"/>
  <c r="C725" i="1"/>
  <c r="H725" i="1" s="1"/>
  <c r="C726" i="1"/>
  <c r="H726" i="1" s="1"/>
  <c r="C727" i="1"/>
  <c r="H727" i="1" s="1"/>
  <c r="C728" i="1"/>
  <c r="H728" i="1" s="1"/>
  <c r="C729" i="1"/>
  <c r="H729" i="1" s="1"/>
  <c r="C730" i="1"/>
  <c r="H730" i="1" s="1"/>
  <c r="C731" i="1"/>
  <c r="H731" i="1" s="1"/>
  <c r="C732" i="1"/>
  <c r="H732" i="1" s="1"/>
  <c r="C733" i="1"/>
  <c r="H733" i="1" s="1"/>
  <c r="C734" i="1"/>
  <c r="H734" i="1" s="1"/>
  <c r="C735" i="1"/>
  <c r="H735" i="1" s="1"/>
  <c r="C736" i="1"/>
  <c r="H736" i="1" s="1"/>
  <c r="C737" i="1"/>
  <c r="H737" i="1" s="1"/>
  <c r="C738" i="1"/>
  <c r="H738" i="1" s="1"/>
  <c r="C739" i="1"/>
  <c r="H739" i="1" s="1"/>
  <c r="C740" i="1"/>
  <c r="H740" i="1" s="1"/>
  <c r="C741" i="1"/>
  <c r="H741" i="1" s="1"/>
  <c r="C742" i="1"/>
  <c r="H742" i="1" s="1"/>
  <c r="C743" i="1"/>
  <c r="H743" i="1" s="1"/>
  <c r="C744" i="1"/>
  <c r="H744" i="1" s="1"/>
  <c r="C745" i="1"/>
  <c r="H745" i="1" s="1"/>
  <c r="C746" i="1"/>
  <c r="H746" i="1" s="1"/>
  <c r="C747" i="1"/>
  <c r="H747" i="1" s="1"/>
  <c r="C748" i="1"/>
  <c r="H748" i="1" s="1"/>
  <c r="C749" i="1"/>
  <c r="H749" i="1" s="1"/>
  <c r="C750" i="1"/>
  <c r="H750" i="1" s="1"/>
  <c r="C751" i="1"/>
  <c r="H751" i="1" s="1"/>
  <c r="C752" i="1"/>
  <c r="H752" i="1" s="1"/>
  <c r="C753" i="1"/>
  <c r="H753" i="1" s="1"/>
  <c r="C754" i="1"/>
  <c r="H754" i="1" s="1"/>
  <c r="C755" i="1"/>
  <c r="H755" i="1" s="1"/>
  <c r="C756" i="1"/>
  <c r="H756" i="1" s="1"/>
  <c r="C757" i="1"/>
  <c r="H757" i="1" s="1"/>
  <c r="C758" i="1"/>
  <c r="H758" i="1" s="1"/>
  <c r="C759" i="1"/>
  <c r="H759" i="1" s="1"/>
  <c r="C760" i="1"/>
  <c r="H760" i="1" s="1"/>
  <c r="C761" i="1"/>
  <c r="H761" i="1" s="1"/>
  <c r="C762" i="1"/>
  <c r="H762" i="1" s="1"/>
  <c r="C763" i="1"/>
  <c r="H763" i="1" s="1"/>
  <c r="C764" i="1"/>
  <c r="H764" i="1" s="1"/>
  <c r="C765" i="1"/>
  <c r="H765" i="1" s="1"/>
  <c r="C766" i="1"/>
  <c r="H766" i="1" s="1"/>
  <c r="C767" i="1"/>
  <c r="H767" i="1" s="1"/>
  <c r="C768" i="1"/>
  <c r="H768" i="1" s="1"/>
  <c r="C769" i="1"/>
  <c r="H769" i="1" s="1"/>
  <c r="C770" i="1"/>
  <c r="H770" i="1" s="1"/>
  <c r="C771" i="1"/>
  <c r="H771" i="1" s="1"/>
  <c r="C772" i="1"/>
  <c r="H772" i="1" s="1"/>
  <c r="C773" i="1"/>
  <c r="H773" i="1" s="1"/>
  <c r="C774" i="1"/>
  <c r="H774" i="1" s="1"/>
  <c r="C775" i="1"/>
  <c r="H775" i="1" s="1"/>
  <c r="C776" i="1"/>
  <c r="H776" i="1" s="1"/>
  <c r="C777" i="1"/>
  <c r="H777" i="1" s="1"/>
  <c r="C778" i="1"/>
  <c r="H778" i="1" s="1"/>
  <c r="C779" i="1"/>
  <c r="H779" i="1" s="1"/>
  <c r="C780" i="1"/>
  <c r="H780" i="1" s="1"/>
  <c r="C781" i="1"/>
  <c r="H781" i="1" s="1"/>
  <c r="C782" i="1"/>
  <c r="H782" i="1" s="1"/>
  <c r="C783" i="1"/>
  <c r="H783" i="1" s="1"/>
  <c r="C784" i="1"/>
  <c r="H784" i="1" s="1"/>
  <c r="C785" i="1"/>
  <c r="H785" i="1" s="1"/>
  <c r="C786" i="1"/>
  <c r="H786" i="1" s="1"/>
  <c r="C787" i="1"/>
  <c r="H787" i="1" s="1"/>
  <c r="C788" i="1"/>
  <c r="H788" i="1" s="1"/>
  <c r="C789" i="1"/>
  <c r="H789" i="1" s="1"/>
  <c r="C790" i="1"/>
  <c r="H790" i="1" s="1"/>
  <c r="C791" i="1"/>
  <c r="H791" i="1" s="1"/>
  <c r="C792" i="1"/>
  <c r="H792" i="1" s="1"/>
  <c r="C793" i="1"/>
  <c r="H793" i="1" s="1"/>
  <c r="C794" i="1"/>
  <c r="H794" i="1" s="1"/>
  <c r="C795" i="1"/>
  <c r="H795" i="1" s="1"/>
  <c r="C796" i="1"/>
  <c r="H796" i="1" s="1"/>
  <c r="C797" i="1"/>
  <c r="H797" i="1" s="1"/>
  <c r="C798" i="1"/>
  <c r="H798" i="1" s="1"/>
  <c r="C799" i="1"/>
  <c r="H799" i="1" s="1"/>
  <c r="C800" i="1"/>
  <c r="H800" i="1" s="1"/>
  <c r="C801" i="1"/>
  <c r="H801" i="1" s="1"/>
  <c r="C802" i="1"/>
  <c r="H802" i="1" s="1"/>
  <c r="C803" i="1"/>
  <c r="H803" i="1" s="1"/>
  <c r="C804" i="1"/>
  <c r="H804" i="1" s="1"/>
  <c r="C805" i="1"/>
  <c r="H805" i="1" s="1"/>
  <c r="C806" i="1"/>
  <c r="H806" i="1" s="1"/>
  <c r="C807" i="1"/>
  <c r="H807" i="1" s="1"/>
  <c r="C808" i="1"/>
  <c r="H808" i="1" s="1"/>
  <c r="C809" i="1"/>
  <c r="H809" i="1" s="1"/>
  <c r="C810" i="1"/>
  <c r="H810" i="1" s="1"/>
  <c r="C811" i="1"/>
  <c r="H811" i="1" s="1"/>
  <c r="C812" i="1"/>
  <c r="H812" i="1" s="1"/>
  <c r="C813" i="1"/>
  <c r="H813" i="1" s="1"/>
  <c r="C814" i="1"/>
  <c r="H814" i="1" s="1"/>
  <c r="C815" i="1"/>
  <c r="H815" i="1" s="1"/>
  <c r="C816" i="1"/>
  <c r="H816" i="1" s="1"/>
  <c r="C817" i="1"/>
  <c r="H817" i="1" s="1"/>
  <c r="C818" i="1"/>
  <c r="H818" i="1" s="1"/>
  <c r="C819" i="1"/>
  <c r="H819" i="1" s="1"/>
  <c r="C820" i="1"/>
  <c r="H820" i="1" s="1"/>
  <c r="C821" i="1"/>
  <c r="H821" i="1" s="1"/>
  <c r="C822" i="1"/>
  <c r="H822" i="1" s="1"/>
  <c r="C823" i="1"/>
  <c r="H823" i="1" s="1"/>
  <c r="C824" i="1"/>
  <c r="H824" i="1" s="1"/>
  <c r="C825" i="1"/>
  <c r="H825" i="1" s="1"/>
  <c r="C826" i="1"/>
  <c r="H826" i="1" s="1"/>
  <c r="C827" i="1"/>
  <c r="H827" i="1" s="1"/>
  <c r="C828" i="1"/>
  <c r="H828" i="1" s="1"/>
  <c r="C829" i="1"/>
  <c r="H829" i="1" s="1"/>
  <c r="C830" i="1"/>
  <c r="H830" i="1" s="1"/>
  <c r="C831" i="1"/>
  <c r="H831" i="1" s="1"/>
  <c r="C832" i="1"/>
  <c r="H832" i="1" s="1"/>
  <c r="C833" i="1"/>
  <c r="H833" i="1" s="1"/>
  <c r="C834" i="1"/>
  <c r="H834" i="1" s="1"/>
  <c r="C835" i="1"/>
  <c r="H835" i="1" s="1"/>
  <c r="C836" i="1"/>
  <c r="H836" i="1" s="1"/>
  <c r="C837" i="1"/>
  <c r="H837" i="1" s="1"/>
  <c r="C838" i="1"/>
  <c r="H838" i="1" s="1"/>
  <c r="C839" i="1"/>
  <c r="H839" i="1" s="1"/>
  <c r="C840" i="1"/>
  <c r="H840" i="1" s="1"/>
  <c r="C841" i="1"/>
  <c r="H841" i="1" s="1"/>
  <c r="C842" i="1"/>
  <c r="H842" i="1" s="1"/>
  <c r="C843" i="1"/>
  <c r="H843" i="1" s="1"/>
  <c r="C844" i="1"/>
  <c r="H844" i="1" s="1"/>
  <c r="C845" i="1"/>
  <c r="H845" i="1" s="1"/>
  <c r="C846" i="1"/>
  <c r="H846" i="1" s="1"/>
  <c r="C847" i="1"/>
  <c r="H847" i="1" s="1"/>
  <c r="C848" i="1"/>
  <c r="H848" i="1" s="1"/>
  <c r="C849" i="1"/>
  <c r="H849" i="1" s="1"/>
  <c r="C850" i="1"/>
  <c r="H850" i="1" s="1"/>
  <c r="C851" i="1"/>
  <c r="H851" i="1" s="1"/>
  <c r="C852" i="1"/>
  <c r="H852" i="1" s="1"/>
  <c r="C853" i="1"/>
  <c r="H853" i="1" s="1"/>
  <c r="C854" i="1"/>
  <c r="H854" i="1" s="1"/>
  <c r="C855" i="1"/>
  <c r="H855" i="1" s="1"/>
  <c r="C856" i="1"/>
  <c r="H856" i="1" s="1"/>
  <c r="C857" i="1"/>
  <c r="H857" i="1" s="1"/>
  <c r="C858" i="1"/>
  <c r="H858" i="1" s="1"/>
  <c r="C859" i="1"/>
  <c r="H859" i="1" s="1"/>
  <c r="C860" i="1"/>
  <c r="H860" i="1" s="1"/>
  <c r="C861" i="1"/>
  <c r="H861" i="1" s="1"/>
  <c r="C862" i="1"/>
  <c r="H862" i="1" s="1"/>
  <c r="C863" i="1"/>
  <c r="H863" i="1" s="1"/>
  <c r="C864" i="1"/>
  <c r="H864" i="1" s="1"/>
  <c r="C865" i="1"/>
  <c r="H865" i="1" s="1"/>
  <c r="C866" i="1"/>
  <c r="H866" i="1" s="1"/>
  <c r="C867" i="1"/>
  <c r="H867" i="1" s="1"/>
  <c r="C868" i="1"/>
  <c r="H868" i="1" s="1"/>
  <c r="C869" i="1"/>
  <c r="H869" i="1" s="1"/>
  <c r="C870" i="1"/>
  <c r="H870" i="1" s="1"/>
  <c r="C871" i="1"/>
  <c r="H871" i="1" s="1"/>
  <c r="C872" i="1"/>
  <c r="H872" i="1" s="1"/>
  <c r="C873" i="1"/>
  <c r="H873" i="1" s="1"/>
  <c r="C874" i="1"/>
  <c r="H874" i="1" s="1"/>
  <c r="C875" i="1"/>
  <c r="H875" i="1" s="1"/>
  <c r="C876" i="1"/>
  <c r="H876" i="1" s="1"/>
  <c r="C877" i="1"/>
  <c r="H877" i="1" s="1"/>
  <c r="C878" i="1"/>
  <c r="H878" i="1" s="1"/>
  <c r="C879" i="1"/>
  <c r="H879" i="1" s="1"/>
  <c r="C880" i="1"/>
  <c r="H880" i="1" s="1"/>
  <c r="C881" i="1"/>
  <c r="H881" i="1" s="1"/>
  <c r="C882" i="1"/>
  <c r="H882" i="1" s="1"/>
  <c r="C883" i="1"/>
  <c r="H883" i="1" s="1"/>
  <c r="C884" i="1"/>
  <c r="H884" i="1" s="1"/>
  <c r="C885" i="1"/>
  <c r="H885" i="1" s="1"/>
  <c r="C886" i="1"/>
  <c r="H886" i="1" s="1"/>
  <c r="C887" i="1"/>
  <c r="H887" i="1" s="1"/>
  <c r="C888" i="1"/>
  <c r="H888" i="1" s="1"/>
  <c r="C889" i="1"/>
  <c r="H889" i="1" s="1"/>
  <c r="C890" i="1"/>
  <c r="H890" i="1" s="1"/>
  <c r="C891" i="1"/>
  <c r="H891" i="1" s="1"/>
  <c r="C892" i="1"/>
  <c r="H892" i="1" s="1"/>
  <c r="C893" i="1"/>
  <c r="H893" i="1" s="1"/>
  <c r="C894" i="1"/>
  <c r="H894" i="1" s="1"/>
  <c r="C895" i="1"/>
  <c r="H895" i="1" s="1"/>
  <c r="C896" i="1"/>
  <c r="H896" i="1" s="1"/>
  <c r="C897" i="1"/>
  <c r="H897" i="1" s="1"/>
  <c r="C898" i="1"/>
  <c r="H898" i="1" s="1"/>
  <c r="C899" i="1"/>
  <c r="H899" i="1" s="1"/>
  <c r="C900" i="1"/>
  <c r="H900" i="1" s="1"/>
  <c r="C901" i="1"/>
  <c r="H901" i="1" s="1"/>
  <c r="C902" i="1"/>
  <c r="H902" i="1" s="1"/>
  <c r="C903" i="1"/>
  <c r="H903" i="1" s="1"/>
  <c r="C904" i="1"/>
  <c r="H904" i="1" s="1"/>
  <c r="C905" i="1"/>
  <c r="H905" i="1" s="1"/>
  <c r="C906" i="1"/>
  <c r="H906" i="1" s="1"/>
  <c r="C907" i="1"/>
  <c r="H907" i="1" s="1"/>
  <c r="C908" i="1"/>
  <c r="H908" i="1" s="1"/>
  <c r="C909" i="1"/>
  <c r="H909" i="1" s="1"/>
  <c r="C910" i="1"/>
  <c r="H910" i="1" s="1"/>
  <c r="C911" i="1"/>
  <c r="H911" i="1" s="1"/>
  <c r="C912" i="1"/>
  <c r="H912" i="1" s="1"/>
  <c r="C913" i="1"/>
  <c r="H913" i="1" s="1"/>
  <c r="C914" i="1"/>
  <c r="H914" i="1" s="1"/>
  <c r="C915" i="1"/>
  <c r="H915" i="1" s="1"/>
  <c r="C916" i="1"/>
  <c r="H916" i="1" s="1"/>
  <c r="C917" i="1"/>
  <c r="H917" i="1" s="1"/>
  <c r="C918" i="1"/>
  <c r="H918" i="1" s="1"/>
  <c r="C919" i="1"/>
  <c r="H919" i="1" s="1"/>
  <c r="C920" i="1"/>
  <c r="H920" i="1" s="1"/>
  <c r="C921" i="1"/>
  <c r="H921" i="1" s="1"/>
  <c r="C922" i="1"/>
  <c r="H922" i="1" s="1"/>
  <c r="C923" i="1"/>
  <c r="H923" i="1" s="1"/>
  <c r="C924" i="1"/>
  <c r="H924" i="1" s="1"/>
  <c r="C925" i="1"/>
  <c r="H925" i="1" s="1"/>
  <c r="C926" i="1"/>
  <c r="H926" i="1" s="1"/>
  <c r="C927" i="1"/>
  <c r="H927" i="1" s="1"/>
  <c r="C928" i="1"/>
  <c r="H928" i="1" s="1"/>
  <c r="C929" i="1"/>
  <c r="H929" i="1" s="1"/>
  <c r="C930" i="1"/>
  <c r="H930" i="1" s="1"/>
  <c r="C931" i="1"/>
  <c r="H931" i="1" s="1"/>
  <c r="C932" i="1"/>
  <c r="H932" i="1" s="1"/>
  <c r="C933" i="1"/>
  <c r="H933" i="1" s="1"/>
  <c r="C934" i="1"/>
  <c r="H934" i="1" s="1"/>
  <c r="C935" i="1"/>
  <c r="H935" i="1" s="1"/>
  <c r="C936" i="1"/>
  <c r="H936" i="1" s="1"/>
  <c r="C937" i="1"/>
  <c r="H937" i="1" s="1"/>
  <c r="C938" i="1"/>
  <c r="H938" i="1" s="1"/>
  <c r="C939" i="1"/>
  <c r="H939" i="1" s="1"/>
  <c r="C940" i="1"/>
  <c r="H940" i="1" s="1"/>
  <c r="C941" i="1"/>
  <c r="H941" i="1" s="1"/>
  <c r="C942" i="1"/>
  <c r="H942" i="1" s="1"/>
  <c r="C943" i="1"/>
  <c r="H943" i="1" s="1"/>
  <c r="C944" i="1"/>
  <c r="H944" i="1" s="1"/>
  <c r="C945" i="1"/>
  <c r="H945" i="1" s="1"/>
  <c r="C946" i="1"/>
  <c r="H946" i="1" s="1"/>
  <c r="C947" i="1"/>
  <c r="H947" i="1" s="1"/>
  <c r="C948" i="1"/>
  <c r="H948" i="1" s="1"/>
  <c r="C949" i="1"/>
  <c r="H949" i="1" s="1"/>
  <c r="C950" i="1"/>
  <c r="H950" i="1" s="1"/>
  <c r="C951" i="1"/>
  <c r="H951" i="1" s="1"/>
  <c r="C952" i="1"/>
  <c r="H952" i="1" s="1"/>
  <c r="C953" i="1"/>
  <c r="H953" i="1" s="1"/>
  <c r="C954" i="1"/>
  <c r="H954" i="1" s="1"/>
  <c r="C955" i="1"/>
  <c r="H955" i="1" s="1"/>
  <c r="C956" i="1"/>
  <c r="H956" i="1" s="1"/>
  <c r="C957" i="1"/>
  <c r="H957" i="1" s="1"/>
  <c r="C958" i="1"/>
  <c r="H958" i="1" s="1"/>
  <c r="C959" i="1"/>
  <c r="H959" i="1" s="1"/>
  <c r="C960" i="1"/>
  <c r="H960" i="1" s="1"/>
  <c r="C961" i="1"/>
  <c r="H961" i="1" s="1"/>
  <c r="C962" i="1"/>
  <c r="H962" i="1" s="1"/>
  <c r="C963" i="1"/>
  <c r="H963" i="1" s="1"/>
  <c r="C964" i="1"/>
  <c r="H964" i="1" s="1"/>
  <c r="C965" i="1"/>
  <c r="H965" i="1" s="1"/>
  <c r="C966" i="1"/>
  <c r="H966" i="1" s="1"/>
  <c r="C967" i="1"/>
  <c r="H967" i="1" s="1"/>
  <c r="C968" i="1"/>
  <c r="H968" i="1" s="1"/>
  <c r="C969" i="1"/>
  <c r="H969" i="1" s="1"/>
  <c r="C970" i="1"/>
  <c r="H970" i="1" s="1"/>
  <c r="C971" i="1"/>
  <c r="H971" i="1" s="1"/>
  <c r="C972" i="1"/>
  <c r="H972" i="1" s="1"/>
  <c r="C973" i="1"/>
  <c r="H973" i="1" s="1"/>
  <c r="C974" i="1"/>
  <c r="H974" i="1" s="1"/>
  <c r="C975" i="1"/>
  <c r="H975" i="1" s="1"/>
  <c r="C976" i="1"/>
  <c r="H976" i="1" s="1"/>
  <c r="C977" i="1"/>
  <c r="H977" i="1" s="1"/>
  <c r="C978" i="1"/>
  <c r="H978" i="1" s="1"/>
  <c r="C979" i="1"/>
  <c r="H979" i="1" s="1"/>
  <c r="C980" i="1"/>
  <c r="H980" i="1" s="1"/>
  <c r="C981" i="1"/>
  <c r="H981" i="1" s="1"/>
  <c r="C982" i="1"/>
  <c r="H982" i="1" s="1"/>
  <c r="C983" i="1"/>
  <c r="H983" i="1" s="1"/>
  <c r="C984" i="1"/>
  <c r="H984" i="1" s="1"/>
  <c r="C985" i="1"/>
  <c r="H985" i="1" s="1"/>
  <c r="C986" i="1"/>
  <c r="H986" i="1" s="1"/>
  <c r="C987" i="1"/>
  <c r="H987" i="1" s="1"/>
  <c r="C988" i="1"/>
  <c r="H988" i="1" s="1"/>
  <c r="C989" i="1"/>
  <c r="H989" i="1" s="1"/>
  <c r="C990" i="1"/>
  <c r="H990" i="1" s="1"/>
  <c r="C991" i="1"/>
  <c r="H991" i="1" s="1"/>
  <c r="C992" i="1"/>
  <c r="H992" i="1" s="1"/>
  <c r="C993" i="1"/>
  <c r="H993" i="1" s="1"/>
  <c r="C994" i="1"/>
  <c r="H994" i="1" s="1"/>
  <c r="C995" i="1"/>
  <c r="H995" i="1" s="1"/>
  <c r="C996" i="1"/>
  <c r="H996" i="1" s="1"/>
  <c r="C997" i="1"/>
  <c r="H997" i="1" s="1"/>
  <c r="C998" i="1"/>
  <c r="H998" i="1" s="1"/>
  <c r="C999" i="1"/>
  <c r="H999" i="1" s="1"/>
  <c r="C1000" i="1"/>
  <c r="H1000" i="1" s="1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J12" i="7"/>
  <c r="A12" i="2" s="1"/>
  <c r="J13" i="7"/>
  <c r="A13" i="2" s="1"/>
  <c r="J14" i="7"/>
  <c r="A14" i="2" s="1"/>
  <c r="J15" i="7"/>
  <c r="A15" i="2" s="1"/>
  <c r="J16" i="7"/>
  <c r="A16" i="2" s="1"/>
  <c r="J17" i="7"/>
  <c r="A17" i="2" s="1"/>
  <c r="J18" i="7"/>
  <c r="A18" i="2" s="1"/>
  <c r="J19" i="7"/>
  <c r="A19" i="2" s="1"/>
  <c r="J20" i="7"/>
  <c r="A20" i="2" s="1"/>
  <c r="J21" i="7"/>
  <c r="A21" i="2" s="1"/>
  <c r="J22" i="7"/>
  <c r="A22" i="2" s="1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G12" i="2"/>
  <c r="K17" i="1"/>
  <c r="K18" i="1"/>
  <c r="K19" i="1"/>
  <c r="K20" i="1"/>
  <c r="K21" i="1"/>
  <c r="K22" i="1"/>
  <c r="K23" i="1"/>
  <c r="K24" i="1"/>
  <c r="K15" i="1"/>
  <c r="K16" i="1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E12" i="9"/>
  <c r="E41" i="9"/>
  <c r="E43" i="9"/>
  <c r="E49" i="9"/>
  <c r="E59" i="9"/>
  <c r="E69" i="9"/>
  <c r="E89" i="9"/>
  <c r="E91" i="9"/>
  <c r="E101" i="9"/>
  <c r="E148" i="9"/>
  <c r="E158" i="9"/>
  <c r="E159" i="9"/>
  <c r="E169" i="9"/>
  <c r="E171" i="9"/>
  <c r="E174" i="9"/>
  <c r="E187" i="9"/>
  <c r="E195" i="9"/>
  <c r="E202" i="9"/>
  <c r="E206" i="9"/>
  <c r="E207" i="9"/>
  <c r="E211" i="9"/>
  <c r="E214" i="9"/>
  <c r="E222" i="9"/>
  <c r="E223" i="9"/>
  <c r="E235" i="9"/>
  <c r="E238" i="9"/>
  <c r="E251" i="9"/>
  <c r="E266" i="9"/>
  <c r="E270" i="9"/>
  <c r="E271" i="9"/>
  <c r="E275" i="9"/>
  <c r="E277" i="9"/>
  <c r="E278" i="9"/>
  <c r="E283" i="9"/>
  <c r="E286" i="9"/>
  <c r="E291" i="9"/>
  <c r="E299" i="9"/>
  <c r="E302" i="9"/>
  <c r="E303" i="9"/>
  <c r="E307" i="9"/>
  <c r="E319" i="9"/>
  <c r="E323" i="9"/>
  <c r="E330" i="9"/>
  <c r="E331" i="9"/>
  <c r="E334" i="9"/>
  <c r="E339" i="9"/>
  <c r="E342" i="9"/>
  <c r="E350" i="9"/>
  <c r="E351" i="9"/>
  <c r="E366" i="9"/>
  <c r="E367" i="9"/>
  <c r="E379" i="9"/>
  <c r="E383" i="9"/>
  <c r="E394" i="9"/>
  <c r="E395" i="9"/>
  <c r="E398" i="9"/>
  <c r="E401" i="9"/>
  <c r="E403" i="9"/>
  <c r="E406" i="9"/>
  <c r="E414" i="9"/>
  <c r="E415" i="9"/>
  <c r="E427" i="9"/>
  <c r="E430" i="9"/>
  <c r="E443" i="9"/>
  <c r="E451" i="9"/>
  <c r="E458" i="9"/>
  <c r="E462" i="9"/>
  <c r="E463" i="9"/>
  <c r="E467" i="9"/>
  <c r="E470" i="9"/>
  <c r="E478" i="9"/>
  <c r="E479" i="9"/>
  <c r="E485" i="9"/>
  <c r="E491" i="9"/>
  <c r="E494" i="9"/>
  <c r="E507" i="9"/>
  <c r="E522" i="9"/>
  <c r="E526" i="9"/>
  <c r="E527" i="9"/>
  <c r="E531" i="9"/>
  <c r="E534" i="9"/>
  <c r="E539" i="9"/>
  <c r="E542" i="9"/>
  <c r="E547" i="9"/>
  <c r="E555" i="9"/>
  <c r="E558" i="9"/>
  <c r="E559" i="9"/>
  <c r="E563" i="9"/>
  <c r="E575" i="9"/>
  <c r="E579" i="9"/>
  <c r="E581" i="9"/>
  <c r="E586" i="9"/>
  <c r="E587" i="9"/>
  <c r="E590" i="9"/>
  <c r="E595" i="9"/>
  <c r="E598" i="9"/>
  <c r="E606" i="9"/>
  <c r="E607" i="9"/>
  <c r="E622" i="9"/>
  <c r="E623" i="9"/>
  <c r="E625" i="9"/>
  <c r="E635" i="9"/>
  <c r="E639" i="9"/>
  <c r="E650" i="9"/>
  <c r="E651" i="9"/>
  <c r="E654" i="9"/>
  <c r="E659" i="9"/>
  <c r="E662" i="9"/>
  <c r="E666" i="9"/>
  <c r="E667" i="9"/>
  <c r="E677" i="9"/>
  <c r="E678" i="9"/>
  <c r="E686" i="9"/>
  <c r="E687" i="9"/>
  <c r="E689" i="9"/>
  <c r="E695" i="9"/>
  <c r="E698" i="9"/>
  <c r="E702" i="9"/>
  <c r="E703" i="9"/>
  <c r="E710" i="9"/>
  <c r="E711" i="9"/>
  <c r="E714" i="9"/>
  <c r="E718" i="9"/>
  <c r="E719" i="9"/>
  <c r="E726" i="9"/>
  <c r="E727" i="9"/>
  <c r="E730" i="9"/>
  <c r="E739" i="9"/>
  <c r="E742" i="9"/>
  <c r="E747" i="9"/>
  <c r="E750" i="9"/>
  <c r="E759" i="9"/>
  <c r="E762" i="9"/>
  <c r="E766" i="9"/>
  <c r="E767" i="9"/>
  <c r="E774" i="9"/>
  <c r="E775" i="9"/>
  <c r="E778" i="9"/>
  <c r="E782" i="9"/>
  <c r="E783" i="9"/>
  <c r="E790" i="9"/>
  <c r="E791" i="9"/>
  <c r="E794" i="9"/>
  <c r="E799" i="9"/>
  <c r="E801" i="9"/>
  <c r="E806" i="9"/>
  <c r="E807" i="9"/>
  <c r="E811" i="9"/>
  <c r="E814" i="9"/>
  <c r="E819" i="9"/>
  <c r="E826" i="9"/>
  <c r="E827" i="9"/>
  <c r="E830" i="9"/>
  <c r="E835" i="9"/>
  <c r="E838" i="9"/>
  <c r="E842" i="9"/>
  <c r="E843" i="9"/>
  <c r="E846" i="9"/>
  <c r="E851" i="9"/>
  <c r="E854" i="9"/>
  <c r="E858" i="9"/>
  <c r="E859" i="9"/>
  <c r="E870" i="9"/>
  <c r="E871" i="9"/>
  <c r="E895" i="9"/>
  <c r="E931" i="9"/>
  <c r="E942" i="9"/>
  <c r="E987" i="9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C12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D12" i="2"/>
  <c r="B6" i="1" l="1"/>
  <c r="B8" i="1" s="1"/>
  <c r="A8" i="1" s="1"/>
  <c r="O2" i="5"/>
  <c r="E995" i="2"/>
  <c r="E995" i="7" s="1"/>
  <c r="E983" i="2"/>
  <c r="E983" i="7" s="1"/>
  <c r="E971" i="2"/>
  <c r="E971" i="7" s="1"/>
  <c r="E959" i="2"/>
  <c r="E959" i="7" s="1"/>
  <c r="E947" i="2"/>
  <c r="E947" i="7" s="1"/>
  <c r="E931" i="2"/>
  <c r="E931" i="7" s="1"/>
  <c r="E919" i="2"/>
  <c r="E919" i="7" s="1"/>
  <c r="E903" i="2"/>
  <c r="E903" i="7" s="1"/>
  <c r="E887" i="2"/>
  <c r="E887" i="7" s="1"/>
  <c r="E875" i="2"/>
  <c r="E875" i="7" s="1"/>
  <c r="E863" i="2"/>
  <c r="E863" i="7" s="1"/>
  <c r="E851" i="2"/>
  <c r="E851" i="7" s="1"/>
  <c r="E839" i="2"/>
  <c r="E839" i="7" s="1"/>
  <c r="E827" i="2"/>
  <c r="E827" i="7" s="1"/>
  <c r="E815" i="2"/>
  <c r="E815" i="7" s="1"/>
  <c r="E803" i="2"/>
  <c r="E803" i="7" s="1"/>
  <c r="E791" i="2"/>
  <c r="E791" i="7" s="1"/>
  <c r="E775" i="2"/>
  <c r="E775" i="7" s="1"/>
  <c r="E763" i="2"/>
  <c r="E763" i="7" s="1"/>
  <c r="E751" i="2"/>
  <c r="E751" i="7" s="1"/>
  <c r="E739" i="2"/>
  <c r="E739" i="7" s="1"/>
  <c r="E723" i="2"/>
  <c r="E723" i="7" s="1"/>
  <c r="E711" i="2"/>
  <c r="E711" i="7" s="1"/>
  <c r="E699" i="2"/>
  <c r="E699" i="7" s="1"/>
  <c r="E683" i="2"/>
  <c r="E683" i="7" s="1"/>
  <c r="E667" i="2"/>
  <c r="E667" i="7" s="1"/>
  <c r="E643" i="2"/>
  <c r="E643" i="7" s="1"/>
  <c r="E595" i="2"/>
  <c r="E595" i="7" s="1"/>
  <c r="E203" i="2"/>
  <c r="E203" i="7" s="1"/>
  <c r="E999" i="2"/>
  <c r="E999" i="7" s="1"/>
  <c r="E987" i="2"/>
  <c r="E987" i="7" s="1"/>
  <c r="E975" i="2"/>
  <c r="E975" i="7" s="1"/>
  <c r="E967" i="2"/>
  <c r="E967" i="7" s="1"/>
  <c r="E955" i="2"/>
  <c r="E955" i="7" s="1"/>
  <c r="E943" i="2"/>
  <c r="E943" i="7" s="1"/>
  <c r="E935" i="2"/>
  <c r="E935" i="7" s="1"/>
  <c r="E923" i="2"/>
  <c r="E923" i="7" s="1"/>
  <c r="E911" i="2"/>
  <c r="E911" i="7" s="1"/>
  <c r="E899" i="2"/>
  <c r="E899" i="7" s="1"/>
  <c r="E891" i="2"/>
  <c r="E891" i="7" s="1"/>
  <c r="E879" i="2"/>
  <c r="E879" i="7" s="1"/>
  <c r="E867" i="2"/>
  <c r="E867" i="7" s="1"/>
  <c r="E859" i="2"/>
  <c r="E859" i="7" s="1"/>
  <c r="E847" i="2"/>
  <c r="E847" i="7" s="1"/>
  <c r="E835" i="2"/>
  <c r="E835" i="7" s="1"/>
  <c r="E819" i="2"/>
  <c r="E819" i="7" s="1"/>
  <c r="E807" i="2"/>
  <c r="E807" i="7" s="1"/>
  <c r="E795" i="2"/>
  <c r="E795" i="7" s="1"/>
  <c r="E783" i="2"/>
  <c r="E783" i="7" s="1"/>
  <c r="E771" i="2"/>
  <c r="E771" i="7" s="1"/>
  <c r="E759" i="2"/>
  <c r="E759" i="7" s="1"/>
  <c r="E747" i="2"/>
  <c r="E747" i="7" s="1"/>
  <c r="E735" i="2"/>
  <c r="E735" i="7" s="1"/>
  <c r="E727" i="2"/>
  <c r="E727" i="7" s="1"/>
  <c r="E715" i="2"/>
  <c r="E715" i="7" s="1"/>
  <c r="E703" i="2"/>
  <c r="E703" i="7" s="1"/>
  <c r="E691" i="2"/>
  <c r="E691" i="7" s="1"/>
  <c r="E679" i="2"/>
  <c r="E679" i="7" s="1"/>
  <c r="E671" i="2"/>
  <c r="E671" i="7" s="1"/>
  <c r="E659" i="2"/>
  <c r="E659" i="7" s="1"/>
  <c r="E651" i="2"/>
  <c r="E651" i="7" s="1"/>
  <c r="E639" i="2"/>
  <c r="E639" i="7" s="1"/>
  <c r="E631" i="2"/>
  <c r="E631" i="7" s="1"/>
  <c r="E623" i="2"/>
  <c r="E623" i="7" s="1"/>
  <c r="E615" i="2"/>
  <c r="E615" i="7" s="1"/>
  <c r="E607" i="2"/>
  <c r="E607" i="7" s="1"/>
  <c r="E599" i="2"/>
  <c r="E599" i="7" s="1"/>
  <c r="E587" i="2"/>
  <c r="E587" i="7" s="1"/>
  <c r="E579" i="2"/>
  <c r="E579" i="7" s="1"/>
  <c r="E575" i="2"/>
  <c r="E575" i="7" s="1"/>
  <c r="E567" i="2"/>
  <c r="E567" i="7" s="1"/>
  <c r="E559" i="2"/>
  <c r="E559" i="7" s="1"/>
  <c r="E551" i="2"/>
  <c r="E551" i="7" s="1"/>
  <c r="E543" i="2"/>
  <c r="E543" i="7" s="1"/>
  <c r="E535" i="2"/>
  <c r="E535" i="7" s="1"/>
  <c r="E519" i="2"/>
  <c r="E519" i="7" s="1"/>
  <c r="E211" i="2"/>
  <c r="E211" i="7" s="1"/>
  <c r="E991" i="2"/>
  <c r="E991" i="7" s="1"/>
  <c r="E979" i="2"/>
  <c r="E979" i="7" s="1"/>
  <c r="E963" i="2"/>
  <c r="E963" i="7" s="1"/>
  <c r="E951" i="2"/>
  <c r="E951" i="7" s="1"/>
  <c r="E939" i="2"/>
  <c r="E939" i="7" s="1"/>
  <c r="E927" i="2"/>
  <c r="E927" i="7" s="1"/>
  <c r="E915" i="2"/>
  <c r="E915" i="7" s="1"/>
  <c r="E907" i="2"/>
  <c r="E907" i="7" s="1"/>
  <c r="E895" i="2"/>
  <c r="E895" i="7" s="1"/>
  <c r="E883" i="2"/>
  <c r="E883" i="7" s="1"/>
  <c r="E871" i="2"/>
  <c r="E871" i="7" s="1"/>
  <c r="E855" i="2"/>
  <c r="E855" i="7" s="1"/>
  <c r="E843" i="2"/>
  <c r="E843" i="7" s="1"/>
  <c r="E831" i="2"/>
  <c r="E831" i="7" s="1"/>
  <c r="E823" i="2"/>
  <c r="E823" i="7" s="1"/>
  <c r="E811" i="2"/>
  <c r="E811" i="7" s="1"/>
  <c r="E799" i="2"/>
  <c r="E799" i="7" s="1"/>
  <c r="E787" i="2"/>
  <c r="E787" i="7" s="1"/>
  <c r="E779" i="2"/>
  <c r="E779" i="7" s="1"/>
  <c r="E767" i="2"/>
  <c r="E767" i="7" s="1"/>
  <c r="E755" i="2"/>
  <c r="E755" i="7" s="1"/>
  <c r="E743" i="2"/>
  <c r="E743" i="7" s="1"/>
  <c r="E731" i="2"/>
  <c r="E731" i="7" s="1"/>
  <c r="E719" i="2"/>
  <c r="E719" i="7" s="1"/>
  <c r="E707" i="2"/>
  <c r="E707" i="7" s="1"/>
  <c r="E695" i="2"/>
  <c r="E695" i="7" s="1"/>
  <c r="E687" i="2"/>
  <c r="E687" i="7" s="1"/>
  <c r="E675" i="2"/>
  <c r="E675" i="7" s="1"/>
  <c r="E663" i="2"/>
  <c r="E663" i="7" s="1"/>
  <c r="E655" i="2"/>
  <c r="E655" i="7" s="1"/>
  <c r="E647" i="2"/>
  <c r="E647" i="7" s="1"/>
  <c r="E635" i="2"/>
  <c r="E635" i="7" s="1"/>
  <c r="E627" i="2"/>
  <c r="E627" i="7" s="1"/>
  <c r="E619" i="2"/>
  <c r="E619" i="7" s="1"/>
  <c r="E611" i="2"/>
  <c r="E611" i="7" s="1"/>
  <c r="E603" i="2"/>
  <c r="E603" i="7" s="1"/>
  <c r="E591" i="2"/>
  <c r="E591" i="7" s="1"/>
  <c r="E583" i="2"/>
  <c r="E583" i="7" s="1"/>
  <c r="E571" i="2"/>
  <c r="E571" i="7" s="1"/>
  <c r="E563" i="2"/>
  <c r="E563" i="7" s="1"/>
  <c r="E555" i="2"/>
  <c r="E555" i="7" s="1"/>
  <c r="E547" i="2"/>
  <c r="E547" i="7" s="1"/>
  <c r="E539" i="2"/>
  <c r="E539" i="7" s="1"/>
  <c r="E531" i="2"/>
  <c r="E531" i="7" s="1"/>
  <c r="E527" i="2"/>
  <c r="E527" i="7" s="1"/>
  <c r="E523" i="2"/>
  <c r="E523" i="7" s="1"/>
  <c r="E515" i="2"/>
  <c r="E515" i="7" s="1"/>
  <c r="E511" i="2"/>
  <c r="E511" i="7" s="1"/>
  <c r="E507" i="2"/>
  <c r="E507" i="7" s="1"/>
  <c r="E503" i="2"/>
  <c r="E503" i="7" s="1"/>
  <c r="E499" i="2"/>
  <c r="E499" i="7" s="1"/>
  <c r="E495" i="2"/>
  <c r="E495" i="7" s="1"/>
  <c r="E491" i="2"/>
  <c r="E491" i="7" s="1"/>
  <c r="E487" i="2"/>
  <c r="E487" i="7" s="1"/>
  <c r="E483" i="2"/>
  <c r="E483" i="7" s="1"/>
  <c r="E479" i="2"/>
  <c r="E479" i="7" s="1"/>
  <c r="E475" i="2"/>
  <c r="E475" i="7" s="1"/>
  <c r="E471" i="2"/>
  <c r="E471" i="7" s="1"/>
  <c r="E467" i="2"/>
  <c r="E467" i="7" s="1"/>
  <c r="E463" i="2"/>
  <c r="E463" i="7" s="1"/>
  <c r="E459" i="2"/>
  <c r="E459" i="7" s="1"/>
  <c r="E455" i="2"/>
  <c r="E455" i="7" s="1"/>
  <c r="E451" i="2"/>
  <c r="E451" i="7" s="1"/>
  <c r="E447" i="2"/>
  <c r="E447" i="7" s="1"/>
  <c r="E443" i="2"/>
  <c r="E443" i="7" s="1"/>
  <c r="E439" i="2"/>
  <c r="E439" i="7" s="1"/>
  <c r="E435" i="2"/>
  <c r="E435" i="7" s="1"/>
  <c r="E431" i="2"/>
  <c r="E431" i="7" s="1"/>
  <c r="E427" i="2"/>
  <c r="E427" i="7" s="1"/>
  <c r="E423" i="2"/>
  <c r="E423" i="7" s="1"/>
  <c r="E419" i="2"/>
  <c r="E419" i="7" s="1"/>
  <c r="E415" i="2"/>
  <c r="E415" i="7" s="1"/>
  <c r="E411" i="2"/>
  <c r="E411" i="7" s="1"/>
  <c r="E407" i="2"/>
  <c r="E407" i="7" s="1"/>
  <c r="E403" i="2"/>
  <c r="E403" i="7" s="1"/>
  <c r="E399" i="2"/>
  <c r="E399" i="7" s="1"/>
  <c r="E395" i="2"/>
  <c r="E395" i="7" s="1"/>
  <c r="E391" i="2"/>
  <c r="E391" i="7" s="1"/>
  <c r="E387" i="2"/>
  <c r="E387" i="7" s="1"/>
  <c r="E383" i="2"/>
  <c r="E383" i="7" s="1"/>
  <c r="E379" i="2"/>
  <c r="E379" i="7" s="1"/>
  <c r="E375" i="2"/>
  <c r="E375" i="7" s="1"/>
  <c r="E371" i="2"/>
  <c r="E371" i="7" s="1"/>
  <c r="E367" i="2"/>
  <c r="E367" i="7" s="1"/>
  <c r="E363" i="2"/>
  <c r="E363" i="7" s="1"/>
  <c r="E359" i="2"/>
  <c r="E359" i="7" s="1"/>
  <c r="E355" i="2"/>
  <c r="E355" i="7" s="1"/>
  <c r="E351" i="2"/>
  <c r="E351" i="7" s="1"/>
  <c r="E347" i="2"/>
  <c r="E347" i="7" s="1"/>
  <c r="E343" i="2"/>
  <c r="E343" i="7" s="1"/>
  <c r="E339" i="2"/>
  <c r="E339" i="7" s="1"/>
  <c r="E335" i="2"/>
  <c r="E335" i="7" s="1"/>
  <c r="E331" i="2"/>
  <c r="E331" i="7" s="1"/>
  <c r="E327" i="2"/>
  <c r="E327" i="7" s="1"/>
  <c r="E323" i="2"/>
  <c r="E323" i="7" s="1"/>
  <c r="E319" i="2"/>
  <c r="E319" i="7" s="1"/>
  <c r="E315" i="2"/>
  <c r="E315" i="7" s="1"/>
  <c r="E311" i="2"/>
  <c r="E311" i="7" s="1"/>
  <c r="E307" i="2"/>
  <c r="E307" i="7" s="1"/>
  <c r="E303" i="2"/>
  <c r="E303" i="7" s="1"/>
  <c r="E299" i="2"/>
  <c r="E299" i="7" s="1"/>
  <c r="E295" i="2"/>
  <c r="E295" i="7" s="1"/>
  <c r="E291" i="2"/>
  <c r="E291" i="7" s="1"/>
  <c r="E287" i="2"/>
  <c r="E287" i="7" s="1"/>
  <c r="E283" i="2"/>
  <c r="E283" i="7" s="1"/>
  <c r="E279" i="2"/>
  <c r="E279" i="7" s="1"/>
  <c r="E275" i="2"/>
  <c r="E275" i="7" s="1"/>
  <c r="E271" i="2"/>
  <c r="E271" i="7" s="1"/>
  <c r="E267" i="2"/>
  <c r="E267" i="7" s="1"/>
  <c r="E263" i="2"/>
  <c r="E263" i="7" s="1"/>
  <c r="E259" i="2"/>
  <c r="E259" i="7" s="1"/>
  <c r="E255" i="2"/>
  <c r="E255" i="7" s="1"/>
  <c r="E251" i="2"/>
  <c r="E251" i="7" s="1"/>
  <c r="E247" i="2"/>
  <c r="E247" i="7" s="1"/>
  <c r="E243" i="2"/>
  <c r="E243" i="7" s="1"/>
  <c r="E239" i="2"/>
  <c r="E239" i="7" s="1"/>
  <c r="E235" i="2"/>
  <c r="E235" i="7" s="1"/>
  <c r="E231" i="2"/>
  <c r="E231" i="7" s="1"/>
  <c r="E227" i="2"/>
  <c r="E227" i="7" s="1"/>
  <c r="E223" i="2"/>
  <c r="E223" i="7" s="1"/>
  <c r="E219" i="2"/>
  <c r="E219" i="7" s="1"/>
  <c r="E215" i="2"/>
  <c r="E215" i="7" s="1"/>
  <c r="E207" i="2"/>
  <c r="E207" i="7" s="1"/>
  <c r="E199" i="2"/>
  <c r="E199" i="7" s="1"/>
  <c r="E195" i="2"/>
  <c r="E195" i="7" s="1"/>
  <c r="E191" i="2"/>
  <c r="E191" i="7" s="1"/>
  <c r="E187" i="2"/>
  <c r="E187" i="7" s="1"/>
  <c r="E183" i="2"/>
  <c r="E183" i="7" s="1"/>
  <c r="E179" i="2"/>
  <c r="E179" i="7" s="1"/>
  <c r="E175" i="2"/>
  <c r="E175" i="7" s="1"/>
  <c r="E171" i="2"/>
  <c r="E171" i="7" s="1"/>
  <c r="E167" i="2"/>
  <c r="E167" i="7" s="1"/>
  <c r="E163" i="2"/>
  <c r="E163" i="7" s="1"/>
  <c r="E159" i="2"/>
  <c r="E159" i="7" s="1"/>
  <c r="E155" i="2"/>
  <c r="E155" i="7" s="1"/>
  <c r="E151" i="2"/>
  <c r="E151" i="7" s="1"/>
  <c r="E147" i="2"/>
  <c r="E147" i="7" s="1"/>
  <c r="E143" i="2"/>
  <c r="E143" i="7" s="1"/>
  <c r="E139" i="2"/>
  <c r="E139" i="7" s="1"/>
  <c r="E135" i="2"/>
  <c r="E135" i="7" s="1"/>
  <c r="E131" i="2"/>
  <c r="E131" i="7" s="1"/>
  <c r="E127" i="2"/>
  <c r="E127" i="7" s="1"/>
  <c r="E123" i="2"/>
  <c r="E123" i="7" s="1"/>
  <c r="E119" i="2"/>
  <c r="E119" i="7" s="1"/>
  <c r="E115" i="2"/>
  <c r="E115" i="7" s="1"/>
  <c r="E111" i="2"/>
  <c r="E111" i="7" s="1"/>
  <c r="E107" i="2"/>
  <c r="E107" i="7" s="1"/>
  <c r="E103" i="2"/>
  <c r="E103" i="7" s="1"/>
  <c r="E99" i="2"/>
  <c r="E99" i="7" s="1"/>
  <c r="E95" i="2"/>
  <c r="E95" i="7" s="1"/>
  <c r="E91" i="2"/>
  <c r="E91" i="7" s="1"/>
  <c r="E87" i="2"/>
  <c r="E87" i="7" s="1"/>
  <c r="E83" i="2"/>
  <c r="E83" i="7" s="1"/>
  <c r="E79" i="2"/>
  <c r="E79" i="7" s="1"/>
  <c r="E75" i="2"/>
  <c r="E75" i="7" s="1"/>
  <c r="E71" i="2"/>
  <c r="E71" i="7" s="1"/>
  <c r="E67" i="2"/>
  <c r="E67" i="7" s="1"/>
  <c r="E63" i="2"/>
  <c r="E63" i="7" s="1"/>
  <c r="E59" i="2"/>
  <c r="E59" i="7" s="1"/>
  <c r="E55" i="2"/>
  <c r="E55" i="7" s="1"/>
  <c r="E51" i="2"/>
  <c r="E51" i="7" s="1"/>
  <c r="E47" i="2"/>
  <c r="E47" i="7" s="1"/>
  <c r="E43" i="2"/>
  <c r="E43" i="7" s="1"/>
  <c r="E39" i="2"/>
  <c r="E39" i="7" s="1"/>
  <c r="E35" i="2"/>
  <c r="E35" i="7" s="1"/>
  <c r="E31" i="2"/>
  <c r="E31" i="7" s="1"/>
  <c r="E27" i="2"/>
  <c r="E27" i="7" s="1"/>
  <c r="E23" i="2"/>
  <c r="E23" i="7" s="1"/>
  <c r="E19" i="2"/>
  <c r="E19" i="7" s="1"/>
  <c r="E15" i="2"/>
  <c r="E15" i="7" s="1"/>
  <c r="E1000" i="2"/>
  <c r="E1000" i="7" s="1"/>
  <c r="E996" i="2"/>
  <c r="E996" i="7" s="1"/>
  <c r="E992" i="2"/>
  <c r="E992" i="7" s="1"/>
  <c r="E988" i="2"/>
  <c r="E988" i="7" s="1"/>
  <c r="E984" i="2"/>
  <c r="E984" i="7" s="1"/>
  <c r="E980" i="2"/>
  <c r="E980" i="7" s="1"/>
  <c r="E976" i="2"/>
  <c r="E976" i="7" s="1"/>
  <c r="E972" i="2"/>
  <c r="E972" i="7" s="1"/>
  <c r="E968" i="2"/>
  <c r="E968" i="7" s="1"/>
  <c r="E964" i="2"/>
  <c r="E964" i="7" s="1"/>
  <c r="E960" i="2"/>
  <c r="E960" i="7" s="1"/>
  <c r="E956" i="2"/>
  <c r="E956" i="7" s="1"/>
  <c r="E952" i="2"/>
  <c r="E952" i="7" s="1"/>
  <c r="E948" i="2"/>
  <c r="E948" i="7" s="1"/>
  <c r="E944" i="2"/>
  <c r="E944" i="7" s="1"/>
  <c r="E940" i="2"/>
  <c r="E940" i="7" s="1"/>
  <c r="E936" i="2"/>
  <c r="E936" i="7" s="1"/>
  <c r="E932" i="2"/>
  <c r="E932" i="7" s="1"/>
  <c r="E928" i="2"/>
  <c r="E928" i="7" s="1"/>
  <c r="E924" i="2"/>
  <c r="E924" i="7" s="1"/>
  <c r="E920" i="2"/>
  <c r="E920" i="7" s="1"/>
  <c r="E916" i="2"/>
  <c r="E916" i="7" s="1"/>
  <c r="E912" i="2"/>
  <c r="E912" i="7" s="1"/>
  <c r="E908" i="2"/>
  <c r="E908" i="7" s="1"/>
  <c r="E904" i="2"/>
  <c r="E904" i="7" s="1"/>
  <c r="E900" i="2"/>
  <c r="E900" i="7" s="1"/>
  <c r="E896" i="2"/>
  <c r="E896" i="7" s="1"/>
  <c r="E892" i="2"/>
  <c r="E892" i="7" s="1"/>
  <c r="E888" i="2"/>
  <c r="E888" i="7" s="1"/>
  <c r="E884" i="2"/>
  <c r="E884" i="7" s="1"/>
  <c r="E880" i="2"/>
  <c r="E880" i="7" s="1"/>
  <c r="E876" i="2"/>
  <c r="E876" i="7" s="1"/>
  <c r="E872" i="2"/>
  <c r="E872" i="7" s="1"/>
  <c r="E868" i="2"/>
  <c r="E868" i="7" s="1"/>
  <c r="E864" i="2"/>
  <c r="E864" i="7" s="1"/>
  <c r="E860" i="2"/>
  <c r="E860" i="7" s="1"/>
  <c r="E856" i="2"/>
  <c r="E856" i="7" s="1"/>
  <c r="E852" i="2"/>
  <c r="E852" i="7" s="1"/>
  <c r="E848" i="2"/>
  <c r="E848" i="7" s="1"/>
  <c r="E844" i="2"/>
  <c r="E844" i="7" s="1"/>
  <c r="E840" i="2"/>
  <c r="E840" i="7" s="1"/>
  <c r="E836" i="2"/>
  <c r="E836" i="7" s="1"/>
  <c r="E832" i="2"/>
  <c r="E832" i="7" s="1"/>
  <c r="E828" i="2"/>
  <c r="E828" i="7" s="1"/>
  <c r="E824" i="2"/>
  <c r="E824" i="7" s="1"/>
  <c r="E820" i="2"/>
  <c r="E820" i="7" s="1"/>
  <c r="E816" i="2"/>
  <c r="E816" i="7" s="1"/>
  <c r="E812" i="2"/>
  <c r="E812" i="7" s="1"/>
  <c r="E808" i="2"/>
  <c r="E808" i="7" s="1"/>
  <c r="E804" i="2"/>
  <c r="E804" i="7" s="1"/>
  <c r="E800" i="2"/>
  <c r="E800" i="7" s="1"/>
  <c r="E796" i="2"/>
  <c r="E796" i="7" s="1"/>
  <c r="E792" i="2"/>
  <c r="E792" i="7" s="1"/>
  <c r="E788" i="2"/>
  <c r="E788" i="7" s="1"/>
  <c r="E784" i="2"/>
  <c r="E784" i="7" s="1"/>
  <c r="E780" i="2"/>
  <c r="E780" i="7" s="1"/>
  <c r="E776" i="2"/>
  <c r="E776" i="7" s="1"/>
  <c r="E772" i="2"/>
  <c r="E772" i="7" s="1"/>
  <c r="E768" i="2"/>
  <c r="E768" i="7" s="1"/>
  <c r="E764" i="2"/>
  <c r="E764" i="7" s="1"/>
  <c r="E760" i="2"/>
  <c r="E760" i="7" s="1"/>
  <c r="E756" i="2"/>
  <c r="E756" i="7" s="1"/>
  <c r="E752" i="2"/>
  <c r="E752" i="7" s="1"/>
  <c r="E748" i="2"/>
  <c r="E748" i="7" s="1"/>
  <c r="E744" i="2"/>
  <c r="E744" i="7" s="1"/>
  <c r="E740" i="2"/>
  <c r="E740" i="7" s="1"/>
  <c r="E736" i="2"/>
  <c r="E736" i="7" s="1"/>
  <c r="E732" i="2"/>
  <c r="E732" i="7" s="1"/>
  <c r="E728" i="2"/>
  <c r="E728" i="7" s="1"/>
  <c r="E724" i="2"/>
  <c r="E724" i="7" s="1"/>
  <c r="E720" i="2"/>
  <c r="E720" i="7" s="1"/>
  <c r="E716" i="2"/>
  <c r="E716" i="7" s="1"/>
  <c r="E712" i="2"/>
  <c r="E712" i="7" s="1"/>
  <c r="E708" i="2"/>
  <c r="E708" i="7" s="1"/>
  <c r="E704" i="2"/>
  <c r="E704" i="7" s="1"/>
  <c r="E700" i="2"/>
  <c r="E700" i="7" s="1"/>
  <c r="E696" i="2"/>
  <c r="E696" i="7" s="1"/>
  <c r="E692" i="2"/>
  <c r="E692" i="7" s="1"/>
  <c r="E688" i="2"/>
  <c r="E688" i="7" s="1"/>
  <c r="E684" i="2"/>
  <c r="E684" i="7" s="1"/>
  <c r="E680" i="2"/>
  <c r="E680" i="7" s="1"/>
  <c r="E676" i="2"/>
  <c r="E676" i="7" s="1"/>
  <c r="E672" i="2"/>
  <c r="E672" i="7" s="1"/>
  <c r="E668" i="2"/>
  <c r="E668" i="7" s="1"/>
  <c r="E664" i="2"/>
  <c r="E664" i="7" s="1"/>
  <c r="E660" i="2"/>
  <c r="E660" i="7" s="1"/>
  <c r="E656" i="2"/>
  <c r="E656" i="7" s="1"/>
  <c r="E652" i="2"/>
  <c r="E652" i="7" s="1"/>
  <c r="E648" i="2"/>
  <c r="E648" i="7" s="1"/>
  <c r="E644" i="2"/>
  <c r="E644" i="7" s="1"/>
  <c r="E640" i="2"/>
  <c r="E640" i="7" s="1"/>
  <c r="E636" i="2"/>
  <c r="E636" i="7" s="1"/>
  <c r="E632" i="2"/>
  <c r="E632" i="7" s="1"/>
  <c r="E628" i="2"/>
  <c r="E628" i="7" s="1"/>
  <c r="E624" i="2"/>
  <c r="E624" i="7" s="1"/>
  <c r="E620" i="2"/>
  <c r="E620" i="7" s="1"/>
  <c r="E616" i="2"/>
  <c r="E616" i="7" s="1"/>
  <c r="E612" i="2"/>
  <c r="E612" i="7" s="1"/>
  <c r="E608" i="2"/>
  <c r="E608" i="7" s="1"/>
  <c r="E604" i="2"/>
  <c r="E604" i="7" s="1"/>
  <c r="E600" i="2"/>
  <c r="E600" i="7" s="1"/>
  <c r="E596" i="2"/>
  <c r="E596" i="7" s="1"/>
  <c r="E592" i="2"/>
  <c r="E592" i="7" s="1"/>
  <c r="E588" i="2"/>
  <c r="E588" i="7" s="1"/>
  <c r="E584" i="2"/>
  <c r="E584" i="7" s="1"/>
  <c r="E580" i="2"/>
  <c r="E580" i="7" s="1"/>
  <c r="E576" i="2"/>
  <c r="E576" i="7" s="1"/>
  <c r="E572" i="2"/>
  <c r="E572" i="7" s="1"/>
  <c r="E568" i="2"/>
  <c r="E568" i="7" s="1"/>
  <c r="E564" i="2"/>
  <c r="E564" i="7" s="1"/>
  <c r="E560" i="2"/>
  <c r="E560" i="7" s="1"/>
  <c r="E556" i="2"/>
  <c r="E556" i="7" s="1"/>
  <c r="E552" i="2"/>
  <c r="E552" i="7" s="1"/>
  <c r="E548" i="2"/>
  <c r="E548" i="7" s="1"/>
  <c r="E544" i="2"/>
  <c r="E544" i="7" s="1"/>
  <c r="E540" i="2"/>
  <c r="E540" i="7" s="1"/>
  <c r="E536" i="2"/>
  <c r="E536" i="7" s="1"/>
  <c r="E532" i="2"/>
  <c r="E532" i="7" s="1"/>
  <c r="E528" i="2"/>
  <c r="E528" i="7" s="1"/>
  <c r="E524" i="2"/>
  <c r="E524" i="7" s="1"/>
  <c r="E520" i="2"/>
  <c r="E520" i="7" s="1"/>
  <c r="E516" i="2"/>
  <c r="E516" i="7" s="1"/>
  <c r="E512" i="2"/>
  <c r="E512" i="7" s="1"/>
  <c r="E508" i="2"/>
  <c r="E508" i="7" s="1"/>
  <c r="E504" i="2"/>
  <c r="E504" i="7" s="1"/>
  <c r="E500" i="2"/>
  <c r="E500" i="7" s="1"/>
  <c r="E496" i="2"/>
  <c r="E496" i="7" s="1"/>
  <c r="E492" i="2"/>
  <c r="E492" i="7" s="1"/>
  <c r="E488" i="2"/>
  <c r="E488" i="7" s="1"/>
  <c r="E484" i="2"/>
  <c r="E484" i="7" s="1"/>
  <c r="E480" i="2"/>
  <c r="E480" i="7" s="1"/>
  <c r="E476" i="2"/>
  <c r="E476" i="7" s="1"/>
  <c r="E472" i="2"/>
  <c r="E472" i="7" s="1"/>
  <c r="E468" i="2"/>
  <c r="E468" i="7" s="1"/>
  <c r="E464" i="2"/>
  <c r="E464" i="7" s="1"/>
  <c r="E460" i="2"/>
  <c r="E460" i="7" s="1"/>
  <c r="E456" i="2"/>
  <c r="E456" i="7" s="1"/>
  <c r="E452" i="2"/>
  <c r="E452" i="7" s="1"/>
  <c r="E448" i="2"/>
  <c r="E448" i="7" s="1"/>
  <c r="E444" i="2"/>
  <c r="E444" i="7" s="1"/>
  <c r="E440" i="2"/>
  <c r="E440" i="7" s="1"/>
  <c r="E436" i="2"/>
  <c r="E436" i="7" s="1"/>
  <c r="E432" i="2"/>
  <c r="E432" i="7" s="1"/>
  <c r="E428" i="2"/>
  <c r="E428" i="7" s="1"/>
  <c r="E424" i="2"/>
  <c r="E424" i="7" s="1"/>
  <c r="E420" i="2"/>
  <c r="E420" i="7" s="1"/>
  <c r="E416" i="2"/>
  <c r="E416" i="7" s="1"/>
  <c r="E412" i="2"/>
  <c r="E412" i="7" s="1"/>
  <c r="E408" i="2"/>
  <c r="E408" i="7" s="1"/>
  <c r="E404" i="2"/>
  <c r="E404" i="7" s="1"/>
  <c r="E400" i="2"/>
  <c r="E400" i="7" s="1"/>
  <c r="E396" i="2"/>
  <c r="E396" i="7" s="1"/>
  <c r="E392" i="2"/>
  <c r="E392" i="7" s="1"/>
  <c r="E388" i="2"/>
  <c r="E388" i="7" s="1"/>
  <c r="E384" i="2"/>
  <c r="E384" i="7" s="1"/>
  <c r="E380" i="2"/>
  <c r="E380" i="7" s="1"/>
  <c r="E376" i="2"/>
  <c r="E376" i="7" s="1"/>
  <c r="E372" i="2"/>
  <c r="E372" i="7" s="1"/>
  <c r="E368" i="2"/>
  <c r="E368" i="7" s="1"/>
  <c r="E364" i="2"/>
  <c r="E364" i="7" s="1"/>
  <c r="E360" i="2"/>
  <c r="E360" i="7" s="1"/>
  <c r="E356" i="2"/>
  <c r="E356" i="7" s="1"/>
  <c r="E352" i="2"/>
  <c r="E352" i="7" s="1"/>
  <c r="E348" i="2"/>
  <c r="E348" i="7" s="1"/>
  <c r="E344" i="2"/>
  <c r="E344" i="7" s="1"/>
  <c r="E340" i="2"/>
  <c r="E340" i="7" s="1"/>
  <c r="E336" i="2"/>
  <c r="E336" i="7" s="1"/>
  <c r="E332" i="2"/>
  <c r="E332" i="7" s="1"/>
  <c r="E328" i="2"/>
  <c r="E328" i="7" s="1"/>
  <c r="E324" i="2"/>
  <c r="E324" i="7" s="1"/>
  <c r="E320" i="2"/>
  <c r="E320" i="7" s="1"/>
  <c r="E316" i="2"/>
  <c r="E316" i="7" s="1"/>
  <c r="E312" i="2"/>
  <c r="E312" i="7" s="1"/>
  <c r="E308" i="2"/>
  <c r="E308" i="7" s="1"/>
  <c r="E304" i="2"/>
  <c r="E304" i="7" s="1"/>
  <c r="E300" i="2"/>
  <c r="E300" i="7" s="1"/>
  <c r="E296" i="2"/>
  <c r="E296" i="7" s="1"/>
  <c r="E292" i="2"/>
  <c r="E292" i="7" s="1"/>
  <c r="E288" i="2"/>
  <c r="E288" i="7" s="1"/>
  <c r="E284" i="2"/>
  <c r="E284" i="7" s="1"/>
  <c r="E280" i="2"/>
  <c r="E280" i="7" s="1"/>
  <c r="E276" i="2"/>
  <c r="E276" i="7" s="1"/>
  <c r="E272" i="2"/>
  <c r="E272" i="7" s="1"/>
  <c r="E268" i="2"/>
  <c r="E268" i="7" s="1"/>
  <c r="E264" i="2"/>
  <c r="E264" i="7" s="1"/>
  <c r="E260" i="2"/>
  <c r="E260" i="7" s="1"/>
  <c r="E256" i="2"/>
  <c r="E256" i="7" s="1"/>
  <c r="E252" i="2"/>
  <c r="E252" i="7" s="1"/>
  <c r="E248" i="2"/>
  <c r="E248" i="7" s="1"/>
  <c r="E244" i="2"/>
  <c r="E244" i="7" s="1"/>
  <c r="E240" i="2"/>
  <c r="E240" i="7" s="1"/>
  <c r="E236" i="2"/>
  <c r="E236" i="7" s="1"/>
  <c r="E232" i="2"/>
  <c r="E232" i="7" s="1"/>
  <c r="E228" i="2"/>
  <c r="E228" i="7" s="1"/>
  <c r="E224" i="2"/>
  <c r="E224" i="7" s="1"/>
  <c r="E220" i="2"/>
  <c r="E220" i="7" s="1"/>
  <c r="E216" i="2"/>
  <c r="E216" i="7" s="1"/>
  <c r="E212" i="2"/>
  <c r="E212" i="7" s="1"/>
  <c r="E208" i="2"/>
  <c r="E208" i="7" s="1"/>
  <c r="E204" i="2"/>
  <c r="E204" i="7" s="1"/>
  <c r="E200" i="2"/>
  <c r="E200" i="7" s="1"/>
  <c r="E196" i="2"/>
  <c r="E196" i="7" s="1"/>
  <c r="E192" i="2"/>
  <c r="E192" i="7" s="1"/>
  <c r="E188" i="2"/>
  <c r="E188" i="7" s="1"/>
  <c r="E184" i="2"/>
  <c r="E184" i="7" s="1"/>
  <c r="E180" i="2"/>
  <c r="E180" i="7" s="1"/>
  <c r="E176" i="2"/>
  <c r="E176" i="7" s="1"/>
  <c r="E172" i="2"/>
  <c r="E172" i="7" s="1"/>
  <c r="E168" i="2"/>
  <c r="E168" i="7" s="1"/>
  <c r="E164" i="2"/>
  <c r="E164" i="7" s="1"/>
  <c r="E160" i="2"/>
  <c r="E160" i="7" s="1"/>
  <c r="E156" i="2"/>
  <c r="E156" i="7" s="1"/>
  <c r="E152" i="2"/>
  <c r="E152" i="7" s="1"/>
  <c r="E148" i="2"/>
  <c r="E148" i="7" s="1"/>
  <c r="E144" i="2"/>
  <c r="E144" i="7" s="1"/>
  <c r="E140" i="2"/>
  <c r="E140" i="7" s="1"/>
  <c r="E136" i="2"/>
  <c r="E136" i="7" s="1"/>
  <c r="E132" i="2"/>
  <c r="E132" i="7" s="1"/>
  <c r="E128" i="2"/>
  <c r="E128" i="7" s="1"/>
  <c r="E124" i="2"/>
  <c r="E124" i="7" s="1"/>
  <c r="E120" i="2"/>
  <c r="E120" i="7" s="1"/>
  <c r="E116" i="2"/>
  <c r="E116" i="7" s="1"/>
  <c r="E112" i="2"/>
  <c r="E112" i="7" s="1"/>
  <c r="E108" i="2"/>
  <c r="E108" i="7" s="1"/>
  <c r="E104" i="2"/>
  <c r="E104" i="7" s="1"/>
  <c r="E100" i="2"/>
  <c r="E100" i="7" s="1"/>
  <c r="E96" i="2"/>
  <c r="E96" i="7" s="1"/>
  <c r="E92" i="2"/>
  <c r="E92" i="7" s="1"/>
  <c r="E88" i="2"/>
  <c r="E88" i="7" s="1"/>
  <c r="E84" i="2"/>
  <c r="E84" i="7" s="1"/>
  <c r="E80" i="2"/>
  <c r="E80" i="7" s="1"/>
  <c r="E76" i="2"/>
  <c r="E76" i="7" s="1"/>
  <c r="E72" i="2"/>
  <c r="E72" i="7" s="1"/>
  <c r="E68" i="2"/>
  <c r="E68" i="7" s="1"/>
  <c r="E64" i="2"/>
  <c r="E64" i="7" s="1"/>
  <c r="E60" i="2"/>
  <c r="E60" i="7" s="1"/>
  <c r="E56" i="2"/>
  <c r="E56" i="7" s="1"/>
  <c r="E52" i="2"/>
  <c r="E52" i="7" s="1"/>
  <c r="E48" i="2"/>
  <c r="E48" i="7" s="1"/>
  <c r="E44" i="2"/>
  <c r="E44" i="7" s="1"/>
  <c r="E40" i="2"/>
  <c r="E40" i="7" s="1"/>
  <c r="E36" i="2"/>
  <c r="E36" i="7" s="1"/>
  <c r="E32" i="2"/>
  <c r="E32" i="7" s="1"/>
  <c r="E28" i="2"/>
  <c r="E28" i="7" s="1"/>
  <c r="E24" i="2"/>
  <c r="E24" i="7" s="1"/>
  <c r="E20" i="2"/>
  <c r="E20" i="7" s="1"/>
  <c r="E16" i="2"/>
  <c r="E16" i="7" s="1"/>
  <c r="E998" i="2"/>
  <c r="E998" i="7" s="1"/>
  <c r="E994" i="2"/>
  <c r="E994" i="7" s="1"/>
  <c r="E990" i="2"/>
  <c r="E990" i="7" s="1"/>
  <c r="E986" i="2"/>
  <c r="E986" i="7" s="1"/>
  <c r="E982" i="2"/>
  <c r="E982" i="7" s="1"/>
  <c r="E978" i="2"/>
  <c r="E978" i="7" s="1"/>
  <c r="E974" i="2"/>
  <c r="E974" i="7" s="1"/>
  <c r="E970" i="2"/>
  <c r="E970" i="7" s="1"/>
  <c r="E966" i="2"/>
  <c r="E966" i="7" s="1"/>
  <c r="E962" i="2"/>
  <c r="E962" i="7" s="1"/>
  <c r="E958" i="2"/>
  <c r="E958" i="7" s="1"/>
  <c r="E954" i="2"/>
  <c r="E954" i="7" s="1"/>
  <c r="E950" i="2"/>
  <c r="E950" i="7" s="1"/>
  <c r="E946" i="2"/>
  <c r="E946" i="7" s="1"/>
  <c r="E942" i="2"/>
  <c r="E942" i="7" s="1"/>
  <c r="E938" i="2"/>
  <c r="E938" i="7" s="1"/>
  <c r="E934" i="2"/>
  <c r="E934" i="7" s="1"/>
  <c r="E930" i="2"/>
  <c r="E930" i="7" s="1"/>
  <c r="E926" i="2"/>
  <c r="E926" i="7" s="1"/>
  <c r="E922" i="2"/>
  <c r="E922" i="7" s="1"/>
  <c r="E918" i="2"/>
  <c r="E918" i="7" s="1"/>
  <c r="E914" i="2"/>
  <c r="E914" i="7" s="1"/>
  <c r="E910" i="2"/>
  <c r="E910" i="7" s="1"/>
  <c r="E906" i="2"/>
  <c r="E906" i="7" s="1"/>
  <c r="E902" i="2"/>
  <c r="E902" i="7" s="1"/>
  <c r="E898" i="2"/>
  <c r="E898" i="7" s="1"/>
  <c r="E894" i="2"/>
  <c r="E894" i="7" s="1"/>
  <c r="E890" i="2"/>
  <c r="E890" i="7" s="1"/>
  <c r="E886" i="2"/>
  <c r="E886" i="7" s="1"/>
  <c r="E882" i="2"/>
  <c r="E882" i="7" s="1"/>
  <c r="E878" i="2"/>
  <c r="E878" i="7" s="1"/>
  <c r="E874" i="2"/>
  <c r="E874" i="7" s="1"/>
  <c r="E870" i="2"/>
  <c r="E870" i="7" s="1"/>
  <c r="E866" i="2"/>
  <c r="E866" i="7" s="1"/>
  <c r="E862" i="2"/>
  <c r="E862" i="7" s="1"/>
  <c r="E858" i="2"/>
  <c r="E858" i="7" s="1"/>
  <c r="E854" i="2"/>
  <c r="E854" i="7" s="1"/>
  <c r="E850" i="2"/>
  <c r="E850" i="7" s="1"/>
  <c r="E846" i="2"/>
  <c r="E846" i="7" s="1"/>
  <c r="E842" i="2"/>
  <c r="E842" i="7" s="1"/>
  <c r="E838" i="2"/>
  <c r="E838" i="7" s="1"/>
  <c r="E834" i="2"/>
  <c r="E834" i="7" s="1"/>
  <c r="E830" i="2"/>
  <c r="E830" i="7" s="1"/>
  <c r="E826" i="2"/>
  <c r="E826" i="7" s="1"/>
  <c r="E822" i="2"/>
  <c r="E822" i="7" s="1"/>
  <c r="E818" i="2"/>
  <c r="E818" i="7" s="1"/>
  <c r="E814" i="2"/>
  <c r="E814" i="7" s="1"/>
  <c r="E810" i="2"/>
  <c r="E810" i="7" s="1"/>
  <c r="E806" i="2"/>
  <c r="E806" i="7" s="1"/>
  <c r="E802" i="2"/>
  <c r="E802" i="7" s="1"/>
  <c r="E798" i="2"/>
  <c r="E798" i="7" s="1"/>
  <c r="E794" i="2"/>
  <c r="E794" i="7" s="1"/>
  <c r="E790" i="2"/>
  <c r="E790" i="7" s="1"/>
  <c r="E786" i="2"/>
  <c r="E786" i="7" s="1"/>
  <c r="E782" i="2"/>
  <c r="E782" i="7" s="1"/>
  <c r="E778" i="2"/>
  <c r="E778" i="7" s="1"/>
  <c r="E774" i="2"/>
  <c r="E774" i="7" s="1"/>
  <c r="E770" i="2"/>
  <c r="E770" i="7" s="1"/>
  <c r="E766" i="2"/>
  <c r="E766" i="7" s="1"/>
  <c r="E762" i="2"/>
  <c r="E762" i="7" s="1"/>
  <c r="E758" i="2"/>
  <c r="E758" i="7" s="1"/>
  <c r="E754" i="2"/>
  <c r="E754" i="7" s="1"/>
  <c r="E750" i="2"/>
  <c r="E750" i="7" s="1"/>
  <c r="E746" i="2"/>
  <c r="E746" i="7" s="1"/>
  <c r="E742" i="2"/>
  <c r="E742" i="7" s="1"/>
  <c r="E738" i="2"/>
  <c r="E738" i="7" s="1"/>
  <c r="E734" i="2"/>
  <c r="E734" i="7" s="1"/>
  <c r="E730" i="2"/>
  <c r="E730" i="7" s="1"/>
  <c r="E726" i="2"/>
  <c r="E726" i="7" s="1"/>
  <c r="E722" i="2"/>
  <c r="E722" i="7" s="1"/>
  <c r="E718" i="2"/>
  <c r="E718" i="7" s="1"/>
  <c r="E714" i="2"/>
  <c r="E714" i="7" s="1"/>
  <c r="E710" i="2"/>
  <c r="E710" i="7" s="1"/>
  <c r="E706" i="2"/>
  <c r="E706" i="7" s="1"/>
  <c r="E702" i="2"/>
  <c r="E702" i="7" s="1"/>
  <c r="E698" i="2"/>
  <c r="E698" i="7" s="1"/>
  <c r="E694" i="2"/>
  <c r="E694" i="7" s="1"/>
  <c r="E690" i="2"/>
  <c r="E690" i="7" s="1"/>
  <c r="E686" i="2"/>
  <c r="E686" i="7" s="1"/>
  <c r="E682" i="2"/>
  <c r="E682" i="7" s="1"/>
  <c r="E678" i="2"/>
  <c r="E678" i="7" s="1"/>
  <c r="E674" i="2"/>
  <c r="E674" i="7" s="1"/>
  <c r="E670" i="2"/>
  <c r="E670" i="7" s="1"/>
  <c r="E666" i="2"/>
  <c r="E666" i="7" s="1"/>
  <c r="E662" i="2"/>
  <c r="E662" i="7" s="1"/>
  <c r="E658" i="2"/>
  <c r="E658" i="7" s="1"/>
  <c r="E654" i="2"/>
  <c r="E654" i="7" s="1"/>
  <c r="E650" i="2"/>
  <c r="E650" i="7" s="1"/>
  <c r="E646" i="2"/>
  <c r="E646" i="7" s="1"/>
  <c r="E642" i="2"/>
  <c r="E642" i="7" s="1"/>
  <c r="E638" i="2"/>
  <c r="E638" i="7" s="1"/>
  <c r="E634" i="2"/>
  <c r="E634" i="7" s="1"/>
  <c r="E630" i="2"/>
  <c r="E630" i="7" s="1"/>
  <c r="E626" i="2"/>
  <c r="E626" i="7" s="1"/>
  <c r="E622" i="2"/>
  <c r="E622" i="7" s="1"/>
  <c r="E618" i="2"/>
  <c r="E618" i="7" s="1"/>
  <c r="E614" i="2"/>
  <c r="E614" i="7" s="1"/>
  <c r="E610" i="2"/>
  <c r="E610" i="7" s="1"/>
  <c r="E606" i="2"/>
  <c r="E606" i="7" s="1"/>
  <c r="E602" i="2"/>
  <c r="E602" i="7" s="1"/>
  <c r="E598" i="2"/>
  <c r="E598" i="7" s="1"/>
  <c r="E594" i="2"/>
  <c r="E594" i="7" s="1"/>
  <c r="E590" i="2"/>
  <c r="E590" i="7" s="1"/>
  <c r="E586" i="2"/>
  <c r="E586" i="7" s="1"/>
  <c r="E582" i="2"/>
  <c r="E582" i="7" s="1"/>
  <c r="E578" i="2"/>
  <c r="E578" i="7" s="1"/>
  <c r="E574" i="2"/>
  <c r="E574" i="7" s="1"/>
  <c r="E570" i="2"/>
  <c r="E570" i="7" s="1"/>
  <c r="E566" i="2"/>
  <c r="E566" i="7" s="1"/>
  <c r="E562" i="2"/>
  <c r="E562" i="7" s="1"/>
  <c r="E558" i="2"/>
  <c r="E558" i="7" s="1"/>
  <c r="E554" i="2"/>
  <c r="E554" i="7" s="1"/>
  <c r="E550" i="2"/>
  <c r="E550" i="7" s="1"/>
  <c r="E546" i="2"/>
  <c r="E546" i="7" s="1"/>
  <c r="E542" i="2"/>
  <c r="E542" i="7" s="1"/>
  <c r="E538" i="2"/>
  <c r="E538" i="7" s="1"/>
  <c r="E534" i="2"/>
  <c r="E534" i="7" s="1"/>
  <c r="E530" i="2"/>
  <c r="E530" i="7" s="1"/>
  <c r="E526" i="2"/>
  <c r="E526" i="7" s="1"/>
  <c r="E522" i="2"/>
  <c r="E522" i="7" s="1"/>
  <c r="E518" i="2"/>
  <c r="E518" i="7" s="1"/>
  <c r="E514" i="2"/>
  <c r="E514" i="7" s="1"/>
  <c r="E510" i="2"/>
  <c r="E510" i="7" s="1"/>
  <c r="E506" i="2"/>
  <c r="E506" i="7" s="1"/>
  <c r="E502" i="2"/>
  <c r="E502" i="7" s="1"/>
  <c r="E498" i="2"/>
  <c r="E498" i="7" s="1"/>
  <c r="E494" i="2"/>
  <c r="E494" i="7" s="1"/>
  <c r="E490" i="2"/>
  <c r="E490" i="7" s="1"/>
  <c r="E486" i="2"/>
  <c r="E486" i="7" s="1"/>
  <c r="E482" i="2"/>
  <c r="E482" i="7" s="1"/>
  <c r="E478" i="2"/>
  <c r="E478" i="7" s="1"/>
  <c r="E474" i="2"/>
  <c r="E474" i="7" s="1"/>
  <c r="E470" i="2"/>
  <c r="E470" i="7" s="1"/>
  <c r="E466" i="2"/>
  <c r="E466" i="7" s="1"/>
  <c r="E462" i="2"/>
  <c r="E462" i="7" s="1"/>
  <c r="E458" i="2"/>
  <c r="E458" i="7" s="1"/>
  <c r="E454" i="2"/>
  <c r="E454" i="7" s="1"/>
  <c r="E450" i="2"/>
  <c r="E450" i="7" s="1"/>
  <c r="E446" i="2"/>
  <c r="E446" i="7" s="1"/>
  <c r="E442" i="2"/>
  <c r="E442" i="7" s="1"/>
  <c r="E438" i="2"/>
  <c r="E438" i="7" s="1"/>
  <c r="E434" i="2"/>
  <c r="E434" i="7" s="1"/>
  <c r="E430" i="2"/>
  <c r="E430" i="7" s="1"/>
  <c r="E426" i="2"/>
  <c r="E426" i="7" s="1"/>
  <c r="E422" i="2"/>
  <c r="E422" i="7" s="1"/>
  <c r="E418" i="2"/>
  <c r="E418" i="7" s="1"/>
  <c r="E414" i="2"/>
  <c r="E414" i="7" s="1"/>
  <c r="E410" i="2"/>
  <c r="E410" i="7" s="1"/>
  <c r="E406" i="2"/>
  <c r="E406" i="7" s="1"/>
  <c r="E402" i="2"/>
  <c r="E402" i="7" s="1"/>
  <c r="E398" i="2"/>
  <c r="E398" i="7" s="1"/>
  <c r="E394" i="2"/>
  <c r="E394" i="7" s="1"/>
  <c r="E390" i="2"/>
  <c r="E390" i="7" s="1"/>
  <c r="E386" i="2"/>
  <c r="E386" i="7" s="1"/>
  <c r="E382" i="2"/>
  <c r="E382" i="7" s="1"/>
  <c r="E378" i="2"/>
  <c r="E378" i="7" s="1"/>
  <c r="E374" i="2"/>
  <c r="E374" i="7" s="1"/>
  <c r="E370" i="2"/>
  <c r="E370" i="7" s="1"/>
  <c r="E366" i="2"/>
  <c r="E366" i="7" s="1"/>
  <c r="E362" i="2"/>
  <c r="E362" i="7" s="1"/>
  <c r="E358" i="2"/>
  <c r="E358" i="7" s="1"/>
  <c r="E354" i="2"/>
  <c r="E354" i="7" s="1"/>
  <c r="E350" i="2"/>
  <c r="E350" i="7" s="1"/>
  <c r="E346" i="2"/>
  <c r="E346" i="7" s="1"/>
  <c r="E342" i="2"/>
  <c r="E342" i="7" s="1"/>
  <c r="E338" i="2"/>
  <c r="E338" i="7" s="1"/>
  <c r="E334" i="2"/>
  <c r="E334" i="7" s="1"/>
  <c r="E330" i="2"/>
  <c r="E330" i="7" s="1"/>
  <c r="E326" i="2"/>
  <c r="E326" i="7" s="1"/>
  <c r="E322" i="2"/>
  <c r="E322" i="7" s="1"/>
  <c r="E318" i="2"/>
  <c r="E318" i="7" s="1"/>
  <c r="E314" i="2"/>
  <c r="E314" i="7" s="1"/>
  <c r="E310" i="2"/>
  <c r="E310" i="7" s="1"/>
  <c r="E306" i="2"/>
  <c r="E306" i="7" s="1"/>
  <c r="E302" i="2"/>
  <c r="E302" i="7" s="1"/>
  <c r="E298" i="2"/>
  <c r="E298" i="7" s="1"/>
  <c r="E294" i="2"/>
  <c r="E294" i="7" s="1"/>
  <c r="E290" i="2"/>
  <c r="E290" i="7" s="1"/>
  <c r="E286" i="2"/>
  <c r="E286" i="7" s="1"/>
  <c r="E282" i="2"/>
  <c r="E282" i="7" s="1"/>
  <c r="E278" i="2"/>
  <c r="E278" i="7" s="1"/>
  <c r="E274" i="2"/>
  <c r="E274" i="7" s="1"/>
  <c r="E270" i="2"/>
  <c r="E270" i="7" s="1"/>
  <c r="E266" i="2"/>
  <c r="E266" i="7" s="1"/>
  <c r="E262" i="2"/>
  <c r="E262" i="7" s="1"/>
  <c r="E258" i="2"/>
  <c r="E258" i="7" s="1"/>
  <c r="E254" i="2"/>
  <c r="E254" i="7" s="1"/>
  <c r="E250" i="2"/>
  <c r="E250" i="7" s="1"/>
  <c r="E246" i="2"/>
  <c r="E246" i="7" s="1"/>
  <c r="E242" i="2"/>
  <c r="E242" i="7" s="1"/>
  <c r="E238" i="2"/>
  <c r="E238" i="7" s="1"/>
  <c r="E234" i="2"/>
  <c r="E234" i="7" s="1"/>
  <c r="E230" i="2"/>
  <c r="E230" i="7" s="1"/>
  <c r="E226" i="2"/>
  <c r="E226" i="7" s="1"/>
  <c r="E222" i="2"/>
  <c r="E222" i="7" s="1"/>
  <c r="E218" i="2"/>
  <c r="E218" i="7" s="1"/>
  <c r="E214" i="2"/>
  <c r="E214" i="7" s="1"/>
  <c r="E210" i="2"/>
  <c r="E210" i="7" s="1"/>
  <c r="E206" i="2"/>
  <c r="E206" i="7" s="1"/>
  <c r="E202" i="2"/>
  <c r="E202" i="7" s="1"/>
  <c r="E198" i="2"/>
  <c r="E198" i="7" s="1"/>
  <c r="E194" i="2"/>
  <c r="E194" i="7" s="1"/>
  <c r="E190" i="2"/>
  <c r="E190" i="7" s="1"/>
  <c r="E186" i="2"/>
  <c r="E186" i="7" s="1"/>
  <c r="E182" i="2"/>
  <c r="E182" i="7" s="1"/>
  <c r="E178" i="2"/>
  <c r="E178" i="7" s="1"/>
  <c r="E174" i="2"/>
  <c r="E174" i="7" s="1"/>
  <c r="E170" i="2"/>
  <c r="E170" i="7" s="1"/>
  <c r="E166" i="2"/>
  <c r="E166" i="7" s="1"/>
  <c r="E162" i="2"/>
  <c r="E162" i="7" s="1"/>
  <c r="E158" i="2"/>
  <c r="E158" i="7" s="1"/>
  <c r="E154" i="2"/>
  <c r="E154" i="7" s="1"/>
  <c r="E150" i="2"/>
  <c r="E150" i="7" s="1"/>
  <c r="E146" i="2"/>
  <c r="E146" i="7" s="1"/>
  <c r="E142" i="2"/>
  <c r="E142" i="7" s="1"/>
  <c r="E138" i="2"/>
  <c r="E138" i="7" s="1"/>
  <c r="E134" i="2"/>
  <c r="E134" i="7" s="1"/>
  <c r="E130" i="2"/>
  <c r="E130" i="7" s="1"/>
  <c r="E126" i="2"/>
  <c r="E126" i="7" s="1"/>
  <c r="E122" i="2"/>
  <c r="E122" i="7" s="1"/>
  <c r="E118" i="2"/>
  <c r="E118" i="7" s="1"/>
  <c r="E114" i="2"/>
  <c r="E114" i="7" s="1"/>
  <c r="E110" i="2"/>
  <c r="E110" i="7" s="1"/>
  <c r="E106" i="2"/>
  <c r="E106" i="7" s="1"/>
  <c r="E102" i="2"/>
  <c r="E102" i="7" s="1"/>
  <c r="E98" i="2"/>
  <c r="E98" i="7" s="1"/>
  <c r="E94" i="2"/>
  <c r="E94" i="7" s="1"/>
  <c r="E90" i="2"/>
  <c r="E90" i="7" s="1"/>
  <c r="E86" i="2"/>
  <c r="E86" i="7" s="1"/>
  <c r="E82" i="2"/>
  <c r="E82" i="7" s="1"/>
  <c r="E78" i="2"/>
  <c r="E78" i="7" s="1"/>
  <c r="E74" i="2"/>
  <c r="E74" i="7" s="1"/>
  <c r="E70" i="2"/>
  <c r="E70" i="7" s="1"/>
  <c r="E66" i="2"/>
  <c r="E66" i="7" s="1"/>
  <c r="E62" i="2"/>
  <c r="E62" i="7" s="1"/>
  <c r="E58" i="2"/>
  <c r="E58" i="7" s="1"/>
  <c r="E54" i="2"/>
  <c r="E54" i="7" s="1"/>
  <c r="E50" i="2"/>
  <c r="E50" i="7" s="1"/>
  <c r="E46" i="2"/>
  <c r="E46" i="7" s="1"/>
  <c r="E42" i="2"/>
  <c r="E42" i="7" s="1"/>
  <c r="E38" i="2"/>
  <c r="E38" i="7" s="1"/>
  <c r="E34" i="2"/>
  <c r="E34" i="7" s="1"/>
  <c r="E30" i="2"/>
  <c r="E30" i="7" s="1"/>
  <c r="E26" i="2"/>
  <c r="E26" i="7" s="1"/>
  <c r="E22" i="2"/>
  <c r="E22" i="7" s="1"/>
  <c r="E18" i="2"/>
  <c r="E18" i="7" s="1"/>
  <c r="E14" i="2"/>
  <c r="E14" i="7" s="1"/>
  <c r="E997" i="2"/>
  <c r="E997" i="7" s="1"/>
  <c r="E993" i="2"/>
  <c r="E993" i="7" s="1"/>
  <c r="E989" i="2"/>
  <c r="E989" i="7" s="1"/>
  <c r="E985" i="2"/>
  <c r="E985" i="7" s="1"/>
  <c r="E981" i="2"/>
  <c r="E981" i="7" s="1"/>
  <c r="E977" i="2"/>
  <c r="E977" i="7" s="1"/>
  <c r="E973" i="2"/>
  <c r="E973" i="7" s="1"/>
  <c r="E969" i="2"/>
  <c r="E969" i="7" s="1"/>
  <c r="E965" i="2"/>
  <c r="E965" i="7" s="1"/>
  <c r="E961" i="2"/>
  <c r="E961" i="7" s="1"/>
  <c r="E957" i="2"/>
  <c r="E957" i="7" s="1"/>
  <c r="E953" i="2"/>
  <c r="E953" i="7" s="1"/>
  <c r="E949" i="2"/>
  <c r="E949" i="7" s="1"/>
  <c r="E945" i="2"/>
  <c r="E945" i="7" s="1"/>
  <c r="E941" i="2"/>
  <c r="E941" i="7" s="1"/>
  <c r="E937" i="2"/>
  <c r="E937" i="7" s="1"/>
  <c r="E933" i="2"/>
  <c r="E933" i="7" s="1"/>
  <c r="E929" i="2"/>
  <c r="E929" i="7" s="1"/>
  <c r="E925" i="2"/>
  <c r="E925" i="7" s="1"/>
  <c r="E921" i="2"/>
  <c r="E921" i="7" s="1"/>
  <c r="E917" i="2"/>
  <c r="E917" i="7" s="1"/>
  <c r="E913" i="2"/>
  <c r="E913" i="7" s="1"/>
  <c r="E909" i="2"/>
  <c r="E909" i="7" s="1"/>
  <c r="E905" i="2"/>
  <c r="E905" i="7" s="1"/>
  <c r="E901" i="2"/>
  <c r="E901" i="7" s="1"/>
  <c r="E897" i="2"/>
  <c r="E897" i="7" s="1"/>
  <c r="E893" i="2"/>
  <c r="E893" i="7" s="1"/>
  <c r="E889" i="2"/>
  <c r="E889" i="7" s="1"/>
  <c r="E885" i="2"/>
  <c r="E885" i="7" s="1"/>
  <c r="E881" i="2"/>
  <c r="E881" i="7" s="1"/>
  <c r="E877" i="2"/>
  <c r="E877" i="7" s="1"/>
  <c r="E873" i="2"/>
  <c r="E873" i="7" s="1"/>
  <c r="E869" i="2"/>
  <c r="E869" i="7" s="1"/>
  <c r="E865" i="2"/>
  <c r="E865" i="7" s="1"/>
  <c r="E861" i="2"/>
  <c r="E861" i="7" s="1"/>
  <c r="E857" i="2"/>
  <c r="E857" i="7" s="1"/>
  <c r="E853" i="2"/>
  <c r="E853" i="7" s="1"/>
  <c r="E849" i="2"/>
  <c r="E849" i="7" s="1"/>
  <c r="E845" i="2"/>
  <c r="E845" i="7" s="1"/>
  <c r="E841" i="2"/>
  <c r="E841" i="7" s="1"/>
  <c r="E837" i="2"/>
  <c r="E837" i="7" s="1"/>
  <c r="E833" i="2"/>
  <c r="E833" i="7" s="1"/>
  <c r="E829" i="2"/>
  <c r="E829" i="7" s="1"/>
  <c r="E825" i="2"/>
  <c r="E825" i="7" s="1"/>
  <c r="E821" i="2"/>
  <c r="E821" i="7" s="1"/>
  <c r="E817" i="2"/>
  <c r="E817" i="7" s="1"/>
  <c r="E813" i="2"/>
  <c r="E813" i="7" s="1"/>
  <c r="E809" i="2"/>
  <c r="E809" i="7" s="1"/>
  <c r="E805" i="2"/>
  <c r="E805" i="7" s="1"/>
  <c r="E801" i="2"/>
  <c r="E801" i="7" s="1"/>
  <c r="E797" i="2"/>
  <c r="E797" i="7" s="1"/>
  <c r="E793" i="2"/>
  <c r="E793" i="7" s="1"/>
  <c r="E789" i="2"/>
  <c r="E789" i="7" s="1"/>
  <c r="E785" i="2"/>
  <c r="E785" i="7" s="1"/>
  <c r="E781" i="2"/>
  <c r="E781" i="7" s="1"/>
  <c r="E777" i="2"/>
  <c r="E777" i="7" s="1"/>
  <c r="E773" i="2"/>
  <c r="E773" i="7" s="1"/>
  <c r="E769" i="2"/>
  <c r="E769" i="7" s="1"/>
  <c r="E765" i="2"/>
  <c r="E765" i="7" s="1"/>
  <c r="E761" i="2"/>
  <c r="E761" i="7" s="1"/>
  <c r="E757" i="2"/>
  <c r="E757" i="7" s="1"/>
  <c r="E753" i="2"/>
  <c r="E753" i="7" s="1"/>
  <c r="E749" i="2"/>
  <c r="E749" i="7" s="1"/>
  <c r="E745" i="2"/>
  <c r="E745" i="7" s="1"/>
  <c r="E741" i="2"/>
  <c r="E741" i="7" s="1"/>
  <c r="E737" i="2"/>
  <c r="E737" i="7" s="1"/>
  <c r="E733" i="2"/>
  <c r="E733" i="7" s="1"/>
  <c r="E729" i="2"/>
  <c r="E729" i="7" s="1"/>
  <c r="E725" i="2"/>
  <c r="E725" i="7" s="1"/>
  <c r="E721" i="2"/>
  <c r="E721" i="7" s="1"/>
  <c r="E717" i="2"/>
  <c r="E717" i="7" s="1"/>
  <c r="E713" i="2"/>
  <c r="E713" i="7" s="1"/>
  <c r="E709" i="2"/>
  <c r="E709" i="7" s="1"/>
  <c r="E705" i="2"/>
  <c r="E705" i="7" s="1"/>
  <c r="E701" i="2"/>
  <c r="E701" i="7" s="1"/>
  <c r="E697" i="2"/>
  <c r="E697" i="7" s="1"/>
  <c r="E693" i="2"/>
  <c r="E693" i="7" s="1"/>
  <c r="E689" i="2"/>
  <c r="E689" i="7" s="1"/>
  <c r="E685" i="2"/>
  <c r="E685" i="7" s="1"/>
  <c r="E681" i="2"/>
  <c r="E681" i="7" s="1"/>
  <c r="E677" i="2"/>
  <c r="E677" i="7" s="1"/>
  <c r="E673" i="2"/>
  <c r="E673" i="7" s="1"/>
  <c r="E669" i="2"/>
  <c r="E669" i="7" s="1"/>
  <c r="E665" i="2"/>
  <c r="E665" i="7" s="1"/>
  <c r="E661" i="2"/>
  <c r="E661" i="7" s="1"/>
  <c r="E657" i="2"/>
  <c r="E657" i="7" s="1"/>
  <c r="E653" i="2"/>
  <c r="E653" i="7" s="1"/>
  <c r="E649" i="2"/>
  <c r="E649" i="7" s="1"/>
  <c r="E645" i="2"/>
  <c r="E645" i="7" s="1"/>
  <c r="E641" i="2"/>
  <c r="E641" i="7" s="1"/>
  <c r="E637" i="2"/>
  <c r="E637" i="7" s="1"/>
  <c r="E633" i="2"/>
  <c r="E633" i="7" s="1"/>
  <c r="E629" i="2"/>
  <c r="E629" i="7" s="1"/>
  <c r="E625" i="2"/>
  <c r="E625" i="7" s="1"/>
  <c r="E621" i="2"/>
  <c r="E621" i="7" s="1"/>
  <c r="E617" i="2"/>
  <c r="E617" i="7" s="1"/>
  <c r="E613" i="2"/>
  <c r="E613" i="7" s="1"/>
  <c r="E609" i="2"/>
  <c r="E609" i="7" s="1"/>
  <c r="E605" i="2"/>
  <c r="E605" i="7" s="1"/>
  <c r="E601" i="2"/>
  <c r="E601" i="7" s="1"/>
  <c r="E597" i="2"/>
  <c r="E597" i="7" s="1"/>
  <c r="E593" i="2"/>
  <c r="E593" i="7" s="1"/>
  <c r="E589" i="2"/>
  <c r="E589" i="7" s="1"/>
  <c r="E585" i="2"/>
  <c r="E585" i="7" s="1"/>
  <c r="E581" i="2"/>
  <c r="E581" i="7" s="1"/>
  <c r="E577" i="2"/>
  <c r="E577" i="7" s="1"/>
  <c r="E573" i="2"/>
  <c r="E573" i="7" s="1"/>
  <c r="E569" i="2"/>
  <c r="E569" i="7" s="1"/>
  <c r="E565" i="2"/>
  <c r="E565" i="7" s="1"/>
  <c r="E561" i="2"/>
  <c r="E561" i="7" s="1"/>
  <c r="E557" i="2"/>
  <c r="E557" i="7" s="1"/>
  <c r="E553" i="2"/>
  <c r="E553" i="7" s="1"/>
  <c r="E549" i="2"/>
  <c r="E549" i="7" s="1"/>
  <c r="E545" i="2"/>
  <c r="E545" i="7" s="1"/>
  <c r="E541" i="2"/>
  <c r="E541" i="7" s="1"/>
  <c r="E537" i="2"/>
  <c r="E537" i="7" s="1"/>
  <c r="E533" i="2"/>
  <c r="E533" i="7" s="1"/>
  <c r="E529" i="2"/>
  <c r="E529" i="7" s="1"/>
  <c r="E525" i="2"/>
  <c r="E525" i="7" s="1"/>
  <c r="E521" i="2"/>
  <c r="E521" i="7" s="1"/>
  <c r="E517" i="2"/>
  <c r="E517" i="7" s="1"/>
  <c r="E513" i="2"/>
  <c r="E513" i="7" s="1"/>
  <c r="E509" i="2"/>
  <c r="E509" i="7" s="1"/>
  <c r="E505" i="2"/>
  <c r="E505" i="7" s="1"/>
  <c r="E501" i="2"/>
  <c r="E501" i="7" s="1"/>
  <c r="E497" i="2"/>
  <c r="E497" i="7" s="1"/>
  <c r="E493" i="2"/>
  <c r="E493" i="7" s="1"/>
  <c r="E489" i="2"/>
  <c r="E489" i="7" s="1"/>
  <c r="E485" i="2"/>
  <c r="E485" i="7" s="1"/>
  <c r="E481" i="2"/>
  <c r="E481" i="7" s="1"/>
  <c r="E477" i="2"/>
  <c r="E477" i="7" s="1"/>
  <c r="E473" i="2"/>
  <c r="E473" i="7" s="1"/>
  <c r="E469" i="2"/>
  <c r="E469" i="7" s="1"/>
  <c r="E465" i="2"/>
  <c r="E465" i="7" s="1"/>
  <c r="E461" i="2"/>
  <c r="E461" i="7" s="1"/>
  <c r="E457" i="2"/>
  <c r="E457" i="7" s="1"/>
  <c r="E453" i="2"/>
  <c r="E453" i="7" s="1"/>
  <c r="E449" i="2"/>
  <c r="E449" i="7" s="1"/>
  <c r="E445" i="2"/>
  <c r="E445" i="7" s="1"/>
  <c r="E441" i="2"/>
  <c r="E441" i="7" s="1"/>
  <c r="E437" i="2"/>
  <c r="E437" i="7" s="1"/>
  <c r="E433" i="2"/>
  <c r="E433" i="7" s="1"/>
  <c r="E429" i="2"/>
  <c r="E429" i="7" s="1"/>
  <c r="E425" i="2"/>
  <c r="E425" i="7" s="1"/>
  <c r="E421" i="2"/>
  <c r="E421" i="7" s="1"/>
  <c r="E417" i="2"/>
  <c r="E417" i="7" s="1"/>
  <c r="E413" i="2"/>
  <c r="E413" i="7" s="1"/>
  <c r="E409" i="2"/>
  <c r="E409" i="7" s="1"/>
  <c r="E405" i="2"/>
  <c r="E405" i="7" s="1"/>
  <c r="E401" i="2"/>
  <c r="E401" i="7" s="1"/>
  <c r="E397" i="2"/>
  <c r="E397" i="7" s="1"/>
  <c r="E393" i="2"/>
  <c r="E393" i="7" s="1"/>
  <c r="E389" i="2"/>
  <c r="E389" i="7" s="1"/>
  <c r="E385" i="2"/>
  <c r="E385" i="7" s="1"/>
  <c r="E381" i="2"/>
  <c r="E381" i="7" s="1"/>
  <c r="E377" i="2"/>
  <c r="E377" i="7" s="1"/>
  <c r="E373" i="2"/>
  <c r="E373" i="7" s="1"/>
  <c r="E369" i="2"/>
  <c r="E369" i="7" s="1"/>
  <c r="E365" i="2"/>
  <c r="E365" i="7" s="1"/>
  <c r="E361" i="2"/>
  <c r="E361" i="7" s="1"/>
  <c r="E357" i="2"/>
  <c r="E357" i="7" s="1"/>
  <c r="E353" i="2"/>
  <c r="E353" i="7" s="1"/>
  <c r="E349" i="2"/>
  <c r="E349" i="7" s="1"/>
  <c r="E345" i="2"/>
  <c r="E345" i="7" s="1"/>
  <c r="E341" i="2"/>
  <c r="E341" i="7" s="1"/>
  <c r="E337" i="2"/>
  <c r="E337" i="7" s="1"/>
  <c r="E333" i="2"/>
  <c r="E333" i="7" s="1"/>
  <c r="E329" i="2"/>
  <c r="E329" i="7" s="1"/>
  <c r="E325" i="2"/>
  <c r="E325" i="7" s="1"/>
  <c r="E321" i="2"/>
  <c r="E321" i="7" s="1"/>
  <c r="E317" i="2"/>
  <c r="E317" i="7" s="1"/>
  <c r="E313" i="2"/>
  <c r="E313" i="7" s="1"/>
  <c r="E309" i="2"/>
  <c r="E309" i="7" s="1"/>
  <c r="E305" i="2"/>
  <c r="E305" i="7" s="1"/>
  <c r="E301" i="2"/>
  <c r="E301" i="7" s="1"/>
  <c r="E297" i="2"/>
  <c r="E297" i="7" s="1"/>
  <c r="E293" i="2"/>
  <c r="E293" i="7" s="1"/>
  <c r="E289" i="2"/>
  <c r="E289" i="7" s="1"/>
  <c r="E285" i="2"/>
  <c r="E285" i="7" s="1"/>
  <c r="E281" i="2"/>
  <c r="E281" i="7" s="1"/>
  <c r="E277" i="2"/>
  <c r="E277" i="7" s="1"/>
  <c r="E273" i="2"/>
  <c r="E273" i="7" s="1"/>
  <c r="E269" i="2"/>
  <c r="E269" i="7" s="1"/>
  <c r="E265" i="2"/>
  <c r="E265" i="7" s="1"/>
  <c r="E261" i="2"/>
  <c r="E261" i="7" s="1"/>
  <c r="E257" i="2"/>
  <c r="E257" i="7" s="1"/>
  <c r="E253" i="2"/>
  <c r="E253" i="7" s="1"/>
  <c r="E249" i="2"/>
  <c r="E249" i="7" s="1"/>
  <c r="E245" i="2"/>
  <c r="E245" i="7" s="1"/>
  <c r="E241" i="2"/>
  <c r="E241" i="7" s="1"/>
  <c r="E237" i="2"/>
  <c r="E237" i="7" s="1"/>
  <c r="E233" i="2"/>
  <c r="E233" i="7" s="1"/>
  <c r="E229" i="2"/>
  <c r="E229" i="7" s="1"/>
  <c r="E225" i="2"/>
  <c r="E225" i="7" s="1"/>
  <c r="E221" i="2"/>
  <c r="E221" i="7" s="1"/>
  <c r="E217" i="2"/>
  <c r="E217" i="7" s="1"/>
  <c r="E213" i="2"/>
  <c r="E213" i="7" s="1"/>
  <c r="E209" i="2"/>
  <c r="E209" i="7" s="1"/>
  <c r="E205" i="2"/>
  <c r="E205" i="7" s="1"/>
  <c r="E201" i="2"/>
  <c r="E201" i="7" s="1"/>
  <c r="E197" i="2"/>
  <c r="E197" i="7" s="1"/>
  <c r="E193" i="2"/>
  <c r="E193" i="7" s="1"/>
  <c r="E189" i="2"/>
  <c r="E189" i="7" s="1"/>
  <c r="E185" i="2"/>
  <c r="E185" i="7" s="1"/>
  <c r="E181" i="2"/>
  <c r="E181" i="7" s="1"/>
  <c r="E177" i="2"/>
  <c r="E177" i="7" s="1"/>
  <c r="E173" i="2"/>
  <c r="E173" i="7" s="1"/>
  <c r="E169" i="2"/>
  <c r="E169" i="7" s="1"/>
  <c r="E165" i="2"/>
  <c r="E165" i="7" s="1"/>
  <c r="E161" i="2"/>
  <c r="E161" i="7" s="1"/>
  <c r="E157" i="2"/>
  <c r="E157" i="7" s="1"/>
  <c r="E153" i="2"/>
  <c r="E153" i="7" s="1"/>
  <c r="E149" i="2"/>
  <c r="E149" i="7" s="1"/>
  <c r="E145" i="2"/>
  <c r="E145" i="7" s="1"/>
  <c r="E141" i="2"/>
  <c r="E141" i="7" s="1"/>
  <c r="E137" i="2"/>
  <c r="E137" i="7" s="1"/>
  <c r="E133" i="2"/>
  <c r="E133" i="7" s="1"/>
  <c r="E129" i="2"/>
  <c r="E129" i="7" s="1"/>
  <c r="E125" i="2"/>
  <c r="E125" i="7" s="1"/>
  <c r="E121" i="2"/>
  <c r="E121" i="7" s="1"/>
  <c r="E117" i="2"/>
  <c r="E117" i="7" s="1"/>
  <c r="E113" i="2"/>
  <c r="E113" i="7" s="1"/>
  <c r="E109" i="2"/>
  <c r="E109" i="7" s="1"/>
  <c r="E105" i="2"/>
  <c r="E105" i="7" s="1"/>
  <c r="E101" i="2"/>
  <c r="E101" i="7" s="1"/>
  <c r="E97" i="2"/>
  <c r="E97" i="7" s="1"/>
  <c r="E93" i="2"/>
  <c r="E93" i="7" s="1"/>
  <c r="E89" i="2"/>
  <c r="E89" i="7" s="1"/>
  <c r="E85" i="2"/>
  <c r="E85" i="7" s="1"/>
  <c r="E81" i="2"/>
  <c r="E81" i="7" s="1"/>
  <c r="E77" i="2"/>
  <c r="E77" i="7" s="1"/>
  <c r="E73" i="2"/>
  <c r="E73" i="7" s="1"/>
  <c r="E69" i="2"/>
  <c r="E69" i="7" s="1"/>
  <c r="E65" i="2"/>
  <c r="E65" i="7" s="1"/>
  <c r="E61" i="2"/>
  <c r="E61" i="7" s="1"/>
  <c r="E57" i="2"/>
  <c r="E57" i="7" s="1"/>
  <c r="E53" i="2"/>
  <c r="E53" i="7" s="1"/>
  <c r="E49" i="2"/>
  <c r="E49" i="7" s="1"/>
  <c r="E45" i="2"/>
  <c r="E45" i="7" s="1"/>
  <c r="E41" i="2"/>
  <c r="E41" i="7" s="1"/>
  <c r="E37" i="2"/>
  <c r="E37" i="7" s="1"/>
  <c r="E33" i="2"/>
  <c r="E33" i="7" s="1"/>
  <c r="E29" i="2"/>
  <c r="E29" i="7" s="1"/>
  <c r="E25" i="2"/>
  <c r="E25" i="7" s="1"/>
  <c r="E21" i="2"/>
  <c r="E21" i="7" s="1"/>
  <c r="E17" i="2"/>
  <c r="E17" i="7" s="1"/>
  <c r="E13" i="2"/>
  <c r="E13" i="7" s="1"/>
  <c r="E12" i="2"/>
  <c r="A2" i="5" l="1" a="1"/>
  <c r="A2" i="5" s="1"/>
  <c r="E12" i="7"/>
  <c r="E1001" i="7" s="1"/>
  <c r="B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<sst xmlns="http://schemas.openxmlformats.org/spreadsheetml/2006/main" count="5077" uniqueCount="41">
  <si>
    <t>REDEX - BOX 3</t>
  </si>
  <si>
    <t>Producto</t>
  </si>
  <si>
    <t>Referencia</t>
  </si>
  <si>
    <t>Costo</t>
  </si>
  <si>
    <t>Venta</t>
  </si>
  <si>
    <t>Cantidad</t>
  </si>
  <si>
    <t>Total general</t>
  </si>
  <si>
    <t>Suma de Cantidad</t>
  </si>
  <si>
    <t>Precio</t>
  </si>
  <si>
    <t>(en blanco)</t>
  </si>
  <si>
    <t>Total Ingresado</t>
  </si>
  <si>
    <t>Total</t>
  </si>
  <si>
    <t>PV</t>
  </si>
  <si>
    <t>Fecha</t>
  </si>
  <si>
    <t>Utilidad</t>
  </si>
  <si>
    <t>Total Inventario</t>
  </si>
  <si>
    <t>Subtotal</t>
  </si>
  <si>
    <t>Mov</t>
  </si>
  <si>
    <t>Ingreso</t>
  </si>
  <si>
    <t>Conteo</t>
  </si>
  <si>
    <t>Tl</t>
  </si>
  <si>
    <t>A21s</t>
  </si>
  <si>
    <t>Unit</t>
  </si>
  <si>
    <t xml:space="preserve">  0</t>
  </si>
  <si>
    <t>Total 0</t>
  </si>
  <si>
    <t>Silicon Case</t>
  </si>
  <si>
    <t>Linea</t>
  </si>
  <si>
    <t>Silicon Case Linea 9</t>
  </si>
  <si>
    <t>Total Venta</t>
  </si>
  <si>
    <t>Responsable</t>
  </si>
  <si>
    <t>Concepto</t>
  </si>
  <si>
    <t>Valor</t>
  </si>
  <si>
    <t>Comentario</t>
  </si>
  <si>
    <t>Gastos</t>
  </si>
  <si>
    <t>Total Gastos</t>
  </si>
  <si>
    <t>Total Efectivo</t>
  </si>
  <si>
    <t>Ventas</t>
  </si>
  <si>
    <t>Monedas</t>
  </si>
  <si>
    <t>Efectivo</t>
  </si>
  <si>
    <t>Vale</t>
  </si>
  <si>
    <t>descontar a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</si>
</sst>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42" formatCode="_-&quot;$&quot;* #,##0_-;\-&quot;$&quot;* #,##0_-;_-&quot;$&quot;* &quot;-&quot;_-;_-@_-"/>
    <numFmt numFmtId="164" formatCode="0_ ;[Red]\-0\ "/>
    <numFmt numFmtId="165" formatCode="&quot;$&quot;#,##0"/>
  </numFmts>
  <fonts count="7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pivotButton="1"/>
    <xf numFmtId="0" fontId="2" fillId="3" borderId="4" xfId="0" applyFont="1" applyFill="1" applyBorder="1"/>
    <xf numFmtId="0" fontId="1" fillId="2" borderId="0" xfId="0" applyFont="1" applyFill="1"/>
    <xf numFmtId="1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5" xfId="0" applyBorder="1"/>
    <xf numFmtId="42" fontId="0" fillId="0" borderId="5" xfId="1" applyFont="1" applyBorder="1"/>
    <xf numFmtId="42" fontId="0" fillId="0" borderId="0" xfId="1" applyFont="1"/>
    <xf numFmtId="0" fontId="6" fillId="4" borderId="0" xfId="0" applyFont="1" applyFill="1" applyAlignment="1">
      <alignment horizontal="center" vertical="center"/>
    </xf>
    <xf numFmtId="6" fontId="0" fillId="0" borderId="0" xfId="0" applyNumberFormat="1" applyProtection="1">
      <protection hidden="1"/>
    </xf>
    <xf numFmtId="0" fontId="0" fillId="0" borderId="0" xfId="0" applyProtection="1">
      <protection hidden="1"/>
    </xf>
    <xf numFmtId="6" fontId="2" fillId="0" borderId="0" xfId="0" applyNumberFormat="1" applyFont="1" applyProtection="1">
      <protection hidden="1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6" fontId="0" fillId="0" borderId="0" xfId="0" applyNumberFormat="1" applyProtection="1">
      <protection locked="0" hidden="1"/>
    </xf>
    <xf numFmtId="164" fontId="0" fillId="0" borderId="0" xfId="0" applyNumberFormat="1" applyProtection="1">
      <protection locked="0"/>
    </xf>
    <xf numFmtId="6" fontId="0" fillId="0" borderId="0" xfId="0" applyNumberFormat="1" applyProtection="1">
      <protection locked="0"/>
    </xf>
    <xf numFmtId="42" fontId="0" fillId="0" borderId="0" xfId="1" applyFont="1" applyProtection="1">
      <protection locked="0"/>
    </xf>
    <xf numFmtId="0" fontId="0" fillId="0" borderId="5" xfId="0" applyBorder="1" applyProtection="1">
      <protection locked="0"/>
    </xf>
    <xf numFmtId="42" fontId="0" fillId="0" borderId="5" xfId="1" applyFont="1" applyBorder="1" applyProtection="1">
      <protection hidden="1"/>
    </xf>
    <xf numFmtId="165" fontId="0" fillId="0" borderId="5" xfId="1" applyNumberFormat="1" applyFont="1" applyBorder="1" applyProtection="1">
      <protection locked="0"/>
    </xf>
    <xf numFmtId="0" fontId="5" fillId="4" borderId="0" xfId="0" applyFont="1" applyFill="1" applyAlignment="1">
      <alignment horizontal="center" vertical="center"/>
    </xf>
    <xf numFmtId="42" fontId="0" fillId="0" borderId="0" xfId="1" applyFont="1" applyProtection="1">
      <protection hidden="1"/>
    </xf>
  </cellXfs>
  <cellStyles count="2">
    <cellStyle name="Moneda [0]" xfId="1" builtinId="7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10" formatCode="&quot;$&quot;#,##0;[Red]\-&quot;$&quot;#,##0"/>
    </dxf>
    <dxf>
      <numFmt numFmtId="10" formatCode="&quot;$&quot;#,##0;[Red]\-&quot;$&quot;#,##0"/>
    </dxf>
    <dxf>
      <numFmt numFmtId="10" formatCode="&quot;$&quot;#,##0;[Red]\-&quot;$&quot;#,##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protection locked="0" hidden="0"/>
    </dxf>
    <dxf>
      <protection locked="0" hidden="0"/>
    </dxf>
    <dxf>
      <numFmt numFmtId="10" formatCode="&quot;$&quot;#,##0;[Red]\-&quot;$&quot;#,##0"/>
    </dxf>
    <dxf>
      <numFmt numFmtId="0" formatCode="General"/>
    </dxf>
    <dxf>
      <numFmt numFmtId="10" formatCode="&quot;$&quot;#,##0;[Red]\-&quot;$&quot;#,##0"/>
      <protection locked="0"/>
    </dxf>
    <dxf>
      <numFmt numFmtId="164" formatCode="0_ ;[Red]\-0\ "/>
      <protection locked="0"/>
    </dxf>
    <dxf>
      <numFmt numFmtId="10" formatCode="&quot;$&quot;#,##0;[Red]\-&quot;$&quot;#,##0"/>
      <protection locked="0" hidden="1"/>
    </dxf>
    <dxf>
      <protection locked="0"/>
    </dxf>
    <dxf>
      <numFmt numFmtId="30" formatCode="@"/>
      <protection locked="0"/>
    </dxf>
    <dxf>
      <font>
        <color rgb="FF9C0006"/>
      </font>
      <fill>
        <patternFill>
          <bgColor rgb="FFFFC7CE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0" formatCode="&quot;$&quot;#,##0;[Red]\-&quot;$&quot;#,##0"/>
      <protection locked="0"/>
    </dxf>
    <dxf>
      <numFmt numFmtId="164" formatCode="0_ ;[Red]\-0\ "/>
      <protection locked="0"/>
    </dxf>
    <dxf>
      <numFmt numFmtId="10" formatCode="&quot;$&quot;#,##0;[Red]\-&quot;$&quot;#,##0"/>
      <protection locked="0" hidden="1"/>
    </dxf>
    <dxf>
      <protection locked="0"/>
    </dxf>
    <dxf>
      <numFmt numFmtId="30" formatCode="@"/>
      <protection locked="0"/>
    </dxf>
    <dxf>
      <numFmt numFmtId="10" formatCode="&quot;$&quot;#,##0;[Red]\-&quot;$&quot;#,##0"/>
    </dxf>
    <dxf>
      <numFmt numFmtId="0" formatCode="General"/>
    </dxf>
    <dxf>
      <numFmt numFmtId="19" formatCode="d/mm/yy"/>
    </dxf>
    <dxf>
      <font>
        <color rgb="FF9C0006"/>
      </font>
      <fill>
        <patternFill>
          <bgColor rgb="FFFFC7CE"/>
        </patternFill>
      </fill>
    </dxf>
    <dxf>
      <numFmt numFmtId="10" formatCode="&quot;$&quot;#,##0;[Red]\-&quot;$&quot;#,##0"/>
    </dxf>
    <dxf>
      <numFmt numFmtId="0" formatCode="General"/>
    </dxf>
    <dxf>
      <numFmt numFmtId="10" formatCode="&quot;$&quot;#,##0;[Red]\-&quot;$&quot;#,##0"/>
    </dxf>
    <dxf>
      <numFmt numFmtId="30" formatCode="@"/>
    </dxf>
    <dxf>
      <numFmt numFmtId="10" formatCode="&quot;$&quot;#,##0;[Red]\-&quot;$&quot;#,##0"/>
    </dxf>
    <dxf>
      <numFmt numFmtId="10" formatCode="&quot;$&quot;#,##0;[Red]\-&quot;$&quot;#,##0"/>
    </dxf>
    <dxf>
      <numFmt numFmtId="10" formatCode="&quot;$&quot;#,##0;[Red]\-&quot;$&quot;#,##0"/>
    </dxf>
    <dxf>
      <numFmt numFmtId="10" formatCode="&quot;$&quot;#,##0;[Red]\-&quot;$&quot;#,##0"/>
    </dxf>
    <dxf>
      <numFmt numFmtId="10" formatCode="&quot;$&quot;#,##0;[Red]\-&quot;$&quot;#,##0"/>
    </dxf>
    <dxf>
      <numFmt numFmtId="10" formatCode="&quot;$&quot;#,##0;[Red]\-&quot;$&quot;#,##0"/>
    </dxf>
    <dxf>
      <numFmt numFmtId="164" formatCode="0_ ;[Red]\-0\ "/>
    </dxf>
    <dxf>
      <numFmt numFmtId="21" formatCode="d\-mmm"/>
    </dxf>
    <dxf>
      <numFmt numFmtId="10" formatCode="&quot;$&quot;#,##0;[Red]\-&quot;$&quot;#,##0"/>
    </dxf>
    <dxf>
      <numFmt numFmtId="164" formatCode="0_ ;[Red]\-0\ "/>
    </dxf>
    <dxf>
      <numFmt numFmtId="10" formatCode="&quot;$&quot;#,##0;[Red]\-&quot;$&quot;#,##0"/>
    </dxf>
    <dxf>
      <numFmt numFmtId="1" formatCode="0"/>
    </dxf>
    <dxf>
      <numFmt numFmtId="10" formatCode="&quot;$&quot;#,##0;[Red]\-&quot;$&quot;#,##0"/>
    </dxf>
    <dxf>
      <numFmt numFmtId="164" formatCode="0_ ;[Red]\-0\ "/>
    </dxf>
    <dxf>
      <numFmt numFmtId="10" formatCode="&quot;$&quot;#,##0;[Red]\-&quot;$&quot;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ando Lizarazo" refreshedDate="45175.489017361113" createdVersion="8" refreshedVersion="8" minRefreshableVersion="3" recordCount="96" xr:uid="{6355B445-D3F5-DF4E-A65C-0619F9DB60A1}">
  <cacheSource type="worksheet">
    <worksheetSource ref="A1:I1048576" sheet="Inventario"/>
  </cacheSource>
  <cacheFields count="9">
    <cacheField name="Producto" numFmtId="0">
      <sharedItems containsBlank="1" containsMixedTypes="1" containsNumber="1" containsInteger="1" minValue="0" maxValue="0" count="4">
        <s v="Silicon Case Linea 9"/>
        <s v="  0"/>
        <n v="0"/>
        <m/>
      </sharedItems>
    </cacheField>
    <cacheField name="Referencia" numFmtId="0">
      <sharedItems containsBlank="1" containsMixedTypes="1" containsNumber="1" containsInteger="1" minValue="0" maxValue="0" count="4">
        <s v="Linea"/>
        <n v="0"/>
        <s v="A21s"/>
        <m/>
      </sharedItems>
    </cacheField>
    <cacheField name="Costo" numFmtId="0">
      <sharedItems containsString="0" containsBlank="1" containsNumber="1" containsInteger="1" minValue="0" maxValue="70000" count="6">
        <n v="9000"/>
        <n v="0"/>
        <m/>
        <n v="65000" u="1"/>
        <n v="70000" u="1"/>
        <n v="5000" u="1"/>
      </sharedItems>
    </cacheField>
    <cacheField name="Cantidad" numFmtId="0">
      <sharedItems containsString="0" containsBlank="1" containsNumber="1" containsInteger="1" minValue="-1000" maxValue="998"/>
    </cacheField>
    <cacheField name="Precio" numFmtId="0">
      <sharedItems containsString="0" containsBlank="1" containsNumber="1" containsInteger="1" minValue="-9000000" maxValue="8982000"/>
    </cacheField>
    <cacheField name="PV" numFmtId="0">
      <sharedItems containsString="0" containsBlank="1" containsNumber="1" containsInteger="1" minValue="0" maxValue="20000"/>
    </cacheField>
    <cacheField name="Fecha" numFmtId="0">
      <sharedItems containsString="0" containsBlank="1" containsNumber="1" containsInteger="1" minValue="0" maxValue="45172" count="8">
        <n v="1"/>
        <n v="0"/>
        <n v="2"/>
        <m/>
        <n v="15" u="1"/>
        <n v="3" u="1"/>
        <n v="45170" u="1"/>
        <n v="45172" u="1"/>
      </sharedItems>
    </cacheField>
    <cacheField name="Utilidad" numFmtId="0">
      <sharedItems containsString="0" containsBlank="1" containsNumber="1" containsInteger="1" minValue="0" maxValue="11000"/>
    </cacheField>
    <cacheField name="Mov" numFmtId="0">
      <sharedItems containsBlank="1" count="4">
        <s v="Ingreso"/>
        <s v="Conteo"/>
        <s v="Vent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rmando Lizarazo" refreshedDate="45175.48901759259" createdVersion="8" refreshedVersion="8" minRefreshableVersion="3" recordCount="989" xr:uid="{1276CB8B-C36D-9A46-90D6-D60E6B60E53E}">
  <cacheSource type="worksheet">
    <worksheetSource name="Tabla23"/>
  </cacheSource>
  <cacheFields count="9">
    <cacheField name="Producto" numFmtId="6">
      <sharedItems count="16">
        <s v="Silicon Case Linea 9"/>
        <s v="  0"/>
        <s v="Silicone Case Linea 9" u="1"/>
        <s v="Pachas Gama Baja 70" u="1"/>
        <s v="Pachas Samsung J7 65" u="1"/>
        <s v="Antichoques Linea 5" u="1"/>
        <s v="Silicone Case A21s 8" u="1"/>
        <s v="Vidrio Templado Y6 2019 2" u="1"/>
        <s v="Antichoques Y9 Prime 4" u="1"/>
        <s v="Manos Libres Samsung Ace 3,5" u="1"/>
        <s v="Silicone Case A13 8" u="1"/>
        <s v="Ceramico A14 2" u="1"/>
        <s v="Ceramico A24 2" u="1"/>
        <s v="Ceramico Note 12 2" u="1"/>
        <s v="Ceramico Moto G20 9" u="1"/>
        <s v="Silicone Case A21s 7" u="1"/>
      </sharedItems>
    </cacheField>
    <cacheField name="Referencia" numFmtId="0">
      <sharedItems containsMixedTypes="1" containsNumber="1" containsInteger="1" minValue="0" maxValue="0"/>
    </cacheField>
    <cacheField name="Costo" numFmtId="6">
      <sharedItems containsSemiMixedTypes="0" containsString="0" containsNumber="1" containsInteger="1" minValue="0" maxValue="70000" count="10">
        <n v="9000"/>
        <n v="0"/>
        <n v="70000" u="1"/>
        <n v="65000" u="1"/>
        <n v="5000" u="1"/>
        <n v="8000" u="1"/>
        <n v="2000" u="1"/>
        <n v="4000" u="1"/>
        <n v="3500" u="1"/>
        <n v="7000" u="1"/>
      </sharedItems>
    </cacheField>
    <cacheField name="Cantidad" numFmtId="164">
      <sharedItems containsSemiMixedTypes="0" containsString="0" containsNumber="1" containsInteger="1" minValue="-1000" maxValue="0"/>
    </cacheField>
    <cacheField name="Precio" numFmtId="6">
      <sharedItems containsSemiMixedTypes="0" containsString="0" containsNumber="1" containsInteger="1" minValue="-9000000" maxValue="0"/>
    </cacheField>
    <cacheField name="PV" numFmtId="6">
      <sharedItems containsSemiMixedTypes="0" containsString="0" containsNumber="1" containsInteger="1" minValue="0" maxValue="120000" count="8">
        <n v="20000"/>
        <n v="0"/>
        <n v="120000" u="1"/>
        <n v="17000" u="1"/>
        <n v="12000" u="1"/>
        <n v="100000" u="1"/>
        <n v="10000" u="1"/>
        <n v="8000" u="1"/>
      </sharedItems>
    </cacheField>
    <cacheField name="Fecha" numFmtId="0">
      <sharedItems containsSemiMixedTypes="0" containsString="0" containsNumber="1" containsInteger="1" minValue="0" maxValue="1"/>
    </cacheField>
    <cacheField name="Utilidad" numFmtId="0">
      <sharedItems containsNonDate="0" containsString="0" containsBlank="1"/>
    </cacheField>
    <cacheField name="Mov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x v="0"/>
    <n v="-1000"/>
    <n v="-9000000"/>
    <n v="20000"/>
    <x v="0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1"/>
    <x v="1"/>
    <x v="1"/>
    <n v="0"/>
    <n v="0"/>
    <n v="0"/>
    <x v="1"/>
    <n v="0"/>
    <x v="0"/>
  </r>
  <r>
    <x v="0"/>
    <x v="0"/>
    <x v="0"/>
    <n v="998"/>
    <n v="8982000"/>
    <n v="20000"/>
    <x v="0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2"/>
    <x v="1"/>
    <x v="1"/>
    <n v="0"/>
    <n v="0"/>
    <n v="0"/>
    <x v="1"/>
    <n v="0"/>
    <x v="1"/>
  </r>
  <r>
    <x v="0"/>
    <x v="2"/>
    <x v="0"/>
    <n v="1"/>
    <n v="20000"/>
    <n v="20000"/>
    <x v="0"/>
    <n v="1100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0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2"/>
    <x v="1"/>
    <x v="1"/>
    <n v="0"/>
    <n v="0"/>
    <n v="0"/>
    <x v="2"/>
    <n v="0"/>
    <x v="2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  <r>
    <x v="3"/>
    <x v="3"/>
    <x v="2"/>
    <m/>
    <m/>
    <m/>
    <x v="3"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9">
  <r>
    <x v="0"/>
    <s v="Linea"/>
    <x v="0"/>
    <n v="-1000"/>
    <n v="-9000000"/>
    <x v="0"/>
    <n v="1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  <r>
    <x v="1"/>
    <n v="0"/>
    <x v="1"/>
    <n v="0"/>
    <n v="0"/>
    <x v="1"/>
    <n v="0"/>
    <m/>
    <s v="Ingre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874945-FF6E-6744-AFB9-CEE0C41CA0EA}" name="Productos" cacheId="55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L11:N14" firstHeaderRow="1" firstDataRow="1" firstDataCol="3"/>
  <pivotFields count="9">
    <pivotField axis="axisRow" compact="0" outline="0" showAll="0" defaultSubtotal="0">
      <items count="16">
        <item x="1"/>
        <item m="1" x="8"/>
        <item m="1" x="11"/>
        <item m="1" x="12"/>
        <item m="1" x="14"/>
        <item m="1" x="13"/>
        <item m="1" x="9"/>
        <item m="1" x="10"/>
        <item m="1" x="15"/>
        <item m="1" x="6"/>
        <item m="1" x="7"/>
        <item x="0"/>
        <item m="1" x="5"/>
        <item m="1" x="3"/>
        <item m="1" x="2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6" outline="0" showAll="0" defaultSubtotal="0">
      <items count="10">
        <item x="1"/>
        <item m="1" x="6"/>
        <item m="1" x="8"/>
        <item m="1" x="7"/>
        <item m="1" x="9"/>
        <item m="1" x="5"/>
        <item x="0"/>
        <item m="1" x="4"/>
        <item m="1" x="2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1"/>
        <item m="1" x="7"/>
        <item m="1" x="6"/>
        <item m="1" x="4"/>
        <item x="0"/>
        <item m="1" x="3"/>
        <item m="1" x="5"/>
        <item m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2"/>
    <field x="5"/>
  </rowFields>
  <rowItems count="3">
    <i>
      <x/>
      <x/>
      <x/>
    </i>
    <i>
      <x v="11"/>
      <x v="6"/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63E30-5CD8-3944-9B60-F5DD5E27410A}" name="TablaDinámica2" cacheId="54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K3:N11" firstHeaderRow="1" firstDataRow="1" firstDataCol="3"/>
  <pivotFields count="9">
    <pivotField axis="axisRow" compact="0" outline="0" showAll="0" sortType="ascending" defaultSubtotal="0">
      <items count="4">
        <item x="2"/>
        <item x="1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0"/>
        <item x="2"/>
        <item sd="0" m="1" x="5"/>
        <item m="1" x="4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8"/>
    <field x="2"/>
  </rowFields>
  <rowItems count="8">
    <i>
      <x/>
      <x/>
      <x/>
    </i>
    <i r="1">
      <x v="2"/>
      <x/>
    </i>
    <i>
      <x v="1"/>
      <x v="1"/>
      <x/>
    </i>
    <i>
      <x v="2"/>
      <x/>
      <x v="1"/>
    </i>
    <i r="1">
      <x v="1"/>
      <x v="1"/>
    </i>
    <i r="1">
      <x v="2"/>
      <x v="1"/>
    </i>
    <i>
      <x v="3"/>
      <x v="3"/>
      <x v="2"/>
    </i>
    <i t="grand">
      <x/>
    </i>
  </rowItems>
  <colItems count="1">
    <i/>
  </colItems>
  <dataFields count="1">
    <dataField name="Suma de Cantidad" fld="3" baseField="0" baseItem="0"/>
  </dataFields>
  <formats count="2">
    <format dxfId="34">
      <pivotArea outline="0" collapsedLevelsAreSubtotals="1" fieldPosition="0"/>
    </format>
    <format dxfId="3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4F039B-7FFB-FC49-A767-4B7ADAD3A9D9}" name="TablaDinámica1" cacheId="545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compact="0" compactData="0" multipleFieldFilters="0" rowHeaderCaption="Fecha" colHeaderCaption="Movimientos">
  <location ref="A4:E11" firstHeaderRow="1" firstDataRow="2" firstDataCol="3"/>
  <pivotFields count="9">
    <pivotField axis="axisRow" compact="0" outline="0" subtotalTop="0" showAll="0">
      <items count="5">
        <item x="2"/>
        <item h="1" x="3"/>
        <item h="1" x="1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multipleItemSelectionAllowed="1" showAll="0">
      <items count="5">
        <item x="1"/>
        <item x="3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>
      <items count="9">
        <item x="1"/>
        <item x="3"/>
        <item m="1" x="6"/>
        <item m="1" x="7"/>
        <item x="0"/>
        <item m="1" x="5"/>
        <item x="2"/>
        <item m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>
      <items count="5">
        <item x="1"/>
        <item x="0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6"/>
  </rowFields>
  <rowItems count="6">
    <i>
      <x/>
      <x/>
      <x/>
    </i>
    <i r="2">
      <x v="4"/>
    </i>
    <i r="2">
      <x v="6"/>
    </i>
    <i t="default" r="1">
      <x/>
    </i>
    <i t="default">
      <x/>
    </i>
    <i t="grand">
      <x/>
    </i>
  </rowItems>
  <colFields count="1">
    <field x="8"/>
  </colFields>
  <colItems count="2">
    <i>
      <x/>
    </i>
    <i>
      <x v="2"/>
    </i>
  </colItems>
  <dataFields count="1">
    <dataField name="Tl" fld="3" baseField="0" baseItem="0"/>
  </dataFields>
  <formats count="1">
    <format dxfId="28">
      <pivotArea dataOnly="0" labelOnly="1" fieldPosition="0">
        <references count="1">
          <reference field="6" count="2">
            <x v="0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0F026C-283C-2441-ADB5-B3CFE135CCCD}" name="Tabla24" displayName="Tabla24" ref="A11:J1001" totalsRowCount="1">
  <autoFilter ref="A11:J1000" xr:uid="{6F417FAF-FE1C-EE48-AF4B-FD7F97B6A4F1}"/>
  <tableColumns count="10">
    <tableColumn id="1" xr3:uid="{8353D50A-0CA0-5E4C-B059-0920A1894D70}" name="Producto" totalsRowLabel="Total" dataDxfId="49"/>
    <tableColumn id="2" xr3:uid="{EE02C7C4-CB79-1C4C-9B92-A34029F875AC}" name="Referencia"/>
    <tableColumn id="3" xr3:uid="{D730ACB5-3DA0-044F-A4FC-38AE5A1FE99C}" name="Costo" dataDxfId="48"/>
    <tableColumn id="4" xr3:uid="{534A3A7C-0EB3-2447-9E36-9ED8FDFB1072}" name="Cantidad" dataDxfId="47"/>
    <tableColumn id="5" xr3:uid="{13AE7C6D-5BD9-CF45-BA3C-1CB638407B02}" name="Precio" totalsRowFunction="sum" dataDxfId="46" totalsRowDxfId="2">
      <calculatedColumnFormula>Tabla23[[#This Row],[Precio]]</calculatedColumnFormula>
    </tableColumn>
    <tableColumn id="6" xr3:uid="{F9DF8CD1-796E-E643-9A21-B25366B25A43}" name="PV"/>
    <tableColumn id="7" xr3:uid="{D3057AC7-96A4-AD49-8D74-F31A80F679A3}" name="Fecha" dataDxfId="45"/>
    <tableColumn id="8" xr3:uid="{9FB8A4F8-8F4E-3346-9B72-263E1EA18BFF}" name="Utilidad" dataDxfId="30">
      <calculatedColumnFormula>Tabla24[[#This Row],[Cantidad]]*(Tabla24[[#This Row],[PV]]-Tabla24[[#This Row],[Costo]])</calculatedColumnFormula>
    </tableColumn>
    <tableColumn id="9" xr3:uid="{484F18B2-2B20-0948-B9C0-E6B2D41622E8}" name="Mov"/>
    <tableColumn id="10" xr3:uid="{E40FCBCD-ED57-064F-B3EE-D0D43AFBB1BB}" name="Unit" dataDxfId="37">
      <calculatedColumnFormula>_xlfn.CONCAT(Tabla24[[#This Row],[Producto]]," ",Tabla24[[#This Row],[Referencia]]," ",Tabla24[[#This Row],[Costo]]/1000)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7287C-F9CF-504A-B449-E41D51452254}" name="Tabla23" displayName="Tabla23" ref="A11:I1000" totalsRowShown="0">
  <autoFilter ref="A11:I1000" xr:uid="{C357287C-F9CF-504A-B449-E41D51452254}"/>
  <tableColumns count="9">
    <tableColumn id="1" xr3:uid="{D4304322-59FF-BE43-A843-EA0BED319036}" name="Producto" dataDxfId="36">
      <calculatedColumnFormula>Tabla24[[#This Row],[Unit]]</calculatedColumnFormula>
    </tableColumn>
    <tableColumn id="2" xr3:uid="{0A273DA3-BDA4-104C-95DE-AA1ED9323EE2}" name="Referencia"/>
    <tableColumn id="3" xr3:uid="{04A99DA6-2118-4444-BB92-AD8DEB5BA7DB}" name="Costo" dataDxfId="44">
      <calculatedColumnFormula>Tabla24[[#This Row],[Costo]]</calculatedColumnFormula>
    </tableColumn>
    <tableColumn id="4" xr3:uid="{50D960DF-1125-4A4C-AC0D-CEA5C47EB329}" name="Cantidad" dataDxfId="43">
      <calculatedColumnFormula>-Tabla24[[#This Row],[Cantidad]]</calculatedColumnFormula>
    </tableColumn>
    <tableColumn id="5" xr3:uid="{0805B4C5-E68A-3E49-86A8-0358BCAEEBE8}" name="Precio" dataDxfId="42">
      <calculatedColumnFormula>Tabla23[[#This Row],[Costo]]*Tabla23[[#This Row],[Cantidad]]</calculatedColumnFormula>
    </tableColumn>
    <tableColumn id="6" xr3:uid="{D533DBEF-5689-7D41-B5C0-57003A18A3BD}" name="PV" dataDxfId="38">
      <calculatedColumnFormula>Tabla24[[#This Row],[PV]]</calculatedColumnFormula>
    </tableColumn>
    <tableColumn id="7" xr3:uid="{E84577AD-ECB1-944E-BA95-51637E9CBFD0}" name="Fecha" dataDxfId="41">
      <calculatedColumnFormula>Tabla24[[#This Row],[Fecha]]</calculatedColumnFormula>
    </tableColumn>
    <tableColumn id="8" xr3:uid="{B371E9BE-0A94-C749-B9BD-6D91F7333824}" name="Utilidad"/>
    <tableColumn id="9" xr3:uid="{9F2468C9-ED88-BF44-89B9-70C8E7D0DA0D}" name="Mo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DE06BC-DEC0-5B4F-97C4-3CE9E3E85D41}" name="Tabla26" displayName="Tabla26" ref="A11:I1000" totalsRowShown="0">
  <autoFilter ref="A11:I1000" xr:uid="{6F417FAF-FE1C-EE48-AF4B-FD7F97B6A4F1}"/>
  <tableColumns count="9">
    <tableColumn id="1" xr3:uid="{32193968-3FFE-4149-98BA-6BAAD27654C0}" name="Producto" dataDxfId="33"/>
    <tableColumn id="2" xr3:uid="{DA1AF8C5-C7CB-8246-AD47-CA83A6D01855}" name="Referencia"/>
    <tableColumn id="3" xr3:uid="{172DE56C-24E9-264D-990C-7E8915A148C1}" name="Costo" dataDxfId="32">
      <calculatedColumnFormula>_xlfn.XLOOKUP(Tabla26[[#This Row],[Producto]],Ingresos!L:L,Ingresos!M:M)</calculatedColumnFormula>
    </tableColumn>
    <tableColumn id="4" xr3:uid="{3367E4BA-9D75-D149-A835-F20383AC42AE}" name="Cantidad" dataDxfId="40"/>
    <tableColumn id="5" xr3:uid="{B261C9A3-B625-AA4A-A5EC-7DC6518C2859}" name="Precio" dataDxfId="39">
      <calculatedColumnFormula>Tabla26[[#This Row],[Costo]]*Tabla26[[#This Row],[Cantidad]]</calculatedColumnFormula>
    </tableColumn>
    <tableColumn id="6" xr3:uid="{AF001FD7-ADA5-C548-93B5-A483AFA07923}" name="PV" dataDxfId="31">
      <calculatedColumnFormula>_xlfn.XLOOKUP(Tabla26[[#This Row],[Producto]],Ingresos!L:L,Ingresos!N:N)</calculatedColumnFormula>
    </tableColumn>
    <tableColumn id="7" xr3:uid="{9A0B0FE1-428C-804F-8257-EAC8EF6949F1}" name="Fecha"/>
    <tableColumn id="8" xr3:uid="{025D9DFC-1266-0C42-A0BE-7C1C08E81CFF}" name="Utilidad"/>
    <tableColumn id="9" xr3:uid="{AC4F4D87-6DA6-7E46-AE8E-81C001AAFA38}" name="Mo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7FAF-FE1C-EE48-AF4B-FD7F97B6A4F1}" name="Tabla1" displayName="Tabla1" ref="A11:I1001" totalsRowCount="1">
  <autoFilter ref="A11:I1000" xr:uid="{6F417FAF-FE1C-EE48-AF4B-FD7F97B6A4F1}"/>
  <tableColumns count="9">
    <tableColumn id="1" xr3:uid="{15172560-DA95-294F-81CD-E9DFC57FD31A}" name="Producto" totalsRowLabel="Total" dataDxfId="25"/>
    <tableColumn id="2" xr3:uid="{B5A392FA-6BBC-3F4B-A450-0600838C5EC3}" name="Referencia" dataDxfId="24"/>
    <tableColumn id="3" xr3:uid="{2D8A90B9-B5CE-7648-9EB3-8C99F2E9237D}" name="Costo" dataDxfId="23">
      <calculatedColumnFormula>_xlfn.XLOOKUP(Tabla1[[#This Row],[Producto]],Ingresos!L:L,Ingresos!M:M)</calculatedColumnFormula>
    </tableColumn>
    <tableColumn id="4" xr3:uid="{DCDADE41-2895-804C-95A9-FC79EAD62067}" name="Cantidad" dataDxfId="22"/>
    <tableColumn id="5" xr3:uid="{323D1FBC-5959-834D-983D-9842564E652E}" name="Precio" totalsRowFunction="sum" dataDxfId="21" totalsRowDxfId="1"/>
    <tableColumn id="6" xr3:uid="{EB42EDF3-8064-0F41-8945-35A74CB1DA16}" name="PV" dataDxfId="27">
      <calculatedColumnFormula>_xlfn.XLOOKUP(Tabla1[[#This Row],[Producto]],Ingresos!L:L,Ingresos!N:N)</calculatedColumnFormula>
    </tableColumn>
    <tableColumn id="7" xr3:uid="{A0DACDEE-E0DA-0545-8AE2-FABE91A2DD76}" name="Fecha"/>
    <tableColumn id="8" xr3:uid="{6BB92835-ABB7-954C-93C9-F5A53EF05AAB}" name="Utilidad" dataDxfId="26">
      <calculatedColumnFormula>Tabla1[[#This Row],[Precio]]-(Tabla1[[#This Row],[Costo]]*Tabla1[[#This Row],[Cantidad]])</calculatedColumnFormula>
    </tableColumn>
    <tableColumn id="9" xr3:uid="{8A9B4330-2367-DF47-99A8-457DA68BA3F1}" name="Mov" totalsRowFunction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18C24E-3319-5844-A291-D4CD866FEA5C}" name="Tabla4" displayName="Tabla4" ref="N11:P27" totalsRowCount="1" dataDxfId="17">
  <autoFilter ref="N11:P26" xr:uid="{4418C24E-3319-5844-A291-D4CD866FEA5C}"/>
  <tableColumns count="3">
    <tableColumn id="1" xr3:uid="{577FF18F-87EC-3442-8C9F-3D5CF4721999}" name="Concepto" totalsRowLabel="Total" dataDxfId="20"/>
    <tableColumn id="2" xr3:uid="{724A4324-3841-A948-891F-756165A33E86}" name="Valor" totalsRowFunction="sum" dataDxfId="19" totalsRowDxfId="0" dataCellStyle="Moneda [0]" totalsRowCellStyle="Moneda [0]"/>
    <tableColumn id="3" xr3:uid="{5AB95394-A7F7-1D4C-83CF-392B3E584DE5}" name="Comentario" totalsRowFunction="count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8DEC7F-3B57-F845-B9DA-CE2972A5FECA}" name="Tabla19" displayName="Tabla19" ref="A11:I1001" totalsRowCount="1">
  <autoFilter ref="A11:I1000" xr:uid="{6F417FAF-FE1C-EE48-AF4B-FD7F97B6A4F1}"/>
  <tableColumns count="9">
    <tableColumn id="1" xr3:uid="{4E3DA81A-0A07-B742-B979-53FA5DD8A20B}" name="Producto" totalsRowLabel="Total" dataDxfId="15"/>
    <tableColumn id="2" xr3:uid="{1BE3E2AB-15FF-FA44-B8FF-D8ED56686AA6}" name="Referencia" dataDxfId="14"/>
    <tableColumn id="3" xr3:uid="{1A718650-02A0-7B43-B215-C9FF15E9DB90}" name="Costo" dataDxfId="13">
      <calculatedColumnFormula>_xlfn.XLOOKUP(Tabla19[[#This Row],[Producto]],Ingresos!L:L,Ingresos!M:M)</calculatedColumnFormula>
    </tableColumn>
    <tableColumn id="4" xr3:uid="{6497E381-7F90-134A-9BB4-D6D5554E5F4C}" name="Cantidad" dataDxfId="12"/>
    <tableColumn id="5" xr3:uid="{C39699D3-F8B2-6845-950E-8FFF44862F58}" name="Precio" totalsRowFunction="sum" dataDxfId="11" totalsRowDxfId="3"/>
    <tableColumn id="6" xr3:uid="{BBEEEFC7-A063-774F-BB66-A7EA24F9D1FD}" name="PV" dataDxfId="10">
      <calculatedColumnFormula>_xlfn.XLOOKUP(Tabla19[[#This Row],[Producto]],Ingresos!L:L,Ingresos!N:N)</calculatedColumnFormula>
    </tableColumn>
    <tableColumn id="7" xr3:uid="{B0E8EFB6-66EB-1C4C-A9F9-10D694CEC979}" name="Fecha"/>
    <tableColumn id="8" xr3:uid="{99273E76-E26B-CC48-8D0D-32C0BEFC66B1}" name="Utilidad" dataDxfId="9">
      <calculatedColumnFormula>Tabla19[[#This Row],[Precio]]-(Tabla19[[#This Row],[Costo]]*Tabla19[[#This Row],[Cantidad]])</calculatedColumnFormula>
    </tableColumn>
    <tableColumn id="9" xr3:uid="{C88B52E8-8520-7D40-91AE-6F797339E2A3}" name="Mov" totalsRowFunction="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CFE362-6F4B-984B-91DA-1503D0D06A49}" name="Tabla410" displayName="Tabla410" ref="N11:P27" totalsRowCount="1" dataDxfId="8">
  <autoFilter ref="N11:P26" xr:uid="{4418C24E-3319-5844-A291-D4CD866FEA5C}"/>
  <tableColumns count="3">
    <tableColumn id="1" xr3:uid="{980D4862-ED4C-AE4B-A097-73550A0C7B56}" name="Concepto" totalsRowLabel="Total" dataDxfId="7"/>
    <tableColumn id="2" xr3:uid="{6BF7AA6B-992B-674F-A28F-4A5CAA6B41B8}" name="Valor" totalsRowFunction="sum" dataDxfId="5" totalsRowDxfId="6" dataCellStyle="Moneda [0]" totalsRowCellStyle="Moneda [0]"/>
    <tableColumn id="3" xr3:uid="{5A3C9990-FD91-284B-8539-77DF3FD3D68B}" name="Comentario" totalsRowFunction="cou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C792-9C55-F74C-985D-9C018400EF3D}">
  <dimension ref="A1:L1001"/>
  <sheetViews>
    <sheetView workbookViewId="0">
      <pane xSplit="10" ySplit="11" topLeftCell="K12" activePane="bottomRight" state="frozen"/>
      <selection pane="topRight" activeCell="K1" sqref="K1"/>
      <selection pane="bottomLeft" activeCell="A12" sqref="A12"/>
      <selection pane="bottomRight" activeCell="G23" sqref="G23"/>
    </sheetView>
  </sheetViews>
  <sheetFormatPr baseColWidth="10" defaultRowHeight="14" x14ac:dyDescent="0.2"/>
  <cols>
    <col min="1" max="1" width="14.3984375" bestFit="1" customWidth="1"/>
    <col min="2" max="2" width="12.59765625" customWidth="1"/>
    <col min="8" max="8" width="11.59765625" bestFit="1" customWidth="1"/>
    <col min="10" max="10" width="26.3984375" bestFit="1" customWidth="1"/>
  </cols>
  <sheetData>
    <row r="1" spans="1:12" x14ac:dyDescent="0.2">
      <c r="A1" s="30" t="s">
        <v>0</v>
      </c>
      <c r="B1" s="30"/>
    </row>
    <row r="2" spans="1:12" x14ac:dyDescent="0.2">
      <c r="A2" s="30"/>
      <c r="B2" s="30"/>
    </row>
    <row r="4" spans="1:12" x14ac:dyDescent="0.2">
      <c r="A4" t="s">
        <v>10</v>
      </c>
      <c r="B4" s="6">
        <f>Tabla24[[#Totals],[Precio]]</f>
        <v>-9000000</v>
      </c>
    </row>
    <row r="11" spans="1:12" x14ac:dyDescent="0.2">
      <c r="A11" t="s">
        <v>1</v>
      </c>
      <c r="B11" t="s">
        <v>2</v>
      </c>
      <c r="C11" t="s">
        <v>3</v>
      </c>
      <c r="D11" t="s">
        <v>5</v>
      </c>
      <c r="E11" t="s">
        <v>8</v>
      </c>
      <c r="F11" t="s">
        <v>12</v>
      </c>
      <c r="G11" t="s">
        <v>13</v>
      </c>
      <c r="H11" t="s">
        <v>14</v>
      </c>
      <c r="I11" t="s">
        <v>17</v>
      </c>
      <c r="J11" t="s">
        <v>22</v>
      </c>
    </row>
    <row r="12" spans="1:12" x14ac:dyDescent="0.2">
      <c r="A12" s="5" t="s">
        <v>25</v>
      </c>
      <c r="B12" t="s">
        <v>26</v>
      </c>
      <c r="C12" s="6">
        <v>9000</v>
      </c>
      <c r="D12" s="7">
        <v>1000</v>
      </c>
      <c r="E12" s="6">
        <f>Tabla23[[#This Row],[Precio]]</f>
        <v>-9000000</v>
      </c>
      <c r="F12">
        <v>20000</v>
      </c>
      <c r="G12" s="11">
        <v>1</v>
      </c>
      <c r="H12" s="6">
        <f>Tabla24[[#This Row],[Cantidad]]*(Tabla24[[#This Row],[PV]]-Tabla24[[#This Row],[Costo]])</f>
        <v>11000000</v>
      </c>
      <c r="I12" t="s">
        <v>18</v>
      </c>
      <c r="J12" s="6" t="str">
        <f>_xlfn.CONCAT(Tabla24[[#This Row],[Producto]]," ",Tabla24[[#This Row],[Referencia]]," ",Tabla24[[#This Row],[Costo]]/1000)</f>
        <v>Silicon Case Linea 9</v>
      </c>
      <c r="K12" s="7"/>
      <c r="L12" s="6"/>
    </row>
    <row r="13" spans="1:12" x14ac:dyDescent="0.2">
      <c r="A13" s="5"/>
      <c r="C13" s="6"/>
      <c r="D13" s="7"/>
      <c r="E13" s="6">
        <f>Tabla23[[#This Row],[Precio]]</f>
        <v>0</v>
      </c>
      <c r="G13" s="11"/>
      <c r="H13" s="6">
        <f>Tabla24[[#This Row],[Cantidad]]*(Tabla24[[#This Row],[PV]]-Tabla24[[#This Row],[Costo]])</f>
        <v>0</v>
      </c>
      <c r="I13" t="s">
        <v>18</v>
      </c>
      <c r="J13" s="6" t="str">
        <f>_xlfn.CONCAT(Tabla24[[#This Row],[Producto]]," ",Tabla24[[#This Row],[Referencia]]," ",Tabla24[[#This Row],[Costo]]/1000)</f>
        <v xml:space="preserve">  0</v>
      </c>
      <c r="K13" s="7"/>
      <c r="L13" s="6"/>
    </row>
    <row r="14" spans="1:12" x14ac:dyDescent="0.2">
      <c r="A14" s="5"/>
      <c r="C14" s="6"/>
      <c r="D14" s="7"/>
      <c r="E14" s="6">
        <f>Tabla23[[#This Row],[Precio]]</f>
        <v>0</v>
      </c>
      <c r="G14" s="11"/>
      <c r="H14" s="6">
        <f>Tabla24[[#This Row],[Cantidad]]*(Tabla24[[#This Row],[PV]]-Tabla24[[#This Row],[Costo]])</f>
        <v>0</v>
      </c>
      <c r="I14" t="s">
        <v>18</v>
      </c>
      <c r="J14" s="6" t="str">
        <f>_xlfn.CONCAT(Tabla24[[#This Row],[Producto]]," ",Tabla24[[#This Row],[Referencia]]," ",Tabla24[[#This Row],[Costo]]/1000)</f>
        <v xml:space="preserve">  0</v>
      </c>
      <c r="K14" s="7"/>
      <c r="L14" s="6"/>
    </row>
    <row r="15" spans="1:12" x14ac:dyDescent="0.2">
      <c r="A15" s="5"/>
      <c r="C15" s="6"/>
      <c r="D15" s="7"/>
      <c r="E15" s="6">
        <f>Tabla23[[#This Row],[Precio]]</f>
        <v>0</v>
      </c>
      <c r="G15" s="11"/>
      <c r="H15" s="6">
        <f>Tabla24[[#This Row],[Cantidad]]*(Tabla24[[#This Row],[PV]]-Tabla24[[#This Row],[Costo]])</f>
        <v>0</v>
      </c>
      <c r="I15" t="s">
        <v>18</v>
      </c>
      <c r="J15" s="6" t="str">
        <f>_xlfn.CONCAT(Tabla24[[#This Row],[Producto]]," ",Tabla24[[#This Row],[Referencia]]," ",Tabla24[[#This Row],[Costo]]/1000)</f>
        <v xml:space="preserve">  0</v>
      </c>
      <c r="K15" s="7"/>
      <c r="L15" s="6"/>
    </row>
    <row r="16" spans="1:12" x14ac:dyDescent="0.2">
      <c r="A16" s="5"/>
      <c r="C16" s="6"/>
      <c r="D16" s="7"/>
      <c r="E16" s="6">
        <f>Tabla23[[#This Row],[Precio]]</f>
        <v>0</v>
      </c>
      <c r="G16" s="11"/>
      <c r="H16" s="6">
        <f>Tabla24[[#This Row],[Cantidad]]*(Tabla24[[#This Row],[PV]]-Tabla24[[#This Row],[Costo]])</f>
        <v>0</v>
      </c>
      <c r="I16" t="s">
        <v>18</v>
      </c>
      <c r="J16" s="6" t="str">
        <f>_xlfn.CONCAT(Tabla24[[#This Row],[Producto]]," ",Tabla24[[#This Row],[Referencia]]," ",Tabla24[[#This Row],[Costo]]/1000)</f>
        <v xml:space="preserve">  0</v>
      </c>
      <c r="K16" s="7"/>
      <c r="L16" s="6"/>
    </row>
    <row r="17" spans="1:12" x14ac:dyDescent="0.2">
      <c r="A17" s="5"/>
      <c r="C17" s="6"/>
      <c r="D17" s="7"/>
      <c r="E17" s="6">
        <f>Tabla23[[#This Row],[Precio]]</f>
        <v>0</v>
      </c>
      <c r="G17" s="11"/>
      <c r="H17" s="6">
        <f>Tabla24[[#This Row],[Cantidad]]*(Tabla24[[#This Row],[PV]]-Tabla24[[#This Row],[Costo]])</f>
        <v>0</v>
      </c>
      <c r="I17" t="s">
        <v>18</v>
      </c>
      <c r="J17" s="6" t="str">
        <f>_xlfn.CONCAT(Tabla24[[#This Row],[Producto]]," ",Tabla24[[#This Row],[Referencia]]," ",Tabla24[[#This Row],[Costo]]/1000)</f>
        <v xml:space="preserve">  0</v>
      </c>
      <c r="K17" s="7"/>
      <c r="L17" s="6"/>
    </row>
    <row r="18" spans="1:12" x14ac:dyDescent="0.2">
      <c r="A18" s="5"/>
      <c r="C18" s="6"/>
      <c r="D18" s="7"/>
      <c r="E18" s="6">
        <f>Tabla23[[#This Row],[Precio]]</f>
        <v>0</v>
      </c>
      <c r="G18" s="11"/>
      <c r="H18" s="6">
        <f>Tabla24[[#This Row],[Cantidad]]*(Tabla24[[#This Row],[PV]]-Tabla24[[#This Row],[Costo]])</f>
        <v>0</v>
      </c>
      <c r="I18" t="s">
        <v>18</v>
      </c>
      <c r="J18" s="6" t="str">
        <f>_xlfn.CONCAT(Tabla24[[#This Row],[Producto]]," ",Tabla24[[#This Row],[Referencia]]," ",Tabla24[[#This Row],[Costo]]/1000)</f>
        <v xml:space="preserve">  0</v>
      </c>
      <c r="K18" s="7"/>
      <c r="L18" s="6"/>
    </row>
    <row r="19" spans="1:12" x14ac:dyDescent="0.2">
      <c r="A19" s="5"/>
      <c r="C19" s="6"/>
      <c r="D19" s="7"/>
      <c r="E19" s="6">
        <f>Tabla23[[#This Row],[Precio]]</f>
        <v>0</v>
      </c>
      <c r="G19" s="11"/>
      <c r="H19" s="6">
        <f>Tabla24[[#This Row],[Cantidad]]*(Tabla24[[#This Row],[PV]]-Tabla24[[#This Row],[Costo]])</f>
        <v>0</v>
      </c>
      <c r="I19" t="s">
        <v>18</v>
      </c>
      <c r="J19" s="6" t="str">
        <f>_xlfn.CONCAT(Tabla24[[#This Row],[Producto]]," ",Tabla24[[#This Row],[Referencia]]," ",Tabla24[[#This Row],[Costo]]/1000)</f>
        <v xml:space="preserve">  0</v>
      </c>
      <c r="K19" s="7"/>
      <c r="L19" s="6"/>
    </row>
    <row r="20" spans="1:12" x14ac:dyDescent="0.2">
      <c r="A20" s="5"/>
      <c r="C20" s="6"/>
      <c r="D20" s="7"/>
      <c r="E20" s="6">
        <f>Tabla23[[#This Row],[Precio]]</f>
        <v>0</v>
      </c>
      <c r="G20" s="11"/>
      <c r="H20" s="6">
        <f>Tabla24[[#This Row],[Cantidad]]*(Tabla24[[#This Row],[PV]]-Tabla24[[#This Row],[Costo]])</f>
        <v>0</v>
      </c>
      <c r="I20" t="s">
        <v>18</v>
      </c>
      <c r="J20" s="6" t="str">
        <f>_xlfn.CONCAT(Tabla24[[#This Row],[Producto]]," ",Tabla24[[#This Row],[Referencia]]," ",Tabla24[[#This Row],[Costo]]/1000)</f>
        <v xml:space="preserve">  0</v>
      </c>
      <c r="K20" s="7"/>
      <c r="L20" s="6"/>
    </row>
    <row r="21" spans="1:12" x14ac:dyDescent="0.2">
      <c r="A21" s="5"/>
      <c r="C21" s="6"/>
      <c r="D21" s="7"/>
      <c r="E21" s="6">
        <f>Tabla23[[#This Row],[Precio]]</f>
        <v>0</v>
      </c>
      <c r="G21" s="11"/>
      <c r="H21" s="6">
        <f>Tabla24[[#This Row],[Cantidad]]*(Tabla24[[#This Row],[PV]]-Tabla24[[#This Row],[Costo]])</f>
        <v>0</v>
      </c>
      <c r="I21" t="s">
        <v>18</v>
      </c>
      <c r="J21" s="6" t="str">
        <f>_xlfn.CONCAT(Tabla24[[#This Row],[Producto]]," ",Tabla24[[#This Row],[Referencia]]," ",Tabla24[[#This Row],[Costo]]/1000)</f>
        <v xml:space="preserve">  0</v>
      </c>
      <c r="K21" s="7"/>
      <c r="L21" s="6"/>
    </row>
    <row r="22" spans="1:12" x14ac:dyDescent="0.2">
      <c r="A22" s="5"/>
      <c r="C22" s="6"/>
      <c r="D22" s="7"/>
      <c r="E22" s="6">
        <f>Tabla23[[#This Row],[Precio]]</f>
        <v>0</v>
      </c>
      <c r="G22" s="11"/>
      <c r="H22" s="6">
        <f>Tabla24[[#This Row],[Cantidad]]*(Tabla24[[#This Row],[PV]]-Tabla24[[#This Row],[Costo]])</f>
        <v>0</v>
      </c>
      <c r="I22" t="s">
        <v>18</v>
      </c>
      <c r="J22" s="6" t="str">
        <f>_xlfn.CONCAT(Tabla24[[#This Row],[Producto]]," ",Tabla24[[#This Row],[Referencia]]," ",Tabla24[[#This Row],[Costo]]/1000)</f>
        <v xml:space="preserve">  0</v>
      </c>
      <c r="K22" s="7"/>
      <c r="L22" s="6"/>
    </row>
    <row r="23" spans="1:12" x14ac:dyDescent="0.2">
      <c r="A23" s="5"/>
      <c r="C23" s="6"/>
      <c r="D23" s="7"/>
      <c r="E23" s="6">
        <f>Tabla23[[#This Row],[Precio]]</f>
        <v>0</v>
      </c>
      <c r="G23" s="11"/>
      <c r="H23" s="6">
        <f>Tabla24[[#This Row],[Cantidad]]*(Tabla24[[#This Row],[PV]]-Tabla24[[#This Row],[Costo]])</f>
        <v>0</v>
      </c>
      <c r="I23" t="s">
        <v>18</v>
      </c>
      <c r="J23" s="6" t="str">
        <f>_xlfn.CONCAT(Tabla24[[#This Row],[Producto]]," ",Tabla24[[#This Row],[Referencia]]," ",Tabla24[[#This Row],[Costo]]/1000)</f>
        <v xml:space="preserve">  0</v>
      </c>
      <c r="K23" s="7"/>
      <c r="L23" s="6"/>
    </row>
    <row r="24" spans="1:12" x14ac:dyDescent="0.2">
      <c r="A24" s="5"/>
      <c r="C24" s="6"/>
      <c r="D24" s="7"/>
      <c r="E24" s="6">
        <f>Tabla23[[#This Row],[Precio]]</f>
        <v>0</v>
      </c>
      <c r="G24" s="11"/>
      <c r="H24" s="6">
        <f>Tabla24[[#This Row],[Cantidad]]*(Tabla24[[#This Row],[PV]]-Tabla24[[#This Row],[Costo]])</f>
        <v>0</v>
      </c>
      <c r="I24" t="s">
        <v>18</v>
      </c>
      <c r="J24" s="6" t="str">
        <f>_xlfn.CONCAT(Tabla24[[#This Row],[Producto]]," ",Tabla24[[#This Row],[Referencia]]," ",Tabla24[[#This Row],[Costo]]/1000)</f>
        <v xml:space="preserve">  0</v>
      </c>
      <c r="K24" s="7"/>
      <c r="L24" s="6"/>
    </row>
    <row r="25" spans="1:12" x14ac:dyDescent="0.2">
      <c r="A25" s="5"/>
      <c r="C25" s="6"/>
      <c r="D25" s="7"/>
      <c r="E25" s="6">
        <f>Tabla23[[#This Row],[Precio]]</f>
        <v>0</v>
      </c>
      <c r="G25" s="11"/>
      <c r="H25" s="6">
        <f>Tabla24[[#This Row],[Cantidad]]*(Tabla24[[#This Row],[PV]]-Tabla24[[#This Row],[Costo]])</f>
        <v>0</v>
      </c>
      <c r="I25" t="s">
        <v>18</v>
      </c>
      <c r="J25" s="6" t="str">
        <f>_xlfn.CONCAT(Tabla24[[#This Row],[Producto]]," ",Tabla24[[#This Row],[Referencia]]," ",Tabla24[[#This Row],[Costo]]/1000)</f>
        <v xml:space="preserve">  0</v>
      </c>
      <c r="K25" s="7"/>
      <c r="L25" s="6"/>
    </row>
    <row r="26" spans="1:12" x14ac:dyDescent="0.2">
      <c r="A26" s="5"/>
      <c r="C26" s="6"/>
      <c r="D26" s="7"/>
      <c r="E26" s="6">
        <f>Tabla23[[#This Row],[Precio]]</f>
        <v>0</v>
      </c>
      <c r="G26" s="11"/>
      <c r="H26" s="6">
        <f>Tabla24[[#This Row],[Cantidad]]*(Tabla24[[#This Row],[PV]]-Tabla24[[#This Row],[Costo]])</f>
        <v>0</v>
      </c>
      <c r="I26" t="s">
        <v>18</v>
      </c>
      <c r="J26" s="6" t="str">
        <f>_xlfn.CONCAT(Tabla24[[#This Row],[Producto]]," ",Tabla24[[#This Row],[Referencia]]," ",Tabla24[[#This Row],[Costo]]/1000)</f>
        <v xml:space="preserve">  0</v>
      </c>
      <c r="K26" s="7"/>
      <c r="L26" s="6"/>
    </row>
    <row r="27" spans="1:12" x14ac:dyDescent="0.2">
      <c r="A27" s="5"/>
      <c r="C27" s="6"/>
      <c r="D27" s="7"/>
      <c r="E27" s="6">
        <f>Tabla23[[#This Row],[Precio]]</f>
        <v>0</v>
      </c>
      <c r="G27" s="11"/>
      <c r="H27" s="6">
        <f>Tabla24[[#This Row],[Cantidad]]*(Tabla24[[#This Row],[PV]]-Tabla24[[#This Row],[Costo]])</f>
        <v>0</v>
      </c>
      <c r="I27" t="s">
        <v>18</v>
      </c>
      <c r="J27" s="6" t="str">
        <f>_xlfn.CONCAT(Tabla24[[#This Row],[Producto]]," ",Tabla24[[#This Row],[Referencia]]," ",Tabla24[[#This Row],[Costo]]/1000)</f>
        <v xml:space="preserve">  0</v>
      </c>
      <c r="K27" s="7"/>
      <c r="L27" s="6"/>
    </row>
    <row r="28" spans="1:12" x14ac:dyDescent="0.2">
      <c r="A28" s="5"/>
      <c r="C28" s="6"/>
      <c r="D28" s="7"/>
      <c r="E28" s="6">
        <f>Tabla23[[#This Row],[Precio]]</f>
        <v>0</v>
      </c>
      <c r="G28" s="11"/>
      <c r="H28" s="6">
        <f>Tabla24[[#This Row],[Cantidad]]*(Tabla24[[#This Row],[PV]]-Tabla24[[#This Row],[Costo]])</f>
        <v>0</v>
      </c>
      <c r="I28" t="s">
        <v>18</v>
      </c>
      <c r="J28" s="6" t="str">
        <f>_xlfn.CONCAT(Tabla24[[#This Row],[Producto]]," ",Tabla24[[#This Row],[Referencia]]," ",Tabla24[[#This Row],[Costo]]/1000)</f>
        <v xml:space="preserve">  0</v>
      </c>
      <c r="K28" s="7"/>
      <c r="L28" s="6"/>
    </row>
    <row r="29" spans="1:12" x14ac:dyDescent="0.2">
      <c r="A29" s="5"/>
      <c r="C29" s="6"/>
      <c r="D29" s="7"/>
      <c r="E29" s="6">
        <f>Tabla23[[#This Row],[Precio]]</f>
        <v>0</v>
      </c>
      <c r="G29" s="11"/>
      <c r="H29" s="6">
        <f>Tabla24[[#This Row],[Cantidad]]*(Tabla24[[#This Row],[PV]]-Tabla24[[#This Row],[Costo]])</f>
        <v>0</v>
      </c>
      <c r="I29" t="s">
        <v>18</v>
      </c>
      <c r="J29" s="6" t="str">
        <f>_xlfn.CONCAT(Tabla24[[#This Row],[Producto]]," ",Tabla24[[#This Row],[Referencia]]," ",Tabla24[[#This Row],[Costo]]/1000)</f>
        <v xml:space="preserve">  0</v>
      </c>
      <c r="K29" s="7"/>
      <c r="L29" s="6"/>
    </row>
    <row r="30" spans="1:12" x14ac:dyDescent="0.2">
      <c r="A30" s="5"/>
      <c r="C30" s="6"/>
      <c r="D30" s="7"/>
      <c r="E30" s="6">
        <f>Tabla23[[#This Row],[Precio]]</f>
        <v>0</v>
      </c>
      <c r="G30" s="11"/>
      <c r="H30" s="6">
        <f>Tabla24[[#This Row],[Cantidad]]*(Tabla24[[#This Row],[PV]]-Tabla24[[#This Row],[Costo]])</f>
        <v>0</v>
      </c>
      <c r="I30" t="s">
        <v>18</v>
      </c>
      <c r="J30" s="6" t="str">
        <f>_xlfn.CONCAT(Tabla24[[#This Row],[Producto]]," ",Tabla24[[#This Row],[Referencia]]," ",Tabla24[[#This Row],[Costo]]/1000)</f>
        <v xml:space="preserve">  0</v>
      </c>
    </row>
    <row r="31" spans="1:12" x14ac:dyDescent="0.2">
      <c r="A31" s="5"/>
      <c r="C31" s="6"/>
      <c r="D31" s="7"/>
      <c r="E31" s="6">
        <f>Tabla23[[#This Row],[Precio]]</f>
        <v>0</v>
      </c>
      <c r="G31" s="11"/>
      <c r="H31" s="6">
        <f>Tabla24[[#This Row],[Cantidad]]*(Tabla24[[#This Row],[PV]]-Tabla24[[#This Row],[Costo]])</f>
        <v>0</v>
      </c>
      <c r="I31" t="s">
        <v>18</v>
      </c>
      <c r="J31" s="6" t="str">
        <f>_xlfn.CONCAT(Tabla24[[#This Row],[Producto]]," ",Tabla24[[#This Row],[Referencia]]," ",Tabla24[[#This Row],[Costo]]/1000)</f>
        <v xml:space="preserve">  0</v>
      </c>
    </row>
    <row r="32" spans="1:12" x14ac:dyDescent="0.2">
      <c r="A32" s="5"/>
      <c r="C32" s="6"/>
      <c r="D32" s="7"/>
      <c r="E32" s="6">
        <f>Tabla23[[#This Row],[Precio]]</f>
        <v>0</v>
      </c>
      <c r="G32" s="11"/>
      <c r="H32" s="6">
        <f>Tabla24[[#This Row],[Cantidad]]*(Tabla24[[#This Row],[PV]]-Tabla24[[#This Row],[Costo]])</f>
        <v>0</v>
      </c>
      <c r="I32" t="s">
        <v>18</v>
      </c>
      <c r="J32" s="6" t="str">
        <f>_xlfn.CONCAT(Tabla24[[#This Row],[Producto]]," ",Tabla24[[#This Row],[Referencia]]," ",Tabla24[[#This Row],[Costo]]/1000)</f>
        <v xml:space="preserve">  0</v>
      </c>
    </row>
    <row r="33" spans="1:10" x14ac:dyDescent="0.2">
      <c r="A33" s="5"/>
      <c r="C33" s="6"/>
      <c r="D33" s="7"/>
      <c r="E33" s="6">
        <f>Tabla23[[#This Row],[Precio]]</f>
        <v>0</v>
      </c>
      <c r="G33" s="11"/>
      <c r="H33" s="6">
        <f>Tabla24[[#This Row],[Cantidad]]*(Tabla24[[#This Row],[PV]]-Tabla24[[#This Row],[Costo]])</f>
        <v>0</v>
      </c>
      <c r="I33" t="s">
        <v>18</v>
      </c>
      <c r="J33" s="6" t="str">
        <f>_xlfn.CONCAT(Tabla24[[#This Row],[Producto]]," ",Tabla24[[#This Row],[Referencia]]," ",Tabla24[[#This Row],[Costo]]/1000)</f>
        <v xml:space="preserve">  0</v>
      </c>
    </row>
    <row r="34" spans="1:10" x14ac:dyDescent="0.2">
      <c r="A34" s="5"/>
      <c r="C34" s="6"/>
      <c r="D34" s="7"/>
      <c r="E34" s="6">
        <f>Tabla23[[#This Row],[Precio]]</f>
        <v>0</v>
      </c>
      <c r="G34" s="11"/>
      <c r="H34" s="6">
        <f>Tabla24[[#This Row],[Cantidad]]*(Tabla24[[#This Row],[PV]]-Tabla24[[#This Row],[Costo]])</f>
        <v>0</v>
      </c>
      <c r="I34" t="s">
        <v>18</v>
      </c>
      <c r="J34" s="6" t="str">
        <f>_xlfn.CONCAT(Tabla24[[#This Row],[Producto]]," ",Tabla24[[#This Row],[Referencia]]," ",Tabla24[[#This Row],[Costo]]/1000)</f>
        <v xml:space="preserve">  0</v>
      </c>
    </row>
    <row r="35" spans="1:10" x14ac:dyDescent="0.2">
      <c r="A35" s="5"/>
      <c r="C35" s="6"/>
      <c r="D35" s="7"/>
      <c r="E35" s="6">
        <f>Tabla23[[#This Row],[Precio]]</f>
        <v>0</v>
      </c>
      <c r="G35" s="11"/>
      <c r="H35" s="6">
        <f>Tabla24[[#This Row],[Cantidad]]*(Tabla24[[#This Row],[PV]]-Tabla24[[#This Row],[Costo]])</f>
        <v>0</v>
      </c>
      <c r="I35" t="s">
        <v>18</v>
      </c>
      <c r="J35" s="6" t="str">
        <f>_xlfn.CONCAT(Tabla24[[#This Row],[Producto]]," ",Tabla24[[#This Row],[Referencia]]," ",Tabla24[[#This Row],[Costo]]/1000)</f>
        <v xml:space="preserve">  0</v>
      </c>
    </row>
    <row r="36" spans="1:10" x14ac:dyDescent="0.2">
      <c r="A36" s="5"/>
      <c r="C36" s="6"/>
      <c r="D36" s="7"/>
      <c r="E36" s="6">
        <f>Tabla23[[#This Row],[Precio]]</f>
        <v>0</v>
      </c>
      <c r="G36" s="11"/>
      <c r="H36" s="6">
        <f>Tabla24[[#This Row],[Cantidad]]*(Tabla24[[#This Row],[PV]]-Tabla24[[#This Row],[Costo]])</f>
        <v>0</v>
      </c>
      <c r="I36" t="s">
        <v>18</v>
      </c>
      <c r="J36" s="6" t="str">
        <f>_xlfn.CONCAT(Tabla24[[#This Row],[Producto]]," ",Tabla24[[#This Row],[Referencia]]," ",Tabla24[[#This Row],[Costo]]/1000)</f>
        <v xml:space="preserve">  0</v>
      </c>
    </row>
    <row r="37" spans="1:10" x14ac:dyDescent="0.2">
      <c r="A37" s="5"/>
      <c r="C37" s="6"/>
      <c r="D37" s="7"/>
      <c r="E37" s="6">
        <f>Tabla23[[#This Row],[Precio]]</f>
        <v>0</v>
      </c>
      <c r="G37" s="11"/>
      <c r="H37" s="6">
        <f>Tabla24[[#This Row],[Cantidad]]*(Tabla24[[#This Row],[PV]]-Tabla24[[#This Row],[Costo]])</f>
        <v>0</v>
      </c>
      <c r="I37" t="s">
        <v>18</v>
      </c>
      <c r="J37" s="6" t="str">
        <f>_xlfn.CONCAT(Tabla24[[#This Row],[Producto]]," ",Tabla24[[#This Row],[Referencia]]," ",Tabla24[[#This Row],[Costo]]/1000)</f>
        <v xml:space="preserve">  0</v>
      </c>
    </row>
    <row r="38" spans="1:10" x14ac:dyDescent="0.2">
      <c r="A38" s="5"/>
      <c r="C38" s="6"/>
      <c r="D38" s="7"/>
      <c r="E38" s="6">
        <f>Tabla23[[#This Row],[Precio]]</f>
        <v>0</v>
      </c>
      <c r="G38" s="11"/>
      <c r="H38" s="6">
        <f>Tabla24[[#This Row],[Cantidad]]*(Tabla24[[#This Row],[PV]]-Tabla24[[#This Row],[Costo]])</f>
        <v>0</v>
      </c>
      <c r="I38" t="s">
        <v>18</v>
      </c>
      <c r="J38" s="6" t="str">
        <f>_xlfn.CONCAT(Tabla24[[#This Row],[Producto]]," ",Tabla24[[#This Row],[Referencia]]," ",Tabla24[[#This Row],[Costo]]/1000)</f>
        <v xml:space="preserve">  0</v>
      </c>
    </row>
    <row r="39" spans="1:10" x14ac:dyDescent="0.2">
      <c r="A39" s="5"/>
      <c r="C39" s="6"/>
      <c r="D39" s="7"/>
      <c r="E39" s="6">
        <f>Tabla23[[#This Row],[Precio]]</f>
        <v>0</v>
      </c>
      <c r="G39" s="11"/>
      <c r="H39" s="6">
        <f>Tabla24[[#This Row],[Cantidad]]*(Tabla24[[#This Row],[PV]]-Tabla24[[#This Row],[Costo]])</f>
        <v>0</v>
      </c>
      <c r="I39" t="s">
        <v>18</v>
      </c>
      <c r="J39" s="6" t="str">
        <f>_xlfn.CONCAT(Tabla24[[#This Row],[Producto]]," ",Tabla24[[#This Row],[Referencia]]," ",Tabla24[[#This Row],[Costo]]/1000)</f>
        <v xml:space="preserve">  0</v>
      </c>
    </row>
    <row r="40" spans="1:10" x14ac:dyDescent="0.2">
      <c r="A40" s="5"/>
      <c r="C40" s="6"/>
      <c r="D40" s="7"/>
      <c r="E40" s="6">
        <f>Tabla23[[#This Row],[Precio]]</f>
        <v>0</v>
      </c>
      <c r="G40" s="11"/>
      <c r="H40" s="6">
        <f>Tabla24[[#This Row],[Cantidad]]*(Tabla24[[#This Row],[PV]]-Tabla24[[#This Row],[Costo]])</f>
        <v>0</v>
      </c>
      <c r="I40" t="s">
        <v>18</v>
      </c>
      <c r="J40" s="6" t="str">
        <f>_xlfn.CONCAT(Tabla24[[#This Row],[Producto]]," ",Tabla24[[#This Row],[Referencia]]," ",Tabla24[[#This Row],[Costo]]/1000)</f>
        <v xml:space="preserve">  0</v>
      </c>
    </row>
    <row r="41" spans="1:10" x14ac:dyDescent="0.2">
      <c r="A41" s="5"/>
      <c r="C41" s="6"/>
      <c r="D41" s="7"/>
      <c r="E41" s="6">
        <f>Tabla23[[#This Row],[Precio]]</f>
        <v>0</v>
      </c>
      <c r="G41" s="11"/>
      <c r="H41" s="6">
        <f>Tabla24[[#This Row],[Cantidad]]*(Tabla24[[#This Row],[PV]]-Tabla24[[#This Row],[Costo]])</f>
        <v>0</v>
      </c>
      <c r="I41" t="s">
        <v>18</v>
      </c>
      <c r="J41" s="6" t="str">
        <f>_xlfn.CONCAT(Tabla24[[#This Row],[Producto]]," ",Tabla24[[#This Row],[Referencia]]," ",Tabla24[[#This Row],[Costo]]/1000)</f>
        <v xml:space="preserve">  0</v>
      </c>
    </row>
    <row r="42" spans="1:10" x14ac:dyDescent="0.2">
      <c r="A42" s="5"/>
      <c r="C42" s="6"/>
      <c r="D42" s="7"/>
      <c r="E42" s="6">
        <f>Tabla23[[#This Row],[Precio]]</f>
        <v>0</v>
      </c>
      <c r="G42" s="11"/>
      <c r="H42" s="6">
        <f>Tabla24[[#This Row],[Cantidad]]*(Tabla24[[#This Row],[PV]]-Tabla24[[#This Row],[Costo]])</f>
        <v>0</v>
      </c>
      <c r="I42" t="s">
        <v>18</v>
      </c>
      <c r="J42" s="6" t="str">
        <f>_xlfn.CONCAT(Tabla24[[#This Row],[Producto]]," ",Tabla24[[#This Row],[Referencia]]," ",Tabla24[[#This Row],[Costo]]/1000)</f>
        <v xml:space="preserve">  0</v>
      </c>
    </row>
    <row r="43" spans="1:10" x14ac:dyDescent="0.2">
      <c r="A43" s="5"/>
      <c r="C43" s="6"/>
      <c r="D43" s="7"/>
      <c r="E43" s="6">
        <f>Tabla23[[#This Row],[Precio]]</f>
        <v>0</v>
      </c>
      <c r="G43" s="11"/>
      <c r="H43" s="6">
        <f>Tabla24[[#This Row],[Cantidad]]*(Tabla24[[#This Row],[PV]]-Tabla24[[#This Row],[Costo]])</f>
        <v>0</v>
      </c>
      <c r="I43" t="s">
        <v>18</v>
      </c>
      <c r="J43" s="6" t="str">
        <f>_xlfn.CONCAT(Tabla24[[#This Row],[Producto]]," ",Tabla24[[#This Row],[Referencia]]," ",Tabla24[[#This Row],[Costo]]/1000)</f>
        <v xml:space="preserve">  0</v>
      </c>
    </row>
    <row r="44" spans="1:10" x14ac:dyDescent="0.2">
      <c r="A44" s="5"/>
      <c r="C44" s="6"/>
      <c r="D44" s="7"/>
      <c r="E44" s="6">
        <f>Tabla23[[#This Row],[Precio]]</f>
        <v>0</v>
      </c>
      <c r="G44" s="11"/>
      <c r="H44" s="6">
        <f>Tabla24[[#This Row],[Cantidad]]*(Tabla24[[#This Row],[PV]]-Tabla24[[#This Row],[Costo]])</f>
        <v>0</v>
      </c>
      <c r="I44" t="s">
        <v>18</v>
      </c>
      <c r="J44" s="6" t="str">
        <f>_xlfn.CONCAT(Tabla24[[#This Row],[Producto]]," ",Tabla24[[#This Row],[Referencia]]," ",Tabla24[[#This Row],[Costo]]/1000)</f>
        <v xml:space="preserve">  0</v>
      </c>
    </row>
    <row r="45" spans="1:10" x14ac:dyDescent="0.2">
      <c r="A45" s="5"/>
      <c r="C45" s="6"/>
      <c r="D45" s="7"/>
      <c r="E45" s="6">
        <f>Tabla23[[#This Row],[Precio]]</f>
        <v>0</v>
      </c>
      <c r="G45" s="11"/>
      <c r="H45" s="6">
        <f>Tabla24[[#This Row],[Cantidad]]*(Tabla24[[#This Row],[PV]]-Tabla24[[#This Row],[Costo]])</f>
        <v>0</v>
      </c>
      <c r="I45" t="s">
        <v>18</v>
      </c>
      <c r="J45" s="6" t="str">
        <f>_xlfn.CONCAT(Tabla24[[#This Row],[Producto]]," ",Tabla24[[#This Row],[Referencia]]," ",Tabla24[[#This Row],[Costo]]/1000)</f>
        <v xml:space="preserve">  0</v>
      </c>
    </row>
    <row r="46" spans="1:10" x14ac:dyDescent="0.2">
      <c r="A46" s="5"/>
      <c r="C46" s="6"/>
      <c r="D46" s="7"/>
      <c r="E46" s="6">
        <f>Tabla23[[#This Row],[Precio]]</f>
        <v>0</v>
      </c>
      <c r="G46" s="11"/>
      <c r="H46" s="6">
        <f>Tabla24[[#This Row],[Cantidad]]*(Tabla24[[#This Row],[PV]]-Tabla24[[#This Row],[Costo]])</f>
        <v>0</v>
      </c>
      <c r="I46" t="s">
        <v>18</v>
      </c>
      <c r="J46" s="6" t="str">
        <f>_xlfn.CONCAT(Tabla24[[#This Row],[Producto]]," ",Tabla24[[#This Row],[Referencia]]," ",Tabla24[[#This Row],[Costo]]/1000)</f>
        <v xml:space="preserve">  0</v>
      </c>
    </row>
    <row r="47" spans="1:10" x14ac:dyDescent="0.2">
      <c r="A47" s="5"/>
      <c r="C47" s="6"/>
      <c r="D47" s="7"/>
      <c r="E47" s="6">
        <f>Tabla23[[#This Row],[Precio]]</f>
        <v>0</v>
      </c>
      <c r="G47" s="11"/>
      <c r="H47" s="6">
        <f>Tabla24[[#This Row],[Cantidad]]*(Tabla24[[#This Row],[PV]]-Tabla24[[#This Row],[Costo]])</f>
        <v>0</v>
      </c>
      <c r="I47" t="s">
        <v>18</v>
      </c>
      <c r="J47" s="6" t="str">
        <f>_xlfn.CONCAT(Tabla24[[#This Row],[Producto]]," ",Tabla24[[#This Row],[Referencia]]," ",Tabla24[[#This Row],[Costo]]/1000)</f>
        <v xml:space="preserve">  0</v>
      </c>
    </row>
    <row r="48" spans="1:10" x14ac:dyDescent="0.2">
      <c r="A48" s="5"/>
      <c r="C48" s="6"/>
      <c r="D48" s="7"/>
      <c r="E48" s="6">
        <f>Tabla23[[#This Row],[Precio]]</f>
        <v>0</v>
      </c>
      <c r="G48" s="11"/>
      <c r="H48" s="6">
        <f>Tabla24[[#This Row],[Cantidad]]*(Tabla24[[#This Row],[PV]]-Tabla24[[#This Row],[Costo]])</f>
        <v>0</v>
      </c>
      <c r="I48" t="s">
        <v>18</v>
      </c>
      <c r="J48" s="6" t="str">
        <f>_xlfn.CONCAT(Tabla24[[#This Row],[Producto]]," ",Tabla24[[#This Row],[Referencia]]," ",Tabla24[[#This Row],[Costo]]/1000)</f>
        <v xml:space="preserve">  0</v>
      </c>
    </row>
    <row r="49" spans="1:10" x14ac:dyDescent="0.2">
      <c r="A49" s="5"/>
      <c r="C49" s="6"/>
      <c r="D49" s="7"/>
      <c r="E49" s="6">
        <f>Tabla23[[#This Row],[Precio]]</f>
        <v>0</v>
      </c>
      <c r="G49" s="11"/>
      <c r="H49" s="6">
        <f>Tabla24[[#This Row],[Cantidad]]*(Tabla24[[#This Row],[PV]]-Tabla24[[#This Row],[Costo]])</f>
        <v>0</v>
      </c>
      <c r="I49" t="s">
        <v>18</v>
      </c>
      <c r="J49" s="6" t="str">
        <f>_xlfn.CONCAT(Tabla24[[#This Row],[Producto]]," ",Tabla24[[#This Row],[Referencia]]," ",Tabla24[[#This Row],[Costo]]/1000)</f>
        <v xml:space="preserve">  0</v>
      </c>
    </row>
    <row r="50" spans="1:10" x14ac:dyDescent="0.2">
      <c r="A50" s="5"/>
      <c r="C50" s="6"/>
      <c r="D50" s="7"/>
      <c r="E50" s="6">
        <f>Tabla23[[#This Row],[Precio]]</f>
        <v>0</v>
      </c>
      <c r="G50" s="11"/>
      <c r="H50" s="6">
        <f>Tabla24[[#This Row],[Cantidad]]*(Tabla24[[#This Row],[PV]]-Tabla24[[#This Row],[Costo]])</f>
        <v>0</v>
      </c>
      <c r="I50" t="s">
        <v>18</v>
      </c>
      <c r="J50" s="6" t="str">
        <f>_xlfn.CONCAT(Tabla24[[#This Row],[Producto]]," ",Tabla24[[#This Row],[Referencia]]," ",Tabla24[[#This Row],[Costo]]/1000)</f>
        <v xml:space="preserve">  0</v>
      </c>
    </row>
    <row r="51" spans="1:10" x14ac:dyDescent="0.2">
      <c r="A51" s="5"/>
      <c r="C51" s="6"/>
      <c r="D51" s="7"/>
      <c r="E51" s="6">
        <f>Tabla23[[#This Row],[Precio]]</f>
        <v>0</v>
      </c>
      <c r="G51" s="11"/>
      <c r="H51" s="6">
        <f>Tabla24[[#This Row],[Cantidad]]*(Tabla24[[#This Row],[PV]]-Tabla24[[#This Row],[Costo]])</f>
        <v>0</v>
      </c>
      <c r="I51" t="s">
        <v>18</v>
      </c>
      <c r="J51" s="6" t="str">
        <f>_xlfn.CONCAT(Tabla24[[#This Row],[Producto]]," ",Tabla24[[#This Row],[Referencia]]," ",Tabla24[[#This Row],[Costo]]/1000)</f>
        <v xml:space="preserve">  0</v>
      </c>
    </row>
    <row r="52" spans="1:10" x14ac:dyDescent="0.2">
      <c r="A52" s="5"/>
      <c r="C52" s="6"/>
      <c r="D52" s="7"/>
      <c r="E52" s="6">
        <f>Tabla23[[#This Row],[Precio]]</f>
        <v>0</v>
      </c>
      <c r="G52" s="11"/>
      <c r="H52" s="6">
        <f>Tabla24[[#This Row],[Cantidad]]*(Tabla24[[#This Row],[PV]]-Tabla24[[#This Row],[Costo]])</f>
        <v>0</v>
      </c>
      <c r="I52" t="s">
        <v>18</v>
      </c>
      <c r="J52" s="6" t="str">
        <f>_xlfn.CONCAT(Tabla24[[#This Row],[Producto]]," ",Tabla24[[#This Row],[Referencia]]," ",Tabla24[[#This Row],[Costo]]/1000)</f>
        <v xml:space="preserve">  0</v>
      </c>
    </row>
    <row r="53" spans="1:10" x14ac:dyDescent="0.2">
      <c r="A53" s="5"/>
      <c r="C53" s="6"/>
      <c r="D53" s="7"/>
      <c r="E53" s="6">
        <f>Tabla23[[#This Row],[Precio]]</f>
        <v>0</v>
      </c>
      <c r="G53" s="11"/>
      <c r="H53" s="6">
        <f>Tabla24[[#This Row],[Cantidad]]*(Tabla24[[#This Row],[PV]]-Tabla24[[#This Row],[Costo]])</f>
        <v>0</v>
      </c>
      <c r="I53" t="s">
        <v>18</v>
      </c>
      <c r="J53" s="6" t="str">
        <f>_xlfn.CONCAT(Tabla24[[#This Row],[Producto]]," ",Tabla24[[#This Row],[Referencia]]," ",Tabla24[[#This Row],[Costo]]/1000)</f>
        <v xml:space="preserve">  0</v>
      </c>
    </row>
    <row r="54" spans="1:10" x14ac:dyDescent="0.2">
      <c r="A54" s="5"/>
      <c r="C54" s="6"/>
      <c r="D54" s="7"/>
      <c r="E54" s="6">
        <f>Tabla23[[#This Row],[Precio]]</f>
        <v>0</v>
      </c>
      <c r="G54" s="11"/>
      <c r="H54" s="6">
        <f>Tabla24[[#This Row],[Cantidad]]*(Tabla24[[#This Row],[PV]]-Tabla24[[#This Row],[Costo]])</f>
        <v>0</v>
      </c>
      <c r="I54" t="s">
        <v>18</v>
      </c>
      <c r="J54" s="6" t="str">
        <f>_xlfn.CONCAT(Tabla24[[#This Row],[Producto]]," ",Tabla24[[#This Row],[Referencia]]," ",Tabla24[[#This Row],[Costo]]/1000)</f>
        <v xml:space="preserve">  0</v>
      </c>
    </row>
    <row r="55" spans="1:10" x14ac:dyDescent="0.2">
      <c r="A55" s="5"/>
      <c r="C55" s="6"/>
      <c r="D55" s="7"/>
      <c r="E55" s="6">
        <f>Tabla23[[#This Row],[Precio]]</f>
        <v>0</v>
      </c>
      <c r="G55" s="11"/>
      <c r="H55" s="6">
        <f>Tabla24[[#This Row],[Cantidad]]*(Tabla24[[#This Row],[PV]]-Tabla24[[#This Row],[Costo]])</f>
        <v>0</v>
      </c>
      <c r="I55" t="s">
        <v>18</v>
      </c>
      <c r="J55" s="6" t="str">
        <f>_xlfn.CONCAT(Tabla24[[#This Row],[Producto]]," ",Tabla24[[#This Row],[Referencia]]," ",Tabla24[[#This Row],[Costo]]/1000)</f>
        <v xml:space="preserve">  0</v>
      </c>
    </row>
    <row r="56" spans="1:10" x14ac:dyDescent="0.2">
      <c r="A56" s="5"/>
      <c r="C56" s="6"/>
      <c r="D56" s="7"/>
      <c r="E56" s="6">
        <f>Tabla23[[#This Row],[Precio]]</f>
        <v>0</v>
      </c>
      <c r="G56" s="11"/>
      <c r="H56" s="6">
        <f>Tabla24[[#This Row],[Cantidad]]*(Tabla24[[#This Row],[PV]]-Tabla24[[#This Row],[Costo]])</f>
        <v>0</v>
      </c>
      <c r="I56" t="s">
        <v>18</v>
      </c>
      <c r="J56" s="6" t="str">
        <f>_xlfn.CONCAT(Tabla24[[#This Row],[Producto]]," ",Tabla24[[#This Row],[Referencia]]," ",Tabla24[[#This Row],[Costo]]/1000)</f>
        <v xml:space="preserve">  0</v>
      </c>
    </row>
    <row r="57" spans="1:10" x14ac:dyDescent="0.2">
      <c r="A57" s="5"/>
      <c r="C57" s="6"/>
      <c r="D57" s="7"/>
      <c r="E57" s="6">
        <f>Tabla23[[#This Row],[Precio]]</f>
        <v>0</v>
      </c>
      <c r="G57" s="11"/>
      <c r="H57" s="6">
        <f>Tabla24[[#This Row],[Cantidad]]*(Tabla24[[#This Row],[PV]]-Tabla24[[#This Row],[Costo]])</f>
        <v>0</v>
      </c>
      <c r="I57" t="s">
        <v>18</v>
      </c>
      <c r="J57" s="6" t="str">
        <f>_xlfn.CONCAT(Tabla24[[#This Row],[Producto]]," ",Tabla24[[#This Row],[Referencia]]," ",Tabla24[[#This Row],[Costo]]/1000)</f>
        <v xml:space="preserve">  0</v>
      </c>
    </row>
    <row r="58" spans="1:10" x14ac:dyDescent="0.2">
      <c r="A58" s="5"/>
      <c r="C58" s="6"/>
      <c r="D58" s="7"/>
      <c r="E58" s="6">
        <f>Tabla23[[#This Row],[Precio]]</f>
        <v>0</v>
      </c>
      <c r="G58" s="11"/>
      <c r="H58" s="6">
        <f>Tabla24[[#This Row],[Cantidad]]*(Tabla24[[#This Row],[PV]]-Tabla24[[#This Row],[Costo]])</f>
        <v>0</v>
      </c>
      <c r="I58" t="s">
        <v>18</v>
      </c>
      <c r="J58" s="6" t="str">
        <f>_xlfn.CONCAT(Tabla24[[#This Row],[Producto]]," ",Tabla24[[#This Row],[Referencia]]," ",Tabla24[[#This Row],[Costo]]/1000)</f>
        <v xml:space="preserve">  0</v>
      </c>
    </row>
    <row r="59" spans="1:10" x14ac:dyDescent="0.2">
      <c r="A59" s="5"/>
      <c r="C59" s="6"/>
      <c r="D59" s="7"/>
      <c r="E59" s="6">
        <f>Tabla23[[#This Row],[Precio]]</f>
        <v>0</v>
      </c>
      <c r="G59" s="11"/>
      <c r="H59" s="6">
        <f>Tabla24[[#This Row],[Cantidad]]*(Tabla24[[#This Row],[PV]]-Tabla24[[#This Row],[Costo]])</f>
        <v>0</v>
      </c>
      <c r="I59" t="s">
        <v>18</v>
      </c>
      <c r="J59" s="6" t="str">
        <f>_xlfn.CONCAT(Tabla24[[#This Row],[Producto]]," ",Tabla24[[#This Row],[Referencia]]," ",Tabla24[[#This Row],[Costo]]/1000)</f>
        <v xml:space="preserve">  0</v>
      </c>
    </row>
    <row r="60" spans="1:10" x14ac:dyDescent="0.2">
      <c r="A60" s="5"/>
      <c r="C60" s="6"/>
      <c r="D60" s="7"/>
      <c r="E60" s="6">
        <f>Tabla23[[#This Row],[Precio]]</f>
        <v>0</v>
      </c>
      <c r="G60" s="11"/>
      <c r="H60" s="6">
        <f>Tabla24[[#This Row],[Cantidad]]*(Tabla24[[#This Row],[PV]]-Tabla24[[#This Row],[Costo]])</f>
        <v>0</v>
      </c>
      <c r="I60" t="s">
        <v>18</v>
      </c>
      <c r="J60" s="6" t="str">
        <f>_xlfn.CONCAT(Tabla24[[#This Row],[Producto]]," ",Tabla24[[#This Row],[Referencia]]," ",Tabla24[[#This Row],[Costo]]/1000)</f>
        <v xml:space="preserve">  0</v>
      </c>
    </row>
    <row r="61" spans="1:10" x14ac:dyDescent="0.2">
      <c r="A61" s="5"/>
      <c r="C61" s="6"/>
      <c r="D61" s="7"/>
      <c r="E61" s="6">
        <f>Tabla23[[#This Row],[Precio]]</f>
        <v>0</v>
      </c>
      <c r="G61" s="11"/>
      <c r="H61" s="6">
        <f>Tabla24[[#This Row],[Cantidad]]*(Tabla24[[#This Row],[PV]]-Tabla24[[#This Row],[Costo]])</f>
        <v>0</v>
      </c>
      <c r="I61" t="s">
        <v>18</v>
      </c>
      <c r="J61" s="6" t="str">
        <f>_xlfn.CONCAT(Tabla24[[#This Row],[Producto]]," ",Tabla24[[#This Row],[Referencia]]," ",Tabla24[[#This Row],[Costo]]/1000)</f>
        <v xml:space="preserve">  0</v>
      </c>
    </row>
    <row r="62" spans="1:10" x14ac:dyDescent="0.2">
      <c r="A62" s="5"/>
      <c r="C62" s="6"/>
      <c r="D62" s="7"/>
      <c r="E62" s="6">
        <f>Tabla23[[#This Row],[Precio]]</f>
        <v>0</v>
      </c>
      <c r="G62" s="11"/>
      <c r="H62" s="6">
        <f>Tabla24[[#This Row],[Cantidad]]*(Tabla24[[#This Row],[PV]]-Tabla24[[#This Row],[Costo]])</f>
        <v>0</v>
      </c>
      <c r="I62" t="s">
        <v>18</v>
      </c>
      <c r="J62" s="6" t="str">
        <f>_xlfn.CONCAT(Tabla24[[#This Row],[Producto]]," ",Tabla24[[#This Row],[Referencia]]," ",Tabla24[[#This Row],[Costo]]/1000)</f>
        <v xml:space="preserve">  0</v>
      </c>
    </row>
    <row r="63" spans="1:10" x14ac:dyDescent="0.2">
      <c r="A63" s="5"/>
      <c r="C63" s="6"/>
      <c r="D63" s="7"/>
      <c r="E63" s="6">
        <f>Tabla23[[#This Row],[Precio]]</f>
        <v>0</v>
      </c>
      <c r="G63" s="11"/>
      <c r="H63" s="6">
        <f>Tabla24[[#This Row],[Cantidad]]*(Tabla24[[#This Row],[PV]]-Tabla24[[#This Row],[Costo]])</f>
        <v>0</v>
      </c>
      <c r="I63" t="s">
        <v>18</v>
      </c>
      <c r="J63" s="6" t="str">
        <f>_xlfn.CONCAT(Tabla24[[#This Row],[Producto]]," ",Tabla24[[#This Row],[Referencia]]," ",Tabla24[[#This Row],[Costo]]/1000)</f>
        <v xml:space="preserve">  0</v>
      </c>
    </row>
    <row r="64" spans="1:10" x14ac:dyDescent="0.2">
      <c r="A64" s="5"/>
      <c r="C64" s="6"/>
      <c r="D64" s="7"/>
      <c r="E64" s="6">
        <f>Tabla23[[#This Row],[Precio]]</f>
        <v>0</v>
      </c>
      <c r="G64" s="11"/>
      <c r="H64" s="6">
        <f>Tabla24[[#This Row],[Cantidad]]*(Tabla24[[#This Row],[PV]]-Tabla24[[#This Row],[Costo]])</f>
        <v>0</v>
      </c>
      <c r="I64" t="s">
        <v>18</v>
      </c>
      <c r="J64" s="6" t="str">
        <f>_xlfn.CONCAT(Tabla24[[#This Row],[Producto]]," ",Tabla24[[#This Row],[Referencia]]," ",Tabla24[[#This Row],[Costo]]/1000)</f>
        <v xml:space="preserve">  0</v>
      </c>
    </row>
    <row r="65" spans="1:10" x14ac:dyDescent="0.2">
      <c r="A65" s="5"/>
      <c r="C65" s="6"/>
      <c r="D65" s="7"/>
      <c r="E65" s="6">
        <f>Tabla23[[#This Row],[Precio]]</f>
        <v>0</v>
      </c>
      <c r="G65" s="11"/>
      <c r="H65" s="6">
        <f>Tabla24[[#This Row],[Cantidad]]*(Tabla24[[#This Row],[PV]]-Tabla24[[#This Row],[Costo]])</f>
        <v>0</v>
      </c>
      <c r="I65" t="s">
        <v>18</v>
      </c>
      <c r="J65" s="6" t="str">
        <f>_xlfn.CONCAT(Tabla24[[#This Row],[Producto]]," ",Tabla24[[#This Row],[Referencia]]," ",Tabla24[[#This Row],[Costo]]/1000)</f>
        <v xml:space="preserve">  0</v>
      </c>
    </row>
    <row r="66" spans="1:10" x14ac:dyDescent="0.2">
      <c r="A66" s="5"/>
      <c r="C66" s="6"/>
      <c r="D66" s="7"/>
      <c r="E66" s="6">
        <f>Tabla23[[#This Row],[Precio]]</f>
        <v>0</v>
      </c>
      <c r="G66" s="11"/>
      <c r="H66" s="6">
        <f>Tabla24[[#This Row],[Cantidad]]*(Tabla24[[#This Row],[PV]]-Tabla24[[#This Row],[Costo]])</f>
        <v>0</v>
      </c>
      <c r="I66" t="s">
        <v>18</v>
      </c>
      <c r="J66" s="6" t="str">
        <f>_xlfn.CONCAT(Tabla24[[#This Row],[Producto]]," ",Tabla24[[#This Row],[Referencia]]," ",Tabla24[[#This Row],[Costo]]/1000)</f>
        <v xml:space="preserve">  0</v>
      </c>
    </row>
    <row r="67" spans="1:10" x14ac:dyDescent="0.2">
      <c r="A67" s="5"/>
      <c r="C67" s="6"/>
      <c r="D67" s="7"/>
      <c r="E67" s="6">
        <f>Tabla23[[#This Row],[Precio]]</f>
        <v>0</v>
      </c>
      <c r="G67" s="11"/>
      <c r="H67" s="6">
        <f>Tabla24[[#This Row],[Cantidad]]*(Tabla24[[#This Row],[PV]]-Tabla24[[#This Row],[Costo]])</f>
        <v>0</v>
      </c>
      <c r="I67" t="s">
        <v>18</v>
      </c>
      <c r="J67" s="6" t="str">
        <f>_xlfn.CONCAT(Tabla24[[#This Row],[Producto]]," ",Tabla24[[#This Row],[Referencia]]," ",Tabla24[[#This Row],[Costo]]/1000)</f>
        <v xml:space="preserve">  0</v>
      </c>
    </row>
    <row r="68" spans="1:10" x14ac:dyDescent="0.2">
      <c r="A68" s="5"/>
      <c r="C68" s="6"/>
      <c r="D68" s="7"/>
      <c r="E68" s="6">
        <f>Tabla23[[#This Row],[Precio]]</f>
        <v>0</v>
      </c>
      <c r="G68" s="11"/>
      <c r="H68" s="6">
        <f>Tabla24[[#This Row],[Cantidad]]*(Tabla24[[#This Row],[PV]]-Tabla24[[#This Row],[Costo]])</f>
        <v>0</v>
      </c>
      <c r="I68" t="s">
        <v>18</v>
      </c>
      <c r="J68" s="6" t="str">
        <f>_xlfn.CONCAT(Tabla24[[#This Row],[Producto]]," ",Tabla24[[#This Row],[Referencia]]," ",Tabla24[[#This Row],[Costo]]/1000)</f>
        <v xml:space="preserve">  0</v>
      </c>
    </row>
    <row r="69" spans="1:10" x14ac:dyDescent="0.2">
      <c r="A69" s="5"/>
      <c r="C69" s="6"/>
      <c r="D69" s="7"/>
      <c r="E69" s="6">
        <f>Tabla23[[#This Row],[Precio]]</f>
        <v>0</v>
      </c>
      <c r="G69" s="11"/>
      <c r="H69" s="6">
        <f>Tabla24[[#This Row],[Cantidad]]*(Tabla24[[#This Row],[PV]]-Tabla24[[#This Row],[Costo]])</f>
        <v>0</v>
      </c>
      <c r="I69" t="s">
        <v>18</v>
      </c>
      <c r="J69" s="6" t="str">
        <f>_xlfn.CONCAT(Tabla24[[#This Row],[Producto]]," ",Tabla24[[#This Row],[Referencia]]," ",Tabla24[[#This Row],[Costo]]/1000)</f>
        <v xml:space="preserve">  0</v>
      </c>
    </row>
    <row r="70" spans="1:10" x14ac:dyDescent="0.2">
      <c r="A70" s="5"/>
      <c r="C70" s="6"/>
      <c r="D70" s="7"/>
      <c r="E70" s="6">
        <f>Tabla23[[#This Row],[Precio]]</f>
        <v>0</v>
      </c>
      <c r="G70" s="11"/>
      <c r="H70" s="6">
        <f>Tabla24[[#This Row],[Cantidad]]*(Tabla24[[#This Row],[PV]]-Tabla24[[#This Row],[Costo]])</f>
        <v>0</v>
      </c>
      <c r="I70" t="s">
        <v>18</v>
      </c>
      <c r="J70" s="6" t="str">
        <f>_xlfn.CONCAT(Tabla24[[#This Row],[Producto]]," ",Tabla24[[#This Row],[Referencia]]," ",Tabla24[[#This Row],[Costo]]/1000)</f>
        <v xml:space="preserve">  0</v>
      </c>
    </row>
    <row r="71" spans="1:10" x14ac:dyDescent="0.2">
      <c r="A71" s="5"/>
      <c r="C71" s="6"/>
      <c r="D71" s="7"/>
      <c r="E71" s="6">
        <f>Tabla23[[#This Row],[Precio]]</f>
        <v>0</v>
      </c>
      <c r="G71" s="11"/>
      <c r="H71" s="6">
        <f>Tabla24[[#This Row],[Cantidad]]*(Tabla24[[#This Row],[PV]]-Tabla24[[#This Row],[Costo]])</f>
        <v>0</v>
      </c>
      <c r="I71" t="s">
        <v>18</v>
      </c>
      <c r="J71" s="6" t="str">
        <f>_xlfn.CONCAT(Tabla24[[#This Row],[Producto]]," ",Tabla24[[#This Row],[Referencia]]," ",Tabla24[[#This Row],[Costo]]/1000)</f>
        <v xml:space="preserve">  0</v>
      </c>
    </row>
    <row r="72" spans="1:10" x14ac:dyDescent="0.2">
      <c r="A72" s="5"/>
      <c r="C72" s="6"/>
      <c r="D72" s="7"/>
      <c r="E72" s="6">
        <f>Tabla23[[#This Row],[Precio]]</f>
        <v>0</v>
      </c>
      <c r="G72" s="11"/>
      <c r="H72" s="6">
        <f>Tabla24[[#This Row],[Cantidad]]*(Tabla24[[#This Row],[PV]]-Tabla24[[#This Row],[Costo]])</f>
        <v>0</v>
      </c>
      <c r="I72" t="s">
        <v>18</v>
      </c>
      <c r="J72" s="6" t="str">
        <f>_xlfn.CONCAT(Tabla24[[#This Row],[Producto]]," ",Tabla24[[#This Row],[Referencia]]," ",Tabla24[[#This Row],[Costo]]/1000)</f>
        <v xml:space="preserve">  0</v>
      </c>
    </row>
    <row r="73" spans="1:10" x14ac:dyDescent="0.2">
      <c r="A73" s="5"/>
      <c r="C73" s="6"/>
      <c r="D73" s="7"/>
      <c r="E73" s="6">
        <f>Tabla23[[#This Row],[Precio]]</f>
        <v>0</v>
      </c>
      <c r="G73" s="11"/>
      <c r="H73" s="6">
        <f>Tabla24[[#This Row],[Cantidad]]*(Tabla24[[#This Row],[PV]]-Tabla24[[#This Row],[Costo]])</f>
        <v>0</v>
      </c>
      <c r="I73" t="s">
        <v>18</v>
      </c>
      <c r="J73" s="6" t="str">
        <f>_xlfn.CONCAT(Tabla24[[#This Row],[Producto]]," ",Tabla24[[#This Row],[Referencia]]," ",Tabla24[[#This Row],[Costo]]/1000)</f>
        <v xml:space="preserve">  0</v>
      </c>
    </row>
    <row r="74" spans="1:10" x14ac:dyDescent="0.2">
      <c r="A74" s="5"/>
      <c r="C74" s="6"/>
      <c r="D74" s="7"/>
      <c r="E74" s="6">
        <f>Tabla23[[#This Row],[Precio]]</f>
        <v>0</v>
      </c>
      <c r="G74" s="11"/>
      <c r="H74" s="6">
        <f>Tabla24[[#This Row],[Cantidad]]*(Tabla24[[#This Row],[PV]]-Tabla24[[#This Row],[Costo]])</f>
        <v>0</v>
      </c>
      <c r="I74" t="s">
        <v>18</v>
      </c>
      <c r="J74" s="6" t="str">
        <f>_xlfn.CONCAT(Tabla24[[#This Row],[Producto]]," ",Tabla24[[#This Row],[Referencia]]," ",Tabla24[[#This Row],[Costo]]/1000)</f>
        <v xml:space="preserve">  0</v>
      </c>
    </row>
    <row r="75" spans="1:10" x14ac:dyDescent="0.2">
      <c r="A75" s="5"/>
      <c r="C75" s="6"/>
      <c r="D75" s="7"/>
      <c r="E75" s="6">
        <f>Tabla23[[#This Row],[Precio]]</f>
        <v>0</v>
      </c>
      <c r="G75" s="11"/>
      <c r="H75" s="6">
        <f>Tabla24[[#This Row],[Cantidad]]*(Tabla24[[#This Row],[PV]]-Tabla24[[#This Row],[Costo]])</f>
        <v>0</v>
      </c>
      <c r="I75" t="s">
        <v>18</v>
      </c>
      <c r="J75" s="6" t="str">
        <f>_xlfn.CONCAT(Tabla24[[#This Row],[Producto]]," ",Tabla24[[#This Row],[Referencia]]," ",Tabla24[[#This Row],[Costo]]/1000)</f>
        <v xml:space="preserve">  0</v>
      </c>
    </row>
    <row r="76" spans="1:10" x14ac:dyDescent="0.2">
      <c r="A76" s="5"/>
      <c r="C76" s="6"/>
      <c r="D76" s="7"/>
      <c r="E76" s="6">
        <f>Tabla23[[#This Row],[Precio]]</f>
        <v>0</v>
      </c>
      <c r="G76" s="11"/>
      <c r="H76" s="6">
        <f>Tabla24[[#This Row],[Cantidad]]*(Tabla24[[#This Row],[PV]]-Tabla24[[#This Row],[Costo]])</f>
        <v>0</v>
      </c>
      <c r="I76" t="s">
        <v>18</v>
      </c>
      <c r="J76" s="6" t="str">
        <f>_xlfn.CONCAT(Tabla24[[#This Row],[Producto]]," ",Tabla24[[#This Row],[Referencia]]," ",Tabla24[[#This Row],[Costo]]/1000)</f>
        <v xml:space="preserve">  0</v>
      </c>
    </row>
    <row r="77" spans="1:10" x14ac:dyDescent="0.2">
      <c r="A77" s="5"/>
      <c r="C77" s="6"/>
      <c r="D77" s="7"/>
      <c r="E77" s="6">
        <f>Tabla23[[#This Row],[Precio]]</f>
        <v>0</v>
      </c>
      <c r="G77" s="11"/>
      <c r="H77" s="6">
        <f>Tabla24[[#This Row],[Cantidad]]*(Tabla24[[#This Row],[PV]]-Tabla24[[#This Row],[Costo]])</f>
        <v>0</v>
      </c>
      <c r="I77" t="s">
        <v>18</v>
      </c>
      <c r="J77" s="6" t="str">
        <f>_xlfn.CONCAT(Tabla24[[#This Row],[Producto]]," ",Tabla24[[#This Row],[Referencia]]," ",Tabla24[[#This Row],[Costo]]/1000)</f>
        <v xml:space="preserve">  0</v>
      </c>
    </row>
    <row r="78" spans="1:10" x14ac:dyDescent="0.2">
      <c r="A78" s="5"/>
      <c r="C78" s="6"/>
      <c r="D78" s="7"/>
      <c r="E78" s="6">
        <f>Tabla23[[#This Row],[Precio]]</f>
        <v>0</v>
      </c>
      <c r="G78" s="11"/>
      <c r="H78" s="6">
        <f>Tabla24[[#This Row],[Cantidad]]*(Tabla24[[#This Row],[PV]]-Tabla24[[#This Row],[Costo]])</f>
        <v>0</v>
      </c>
      <c r="I78" t="s">
        <v>18</v>
      </c>
      <c r="J78" s="6" t="str">
        <f>_xlfn.CONCAT(Tabla24[[#This Row],[Producto]]," ",Tabla24[[#This Row],[Referencia]]," ",Tabla24[[#This Row],[Costo]]/1000)</f>
        <v xml:space="preserve">  0</v>
      </c>
    </row>
    <row r="79" spans="1:10" x14ac:dyDescent="0.2">
      <c r="A79" s="5"/>
      <c r="C79" s="6"/>
      <c r="D79" s="7"/>
      <c r="E79" s="6">
        <f>Tabla23[[#This Row],[Precio]]</f>
        <v>0</v>
      </c>
      <c r="G79" s="11"/>
      <c r="H79" s="6">
        <f>Tabla24[[#This Row],[Cantidad]]*(Tabla24[[#This Row],[PV]]-Tabla24[[#This Row],[Costo]])</f>
        <v>0</v>
      </c>
      <c r="I79" t="s">
        <v>18</v>
      </c>
      <c r="J79" s="6" t="str">
        <f>_xlfn.CONCAT(Tabla24[[#This Row],[Producto]]," ",Tabla24[[#This Row],[Referencia]]," ",Tabla24[[#This Row],[Costo]]/1000)</f>
        <v xml:space="preserve">  0</v>
      </c>
    </row>
    <row r="80" spans="1:10" x14ac:dyDescent="0.2">
      <c r="A80" s="5"/>
      <c r="C80" s="6"/>
      <c r="D80" s="7"/>
      <c r="E80" s="6">
        <f>Tabla23[[#This Row],[Precio]]</f>
        <v>0</v>
      </c>
      <c r="G80" s="11"/>
      <c r="H80" s="6">
        <f>Tabla24[[#This Row],[Cantidad]]*(Tabla24[[#This Row],[PV]]-Tabla24[[#This Row],[Costo]])</f>
        <v>0</v>
      </c>
      <c r="I80" t="s">
        <v>18</v>
      </c>
      <c r="J80" s="6" t="str">
        <f>_xlfn.CONCAT(Tabla24[[#This Row],[Producto]]," ",Tabla24[[#This Row],[Referencia]]," ",Tabla24[[#This Row],[Costo]]/1000)</f>
        <v xml:space="preserve">  0</v>
      </c>
    </row>
    <row r="81" spans="1:10" x14ac:dyDescent="0.2">
      <c r="A81" s="5"/>
      <c r="C81" s="6"/>
      <c r="D81" s="7"/>
      <c r="E81" s="6">
        <f>Tabla23[[#This Row],[Precio]]</f>
        <v>0</v>
      </c>
      <c r="G81" s="11"/>
      <c r="H81" s="6">
        <f>Tabla24[[#This Row],[Cantidad]]*(Tabla24[[#This Row],[PV]]-Tabla24[[#This Row],[Costo]])</f>
        <v>0</v>
      </c>
      <c r="I81" t="s">
        <v>18</v>
      </c>
      <c r="J81" s="6" t="str">
        <f>_xlfn.CONCAT(Tabla24[[#This Row],[Producto]]," ",Tabla24[[#This Row],[Referencia]]," ",Tabla24[[#This Row],[Costo]]/1000)</f>
        <v xml:space="preserve">  0</v>
      </c>
    </row>
    <row r="82" spans="1:10" x14ac:dyDescent="0.2">
      <c r="A82" s="5"/>
      <c r="C82" s="6"/>
      <c r="D82" s="7"/>
      <c r="E82" s="6">
        <f>Tabla23[[#This Row],[Precio]]</f>
        <v>0</v>
      </c>
      <c r="G82" s="11"/>
      <c r="H82" s="6">
        <f>Tabla24[[#This Row],[Cantidad]]*(Tabla24[[#This Row],[PV]]-Tabla24[[#This Row],[Costo]])</f>
        <v>0</v>
      </c>
      <c r="I82" t="s">
        <v>18</v>
      </c>
      <c r="J82" s="6" t="str">
        <f>_xlfn.CONCAT(Tabla24[[#This Row],[Producto]]," ",Tabla24[[#This Row],[Referencia]]," ",Tabla24[[#This Row],[Costo]]/1000)</f>
        <v xml:space="preserve">  0</v>
      </c>
    </row>
    <row r="83" spans="1:10" x14ac:dyDescent="0.2">
      <c r="A83" s="5"/>
      <c r="C83" s="6"/>
      <c r="D83" s="7"/>
      <c r="E83" s="6">
        <f>Tabla23[[#This Row],[Precio]]</f>
        <v>0</v>
      </c>
      <c r="G83" s="11"/>
      <c r="H83" s="6">
        <f>Tabla24[[#This Row],[Cantidad]]*(Tabla24[[#This Row],[PV]]-Tabla24[[#This Row],[Costo]])</f>
        <v>0</v>
      </c>
      <c r="I83" t="s">
        <v>18</v>
      </c>
      <c r="J83" s="6" t="str">
        <f>_xlfn.CONCAT(Tabla24[[#This Row],[Producto]]," ",Tabla24[[#This Row],[Referencia]]," ",Tabla24[[#This Row],[Costo]]/1000)</f>
        <v xml:space="preserve">  0</v>
      </c>
    </row>
    <row r="84" spans="1:10" x14ac:dyDescent="0.2">
      <c r="A84" s="5"/>
      <c r="C84" s="6"/>
      <c r="D84" s="7"/>
      <c r="E84" s="6">
        <f>Tabla23[[#This Row],[Precio]]</f>
        <v>0</v>
      </c>
      <c r="G84" s="11"/>
      <c r="H84" s="6">
        <f>Tabla24[[#This Row],[Cantidad]]*(Tabla24[[#This Row],[PV]]-Tabla24[[#This Row],[Costo]])</f>
        <v>0</v>
      </c>
      <c r="I84" t="s">
        <v>18</v>
      </c>
      <c r="J84" s="6" t="str">
        <f>_xlfn.CONCAT(Tabla24[[#This Row],[Producto]]," ",Tabla24[[#This Row],[Referencia]]," ",Tabla24[[#This Row],[Costo]]/1000)</f>
        <v xml:space="preserve">  0</v>
      </c>
    </row>
    <row r="85" spans="1:10" x14ac:dyDescent="0.2">
      <c r="A85" s="5"/>
      <c r="C85" s="6"/>
      <c r="D85" s="7"/>
      <c r="E85" s="6">
        <f>Tabla23[[#This Row],[Precio]]</f>
        <v>0</v>
      </c>
      <c r="G85" s="11"/>
      <c r="H85" s="6">
        <f>Tabla24[[#This Row],[Cantidad]]*(Tabla24[[#This Row],[PV]]-Tabla24[[#This Row],[Costo]])</f>
        <v>0</v>
      </c>
      <c r="I85" t="s">
        <v>18</v>
      </c>
      <c r="J85" s="6" t="str">
        <f>_xlfn.CONCAT(Tabla24[[#This Row],[Producto]]," ",Tabla24[[#This Row],[Referencia]]," ",Tabla24[[#This Row],[Costo]]/1000)</f>
        <v xml:space="preserve">  0</v>
      </c>
    </row>
    <row r="86" spans="1:10" x14ac:dyDescent="0.2">
      <c r="A86" s="5"/>
      <c r="C86" s="6"/>
      <c r="D86" s="7"/>
      <c r="E86" s="6">
        <f>Tabla23[[#This Row],[Precio]]</f>
        <v>0</v>
      </c>
      <c r="G86" s="11"/>
      <c r="H86" s="6">
        <f>Tabla24[[#This Row],[Cantidad]]*(Tabla24[[#This Row],[PV]]-Tabla24[[#This Row],[Costo]])</f>
        <v>0</v>
      </c>
      <c r="I86" t="s">
        <v>18</v>
      </c>
      <c r="J86" s="6" t="str">
        <f>_xlfn.CONCAT(Tabla24[[#This Row],[Producto]]," ",Tabla24[[#This Row],[Referencia]]," ",Tabla24[[#This Row],[Costo]]/1000)</f>
        <v xml:space="preserve">  0</v>
      </c>
    </row>
    <row r="87" spans="1:10" x14ac:dyDescent="0.2">
      <c r="A87" s="5"/>
      <c r="C87" s="6"/>
      <c r="D87" s="7"/>
      <c r="E87" s="6">
        <f>Tabla23[[#This Row],[Precio]]</f>
        <v>0</v>
      </c>
      <c r="G87" s="11"/>
      <c r="H87" s="6">
        <f>Tabla24[[#This Row],[Cantidad]]*(Tabla24[[#This Row],[PV]]-Tabla24[[#This Row],[Costo]])</f>
        <v>0</v>
      </c>
      <c r="I87" t="s">
        <v>18</v>
      </c>
      <c r="J87" s="6" t="str">
        <f>_xlfn.CONCAT(Tabla24[[#This Row],[Producto]]," ",Tabla24[[#This Row],[Referencia]]," ",Tabla24[[#This Row],[Costo]]/1000)</f>
        <v xml:space="preserve">  0</v>
      </c>
    </row>
    <row r="88" spans="1:10" x14ac:dyDescent="0.2">
      <c r="A88" s="5"/>
      <c r="C88" s="6"/>
      <c r="D88" s="7"/>
      <c r="E88" s="6">
        <f>Tabla23[[#This Row],[Precio]]</f>
        <v>0</v>
      </c>
      <c r="G88" s="11"/>
      <c r="H88" s="6">
        <f>Tabla24[[#This Row],[Cantidad]]*(Tabla24[[#This Row],[PV]]-Tabla24[[#This Row],[Costo]])</f>
        <v>0</v>
      </c>
      <c r="I88" t="s">
        <v>18</v>
      </c>
      <c r="J88" s="6" t="str">
        <f>_xlfn.CONCAT(Tabla24[[#This Row],[Producto]]," ",Tabla24[[#This Row],[Referencia]]," ",Tabla24[[#This Row],[Costo]]/1000)</f>
        <v xml:space="preserve">  0</v>
      </c>
    </row>
    <row r="89" spans="1:10" x14ac:dyDescent="0.2">
      <c r="A89" s="5"/>
      <c r="C89" s="6"/>
      <c r="D89" s="7"/>
      <c r="E89" s="6">
        <f>Tabla23[[#This Row],[Precio]]</f>
        <v>0</v>
      </c>
      <c r="G89" s="11"/>
      <c r="H89" s="6">
        <f>Tabla24[[#This Row],[Cantidad]]*(Tabla24[[#This Row],[PV]]-Tabla24[[#This Row],[Costo]])</f>
        <v>0</v>
      </c>
      <c r="I89" t="s">
        <v>18</v>
      </c>
      <c r="J89" s="6" t="str">
        <f>_xlfn.CONCAT(Tabla24[[#This Row],[Producto]]," ",Tabla24[[#This Row],[Referencia]]," ",Tabla24[[#This Row],[Costo]]/1000)</f>
        <v xml:space="preserve">  0</v>
      </c>
    </row>
    <row r="90" spans="1:10" x14ac:dyDescent="0.2">
      <c r="A90" s="5"/>
      <c r="C90" s="6"/>
      <c r="D90" s="7"/>
      <c r="E90" s="6">
        <f>Tabla23[[#This Row],[Precio]]</f>
        <v>0</v>
      </c>
      <c r="G90" s="11"/>
      <c r="H90" s="6">
        <f>Tabla24[[#This Row],[Cantidad]]*(Tabla24[[#This Row],[PV]]-Tabla24[[#This Row],[Costo]])</f>
        <v>0</v>
      </c>
      <c r="I90" t="s">
        <v>18</v>
      </c>
      <c r="J90" s="6" t="str">
        <f>_xlfn.CONCAT(Tabla24[[#This Row],[Producto]]," ",Tabla24[[#This Row],[Referencia]]," ",Tabla24[[#This Row],[Costo]]/1000)</f>
        <v xml:space="preserve">  0</v>
      </c>
    </row>
    <row r="91" spans="1:10" x14ac:dyDescent="0.2">
      <c r="A91" s="5"/>
      <c r="C91" s="6"/>
      <c r="D91" s="7"/>
      <c r="E91" s="6">
        <f>Tabla23[[#This Row],[Precio]]</f>
        <v>0</v>
      </c>
      <c r="G91" s="11"/>
      <c r="H91" s="6">
        <f>Tabla24[[#This Row],[Cantidad]]*(Tabla24[[#This Row],[PV]]-Tabla24[[#This Row],[Costo]])</f>
        <v>0</v>
      </c>
      <c r="I91" t="s">
        <v>18</v>
      </c>
      <c r="J91" s="6" t="str">
        <f>_xlfn.CONCAT(Tabla24[[#This Row],[Producto]]," ",Tabla24[[#This Row],[Referencia]]," ",Tabla24[[#This Row],[Costo]]/1000)</f>
        <v xml:space="preserve">  0</v>
      </c>
    </row>
    <row r="92" spans="1:10" x14ac:dyDescent="0.2">
      <c r="A92" s="5"/>
      <c r="C92" s="6"/>
      <c r="D92" s="7"/>
      <c r="E92" s="6">
        <f>Tabla23[[#This Row],[Precio]]</f>
        <v>0</v>
      </c>
      <c r="G92" s="11"/>
      <c r="H92" s="6">
        <f>Tabla24[[#This Row],[Cantidad]]*(Tabla24[[#This Row],[PV]]-Tabla24[[#This Row],[Costo]])</f>
        <v>0</v>
      </c>
      <c r="I92" t="s">
        <v>18</v>
      </c>
      <c r="J92" s="6" t="str">
        <f>_xlfn.CONCAT(Tabla24[[#This Row],[Producto]]," ",Tabla24[[#This Row],[Referencia]]," ",Tabla24[[#This Row],[Costo]]/1000)</f>
        <v xml:space="preserve">  0</v>
      </c>
    </row>
    <row r="93" spans="1:10" x14ac:dyDescent="0.2">
      <c r="A93" s="5"/>
      <c r="C93" s="6"/>
      <c r="D93" s="7"/>
      <c r="E93" s="6">
        <f>Tabla23[[#This Row],[Precio]]</f>
        <v>0</v>
      </c>
      <c r="G93" s="11"/>
      <c r="H93" s="6">
        <f>Tabla24[[#This Row],[Cantidad]]*(Tabla24[[#This Row],[PV]]-Tabla24[[#This Row],[Costo]])</f>
        <v>0</v>
      </c>
      <c r="I93" t="s">
        <v>18</v>
      </c>
      <c r="J93" s="6" t="str">
        <f>_xlfn.CONCAT(Tabla24[[#This Row],[Producto]]," ",Tabla24[[#This Row],[Referencia]]," ",Tabla24[[#This Row],[Costo]]/1000)</f>
        <v xml:space="preserve">  0</v>
      </c>
    </row>
    <row r="94" spans="1:10" x14ac:dyDescent="0.2">
      <c r="A94" s="5"/>
      <c r="C94" s="6"/>
      <c r="D94" s="7"/>
      <c r="E94" s="6">
        <f>Tabla23[[#This Row],[Precio]]</f>
        <v>0</v>
      </c>
      <c r="G94" s="11"/>
      <c r="H94" s="6">
        <f>Tabla24[[#This Row],[Cantidad]]*(Tabla24[[#This Row],[PV]]-Tabla24[[#This Row],[Costo]])</f>
        <v>0</v>
      </c>
      <c r="I94" t="s">
        <v>18</v>
      </c>
      <c r="J94" s="6" t="str">
        <f>_xlfn.CONCAT(Tabla24[[#This Row],[Producto]]," ",Tabla24[[#This Row],[Referencia]]," ",Tabla24[[#This Row],[Costo]]/1000)</f>
        <v xml:space="preserve">  0</v>
      </c>
    </row>
    <row r="95" spans="1:10" x14ac:dyDescent="0.2">
      <c r="A95" s="5"/>
      <c r="C95" s="6"/>
      <c r="D95" s="7"/>
      <c r="E95" s="6">
        <f>Tabla23[[#This Row],[Precio]]</f>
        <v>0</v>
      </c>
      <c r="G95" s="11"/>
      <c r="H95" s="6">
        <f>Tabla24[[#This Row],[Cantidad]]*(Tabla24[[#This Row],[PV]]-Tabla24[[#This Row],[Costo]])</f>
        <v>0</v>
      </c>
      <c r="I95" t="s">
        <v>18</v>
      </c>
      <c r="J95" s="6" t="str">
        <f>_xlfn.CONCAT(Tabla24[[#This Row],[Producto]]," ",Tabla24[[#This Row],[Referencia]]," ",Tabla24[[#This Row],[Costo]]/1000)</f>
        <v xml:space="preserve">  0</v>
      </c>
    </row>
    <row r="96" spans="1:10" x14ac:dyDescent="0.2">
      <c r="A96" s="5"/>
      <c r="C96" s="6"/>
      <c r="D96" s="7"/>
      <c r="E96" s="6">
        <f>Tabla23[[#This Row],[Precio]]</f>
        <v>0</v>
      </c>
      <c r="G96" s="11"/>
      <c r="H96" s="6">
        <f>Tabla24[[#This Row],[Cantidad]]*(Tabla24[[#This Row],[PV]]-Tabla24[[#This Row],[Costo]])</f>
        <v>0</v>
      </c>
      <c r="I96" t="s">
        <v>18</v>
      </c>
      <c r="J96" s="6" t="str">
        <f>_xlfn.CONCAT(Tabla24[[#This Row],[Producto]]," ",Tabla24[[#This Row],[Referencia]]," ",Tabla24[[#This Row],[Costo]]/1000)</f>
        <v xml:space="preserve">  0</v>
      </c>
    </row>
    <row r="97" spans="1:10" x14ac:dyDescent="0.2">
      <c r="A97" s="5"/>
      <c r="C97" s="6"/>
      <c r="D97" s="7"/>
      <c r="E97" s="6">
        <f>Tabla23[[#This Row],[Precio]]</f>
        <v>0</v>
      </c>
      <c r="G97" s="11"/>
      <c r="H97" s="6">
        <f>Tabla24[[#This Row],[Cantidad]]*(Tabla24[[#This Row],[PV]]-Tabla24[[#This Row],[Costo]])</f>
        <v>0</v>
      </c>
      <c r="I97" t="s">
        <v>18</v>
      </c>
      <c r="J97" s="6" t="str">
        <f>_xlfn.CONCAT(Tabla24[[#This Row],[Producto]]," ",Tabla24[[#This Row],[Referencia]]," ",Tabla24[[#This Row],[Costo]]/1000)</f>
        <v xml:space="preserve">  0</v>
      </c>
    </row>
    <row r="98" spans="1:10" x14ac:dyDescent="0.2">
      <c r="A98" s="5"/>
      <c r="C98" s="6"/>
      <c r="D98" s="7"/>
      <c r="E98" s="6">
        <f>Tabla23[[#This Row],[Precio]]</f>
        <v>0</v>
      </c>
      <c r="G98" s="11"/>
      <c r="H98" s="6">
        <f>Tabla24[[#This Row],[Cantidad]]*(Tabla24[[#This Row],[PV]]-Tabla24[[#This Row],[Costo]])</f>
        <v>0</v>
      </c>
      <c r="I98" t="s">
        <v>18</v>
      </c>
      <c r="J98" s="6" t="str">
        <f>_xlfn.CONCAT(Tabla24[[#This Row],[Producto]]," ",Tabla24[[#This Row],[Referencia]]," ",Tabla24[[#This Row],[Costo]]/1000)</f>
        <v xml:space="preserve">  0</v>
      </c>
    </row>
    <row r="99" spans="1:10" x14ac:dyDescent="0.2">
      <c r="A99" s="5"/>
      <c r="C99" s="6"/>
      <c r="D99" s="7"/>
      <c r="E99" s="6">
        <f>Tabla23[[#This Row],[Precio]]</f>
        <v>0</v>
      </c>
      <c r="G99" s="11"/>
      <c r="H99" s="6">
        <f>Tabla24[[#This Row],[Cantidad]]*(Tabla24[[#This Row],[PV]]-Tabla24[[#This Row],[Costo]])</f>
        <v>0</v>
      </c>
      <c r="I99" t="s">
        <v>18</v>
      </c>
      <c r="J99" s="6" t="str">
        <f>_xlfn.CONCAT(Tabla24[[#This Row],[Producto]]," ",Tabla24[[#This Row],[Referencia]]," ",Tabla24[[#This Row],[Costo]]/1000)</f>
        <v xml:space="preserve">  0</v>
      </c>
    </row>
    <row r="100" spans="1:10" x14ac:dyDescent="0.2">
      <c r="A100" s="5"/>
      <c r="C100" s="6"/>
      <c r="D100" s="7"/>
      <c r="E100" s="6">
        <f>Tabla23[[#This Row],[Precio]]</f>
        <v>0</v>
      </c>
      <c r="G100" s="11"/>
      <c r="H100" s="6">
        <f>Tabla24[[#This Row],[Cantidad]]*(Tabla24[[#This Row],[PV]]-Tabla24[[#This Row],[Costo]])</f>
        <v>0</v>
      </c>
      <c r="I100" t="s">
        <v>18</v>
      </c>
      <c r="J100" s="6" t="str">
        <f>_xlfn.CONCAT(Tabla24[[#This Row],[Producto]]," ",Tabla24[[#This Row],[Referencia]]," ",Tabla24[[#This Row],[Costo]]/1000)</f>
        <v xml:space="preserve">  0</v>
      </c>
    </row>
    <row r="101" spans="1:10" x14ac:dyDescent="0.2">
      <c r="A101" s="5"/>
      <c r="C101" s="6"/>
      <c r="D101" s="7"/>
      <c r="E101" s="6">
        <f>Tabla23[[#This Row],[Precio]]</f>
        <v>0</v>
      </c>
      <c r="G101" s="11"/>
      <c r="H101" s="6">
        <f>Tabla24[[#This Row],[Cantidad]]*(Tabla24[[#This Row],[PV]]-Tabla24[[#This Row],[Costo]])</f>
        <v>0</v>
      </c>
      <c r="I101" t="s">
        <v>18</v>
      </c>
      <c r="J101" s="6" t="str">
        <f>_xlfn.CONCAT(Tabla24[[#This Row],[Producto]]," ",Tabla24[[#This Row],[Referencia]]," ",Tabla24[[#This Row],[Costo]]/1000)</f>
        <v xml:space="preserve">  0</v>
      </c>
    </row>
    <row r="102" spans="1:10" x14ac:dyDescent="0.2">
      <c r="A102" s="5"/>
      <c r="C102" s="6"/>
      <c r="D102" s="7"/>
      <c r="E102" s="6">
        <f>Tabla23[[#This Row],[Precio]]</f>
        <v>0</v>
      </c>
      <c r="G102" s="11"/>
      <c r="H102" s="6">
        <f>Tabla24[[#This Row],[Cantidad]]*(Tabla24[[#This Row],[PV]]-Tabla24[[#This Row],[Costo]])</f>
        <v>0</v>
      </c>
      <c r="I102" t="s">
        <v>18</v>
      </c>
      <c r="J102" s="6" t="str">
        <f>_xlfn.CONCAT(Tabla24[[#This Row],[Producto]]," ",Tabla24[[#This Row],[Referencia]]," ",Tabla24[[#This Row],[Costo]]/1000)</f>
        <v xml:space="preserve">  0</v>
      </c>
    </row>
    <row r="103" spans="1:10" x14ac:dyDescent="0.2">
      <c r="A103" s="5"/>
      <c r="C103" s="6"/>
      <c r="D103" s="7"/>
      <c r="E103" s="6">
        <f>Tabla23[[#This Row],[Precio]]</f>
        <v>0</v>
      </c>
      <c r="G103" s="11"/>
      <c r="H103" s="6">
        <f>Tabla24[[#This Row],[Cantidad]]*(Tabla24[[#This Row],[PV]]-Tabla24[[#This Row],[Costo]])</f>
        <v>0</v>
      </c>
      <c r="I103" t="s">
        <v>18</v>
      </c>
      <c r="J103" s="6" t="str">
        <f>_xlfn.CONCAT(Tabla24[[#This Row],[Producto]]," ",Tabla24[[#This Row],[Referencia]]," ",Tabla24[[#This Row],[Costo]]/1000)</f>
        <v xml:space="preserve">  0</v>
      </c>
    </row>
    <row r="104" spans="1:10" x14ac:dyDescent="0.2">
      <c r="A104" s="5"/>
      <c r="C104" s="6"/>
      <c r="D104" s="7"/>
      <c r="E104" s="6">
        <f>Tabla23[[#This Row],[Precio]]</f>
        <v>0</v>
      </c>
      <c r="G104" s="11"/>
      <c r="H104" s="6">
        <f>Tabla24[[#This Row],[Cantidad]]*(Tabla24[[#This Row],[PV]]-Tabla24[[#This Row],[Costo]])</f>
        <v>0</v>
      </c>
      <c r="I104" t="s">
        <v>18</v>
      </c>
      <c r="J104" s="6" t="str">
        <f>_xlfn.CONCAT(Tabla24[[#This Row],[Producto]]," ",Tabla24[[#This Row],[Referencia]]," ",Tabla24[[#This Row],[Costo]]/1000)</f>
        <v xml:space="preserve">  0</v>
      </c>
    </row>
    <row r="105" spans="1:10" x14ac:dyDescent="0.2">
      <c r="A105" s="5"/>
      <c r="C105" s="6"/>
      <c r="D105" s="7"/>
      <c r="E105" s="6">
        <f>Tabla23[[#This Row],[Precio]]</f>
        <v>0</v>
      </c>
      <c r="G105" s="11"/>
      <c r="H105" s="6">
        <f>Tabla24[[#This Row],[Cantidad]]*(Tabla24[[#This Row],[PV]]-Tabla24[[#This Row],[Costo]])</f>
        <v>0</v>
      </c>
      <c r="I105" t="s">
        <v>18</v>
      </c>
      <c r="J105" s="6" t="str">
        <f>_xlfn.CONCAT(Tabla24[[#This Row],[Producto]]," ",Tabla24[[#This Row],[Referencia]]," ",Tabla24[[#This Row],[Costo]]/1000)</f>
        <v xml:space="preserve">  0</v>
      </c>
    </row>
    <row r="106" spans="1:10" x14ac:dyDescent="0.2">
      <c r="A106" s="5"/>
      <c r="C106" s="6"/>
      <c r="D106" s="7"/>
      <c r="E106" s="6">
        <f>Tabla23[[#This Row],[Precio]]</f>
        <v>0</v>
      </c>
      <c r="G106" s="11"/>
      <c r="H106" s="6">
        <f>Tabla24[[#This Row],[Cantidad]]*(Tabla24[[#This Row],[PV]]-Tabla24[[#This Row],[Costo]])</f>
        <v>0</v>
      </c>
      <c r="I106" t="s">
        <v>18</v>
      </c>
      <c r="J106" s="6" t="str">
        <f>_xlfn.CONCAT(Tabla24[[#This Row],[Producto]]," ",Tabla24[[#This Row],[Referencia]]," ",Tabla24[[#This Row],[Costo]]/1000)</f>
        <v xml:space="preserve">  0</v>
      </c>
    </row>
    <row r="107" spans="1:10" x14ac:dyDescent="0.2">
      <c r="A107" s="5"/>
      <c r="C107" s="6"/>
      <c r="D107" s="7"/>
      <c r="E107" s="6">
        <f>Tabla23[[#This Row],[Precio]]</f>
        <v>0</v>
      </c>
      <c r="G107" s="11"/>
      <c r="H107" s="6">
        <f>Tabla24[[#This Row],[Cantidad]]*(Tabla24[[#This Row],[PV]]-Tabla24[[#This Row],[Costo]])</f>
        <v>0</v>
      </c>
      <c r="I107" t="s">
        <v>18</v>
      </c>
      <c r="J107" s="6" t="str">
        <f>_xlfn.CONCAT(Tabla24[[#This Row],[Producto]]," ",Tabla24[[#This Row],[Referencia]]," ",Tabla24[[#This Row],[Costo]]/1000)</f>
        <v xml:space="preserve">  0</v>
      </c>
    </row>
    <row r="108" spans="1:10" x14ac:dyDescent="0.2">
      <c r="A108" s="5"/>
      <c r="C108" s="6"/>
      <c r="D108" s="7"/>
      <c r="E108" s="6">
        <f>Tabla23[[#This Row],[Precio]]</f>
        <v>0</v>
      </c>
      <c r="G108" s="11"/>
      <c r="H108" s="6">
        <f>Tabla24[[#This Row],[Cantidad]]*(Tabla24[[#This Row],[PV]]-Tabla24[[#This Row],[Costo]])</f>
        <v>0</v>
      </c>
      <c r="I108" t="s">
        <v>18</v>
      </c>
      <c r="J108" s="6" t="str">
        <f>_xlfn.CONCAT(Tabla24[[#This Row],[Producto]]," ",Tabla24[[#This Row],[Referencia]]," ",Tabla24[[#This Row],[Costo]]/1000)</f>
        <v xml:space="preserve">  0</v>
      </c>
    </row>
    <row r="109" spans="1:10" x14ac:dyDescent="0.2">
      <c r="A109" s="5"/>
      <c r="C109" s="6"/>
      <c r="D109" s="7"/>
      <c r="E109" s="6">
        <f>Tabla23[[#This Row],[Precio]]</f>
        <v>0</v>
      </c>
      <c r="G109" s="11"/>
      <c r="H109" s="6">
        <f>Tabla24[[#This Row],[Cantidad]]*(Tabla24[[#This Row],[PV]]-Tabla24[[#This Row],[Costo]])</f>
        <v>0</v>
      </c>
      <c r="I109" t="s">
        <v>18</v>
      </c>
      <c r="J109" s="6" t="str">
        <f>_xlfn.CONCAT(Tabla24[[#This Row],[Producto]]," ",Tabla24[[#This Row],[Referencia]]," ",Tabla24[[#This Row],[Costo]]/1000)</f>
        <v xml:space="preserve">  0</v>
      </c>
    </row>
    <row r="110" spans="1:10" x14ac:dyDescent="0.2">
      <c r="A110" s="5"/>
      <c r="C110" s="6"/>
      <c r="D110" s="7"/>
      <c r="E110" s="6">
        <f>Tabla23[[#This Row],[Precio]]</f>
        <v>0</v>
      </c>
      <c r="G110" s="11"/>
      <c r="H110" s="6">
        <f>Tabla24[[#This Row],[Cantidad]]*(Tabla24[[#This Row],[PV]]-Tabla24[[#This Row],[Costo]])</f>
        <v>0</v>
      </c>
      <c r="I110" t="s">
        <v>18</v>
      </c>
      <c r="J110" s="6" t="str">
        <f>_xlfn.CONCAT(Tabla24[[#This Row],[Producto]]," ",Tabla24[[#This Row],[Referencia]]," ",Tabla24[[#This Row],[Costo]]/1000)</f>
        <v xml:space="preserve">  0</v>
      </c>
    </row>
    <row r="111" spans="1:10" x14ac:dyDescent="0.2">
      <c r="A111" s="5"/>
      <c r="C111" s="6"/>
      <c r="D111" s="7"/>
      <c r="E111" s="6">
        <f>Tabla23[[#This Row],[Precio]]</f>
        <v>0</v>
      </c>
      <c r="G111" s="11"/>
      <c r="H111" s="6">
        <f>Tabla24[[#This Row],[Cantidad]]*(Tabla24[[#This Row],[PV]]-Tabla24[[#This Row],[Costo]])</f>
        <v>0</v>
      </c>
      <c r="I111" t="s">
        <v>18</v>
      </c>
      <c r="J111" s="6" t="str">
        <f>_xlfn.CONCAT(Tabla24[[#This Row],[Producto]]," ",Tabla24[[#This Row],[Referencia]]," ",Tabla24[[#This Row],[Costo]]/1000)</f>
        <v xml:space="preserve">  0</v>
      </c>
    </row>
    <row r="112" spans="1:10" x14ac:dyDescent="0.2">
      <c r="A112" s="5"/>
      <c r="C112" s="6"/>
      <c r="D112" s="7"/>
      <c r="E112" s="6">
        <f>Tabla23[[#This Row],[Precio]]</f>
        <v>0</v>
      </c>
      <c r="G112" s="11"/>
      <c r="H112" s="6">
        <f>Tabla24[[#This Row],[Cantidad]]*(Tabla24[[#This Row],[PV]]-Tabla24[[#This Row],[Costo]])</f>
        <v>0</v>
      </c>
      <c r="I112" t="s">
        <v>18</v>
      </c>
      <c r="J112" s="6" t="str">
        <f>_xlfn.CONCAT(Tabla24[[#This Row],[Producto]]," ",Tabla24[[#This Row],[Referencia]]," ",Tabla24[[#This Row],[Costo]]/1000)</f>
        <v xml:space="preserve">  0</v>
      </c>
    </row>
    <row r="113" spans="1:10" x14ac:dyDescent="0.2">
      <c r="A113" s="5"/>
      <c r="C113" s="6"/>
      <c r="D113" s="7"/>
      <c r="E113" s="6">
        <f>Tabla23[[#This Row],[Precio]]</f>
        <v>0</v>
      </c>
      <c r="G113" s="11"/>
      <c r="H113" s="6">
        <f>Tabla24[[#This Row],[Cantidad]]*(Tabla24[[#This Row],[PV]]-Tabla24[[#This Row],[Costo]])</f>
        <v>0</v>
      </c>
      <c r="I113" t="s">
        <v>18</v>
      </c>
      <c r="J113" s="6" t="str">
        <f>_xlfn.CONCAT(Tabla24[[#This Row],[Producto]]," ",Tabla24[[#This Row],[Referencia]]," ",Tabla24[[#This Row],[Costo]]/1000)</f>
        <v xml:space="preserve">  0</v>
      </c>
    </row>
    <row r="114" spans="1:10" x14ac:dyDescent="0.2">
      <c r="A114" s="5"/>
      <c r="C114" s="6"/>
      <c r="D114" s="7"/>
      <c r="E114" s="6">
        <f>Tabla23[[#This Row],[Precio]]</f>
        <v>0</v>
      </c>
      <c r="G114" s="11"/>
      <c r="H114" s="6">
        <f>Tabla24[[#This Row],[Cantidad]]*(Tabla24[[#This Row],[PV]]-Tabla24[[#This Row],[Costo]])</f>
        <v>0</v>
      </c>
      <c r="I114" t="s">
        <v>18</v>
      </c>
      <c r="J114" s="6" t="str">
        <f>_xlfn.CONCAT(Tabla24[[#This Row],[Producto]]," ",Tabla24[[#This Row],[Referencia]]," ",Tabla24[[#This Row],[Costo]]/1000)</f>
        <v xml:space="preserve">  0</v>
      </c>
    </row>
    <row r="115" spans="1:10" x14ac:dyDescent="0.2">
      <c r="A115" s="5"/>
      <c r="C115" s="6"/>
      <c r="D115" s="7"/>
      <c r="E115" s="6">
        <f>Tabla23[[#This Row],[Precio]]</f>
        <v>0</v>
      </c>
      <c r="G115" s="11"/>
      <c r="H115" s="6">
        <f>Tabla24[[#This Row],[Cantidad]]*(Tabla24[[#This Row],[PV]]-Tabla24[[#This Row],[Costo]])</f>
        <v>0</v>
      </c>
      <c r="I115" t="s">
        <v>18</v>
      </c>
      <c r="J115" s="6" t="str">
        <f>_xlfn.CONCAT(Tabla24[[#This Row],[Producto]]," ",Tabla24[[#This Row],[Referencia]]," ",Tabla24[[#This Row],[Costo]]/1000)</f>
        <v xml:space="preserve">  0</v>
      </c>
    </row>
    <row r="116" spans="1:10" x14ac:dyDescent="0.2">
      <c r="A116" s="5"/>
      <c r="C116" s="6"/>
      <c r="D116" s="7"/>
      <c r="E116" s="6">
        <f>Tabla23[[#This Row],[Precio]]</f>
        <v>0</v>
      </c>
      <c r="G116" s="11"/>
      <c r="H116" s="6">
        <f>Tabla24[[#This Row],[Cantidad]]*(Tabla24[[#This Row],[PV]]-Tabla24[[#This Row],[Costo]])</f>
        <v>0</v>
      </c>
      <c r="I116" t="s">
        <v>18</v>
      </c>
      <c r="J116" s="6" t="str">
        <f>_xlfn.CONCAT(Tabla24[[#This Row],[Producto]]," ",Tabla24[[#This Row],[Referencia]]," ",Tabla24[[#This Row],[Costo]]/1000)</f>
        <v xml:space="preserve">  0</v>
      </c>
    </row>
    <row r="117" spans="1:10" x14ac:dyDescent="0.2">
      <c r="A117" s="5"/>
      <c r="C117" s="6"/>
      <c r="D117" s="7"/>
      <c r="E117" s="6">
        <f>Tabla23[[#This Row],[Precio]]</f>
        <v>0</v>
      </c>
      <c r="G117" s="11"/>
      <c r="H117" s="6">
        <f>Tabla24[[#This Row],[Cantidad]]*(Tabla24[[#This Row],[PV]]-Tabla24[[#This Row],[Costo]])</f>
        <v>0</v>
      </c>
      <c r="I117" t="s">
        <v>18</v>
      </c>
      <c r="J117" s="6" t="str">
        <f>_xlfn.CONCAT(Tabla24[[#This Row],[Producto]]," ",Tabla24[[#This Row],[Referencia]]," ",Tabla24[[#This Row],[Costo]]/1000)</f>
        <v xml:space="preserve">  0</v>
      </c>
    </row>
    <row r="118" spans="1:10" x14ac:dyDescent="0.2">
      <c r="A118" s="5"/>
      <c r="C118" s="6"/>
      <c r="D118" s="7"/>
      <c r="E118" s="6">
        <f>Tabla23[[#This Row],[Precio]]</f>
        <v>0</v>
      </c>
      <c r="G118" s="11"/>
      <c r="H118" s="6">
        <f>Tabla24[[#This Row],[Cantidad]]*(Tabla24[[#This Row],[PV]]-Tabla24[[#This Row],[Costo]])</f>
        <v>0</v>
      </c>
      <c r="I118" t="s">
        <v>18</v>
      </c>
      <c r="J118" s="6" t="str">
        <f>_xlfn.CONCAT(Tabla24[[#This Row],[Producto]]," ",Tabla24[[#This Row],[Referencia]]," ",Tabla24[[#This Row],[Costo]]/1000)</f>
        <v xml:space="preserve">  0</v>
      </c>
    </row>
    <row r="119" spans="1:10" x14ac:dyDescent="0.2">
      <c r="A119" s="5"/>
      <c r="C119" s="6"/>
      <c r="D119" s="7"/>
      <c r="E119" s="6">
        <f>Tabla23[[#This Row],[Precio]]</f>
        <v>0</v>
      </c>
      <c r="G119" s="11"/>
      <c r="H119" s="6">
        <f>Tabla24[[#This Row],[Cantidad]]*(Tabla24[[#This Row],[PV]]-Tabla24[[#This Row],[Costo]])</f>
        <v>0</v>
      </c>
      <c r="I119" t="s">
        <v>18</v>
      </c>
      <c r="J119" s="6" t="str">
        <f>_xlfn.CONCAT(Tabla24[[#This Row],[Producto]]," ",Tabla24[[#This Row],[Referencia]]," ",Tabla24[[#This Row],[Costo]]/1000)</f>
        <v xml:space="preserve">  0</v>
      </c>
    </row>
    <row r="120" spans="1:10" x14ac:dyDescent="0.2">
      <c r="A120" s="5"/>
      <c r="C120" s="6"/>
      <c r="D120" s="7"/>
      <c r="E120" s="6">
        <f>Tabla23[[#This Row],[Precio]]</f>
        <v>0</v>
      </c>
      <c r="G120" s="11"/>
      <c r="H120" s="6">
        <f>Tabla24[[#This Row],[Cantidad]]*(Tabla24[[#This Row],[PV]]-Tabla24[[#This Row],[Costo]])</f>
        <v>0</v>
      </c>
      <c r="I120" t="s">
        <v>18</v>
      </c>
      <c r="J120" s="6" t="str">
        <f>_xlfn.CONCAT(Tabla24[[#This Row],[Producto]]," ",Tabla24[[#This Row],[Referencia]]," ",Tabla24[[#This Row],[Costo]]/1000)</f>
        <v xml:space="preserve">  0</v>
      </c>
    </row>
    <row r="121" spans="1:10" x14ac:dyDescent="0.2">
      <c r="A121" s="5"/>
      <c r="C121" s="6"/>
      <c r="D121" s="7"/>
      <c r="E121" s="6">
        <f>Tabla23[[#This Row],[Precio]]</f>
        <v>0</v>
      </c>
      <c r="G121" s="11"/>
      <c r="H121" s="6">
        <f>Tabla24[[#This Row],[Cantidad]]*(Tabla24[[#This Row],[PV]]-Tabla24[[#This Row],[Costo]])</f>
        <v>0</v>
      </c>
      <c r="I121" t="s">
        <v>18</v>
      </c>
      <c r="J121" s="6" t="str">
        <f>_xlfn.CONCAT(Tabla24[[#This Row],[Producto]]," ",Tabla24[[#This Row],[Referencia]]," ",Tabla24[[#This Row],[Costo]]/1000)</f>
        <v xml:space="preserve">  0</v>
      </c>
    </row>
    <row r="122" spans="1:10" x14ac:dyDescent="0.2">
      <c r="A122" s="5"/>
      <c r="C122" s="6"/>
      <c r="D122" s="7"/>
      <c r="E122" s="6">
        <f>Tabla23[[#This Row],[Precio]]</f>
        <v>0</v>
      </c>
      <c r="G122" s="11"/>
      <c r="H122" s="6">
        <f>Tabla24[[#This Row],[Cantidad]]*(Tabla24[[#This Row],[PV]]-Tabla24[[#This Row],[Costo]])</f>
        <v>0</v>
      </c>
      <c r="I122" t="s">
        <v>18</v>
      </c>
      <c r="J122" s="6" t="str">
        <f>_xlfn.CONCAT(Tabla24[[#This Row],[Producto]]," ",Tabla24[[#This Row],[Referencia]]," ",Tabla24[[#This Row],[Costo]]/1000)</f>
        <v xml:space="preserve">  0</v>
      </c>
    </row>
    <row r="123" spans="1:10" x14ac:dyDescent="0.2">
      <c r="A123" s="5"/>
      <c r="C123" s="6"/>
      <c r="D123" s="7"/>
      <c r="E123" s="6">
        <f>Tabla23[[#This Row],[Precio]]</f>
        <v>0</v>
      </c>
      <c r="G123" s="11"/>
      <c r="H123" s="6">
        <f>Tabla24[[#This Row],[Cantidad]]*(Tabla24[[#This Row],[PV]]-Tabla24[[#This Row],[Costo]])</f>
        <v>0</v>
      </c>
      <c r="I123" t="s">
        <v>18</v>
      </c>
      <c r="J123" s="6" t="str">
        <f>_xlfn.CONCAT(Tabla24[[#This Row],[Producto]]," ",Tabla24[[#This Row],[Referencia]]," ",Tabla24[[#This Row],[Costo]]/1000)</f>
        <v xml:space="preserve">  0</v>
      </c>
    </row>
    <row r="124" spans="1:10" x14ac:dyDescent="0.2">
      <c r="A124" s="5"/>
      <c r="C124" s="6"/>
      <c r="D124" s="7"/>
      <c r="E124" s="6">
        <f>Tabla23[[#This Row],[Precio]]</f>
        <v>0</v>
      </c>
      <c r="G124" s="11"/>
      <c r="H124" s="6">
        <f>Tabla24[[#This Row],[Cantidad]]*(Tabla24[[#This Row],[PV]]-Tabla24[[#This Row],[Costo]])</f>
        <v>0</v>
      </c>
      <c r="I124" t="s">
        <v>18</v>
      </c>
      <c r="J124" s="6" t="str">
        <f>_xlfn.CONCAT(Tabla24[[#This Row],[Producto]]," ",Tabla24[[#This Row],[Referencia]]," ",Tabla24[[#This Row],[Costo]]/1000)</f>
        <v xml:space="preserve">  0</v>
      </c>
    </row>
    <row r="125" spans="1:10" x14ac:dyDescent="0.2">
      <c r="A125" s="5"/>
      <c r="C125" s="6"/>
      <c r="D125" s="7"/>
      <c r="E125" s="6">
        <f>Tabla23[[#This Row],[Precio]]</f>
        <v>0</v>
      </c>
      <c r="G125" s="11"/>
      <c r="H125" s="6">
        <f>Tabla24[[#This Row],[Cantidad]]*(Tabla24[[#This Row],[PV]]-Tabla24[[#This Row],[Costo]])</f>
        <v>0</v>
      </c>
      <c r="I125" t="s">
        <v>18</v>
      </c>
      <c r="J125" s="6" t="str">
        <f>_xlfn.CONCAT(Tabla24[[#This Row],[Producto]]," ",Tabla24[[#This Row],[Referencia]]," ",Tabla24[[#This Row],[Costo]]/1000)</f>
        <v xml:space="preserve">  0</v>
      </c>
    </row>
    <row r="126" spans="1:10" x14ac:dyDescent="0.2">
      <c r="A126" s="5"/>
      <c r="C126" s="6"/>
      <c r="D126" s="7"/>
      <c r="E126" s="6">
        <f>Tabla23[[#This Row],[Precio]]</f>
        <v>0</v>
      </c>
      <c r="G126" s="11"/>
      <c r="H126" s="6">
        <f>Tabla24[[#This Row],[Cantidad]]*(Tabla24[[#This Row],[PV]]-Tabla24[[#This Row],[Costo]])</f>
        <v>0</v>
      </c>
      <c r="I126" t="s">
        <v>18</v>
      </c>
      <c r="J126" s="6" t="str">
        <f>_xlfn.CONCAT(Tabla24[[#This Row],[Producto]]," ",Tabla24[[#This Row],[Referencia]]," ",Tabla24[[#This Row],[Costo]]/1000)</f>
        <v xml:space="preserve">  0</v>
      </c>
    </row>
    <row r="127" spans="1:10" x14ac:dyDescent="0.2">
      <c r="A127" s="5"/>
      <c r="C127" s="6"/>
      <c r="D127" s="7"/>
      <c r="E127" s="6">
        <f>Tabla23[[#This Row],[Precio]]</f>
        <v>0</v>
      </c>
      <c r="G127" s="11"/>
      <c r="H127" s="6">
        <f>Tabla24[[#This Row],[Cantidad]]*(Tabla24[[#This Row],[PV]]-Tabla24[[#This Row],[Costo]])</f>
        <v>0</v>
      </c>
      <c r="I127" t="s">
        <v>18</v>
      </c>
      <c r="J127" s="6" t="str">
        <f>_xlfn.CONCAT(Tabla24[[#This Row],[Producto]]," ",Tabla24[[#This Row],[Referencia]]," ",Tabla24[[#This Row],[Costo]]/1000)</f>
        <v xml:space="preserve">  0</v>
      </c>
    </row>
    <row r="128" spans="1:10" x14ac:dyDescent="0.2">
      <c r="A128" s="5"/>
      <c r="C128" s="6"/>
      <c r="D128" s="7"/>
      <c r="E128" s="6">
        <f>Tabla23[[#This Row],[Precio]]</f>
        <v>0</v>
      </c>
      <c r="G128" s="11"/>
      <c r="H128" s="6">
        <f>Tabla24[[#This Row],[Cantidad]]*(Tabla24[[#This Row],[PV]]-Tabla24[[#This Row],[Costo]])</f>
        <v>0</v>
      </c>
      <c r="I128" t="s">
        <v>18</v>
      </c>
      <c r="J128" s="6" t="str">
        <f>_xlfn.CONCAT(Tabla24[[#This Row],[Producto]]," ",Tabla24[[#This Row],[Referencia]]," ",Tabla24[[#This Row],[Costo]]/1000)</f>
        <v xml:space="preserve">  0</v>
      </c>
    </row>
    <row r="129" spans="1:10" x14ac:dyDescent="0.2">
      <c r="A129" s="5"/>
      <c r="C129" s="6"/>
      <c r="D129" s="7"/>
      <c r="E129" s="6">
        <f>Tabla23[[#This Row],[Precio]]</f>
        <v>0</v>
      </c>
      <c r="G129" s="11"/>
      <c r="H129" s="6">
        <f>Tabla24[[#This Row],[Cantidad]]*(Tabla24[[#This Row],[PV]]-Tabla24[[#This Row],[Costo]])</f>
        <v>0</v>
      </c>
      <c r="I129" t="s">
        <v>18</v>
      </c>
      <c r="J129" s="6" t="str">
        <f>_xlfn.CONCAT(Tabla24[[#This Row],[Producto]]," ",Tabla24[[#This Row],[Referencia]]," ",Tabla24[[#This Row],[Costo]]/1000)</f>
        <v xml:space="preserve">  0</v>
      </c>
    </row>
    <row r="130" spans="1:10" x14ac:dyDescent="0.2">
      <c r="A130" s="5"/>
      <c r="C130" s="6"/>
      <c r="D130" s="7"/>
      <c r="E130" s="6">
        <f>Tabla23[[#This Row],[Precio]]</f>
        <v>0</v>
      </c>
      <c r="G130" s="11"/>
      <c r="H130" s="6">
        <f>Tabla24[[#This Row],[Cantidad]]*(Tabla24[[#This Row],[PV]]-Tabla24[[#This Row],[Costo]])</f>
        <v>0</v>
      </c>
      <c r="I130" t="s">
        <v>18</v>
      </c>
      <c r="J130" s="6" t="str">
        <f>_xlfn.CONCAT(Tabla24[[#This Row],[Producto]]," ",Tabla24[[#This Row],[Referencia]]," ",Tabla24[[#This Row],[Costo]]/1000)</f>
        <v xml:space="preserve">  0</v>
      </c>
    </row>
    <row r="131" spans="1:10" x14ac:dyDescent="0.2">
      <c r="A131" s="5"/>
      <c r="C131" s="6"/>
      <c r="D131" s="7"/>
      <c r="E131" s="6">
        <f>Tabla23[[#This Row],[Precio]]</f>
        <v>0</v>
      </c>
      <c r="G131" s="11"/>
      <c r="H131" s="6">
        <f>Tabla24[[#This Row],[Cantidad]]*(Tabla24[[#This Row],[PV]]-Tabla24[[#This Row],[Costo]])</f>
        <v>0</v>
      </c>
      <c r="I131" t="s">
        <v>18</v>
      </c>
      <c r="J131" s="6" t="str">
        <f>_xlfn.CONCAT(Tabla24[[#This Row],[Producto]]," ",Tabla24[[#This Row],[Referencia]]," ",Tabla24[[#This Row],[Costo]]/1000)</f>
        <v xml:space="preserve">  0</v>
      </c>
    </row>
    <row r="132" spans="1:10" x14ac:dyDescent="0.2">
      <c r="A132" s="5"/>
      <c r="C132" s="6"/>
      <c r="D132" s="7"/>
      <c r="E132" s="6">
        <f>Tabla23[[#This Row],[Precio]]</f>
        <v>0</v>
      </c>
      <c r="G132" s="11"/>
      <c r="H132" s="6">
        <f>Tabla24[[#This Row],[Cantidad]]*(Tabla24[[#This Row],[PV]]-Tabla24[[#This Row],[Costo]])</f>
        <v>0</v>
      </c>
      <c r="I132" t="s">
        <v>18</v>
      </c>
      <c r="J132" s="6" t="str">
        <f>_xlfn.CONCAT(Tabla24[[#This Row],[Producto]]," ",Tabla24[[#This Row],[Referencia]]," ",Tabla24[[#This Row],[Costo]]/1000)</f>
        <v xml:space="preserve">  0</v>
      </c>
    </row>
    <row r="133" spans="1:10" x14ac:dyDescent="0.2">
      <c r="A133" s="5"/>
      <c r="C133" s="6"/>
      <c r="D133" s="7"/>
      <c r="E133" s="6">
        <f>Tabla23[[#This Row],[Precio]]</f>
        <v>0</v>
      </c>
      <c r="G133" s="11"/>
      <c r="H133" s="6">
        <f>Tabla24[[#This Row],[Cantidad]]*(Tabla24[[#This Row],[PV]]-Tabla24[[#This Row],[Costo]])</f>
        <v>0</v>
      </c>
      <c r="I133" t="s">
        <v>18</v>
      </c>
      <c r="J133" s="6" t="str">
        <f>_xlfn.CONCAT(Tabla24[[#This Row],[Producto]]," ",Tabla24[[#This Row],[Referencia]]," ",Tabla24[[#This Row],[Costo]]/1000)</f>
        <v xml:space="preserve">  0</v>
      </c>
    </row>
    <row r="134" spans="1:10" x14ac:dyDescent="0.2">
      <c r="A134" s="5"/>
      <c r="C134" s="6"/>
      <c r="D134" s="7"/>
      <c r="E134" s="6">
        <f>Tabla23[[#This Row],[Precio]]</f>
        <v>0</v>
      </c>
      <c r="G134" s="11"/>
      <c r="H134" s="6">
        <f>Tabla24[[#This Row],[Cantidad]]*(Tabla24[[#This Row],[PV]]-Tabla24[[#This Row],[Costo]])</f>
        <v>0</v>
      </c>
      <c r="I134" t="s">
        <v>18</v>
      </c>
      <c r="J134" s="6" t="str">
        <f>_xlfn.CONCAT(Tabla24[[#This Row],[Producto]]," ",Tabla24[[#This Row],[Referencia]]," ",Tabla24[[#This Row],[Costo]]/1000)</f>
        <v xml:space="preserve">  0</v>
      </c>
    </row>
    <row r="135" spans="1:10" x14ac:dyDescent="0.2">
      <c r="A135" s="5"/>
      <c r="C135" s="6"/>
      <c r="D135" s="7"/>
      <c r="E135" s="6">
        <f>Tabla23[[#This Row],[Precio]]</f>
        <v>0</v>
      </c>
      <c r="G135" s="11"/>
      <c r="H135" s="6">
        <f>Tabla24[[#This Row],[Cantidad]]*(Tabla24[[#This Row],[PV]]-Tabla24[[#This Row],[Costo]])</f>
        <v>0</v>
      </c>
      <c r="I135" t="s">
        <v>18</v>
      </c>
      <c r="J135" s="6" t="str">
        <f>_xlfn.CONCAT(Tabla24[[#This Row],[Producto]]," ",Tabla24[[#This Row],[Referencia]]," ",Tabla24[[#This Row],[Costo]]/1000)</f>
        <v xml:space="preserve">  0</v>
      </c>
    </row>
    <row r="136" spans="1:10" x14ac:dyDescent="0.2">
      <c r="A136" s="5"/>
      <c r="C136" s="6"/>
      <c r="D136" s="7"/>
      <c r="E136" s="6">
        <f>Tabla23[[#This Row],[Precio]]</f>
        <v>0</v>
      </c>
      <c r="G136" s="11"/>
      <c r="H136" s="6">
        <f>Tabla24[[#This Row],[Cantidad]]*(Tabla24[[#This Row],[PV]]-Tabla24[[#This Row],[Costo]])</f>
        <v>0</v>
      </c>
      <c r="I136" t="s">
        <v>18</v>
      </c>
      <c r="J136" s="6" t="str">
        <f>_xlfn.CONCAT(Tabla24[[#This Row],[Producto]]," ",Tabla24[[#This Row],[Referencia]]," ",Tabla24[[#This Row],[Costo]]/1000)</f>
        <v xml:space="preserve">  0</v>
      </c>
    </row>
    <row r="137" spans="1:10" x14ac:dyDescent="0.2">
      <c r="A137" s="5"/>
      <c r="C137" s="6"/>
      <c r="D137" s="7"/>
      <c r="E137" s="6">
        <f>Tabla23[[#This Row],[Precio]]</f>
        <v>0</v>
      </c>
      <c r="G137" s="11"/>
      <c r="H137" s="6">
        <f>Tabla24[[#This Row],[Cantidad]]*(Tabla24[[#This Row],[PV]]-Tabla24[[#This Row],[Costo]])</f>
        <v>0</v>
      </c>
      <c r="I137" t="s">
        <v>18</v>
      </c>
      <c r="J137" s="6" t="str">
        <f>_xlfn.CONCAT(Tabla24[[#This Row],[Producto]]," ",Tabla24[[#This Row],[Referencia]]," ",Tabla24[[#This Row],[Costo]]/1000)</f>
        <v xml:space="preserve">  0</v>
      </c>
    </row>
    <row r="138" spans="1:10" x14ac:dyDescent="0.2">
      <c r="A138" s="5"/>
      <c r="C138" s="6"/>
      <c r="D138" s="7"/>
      <c r="E138" s="6">
        <f>Tabla23[[#This Row],[Precio]]</f>
        <v>0</v>
      </c>
      <c r="G138" s="11"/>
      <c r="H138" s="6">
        <f>Tabla24[[#This Row],[Cantidad]]*(Tabla24[[#This Row],[PV]]-Tabla24[[#This Row],[Costo]])</f>
        <v>0</v>
      </c>
      <c r="I138" t="s">
        <v>18</v>
      </c>
      <c r="J138" s="6" t="str">
        <f>_xlfn.CONCAT(Tabla24[[#This Row],[Producto]]," ",Tabla24[[#This Row],[Referencia]]," ",Tabla24[[#This Row],[Costo]]/1000)</f>
        <v xml:space="preserve">  0</v>
      </c>
    </row>
    <row r="139" spans="1:10" x14ac:dyDescent="0.2">
      <c r="A139" s="5"/>
      <c r="C139" s="6"/>
      <c r="D139" s="7"/>
      <c r="E139" s="6">
        <f>Tabla23[[#This Row],[Precio]]</f>
        <v>0</v>
      </c>
      <c r="G139" s="11"/>
      <c r="H139" s="6">
        <f>Tabla24[[#This Row],[Cantidad]]*(Tabla24[[#This Row],[PV]]-Tabla24[[#This Row],[Costo]])</f>
        <v>0</v>
      </c>
      <c r="I139" t="s">
        <v>18</v>
      </c>
      <c r="J139" s="6" t="str">
        <f>_xlfn.CONCAT(Tabla24[[#This Row],[Producto]]," ",Tabla24[[#This Row],[Referencia]]," ",Tabla24[[#This Row],[Costo]]/1000)</f>
        <v xml:space="preserve">  0</v>
      </c>
    </row>
    <row r="140" spans="1:10" x14ac:dyDescent="0.2">
      <c r="A140" s="5"/>
      <c r="C140" s="6"/>
      <c r="D140" s="7"/>
      <c r="E140" s="6">
        <f>Tabla23[[#This Row],[Precio]]</f>
        <v>0</v>
      </c>
      <c r="G140" s="11"/>
      <c r="H140" s="6">
        <f>Tabla24[[#This Row],[Cantidad]]*(Tabla24[[#This Row],[PV]]-Tabla24[[#This Row],[Costo]])</f>
        <v>0</v>
      </c>
      <c r="I140" t="s">
        <v>18</v>
      </c>
      <c r="J140" s="6" t="str">
        <f>_xlfn.CONCAT(Tabla24[[#This Row],[Producto]]," ",Tabla24[[#This Row],[Referencia]]," ",Tabla24[[#This Row],[Costo]]/1000)</f>
        <v xml:space="preserve">  0</v>
      </c>
    </row>
    <row r="141" spans="1:10" x14ac:dyDescent="0.2">
      <c r="A141" s="5"/>
      <c r="C141" s="6"/>
      <c r="D141" s="7"/>
      <c r="E141" s="6">
        <f>Tabla23[[#This Row],[Precio]]</f>
        <v>0</v>
      </c>
      <c r="G141" s="11"/>
      <c r="H141" s="6">
        <f>Tabla24[[#This Row],[Cantidad]]*(Tabla24[[#This Row],[PV]]-Tabla24[[#This Row],[Costo]])</f>
        <v>0</v>
      </c>
      <c r="I141" t="s">
        <v>18</v>
      </c>
      <c r="J141" s="6" t="str">
        <f>_xlfn.CONCAT(Tabla24[[#This Row],[Producto]]," ",Tabla24[[#This Row],[Referencia]]," ",Tabla24[[#This Row],[Costo]]/1000)</f>
        <v xml:space="preserve">  0</v>
      </c>
    </row>
    <row r="142" spans="1:10" x14ac:dyDescent="0.2">
      <c r="A142" s="5"/>
      <c r="C142" s="6"/>
      <c r="D142" s="7"/>
      <c r="E142" s="6">
        <f>Tabla23[[#This Row],[Precio]]</f>
        <v>0</v>
      </c>
      <c r="G142" s="11"/>
      <c r="H142" s="6">
        <f>Tabla24[[#This Row],[Cantidad]]*(Tabla24[[#This Row],[PV]]-Tabla24[[#This Row],[Costo]])</f>
        <v>0</v>
      </c>
      <c r="I142" t="s">
        <v>18</v>
      </c>
      <c r="J142" s="6" t="str">
        <f>_xlfn.CONCAT(Tabla24[[#This Row],[Producto]]," ",Tabla24[[#This Row],[Referencia]]," ",Tabla24[[#This Row],[Costo]]/1000)</f>
        <v xml:space="preserve">  0</v>
      </c>
    </row>
    <row r="143" spans="1:10" x14ac:dyDescent="0.2">
      <c r="A143" s="5"/>
      <c r="C143" s="6"/>
      <c r="D143" s="7"/>
      <c r="E143" s="6">
        <f>Tabla23[[#This Row],[Precio]]</f>
        <v>0</v>
      </c>
      <c r="G143" s="11"/>
      <c r="H143" s="6">
        <f>Tabla24[[#This Row],[Cantidad]]*(Tabla24[[#This Row],[PV]]-Tabla24[[#This Row],[Costo]])</f>
        <v>0</v>
      </c>
      <c r="I143" t="s">
        <v>18</v>
      </c>
      <c r="J143" s="6" t="str">
        <f>_xlfn.CONCAT(Tabla24[[#This Row],[Producto]]," ",Tabla24[[#This Row],[Referencia]]," ",Tabla24[[#This Row],[Costo]]/1000)</f>
        <v xml:space="preserve">  0</v>
      </c>
    </row>
    <row r="144" spans="1:10" x14ac:dyDescent="0.2">
      <c r="A144" s="5"/>
      <c r="C144" s="6"/>
      <c r="D144" s="7"/>
      <c r="E144" s="6">
        <f>Tabla23[[#This Row],[Precio]]</f>
        <v>0</v>
      </c>
      <c r="G144" s="11"/>
      <c r="H144" s="6">
        <f>Tabla24[[#This Row],[Cantidad]]*(Tabla24[[#This Row],[PV]]-Tabla24[[#This Row],[Costo]])</f>
        <v>0</v>
      </c>
      <c r="I144" t="s">
        <v>18</v>
      </c>
      <c r="J144" s="6" t="str">
        <f>_xlfn.CONCAT(Tabla24[[#This Row],[Producto]]," ",Tabla24[[#This Row],[Referencia]]," ",Tabla24[[#This Row],[Costo]]/1000)</f>
        <v xml:space="preserve">  0</v>
      </c>
    </row>
    <row r="145" spans="1:10" x14ac:dyDescent="0.2">
      <c r="A145" s="5"/>
      <c r="C145" s="6"/>
      <c r="D145" s="7"/>
      <c r="E145" s="6">
        <f>Tabla23[[#This Row],[Precio]]</f>
        <v>0</v>
      </c>
      <c r="G145" s="11"/>
      <c r="H145" s="6">
        <f>Tabla24[[#This Row],[Cantidad]]*(Tabla24[[#This Row],[PV]]-Tabla24[[#This Row],[Costo]])</f>
        <v>0</v>
      </c>
      <c r="I145" t="s">
        <v>18</v>
      </c>
      <c r="J145" s="6" t="str">
        <f>_xlfn.CONCAT(Tabla24[[#This Row],[Producto]]," ",Tabla24[[#This Row],[Referencia]]," ",Tabla24[[#This Row],[Costo]]/1000)</f>
        <v xml:space="preserve">  0</v>
      </c>
    </row>
    <row r="146" spans="1:10" x14ac:dyDescent="0.2">
      <c r="A146" s="5"/>
      <c r="C146" s="6"/>
      <c r="D146" s="7"/>
      <c r="E146" s="6">
        <f>Tabla23[[#This Row],[Precio]]</f>
        <v>0</v>
      </c>
      <c r="G146" s="11"/>
      <c r="H146" s="6">
        <f>Tabla24[[#This Row],[Cantidad]]*(Tabla24[[#This Row],[PV]]-Tabla24[[#This Row],[Costo]])</f>
        <v>0</v>
      </c>
      <c r="I146" t="s">
        <v>18</v>
      </c>
      <c r="J146" s="6" t="str">
        <f>_xlfn.CONCAT(Tabla24[[#This Row],[Producto]]," ",Tabla24[[#This Row],[Referencia]]," ",Tabla24[[#This Row],[Costo]]/1000)</f>
        <v xml:space="preserve">  0</v>
      </c>
    </row>
    <row r="147" spans="1:10" x14ac:dyDescent="0.2">
      <c r="A147" s="5"/>
      <c r="C147" s="6"/>
      <c r="D147" s="7"/>
      <c r="E147" s="6">
        <f>Tabla23[[#This Row],[Precio]]</f>
        <v>0</v>
      </c>
      <c r="G147" s="11"/>
      <c r="H147" s="6">
        <f>Tabla24[[#This Row],[Cantidad]]*(Tabla24[[#This Row],[PV]]-Tabla24[[#This Row],[Costo]])</f>
        <v>0</v>
      </c>
      <c r="I147" t="s">
        <v>18</v>
      </c>
      <c r="J147" s="6" t="str">
        <f>_xlfn.CONCAT(Tabla24[[#This Row],[Producto]]," ",Tabla24[[#This Row],[Referencia]]," ",Tabla24[[#This Row],[Costo]]/1000)</f>
        <v xml:space="preserve">  0</v>
      </c>
    </row>
    <row r="148" spans="1:10" x14ac:dyDescent="0.2">
      <c r="A148" s="5"/>
      <c r="C148" s="6"/>
      <c r="D148" s="7"/>
      <c r="E148" s="6">
        <f>Tabla23[[#This Row],[Precio]]</f>
        <v>0</v>
      </c>
      <c r="G148" s="11"/>
      <c r="H148" s="6">
        <f>Tabla24[[#This Row],[Cantidad]]*(Tabla24[[#This Row],[PV]]-Tabla24[[#This Row],[Costo]])</f>
        <v>0</v>
      </c>
      <c r="I148" t="s">
        <v>18</v>
      </c>
      <c r="J148" s="6" t="str">
        <f>_xlfn.CONCAT(Tabla24[[#This Row],[Producto]]," ",Tabla24[[#This Row],[Referencia]]," ",Tabla24[[#This Row],[Costo]]/1000)</f>
        <v xml:space="preserve">  0</v>
      </c>
    </row>
    <row r="149" spans="1:10" x14ac:dyDescent="0.2">
      <c r="A149" s="5"/>
      <c r="C149" s="6"/>
      <c r="D149" s="7"/>
      <c r="E149" s="6">
        <f>Tabla23[[#This Row],[Precio]]</f>
        <v>0</v>
      </c>
      <c r="G149" s="11"/>
      <c r="H149" s="6">
        <f>Tabla24[[#This Row],[Cantidad]]*(Tabla24[[#This Row],[PV]]-Tabla24[[#This Row],[Costo]])</f>
        <v>0</v>
      </c>
      <c r="I149" t="s">
        <v>18</v>
      </c>
      <c r="J149" s="6" t="str">
        <f>_xlfn.CONCAT(Tabla24[[#This Row],[Producto]]," ",Tabla24[[#This Row],[Referencia]]," ",Tabla24[[#This Row],[Costo]]/1000)</f>
        <v xml:space="preserve">  0</v>
      </c>
    </row>
    <row r="150" spans="1:10" x14ac:dyDescent="0.2">
      <c r="A150" s="5"/>
      <c r="C150" s="6"/>
      <c r="D150" s="7"/>
      <c r="E150" s="6">
        <f>Tabla23[[#This Row],[Precio]]</f>
        <v>0</v>
      </c>
      <c r="G150" s="11"/>
      <c r="H150" s="6">
        <f>Tabla24[[#This Row],[Cantidad]]*(Tabla24[[#This Row],[PV]]-Tabla24[[#This Row],[Costo]])</f>
        <v>0</v>
      </c>
      <c r="I150" t="s">
        <v>18</v>
      </c>
      <c r="J150" s="6" t="str">
        <f>_xlfn.CONCAT(Tabla24[[#This Row],[Producto]]," ",Tabla24[[#This Row],[Referencia]]," ",Tabla24[[#This Row],[Costo]]/1000)</f>
        <v xml:space="preserve">  0</v>
      </c>
    </row>
    <row r="151" spans="1:10" x14ac:dyDescent="0.2">
      <c r="A151" s="5"/>
      <c r="C151" s="6"/>
      <c r="D151" s="7"/>
      <c r="E151" s="6">
        <f>Tabla23[[#This Row],[Precio]]</f>
        <v>0</v>
      </c>
      <c r="G151" s="11"/>
      <c r="H151" s="6">
        <f>Tabla24[[#This Row],[Cantidad]]*(Tabla24[[#This Row],[PV]]-Tabla24[[#This Row],[Costo]])</f>
        <v>0</v>
      </c>
      <c r="I151" t="s">
        <v>18</v>
      </c>
      <c r="J151" s="6" t="str">
        <f>_xlfn.CONCAT(Tabla24[[#This Row],[Producto]]," ",Tabla24[[#This Row],[Referencia]]," ",Tabla24[[#This Row],[Costo]]/1000)</f>
        <v xml:space="preserve">  0</v>
      </c>
    </row>
    <row r="152" spans="1:10" x14ac:dyDescent="0.2">
      <c r="A152" s="5"/>
      <c r="C152" s="6"/>
      <c r="D152" s="7"/>
      <c r="E152" s="6">
        <f>Tabla23[[#This Row],[Precio]]</f>
        <v>0</v>
      </c>
      <c r="G152" s="11"/>
      <c r="H152" s="6">
        <f>Tabla24[[#This Row],[Cantidad]]*(Tabla24[[#This Row],[PV]]-Tabla24[[#This Row],[Costo]])</f>
        <v>0</v>
      </c>
      <c r="I152" t="s">
        <v>18</v>
      </c>
      <c r="J152" s="6" t="str">
        <f>_xlfn.CONCAT(Tabla24[[#This Row],[Producto]]," ",Tabla24[[#This Row],[Referencia]]," ",Tabla24[[#This Row],[Costo]]/1000)</f>
        <v xml:space="preserve">  0</v>
      </c>
    </row>
    <row r="153" spans="1:10" x14ac:dyDescent="0.2">
      <c r="A153" s="5"/>
      <c r="C153" s="6"/>
      <c r="D153" s="7"/>
      <c r="E153" s="6">
        <f>Tabla23[[#This Row],[Precio]]</f>
        <v>0</v>
      </c>
      <c r="G153" s="11"/>
      <c r="H153" s="6">
        <f>Tabla24[[#This Row],[Cantidad]]*(Tabla24[[#This Row],[PV]]-Tabla24[[#This Row],[Costo]])</f>
        <v>0</v>
      </c>
      <c r="I153" t="s">
        <v>18</v>
      </c>
      <c r="J153" s="6" t="str">
        <f>_xlfn.CONCAT(Tabla24[[#This Row],[Producto]]," ",Tabla24[[#This Row],[Referencia]]," ",Tabla24[[#This Row],[Costo]]/1000)</f>
        <v xml:space="preserve">  0</v>
      </c>
    </row>
    <row r="154" spans="1:10" x14ac:dyDescent="0.2">
      <c r="A154" s="5"/>
      <c r="C154" s="6"/>
      <c r="D154" s="7"/>
      <c r="E154" s="6">
        <f>Tabla23[[#This Row],[Precio]]</f>
        <v>0</v>
      </c>
      <c r="G154" s="11"/>
      <c r="H154" s="6">
        <f>Tabla24[[#This Row],[Cantidad]]*(Tabla24[[#This Row],[PV]]-Tabla24[[#This Row],[Costo]])</f>
        <v>0</v>
      </c>
      <c r="I154" t="s">
        <v>18</v>
      </c>
      <c r="J154" s="6" t="str">
        <f>_xlfn.CONCAT(Tabla24[[#This Row],[Producto]]," ",Tabla24[[#This Row],[Referencia]]," ",Tabla24[[#This Row],[Costo]]/1000)</f>
        <v xml:space="preserve">  0</v>
      </c>
    </row>
    <row r="155" spans="1:10" x14ac:dyDescent="0.2">
      <c r="A155" s="5"/>
      <c r="C155" s="6"/>
      <c r="D155" s="7"/>
      <c r="E155" s="6">
        <f>Tabla23[[#This Row],[Precio]]</f>
        <v>0</v>
      </c>
      <c r="G155" s="11"/>
      <c r="H155" s="6">
        <f>Tabla24[[#This Row],[Cantidad]]*(Tabla24[[#This Row],[PV]]-Tabla24[[#This Row],[Costo]])</f>
        <v>0</v>
      </c>
      <c r="I155" t="s">
        <v>18</v>
      </c>
      <c r="J155" s="6" t="str">
        <f>_xlfn.CONCAT(Tabla24[[#This Row],[Producto]]," ",Tabla24[[#This Row],[Referencia]]," ",Tabla24[[#This Row],[Costo]]/1000)</f>
        <v xml:space="preserve">  0</v>
      </c>
    </row>
    <row r="156" spans="1:10" x14ac:dyDescent="0.2">
      <c r="A156" s="5"/>
      <c r="C156" s="6"/>
      <c r="D156" s="7"/>
      <c r="E156" s="6">
        <f>Tabla23[[#This Row],[Precio]]</f>
        <v>0</v>
      </c>
      <c r="G156" s="11"/>
      <c r="H156" s="6">
        <f>Tabla24[[#This Row],[Cantidad]]*(Tabla24[[#This Row],[PV]]-Tabla24[[#This Row],[Costo]])</f>
        <v>0</v>
      </c>
      <c r="I156" t="s">
        <v>18</v>
      </c>
      <c r="J156" s="6" t="str">
        <f>_xlfn.CONCAT(Tabla24[[#This Row],[Producto]]," ",Tabla24[[#This Row],[Referencia]]," ",Tabla24[[#This Row],[Costo]]/1000)</f>
        <v xml:space="preserve">  0</v>
      </c>
    </row>
    <row r="157" spans="1:10" x14ac:dyDescent="0.2">
      <c r="A157" s="5"/>
      <c r="C157" s="6"/>
      <c r="D157" s="7"/>
      <c r="E157" s="6">
        <f>Tabla23[[#This Row],[Precio]]</f>
        <v>0</v>
      </c>
      <c r="G157" s="11"/>
      <c r="H157" s="6">
        <f>Tabla24[[#This Row],[Cantidad]]*(Tabla24[[#This Row],[PV]]-Tabla24[[#This Row],[Costo]])</f>
        <v>0</v>
      </c>
      <c r="I157" t="s">
        <v>18</v>
      </c>
      <c r="J157" s="6" t="str">
        <f>_xlfn.CONCAT(Tabla24[[#This Row],[Producto]]," ",Tabla24[[#This Row],[Referencia]]," ",Tabla24[[#This Row],[Costo]]/1000)</f>
        <v xml:space="preserve">  0</v>
      </c>
    </row>
    <row r="158" spans="1:10" x14ac:dyDescent="0.2">
      <c r="A158" s="5"/>
      <c r="C158" s="6"/>
      <c r="D158" s="7"/>
      <c r="E158" s="6">
        <f>Tabla23[[#This Row],[Precio]]</f>
        <v>0</v>
      </c>
      <c r="G158" s="11"/>
      <c r="H158" s="6">
        <f>Tabla24[[#This Row],[Cantidad]]*(Tabla24[[#This Row],[PV]]-Tabla24[[#This Row],[Costo]])</f>
        <v>0</v>
      </c>
      <c r="I158" t="s">
        <v>18</v>
      </c>
      <c r="J158" s="6" t="str">
        <f>_xlfn.CONCAT(Tabla24[[#This Row],[Producto]]," ",Tabla24[[#This Row],[Referencia]]," ",Tabla24[[#This Row],[Costo]]/1000)</f>
        <v xml:space="preserve">  0</v>
      </c>
    </row>
    <row r="159" spans="1:10" x14ac:dyDescent="0.2">
      <c r="A159" s="5"/>
      <c r="C159" s="6"/>
      <c r="D159" s="7"/>
      <c r="E159" s="6">
        <f>Tabla23[[#This Row],[Precio]]</f>
        <v>0</v>
      </c>
      <c r="G159" s="11"/>
      <c r="H159" s="6">
        <f>Tabla24[[#This Row],[Cantidad]]*(Tabla24[[#This Row],[PV]]-Tabla24[[#This Row],[Costo]])</f>
        <v>0</v>
      </c>
      <c r="I159" t="s">
        <v>18</v>
      </c>
      <c r="J159" s="6" t="str">
        <f>_xlfn.CONCAT(Tabla24[[#This Row],[Producto]]," ",Tabla24[[#This Row],[Referencia]]," ",Tabla24[[#This Row],[Costo]]/1000)</f>
        <v xml:space="preserve">  0</v>
      </c>
    </row>
    <row r="160" spans="1:10" x14ac:dyDescent="0.2">
      <c r="A160" s="5"/>
      <c r="C160" s="6"/>
      <c r="D160" s="7"/>
      <c r="E160" s="6">
        <f>Tabla23[[#This Row],[Precio]]</f>
        <v>0</v>
      </c>
      <c r="G160" s="11"/>
      <c r="H160" s="6">
        <f>Tabla24[[#This Row],[Cantidad]]*(Tabla24[[#This Row],[PV]]-Tabla24[[#This Row],[Costo]])</f>
        <v>0</v>
      </c>
      <c r="I160" t="s">
        <v>18</v>
      </c>
      <c r="J160" s="6" t="str">
        <f>_xlfn.CONCAT(Tabla24[[#This Row],[Producto]]," ",Tabla24[[#This Row],[Referencia]]," ",Tabla24[[#This Row],[Costo]]/1000)</f>
        <v xml:space="preserve">  0</v>
      </c>
    </row>
    <row r="161" spans="1:10" x14ac:dyDescent="0.2">
      <c r="A161" s="5"/>
      <c r="C161" s="6"/>
      <c r="D161" s="7"/>
      <c r="E161" s="6">
        <f>Tabla23[[#This Row],[Precio]]</f>
        <v>0</v>
      </c>
      <c r="G161" s="11"/>
      <c r="H161" s="6">
        <f>Tabla24[[#This Row],[Cantidad]]*(Tabla24[[#This Row],[PV]]-Tabla24[[#This Row],[Costo]])</f>
        <v>0</v>
      </c>
      <c r="I161" t="s">
        <v>18</v>
      </c>
      <c r="J161" s="6" t="str">
        <f>_xlfn.CONCAT(Tabla24[[#This Row],[Producto]]," ",Tabla24[[#This Row],[Referencia]]," ",Tabla24[[#This Row],[Costo]]/1000)</f>
        <v xml:space="preserve">  0</v>
      </c>
    </row>
    <row r="162" spans="1:10" x14ac:dyDescent="0.2">
      <c r="A162" s="5"/>
      <c r="C162" s="6"/>
      <c r="D162" s="7"/>
      <c r="E162" s="6">
        <f>Tabla23[[#This Row],[Precio]]</f>
        <v>0</v>
      </c>
      <c r="G162" s="11"/>
      <c r="H162" s="6">
        <f>Tabla24[[#This Row],[Cantidad]]*(Tabla24[[#This Row],[PV]]-Tabla24[[#This Row],[Costo]])</f>
        <v>0</v>
      </c>
      <c r="I162" t="s">
        <v>18</v>
      </c>
      <c r="J162" s="6" t="str">
        <f>_xlfn.CONCAT(Tabla24[[#This Row],[Producto]]," ",Tabla24[[#This Row],[Referencia]]," ",Tabla24[[#This Row],[Costo]]/1000)</f>
        <v xml:space="preserve">  0</v>
      </c>
    </row>
    <row r="163" spans="1:10" x14ac:dyDescent="0.2">
      <c r="A163" s="5"/>
      <c r="C163" s="6"/>
      <c r="D163" s="7"/>
      <c r="E163" s="6">
        <f>Tabla23[[#This Row],[Precio]]</f>
        <v>0</v>
      </c>
      <c r="G163" s="11"/>
      <c r="H163" s="6">
        <f>Tabla24[[#This Row],[Cantidad]]*(Tabla24[[#This Row],[PV]]-Tabla24[[#This Row],[Costo]])</f>
        <v>0</v>
      </c>
      <c r="I163" t="s">
        <v>18</v>
      </c>
      <c r="J163" s="6" t="str">
        <f>_xlfn.CONCAT(Tabla24[[#This Row],[Producto]]," ",Tabla24[[#This Row],[Referencia]]," ",Tabla24[[#This Row],[Costo]]/1000)</f>
        <v xml:space="preserve">  0</v>
      </c>
    </row>
    <row r="164" spans="1:10" x14ac:dyDescent="0.2">
      <c r="A164" s="5"/>
      <c r="C164" s="6"/>
      <c r="D164" s="7"/>
      <c r="E164" s="6">
        <f>Tabla23[[#This Row],[Precio]]</f>
        <v>0</v>
      </c>
      <c r="G164" s="11"/>
      <c r="H164" s="6">
        <f>Tabla24[[#This Row],[Cantidad]]*(Tabla24[[#This Row],[PV]]-Tabla24[[#This Row],[Costo]])</f>
        <v>0</v>
      </c>
      <c r="I164" t="s">
        <v>18</v>
      </c>
      <c r="J164" s="6" t="str">
        <f>_xlfn.CONCAT(Tabla24[[#This Row],[Producto]]," ",Tabla24[[#This Row],[Referencia]]," ",Tabla24[[#This Row],[Costo]]/1000)</f>
        <v xml:space="preserve">  0</v>
      </c>
    </row>
    <row r="165" spans="1:10" x14ac:dyDescent="0.2">
      <c r="A165" s="5"/>
      <c r="C165" s="6"/>
      <c r="D165" s="7"/>
      <c r="E165" s="6">
        <f>Tabla23[[#This Row],[Precio]]</f>
        <v>0</v>
      </c>
      <c r="G165" s="11"/>
      <c r="H165" s="6">
        <f>Tabla24[[#This Row],[Cantidad]]*(Tabla24[[#This Row],[PV]]-Tabla24[[#This Row],[Costo]])</f>
        <v>0</v>
      </c>
      <c r="I165" t="s">
        <v>18</v>
      </c>
      <c r="J165" s="6" t="str">
        <f>_xlfn.CONCAT(Tabla24[[#This Row],[Producto]]," ",Tabla24[[#This Row],[Referencia]]," ",Tabla24[[#This Row],[Costo]]/1000)</f>
        <v xml:space="preserve">  0</v>
      </c>
    </row>
    <row r="166" spans="1:10" x14ac:dyDescent="0.2">
      <c r="A166" s="5"/>
      <c r="C166" s="6"/>
      <c r="D166" s="7"/>
      <c r="E166" s="6">
        <f>Tabla23[[#This Row],[Precio]]</f>
        <v>0</v>
      </c>
      <c r="G166" s="11"/>
      <c r="H166" s="6">
        <f>Tabla24[[#This Row],[Cantidad]]*(Tabla24[[#This Row],[PV]]-Tabla24[[#This Row],[Costo]])</f>
        <v>0</v>
      </c>
      <c r="I166" t="s">
        <v>18</v>
      </c>
      <c r="J166" s="6" t="str">
        <f>_xlfn.CONCAT(Tabla24[[#This Row],[Producto]]," ",Tabla24[[#This Row],[Referencia]]," ",Tabla24[[#This Row],[Costo]]/1000)</f>
        <v xml:space="preserve">  0</v>
      </c>
    </row>
    <row r="167" spans="1:10" x14ac:dyDescent="0.2">
      <c r="A167" s="5"/>
      <c r="C167" s="6"/>
      <c r="D167" s="7"/>
      <c r="E167" s="6">
        <f>Tabla23[[#This Row],[Precio]]</f>
        <v>0</v>
      </c>
      <c r="G167" s="11"/>
      <c r="H167" s="6">
        <f>Tabla24[[#This Row],[Cantidad]]*(Tabla24[[#This Row],[PV]]-Tabla24[[#This Row],[Costo]])</f>
        <v>0</v>
      </c>
      <c r="I167" t="s">
        <v>18</v>
      </c>
      <c r="J167" s="6" t="str">
        <f>_xlfn.CONCAT(Tabla24[[#This Row],[Producto]]," ",Tabla24[[#This Row],[Referencia]]," ",Tabla24[[#This Row],[Costo]]/1000)</f>
        <v xml:space="preserve">  0</v>
      </c>
    </row>
    <row r="168" spans="1:10" x14ac:dyDescent="0.2">
      <c r="A168" s="5"/>
      <c r="C168" s="6"/>
      <c r="D168" s="7"/>
      <c r="E168" s="6">
        <f>Tabla23[[#This Row],[Precio]]</f>
        <v>0</v>
      </c>
      <c r="G168" s="11"/>
      <c r="H168" s="6">
        <f>Tabla24[[#This Row],[Cantidad]]*(Tabla24[[#This Row],[PV]]-Tabla24[[#This Row],[Costo]])</f>
        <v>0</v>
      </c>
      <c r="I168" t="s">
        <v>18</v>
      </c>
      <c r="J168" s="6" t="str">
        <f>_xlfn.CONCAT(Tabla24[[#This Row],[Producto]]," ",Tabla24[[#This Row],[Referencia]]," ",Tabla24[[#This Row],[Costo]]/1000)</f>
        <v xml:space="preserve">  0</v>
      </c>
    </row>
    <row r="169" spans="1:10" x14ac:dyDescent="0.2">
      <c r="A169" s="5"/>
      <c r="C169" s="6"/>
      <c r="D169" s="7"/>
      <c r="E169" s="6">
        <f>Tabla23[[#This Row],[Precio]]</f>
        <v>0</v>
      </c>
      <c r="G169" s="11"/>
      <c r="H169" s="6">
        <f>Tabla24[[#This Row],[Cantidad]]*(Tabla24[[#This Row],[PV]]-Tabla24[[#This Row],[Costo]])</f>
        <v>0</v>
      </c>
      <c r="I169" t="s">
        <v>18</v>
      </c>
      <c r="J169" s="6" t="str">
        <f>_xlfn.CONCAT(Tabla24[[#This Row],[Producto]]," ",Tabla24[[#This Row],[Referencia]]," ",Tabla24[[#This Row],[Costo]]/1000)</f>
        <v xml:space="preserve">  0</v>
      </c>
    </row>
    <row r="170" spans="1:10" x14ac:dyDescent="0.2">
      <c r="A170" s="5"/>
      <c r="C170" s="6"/>
      <c r="D170" s="7"/>
      <c r="E170" s="6">
        <f>Tabla23[[#This Row],[Precio]]</f>
        <v>0</v>
      </c>
      <c r="G170" s="11"/>
      <c r="H170" s="6">
        <f>Tabla24[[#This Row],[Cantidad]]*(Tabla24[[#This Row],[PV]]-Tabla24[[#This Row],[Costo]])</f>
        <v>0</v>
      </c>
      <c r="I170" t="s">
        <v>18</v>
      </c>
      <c r="J170" s="6" t="str">
        <f>_xlfn.CONCAT(Tabla24[[#This Row],[Producto]]," ",Tabla24[[#This Row],[Referencia]]," ",Tabla24[[#This Row],[Costo]]/1000)</f>
        <v xml:space="preserve">  0</v>
      </c>
    </row>
    <row r="171" spans="1:10" x14ac:dyDescent="0.2">
      <c r="A171" s="5"/>
      <c r="C171" s="6"/>
      <c r="D171" s="7"/>
      <c r="E171" s="6">
        <f>Tabla23[[#This Row],[Precio]]</f>
        <v>0</v>
      </c>
      <c r="G171" s="11"/>
      <c r="H171" s="6">
        <f>Tabla24[[#This Row],[Cantidad]]*(Tabla24[[#This Row],[PV]]-Tabla24[[#This Row],[Costo]])</f>
        <v>0</v>
      </c>
      <c r="I171" t="s">
        <v>18</v>
      </c>
      <c r="J171" s="6" t="str">
        <f>_xlfn.CONCAT(Tabla24[[#This Row],[Producto]]," ",Tabla24[[#This Row],[Referencia]]," ",Tabla24[[#This Row],[Costo]]/1000)</f>
        <v xml:space="preserve">  0</v>
      </c>
    </row>
    <row r="172" spans="1:10" x14ac:dyDescent="0.2">
      <c r="A172" s="5"/>
      <c r="C172" s="6"/>
      <c r="D172" s="7"/>
      <c r="E172" s="6">
        <f>Tabla23[[#This Row],[Precio]]</f>
        <v>0</v>
      </c>
      <c r="G172" s="11"/>
      <c r="H172" s="6">
        <f>Tabla24[[#This Row],[Cantidad]]*(Tabla24[[#This Row],[PV]]-Tabla24[[#This Row],[Costo]])</f>
        <v>0</v>
      </c>
      <c r="I172" t="s">
        <v>18</v>
      </c>
      <c r="J172" s="6" t="str">
        <f>_xlfn.CONCAT(Tabla24[[#This Row],[Producto]]," ",Tabla24[[#This Row],[Referencia]]," ",Tabla24[[#This Row],[Costo]]/1000)</f>
        <v xml:space="preserve">  0</v>
      </c>
    </row>
    <row r="173" spans="1:10" x14ac:dyDescent="0.2">
      <c r="A173" s="5"/>
      <c r="C173" s="6"/>
      <c r="D173" s="7"/>
      <c r="E173" s="6">
        <f>Tabla23[[#This Row],[Precio]]</f>
        <v>0</v>
      </c>
      <c r="G173" s="11"/>
      <c r="H173" s="6">
        <f>Tabla24[[#This Row],[Cantidad]]*(Tabla24[[#This Row],[PV]]-Tabla24[[#This Row],[Costo]])</f>
        <v>0</v>
      </c>
      <c r="I173" t="s">
        <v>18</v>
      </c>
      <c r="J173" s="6" t="str">
        <f>_xlfn.CONCAT(Tabla24[[#This Row],[Producto]]," ",Tabla24[[#This Row],[Referencia]]," ",Tabla24[[#This Row],[Costo]]/1000)</f>
        <v xml:space="preserve">  0</v>
      </c>
    </row>
    <row r="174" spans="1:10" x14ac:dyDescent="0.2">
      <c r="A174" s="5"/>
      <c r="C174" s="6"/>
      <c r="D174" s="7"/>
      <c r="E174" s="6">
        <f>Tabla23[[#This Row],[Precio]]</f>
        <v>0</v>
      </c>
      <c r="G174" s="11"/>
      <c r="H174" s="6">
        <f>Tabla24[[#This Row],[Cantidad]]*(Tabla24[[#This Row],[PV]]-Tabla24[[#This Row],[Costo]])</f>
        <v>0</v>
      </c>
      <c r="I174" t="s">
        <v>18</v>
      </c>
      <c r="J174" s="6" t="str">
        <f>_xlfn.CONCAT(Tabla24[[#This Row],[Producto]]," ",Tabla24[[#This Row],[Referencia]]," ",Tabla24[[#This Row],[Costo]]/1000)</f>
        <v xml:space="preserve">  0</v>
      </c>
    </row>
    <row r="175" spans="1:10" x14ac:dyDescent="0.2">
      <c r="A175" s="5"/>
      <c r="C175" s="6"/>
      <c r="D175" s="7"/>
      <c r="E175" s="6">
        <f>Tabla23[[#This Row],[Precio]]</f>
        <v>0</v>
      </c>
      <c r="G175" s="11"/>
      <c r="H175" s="6">
        <f>Tabla24[[#This Row],[Cantidad]]*(Tabla24[[#This Row],[PV]]-Tabla24[[#This Row],[Costo]])</f>
        <v>0</v>
      </c>
      <c r="I175" t="s">
        <v>18</v>
      </c>
      <c r="J175" s="6" t="str">
        <f>_xlfn.CONCAT(Tabla24[[#This Row],[Producto]]," ",Tabla24[[#This Row],[Referencia]]," ",Tabla24[[#This Row],[Costo]]/1000)</f>
        <v xml:space="preserve">  0</v>
      </c>
    </row>
    <row r="176" spans="1:10" x14ac:dyDescent="0.2">
      <c r="A176" s="5"/>
      <c r="C176" s="6"/>
      <c r="D176" s="7"/>
      <c r="E176" s="6">
        <f>Tabla23[[#This Row],[Precio]]</f>
        <v>0</v>
      </c>
      <c r="G176" s="11"/>
      <c r="H176" s="6">
        <f>Tabla24[[#This Row],[Cantidad]]*(Tabla24[[#This Row],[PV]]-Tabla24[[#This Row],[Costo]])</f>
        <v>0</v>
      </c>
      <c r="I176" t="s">
        <v>18</v>
      </c>
      <c r="J176" s="6" t="str">
        <f>_xlfn.CONCAT(Tabla24[[#This Row],[Producto]]," ",Tabla24[[#This Row],[Referencia]]," ",Tabla24[[#This Row],[Costo]]/1000)</f>
        <v xml:space="preserve">  0</v>
      </c>
    </row>
    <row r="177" spans="1:10" x14ac:dyDescent="0.2">
      <c r="A177" s="5"/>
      <c r="C177" s="6"/>
      <c r="D177" s="7"/>
      <c r="E177" s="6">
        <f>Tabla23[[#This Row],[Precio]]</f>
        <v>0</v>
      </c>
      <c r="G177" s="11"/>
      <c r="H177" s="6">
        <f>Tabla24[[#This Row],[Cantidad]]*(Tabla24[[#This Row],[PV]]-Tabla24[[#This Row],[Costo]])</f>
        <v>0</v>
      </c>
      <c r="I177" t="s">
        <v>18</v>
      </c>
      <c r="J177" s="6" t="str">
        <f>_xlfn.CONCAT(Tabla24[[#This Row],[Producto]]," ",Tabla24[[#This Row],[Referencia]]," ",Tabla24[[#This Row],[Costo]]/1000)</f>
        <v xml:space="preserve">  0</v>
      </c>
    </row>
    <row r="178" spans="1:10" x14ac:dyDescent="0.2">
      <c r="A178" s="5"/>
      <c r="C178" s="6"/>
      <c r="D178" s="7"/>
      <c r="E178" s="6">
        <f>Tabla23[[#This Row],[Precio]]</f>
        <v>0</v>
      </c>
      <c r="G178" s="11"/>
      <c r="H178" s="6">
        <f>Tabla24[[#This Row],[Cantidad]]*(Tabla24[[#This Row],[PV]]-Tabla24[[#This Row],[Costo]])</f>
        <v>0</v>
      </c>
      <c r="I178" t="s">
        <v>18</v>
      </c>
      <c r="J178" s="6" t="str">
        <f>_xlfn.CONCAT(Tabla24[[#This Row],[Producto]]," ",Tabla24[[#This Row],[Referencia]]," ",Tabla24[[#This Row],[Costo]]/1000)</f>
        <v xml:space="preserve">  0</v>
      </c>
    </row>
    <row r="179" spans="1:10" x14ac:dyDescent="0.2">
      <c r="A179" s="5"/>
      <c r="C179" s="6"/>
      <c r="D179" s="7"/>
      <c r="E179" s="6">
        <f>Tabla23[[#This Row],[Precio]]</f>
        <v>0</v>
      </c>
      <c r="G179" s="11"/>
      <c r="H179" s="6">
        <f>Tabla24[[#This Row],[Cantidad]]*(Tabla24[[#This Row],[PV]]-Tabla24[[#This Row],[Costo]])</f>
        <v>0</v>
      </c>
      <c r="I179" t="s">
        <v>18</v>
      </c>
      <c r="J179" s="6" t="str">
        <f>_xlfn.CONCAT(Tabla24[[#This Row],[Producto]]," ",Tabla24[[#This Row],[Referencia]]," ",Tabla24[[#This Row],[Costo]]/1000)</f>
        <v xml:space="preserve">  0</v>
      </c>
    </row>
    <row r="180" spans="1:10" x14ac:dyDescent="0.2">
      <c r="A180" s="5"/>
      <c r="C180" s="6"/>
      <c r="D180" s="7"/>
      <c r="E180" s="6">
        <f>Tabla23[[#This Row],[Precio]]</f>
        <v>0</v>
      </c>
      <c r="G180" s="11"/>
      <c r="H180" s="6">
        <f>Tabla24[[#This Row],[Cantidad]]*(Tabla24[[#This Row],[PV]]-Tabla24[[#This Row],[Costo]])</f>
        <v>0</v>
      </c>
      <c r="I180" t="s">
        <v>18</v>
      </c>
      <c r="J180" s="6" t="str">
        <f>_xlfn.CONCAT(Tabla24[[#This Row],[Producto]]," ",Tabla24[[#This Row],[Referencia]]," ",Tabla24[[#This Row],[Costo]]/1000)</f>
        <v xml:space="preserve">  0</v>
      </c>
    </row>
    <row r="181" spans="1:10" x14ac:dyDescent="0.2">
      <c r="A181" s="5"/>
      <c r="C181" s="6"/>
      <c r="D181" s="7"/>
      <c r="E181" s="6">
        <f>Tabla23[[#This Row],[Precio]]</f>
        <v>0</v>
      </c>
      <c r="G181" s="11"/>
      <c r="H181" s="6">
        <f>Tabla24[[#This Row],[Cantidad]]*(Tabla24[[#This Row],[PV]]-Tabla24[[#This Row],[Costo]])</f>
        <v>0</v>
      </c>
      <c r="I181" t="s">
        <v>18</v>
      </c>
      <c r="J181" s="6" t="str">
        <f>_xlfn.CONCAT(Tabla24[[#This Row],[Producto]]," ",Tabla24[[#This Row],[Referencia]]," ",Tabla24[[#This Row],[Costo]]/1000)</f>
        <v xml:space="preserve">  0</v>
      </c>
    </row>
    <row r="182" spans="1:10" x14ac:dyDescent="0.2">
      <c r="A182" s="5"/>
      <c r="C182" s="6"/>
      <c r="D182" s="7"/>
      <c r="E182" s="6">
        <f>Tabla23[[#This Row],[Precio]]</f>
        <v>0</v>
      </c>
      <c r="G182" s="11"/>
      <c r="H182" s="6">
        <f>Tabla24[[#This Row],[Cantidad]]*(Tabla24[[#This Row],[PV]]-Tabla24[[#This Row],[Costo]])</f>
        <v>0</v>
      </c>
      <c r="I182" t="s">
        <v>18</v>
      </c>
      <c r="J182" s="6" t="str">
        <f>_xlfn.CONCAT(Tabla24[[#This Row],[Producto]]," ",Tabla24[[#This Row],[Referencia]]," ",Tabla24[[#This Row],[Costo]]/1000)</f>
        <v xml:space="preserve">  0</v>
      </c>
    </row>
    <row r="183" spans="1:10" x14ac:dyDescent="0.2">
      <c r="A183" s="5"/>
      <c r="C183" s="6"/>
      <c r="D183" s="7"/>
      <c r="E183" s="6">
        <f>Tabla23[[#This Row],[Precio]]</f>
        <v>0</v>
      </c>
      <c r="G183" s="11"/>
      <c r="H183" s="6">
        <f>Tabla24[[#This Row],[Cantidad]]*(Tabla24[[#This Row],[PV]]-Tabla24[[#This Row],[Costo]])</f>
        <v>0</v>
      </c>
      <c r="I183" t="s">
        <v>18</v>
      </c>
      <c r="J183" s="6" t="str">
        <f>_xlfn.CONCAT(Tabla24[[#This Row],[Producto]]," ",Tabla24[[#This Row],[Referencia]]," ",Tabla24[[#This Row],[Costo]]/1000)</f>
        <v xml:space="preserve">  0</v>
      </c>
    </row>
    <row r="184" spans="1:10" x14ac:dyDescent="0.2">
      <c r="A184" s="5"/>
      <c r="C184" s="6"/>
      <c r="D184" s="7"/>
      <c r="E184" s="6">
        <f>Tabla23[[#This Row],[Precio]]</f>
        <v>0</v>
      </c>
      <c r="G184" s="11"/>
      <c r="H184" s="6">
        <f>Tabla24[[#This Row],[Cantidad]]*(Tabla24[[#This Row],[PV]]-Tabla24[[#This Row],[Costo]])</f>
        <v>0</v>
      </c>
      <c r="I184" t="s">
        <v>18</v>
      </c>
      <c r="J184" s="6" t="str">
        <f>_xlfn.CONCAT(Tabla24[[#This Row],[Producto]]," ",Tabla24[[#This Row],[Referencia]]," ",Tabla24[[#This Row],[Costo]]/1000)</f>
        <v xml:space="preserve">  0</v>
      </c>
    </row>
    <row r="185" spans="1:10" x14ac:dyDescent="0.2">
      <c r="A185" s="5"/>
      <c r="C185" s="6"/>
      <c r="D185" s="7"/>
      <c r="E185" s="6">
        <f>Tabla23[[#This Row],[Precio]]</f>
        <v>0</v>
      </c>
      <c r="G185" s="11"/>
      <c r="H185" s="6">
        <f>Tabla24[[#This Row],[Cantidad]]*(Tabla24[[#This Row],[PV]]-Tabla24[[#This Row],[Costo]])</f>
        <v>0</v>
      </c>
      <c r="I185" t="s">
        <v>18</v>
      </c>
      <c r="J185" s="6" t="str">
        <f>_xlfn.CONCAT(Tabla24[[#This Row],[Producto]]," ",Tabla24[[#This Row],[Referencia]]," ",Tabla24[[#This Row],[Costo]]/1000)</f>
        <v xml:space="preserve">  0</v>
      </c>
    </row>
    <row r="186" spans="1:10" x14ac:dyDescent="0.2">
      <c r="A186" s="5"/>
      <c r="C186" s="6"/>
      <c r="D186" s="7"/>
      <c r="E186" s="6">
        <f>Tabla23[[#This Row],[Precio]]</f>
        <v>0</v>
      </c>
      <c r="G186" s="11"/>
      <c r="H186" s="6">
        <f>Tabla24[[#This Row],[Cantidad]]*(Tabla24[[#This Row],[PV]]-Tabla24[[#This Row],[Costo]])</f>
        <v>0</v>
      </c>
      <c r="I186" t="s">
        <v>18</v>
      </c>
      <c r="J186" s="6" t="str">
        <f>_xlfn.CONCAT(Tabla24[[#This Row],[Producto]]," ",Tabla24[[#This Row],[Referencia]]," ",Tabla24[[#This Row],[Costo]]/1000)</f>
        <v xml:space="preserve">  0</v>
      </c>
    </row>
    <row r="187" spans="1:10" x14ac:dyDescent="0.2">
      <c r="A187" s="5"/>
      <c r="C187" s="6"/>
      <c r="D187" s="7"/>
      <c r="E187" s="6">
        <f>Tabla23[[#This Row],[Precio]]</f>
        <v>0</v>
      </c>
      <c r="G187" s="11"/>
      <c r="H187" s="6">
        <f>Tabla24[[#This Row],[Cantidad]]*(Tabla24[[#This Row],[PV]]-Tabla24[[#This Row],[Costo]])</f>
        <v>0</v>
      </c>
      <c r="I187" t="s">
        <v>18</v>
      </c>
      <c r="J187" s="6" t="str">
        <f>_xlfn.CONCAT(Tabla24[[#This Row],[Producto]]," ",Tabla24[[#This Row],[Referencia]]," ",Tabla24[[#This Row],[Costo]]/1000)</f>
        <v xml:space="preserve">  0</v>
      </c>
    </row>
    <row r="188" spans="1:10" x14ac:dyDescent="0.2">
      <c r="A188" s="5"/>
      <c r="C188" s="6"/>
      <c r="D188" s="7"/>
      <c r="E188" s="6">
        <f>Tabla23[[#This Row],[Precio]]</f>
        <v>0</v>
      </c>
      <c r="G188" s="11"/>
      <c r="H188" s="6">
        <f>Tabla24[[#This Row],[Cantidad]]*(Tabla24[[#This Row],[PV]]-Tabla24[[#This Row],[Costo]])</f>
        <v>0</v>
      </c>
      <c r="I188" t="s">
        <v>18</v>
      </c>
      <c r="J188" s="6" t="str">
        <f>_xlfn.CONCAT(Tabla24[[#This Row],[Producto]]," ",Tabla24[[#This Row],[Referencia]]," ",Tabla24[[#This Row],[Costo]]/1000)</f>
        <v xml:space="preserve">  0</v>
      </c>
    </row>
    <row r="189" spans="1:10" x14ac:dyDescent="0.2">
      <c r="A189" s="5"/>
      <c r="C189" s="6"/>
      <c r="D189" s="7"/>
      <c r="E189" s="6">
        <f>Tabla23[[#This Row],[Precio]]</f>
        <v>0</v>
      </c>
      <c r="G189" s="11"/>
      <c r="H189" s="6">
        <f>Tabla24[[#This Row],[Cantidad]]*(Tabla24[[#This Row],[PV]]-Tabla24[[#This Row],[Costo]])</f>
        <v>0</v>
      </c>
      <c r="I189" t="s">
        <v>18</v>
      </c>
      <c r="J189" s="6" t="str">
        <f>_xlfn.CONCAT(Tabla24[[#This Row],[Producto]]," ",Tabla24[[#This Row],[Referencia]]," ",Tabla24[[#This Row],[Costo]]/1000)</f>
        <v xml:space="preserve">  0</v>
      </c>
    </row>
    <row r="190" spans="1:10" x14ac:dyDescent="0.2">
      <c r="A190" s="5"/>
      <c r="C190" s="6"/>
      <c r="D190" s="7"/>
      <c r="E190" s="6">
        <f>Tabla23[[#This Row],[Precio]]</f>
        <v>0</v>
      </c>
      <c r="G190" s="11"/>
      <c r="H190" s="6">
        <f>Tabla24[[#This Row],[Cantidad]]*(Tabla24[[#This Row],[PV]]-Tabla24[[#This Row],[Costo]])</f>
        <v>0</v>
      </c>
      <c r="I190" t="s">
        <v>18</v>
      </c>
      <c r="J190" s="6" t="str">
        <f>_xlfn.CONCAT(Tabla24[[#This Row],[Producto]]," ",Tabla24[[#This Row],[Referencia]]," ",Tabla24[[#This Row],[Costo]]/1000)</f>
        <v xml:space="preserve">  0</v>
      </c>
    </row>
    <row r="191" spans="1:10" x14ac:dyDescent="0.2">
      <c r="A191" s="5"/>
      <c r="C191" s="6"/>
      <c r="D191" s="7"/>
      <c r="E191" s="6">
        <f>Tabla23[[#This Row],[Precio]]</f>
        <v>0</v>
      </c>
      <c r="G191" s="11"/>
      <c r="H191" s="6">
        <f>Tabla24[[#This Row],[Cantidad]]*(Tabla24[[#This Row],[PV]]-Tabla24[[#This Row],[Costo]])</f>
        <v>0</v>
      </c>
      <c r="I191" t="s">
        <v>18</v>
      </c>
      <c r="J191" s="6" t="str">
        <f>_xlfn.CONCAT(Tabla24[[#This Row],[Producto]]," ",Tabla24[[#This Row],[Referencia]]," ",Tabla24[[#This Row],[Costo]]/1000)</f>
        <v xml:space="preserve">  0</v>
      </c>
    </row>
    <row r="192" spans="1:10" x14ac:dyDescent="0.2">
      <c r="A192" s="5"/>
      <c r="C192" s="6"/>
      <c r="D192" s="7"/>
      <c r="E192" s="6">
        <f>Tabla23[[#This Row],[Precio]]</f>
        <v>0</v>
      </c>
      <c r="G192" s="11"/>
      <c r="H192" s="6">
        <f>Tabla24[[#This Row],[Cantidad]]*(Tabla24[[#This Row],[PV]]-Tabla24[[#This Row],[Costo]])</f>
        <v>0</v>
      </c>
      <c r="I192" t="s">
        <v>18</v>
      </c>
      <c r="J192" s="6" t="str">
        <f>_xlfn.CONCAT(Tabla24[[#This Row],[Producto]]," ",Tabla24[[#This Row],[Referencia]]," ",Tabla24[[#This Row],[Costo]]/1000)</f>
        <v xml:space="preserve">  0</v>
      </c>
    </row>
    <row r="193" spans="1:10" x14ac:dyDescent="0.2">
      <c r="A193" s="5"/>
      <c r="C193" s="6"/>
      <c r="D193" s="7"/>
      <c r="E193" s="6">
        <f>Tabla23[[#This Row],[Precio]]</f>
        <v>0</v>
      </c>
      <c r="G193" s="11"/>
      <c r="H193" s="6">
        <f>Tabla24[[#This Row],[Cantidad]]*(Tabla24[[#This Row],[PV]]-Tabla24[[#This Row],[Costo]])</f>
        <v>0</v>
      </c>
      <c r="I193" t="s">
        <v>18</v>
      </c>
      <c r="J193" s="6" t="str">
        <f>_xlfn.CONCAT(Tabla24[[#This Row],[Producto]]," ",Tabla24[[#This Row],[Referencia]]," ",Tabla24[[#This Row],[Costo]]/1000)</f>
        <v xml:space="preserve">  0</v>
      </c>
    </row>
    <row r="194" spans="1:10" x14ac:dyDescent="0.2">
      <c r="A194" s="5"/>
      <c r="C194" s="6"/>
      <c r="D194" s="7"/>
      <c r="E194" s="6">
        <f>Tabla23[[#This Row],[Precio]]</f>
        <v>0</v>
      </c>
      <c r="G194" s="11"/>
      <c r="H194" s="6">
        <f>Tabla24[[#This Row],[Cantidad]]*(Tabla24[[#This Row],[PV]]-Tabla24[[#This Row],[Costo]])</f>
        <v>0</v>
      </c>
      <c r="I194" t="s">
        <v>18</v>
      </c>
      <c r="J194" s="6" t="str">
        <f>_xlfn.CONCAT(Tabla24[[#This Row],[Producto]]," ",Tabla24[[#This Row],[Referencia]]," ",Tabla24[[#This Row],[Costo]]/1000)</f>
        <v xml:space="preserve">  0</v>
      </c>
    </row>
    <row r="195" spans="1:10" x14ac:dyDescent="0.2">
      <c r="A195" s="5"/>
      <c r="C195" s="6"/>
      <c r="D195" s="7"/>
      <c r="E195" s="6">
        <f>Tabla23[[#This Row],[Precio]]</f>
        <v>0</v>
      </c>
      <c r="G195" s="11"/>
      <c r="H195" s="6">
        <f>Tabla24[[#This Row],[Cantidad]]*(Tabla24[[#This Row],[PV]]-Tabla24[[#This Row],[Costo]])</f>
        <v>0</v>
      </c>
      <c r="I195" t="s">
        <v>18</v>
      </c>
      <c r="J195" s="6" t="str">
        <f>_xlfn.CONCAT(Tabla24[[#This Row],[Producto]]," ",Tabla24[[#This Row],[Referencia]]," ",Tabla24[[#This Row],[Costo]]/1000)</f>
        <v xml:space="preserve">  0</v>
      </c>
    </row>
    <row r="196" spans="1:10" x14ac:dyDescent="0.2">
      <c r="A196" s="5"/>
      <c r="C196" s="6"/>
      <c r="D196" s="7"/>
      <c r="E196" s="6">
        <f>Tabla23[[#This Row],[Precio]]</f>
        <v>0</v>
      </c>
      <c r="G196" s="11"/>
      <c r="H196" s="6">
        <f>Tabla24[[#This Row],[Cantidad]]*(Tabla24[[#This Row],[PV]]-Tabla24[[#This Row],[Costo]])</f>
        <v>0</v>
      </c>
      <c r="I196" t="s">
        <v>18</v>
      </c>
      <c r="J196" s="6" t="str">
        <f>_xlfn.CONCAT(Tabla24[[#This Row],[Producto]]," ",Tabla24[[#This Row],[Referencia]]," ",Tabla24[[#This Row],[Costo]]/1000)</f>
        <v xml:space="preserve">  0</v>
      </c>
    </row>
    <row r="197" spans="1:10" x14ac:dyDescent="0.2">
      <c r="A197" s="5"/>
      <c r="C197" s="6"/>
      <c r="D197" s="7"/>
      <c r="E197" s="6">
        <f>Tabla23[[#This Row],[Precio]]</f>
        <v>0</v>
      </c>
      <c r="G197" s="11"/>
      <c r="H197" s="6">
        <f>Tabla24[[#This Row],[Cantidad]]*(Tabla24[[#This Row],[PV]]-Tabla24[[#This Row],[Costo]])</f>
        <v>0</v>
      </c>
      <c r="I197" t="s">
        <v>18</v>
      </c>
      <c r="J197" s="6" t="str">
        <f>_xlfn.CONCAT(Tabla24[[#This Row],[Producto]]," ",Tabla24[[#This Row],[Referencia]]," ",Tabla24[[#This Row],[Costo]]/1000)</f>
        <v xml:space="preserve">  0</v>
      </c>
    </row>
    <row r="198" spans="1:10" x14ac:dyDescent="0.2">
      <c r="A198" s="5"/>
      <c r="C198" s="6"/>
      <c r="D198" s="7"/>
      <c r="E198" s="6">
        <f>Tabla23[[#This Row],[Precio]]</f>
        <v>0</v>
      </c>
      <c r="G198" s="11"/>
      <c r="H198" s="6">
        <f>Tabla24[[#This Row],[Cantidad]]*(Tabla24[[#This Row],[PV]]-Tabla24[[#This Row],[Costo]])</f>
        <v>0</v>
      </c>
      <c r="I198" t="s">
        <v>18</v>
      </c>
      <c r="J198" s="6" t="str">
        <f>_xlfn.CONCAT(Tabla24[[#This Row],[Producto]]," ",Tabla24[[#This Row],[Referencia]]," ",Tabla24[[#This Row],[Costo]]/1000)</f>
        <v xml:space="preserve">  0</v>
      </c>
    </row>
    <row r="199" spans="1:10" x14ac:dyDescent="0.2">
      <c r="A199" s="5"/>
      <c r="C199" s="6"/>
      <c r="D199" s="7"/>
      <c r="E199" s="6">
        <f>Tabla23[[#This Row],[Precio]]</f>
        <v>0</v>
      </c>
      <c r="G199" s="11"/>
      <c r="H199" s="6">
        <f>Tabla24[[#This Row],[Cantidad]]*(Tabla24[[#This Row],[PV]]-Tabla24[[#This Row],[Costo]])</f>
        <v>0</v>
      </c>
      <c r="I199" t="s">
        <v>18</v>
      </c>
      <c r="J199" s="6" t="str">
        <f>_xlfn.CONCAT(Tabla24[[#This Row],[Producto]]," ",Tabla24[[#This Row],[Referencia]]," ",Tabla24[[#This Row],[Costo]]/1000)</f>
        <v xml:space="preserve">  0</v>
      </c>
    </row>
    <row r="200" spans="1:10" x14ac:dyDescent="0.2">
      <c r="A200" s="5"/>
      <c r="C200" s="6"/>
      <c r="D200" s="7"/>
      <c r="E200" s="6">
        <f>Tabla23[[#This Row],[Precio]]</f>
        <v>0</v>
      </c>
      <c r="G200" s="11"/>
      <c r="H200" s="6">
        <f>Tabla24[[#This Row],[Cantidad]]*(Tabla24[[#This Row],[PV]]-Tabla24[[#This Row],[Costo]])</f>
        <v>0</v>
      </c>
      <c r="I200" t="s">
        <v>18</v>
      </c>
      <c r="J200" s="6" t="str">
        <f>_xlfn.CONCAT(Tabla24[[#This Row],[Producto]]," ",Tabla24[[#This Row],[Referencia]]," ",Tabla24[[#This Row],[Costo]]/1000)</f>
        <v xml:space="preserve">  0</v>
      </c>
    </row>
    <row r="201" spans="1:10" x14ac:dyDescent="0.2">
      <c r="A201" s="5"/>
      <c r="C201" s="6"/>
      <c r="D201" s="7"/>
      <c r="E201" s="6">
        <f>Tabla23[[#This Row],[Precio]]</f>
        <v>0</v>
      </c>
      <c r="G201" s="11"/>
      <c r="H201" s="6">
        <f>Tabla24[[#This Row],[Cantidad]]*(Tabla24[[#This Row],[PV]]-Tabla24[[#This Row],[Costo]])</f>
        <v>0</v>
      </c>
      <c r="I201" t="s">
        <v>18</v>
      </c>
      <c r="J201" s="6" t="str">
        <f>_xlfn.CONCAT(Tabla24[[#This Row],[Producto]]," ",Tabla24[[#This Row],[Referencia]]," ",Tabla24[[#This Row],[Costo]]/1000)</f>
        <v xml:space="preserve">  0</v>
      </c>
    </row>
    <row r="202" spans="1:10" x14ac:dyDescent="0.2">
      <c r="A202" s="5"/>
      <c r="C202" s="6"/>
      <c r="D202" s="7"/>
      <c r="E202" s="6">
        <f>Tabla23[[#This Row],[Precio]]</f>
        <v>0</v>
      </c>
      <c r="G202" s="11"/>
      <c r="H202" s="6">
        <f>Tabla24[[#This Row],[Cantidad]]*(Tabla24[[#This Row],[PV]]-Tabla24[[#This Row],[Costo]])</f>
        <v>0</v>
      </c>
      <c r="I202" t="s">
        <v>18</v>
      </c>
      <c r="J202" s="6" t="str">
        <f>_xlfn.CONCAT(Tabla24[[#This Row],[Producto]]," ",Tabla24[[#This Row],[Referencia]]," ",Tabla24[[#This Row],[Costo]]/1000)</f>
        <v xml:space="preserve">  0</v>
      </c>
    </row>
    <row r="203" spans="1:10" x14ac:dyDescent="0.2">
      <c r="A203" s="5"/>
      <c r="C203" s="6"/>
      <c r="D203" s="7"/>
      <c r="E203" s="6">
        <f>Tabla23[[#This Row],[Precio]]</f>
        <v>0</v>
      </c>
      <c r="G203" s="11"/>
      <c r="H203" s="6">
        <f>Tabla24[[#This Row],[Cantidad]]*(Tabla24[[#This Row],[PV]]-Tabla24[[#This Row],[Costo]])</f>
        <v>0</v>
      </c>
      <c r="I203" t="s">
        <v>18</v>
      </c>
      <c r="J203" s="6" t="str">
        <f>_xlfn.CONCAT(Tabla24[[#This Row],[Producto]]," ",Tabla24[[#This Row],[Referencia]]," ",Tabla24[[#This Row],[Costo]]/1000)</f>
        <v xml:space="preserve">  0</v>
      </c>
    </row>
    <row r="204" spans="1:10" x14ac:dyDescent="0.2">
      <c r="A204" s="5"/>
      <c r="C204" s="6"/>
      <c r="D204" s="7"/>
      <c r="E204" s="6">
        <f>Tabla23[[#This Row],[Precio]]</f>
        <v>0</v>
      </c>
      <c r="G204" s="11"/>
      <c r="H204" s="6">
        <f>Tabla24[[#This Row],[Cantidad]]*(Tabla24[[#This Row],[PV]]-Tabla24[[#This Row],[Costo]])</f>
        <v>0</v>
      </c>
      <c r="I204" t="s">
        <v>18</v>
      </c>
      <c r="J204" s="6" t="str">
        <f>_xlfn.CONCAT(Tabla24[[#This Row],[Producto]]," ",Tabla24[[#This Row],[Referencia]]," ",Tabla24[[#This Row],[Costo]]/1000)</f>
        <v xml:space="preserve">  0</v>
      </c>
    </row>
    <row r="205" spans="1:10" x14ac:dyDescent="0.2">
      <c r="A205" s="5"/>
      <c r="C205" s="6"/>
      <c r="D205" s="7"/>
      <c r="E205" s="6">
        <f>Tabla23[[#This Row],[Precio]]</f>
        <v>0</v>
      </c>
      <c r="G205" s="11"/>
      <c r="H205" s="6">
        <f>Tabla24[[#This Row],[Cantidad]]*(Tabla24[[#This Row],[PV]]-Tabla24[[#This Row],[Costo]])</f>
        <v>0</v>
      </c>
      <c r="I205" t="s">
        <v>18</v>
      </c>
      <c r="J205" s="6" t="str">
        <f>_xlfn.CONCAT(Tabla24[[#This Row],[Producto]]," ",Tabla24[[#This Row],[Referencia]]," ",Tabla24[[#This Row],[Costo]]/1000)</f>
        <v xml:space="preserve">  0</v>
      </c>
    </row>
    <row r="206" spans="1:10" x14ac:dyDescent="0.2">
      <c r="A206" s="5"/>
      <c r="C206" s="6"/>
      <c r="D206" s="7"/>
      <c r="E206" s="6">
        <f>Tabla23[[#This Row],[Precio]]</f>
        <v>0</v>
      </c>
      <c r="G206" s="11"/>
      <c r="H206" s="6">
        <f>Tabla24[[#This Row],[Cantidad]]*(Tabla24[[#This Row],[PV]]-Tabla24[[#This Row],[Costo]])</f>
        <v>0</v>
      </c>
      <c r="I206" t="s">
        <v>18</v>
      </c>
      <c r="J206" s="6" t="str">
        <f>_xlfn.CONCAT(Tabla24[[#This Row],[Producto]]," ",Tabla24[[#This Row],[Referencia]]," ",Tabla24[[#This Row],[Costo]]/1000)</f>
        <v xml:space="preserve">  0</v>
      </c>
    </row>
    <row r="207" spans="1:10" x14ac:dyDescent="0.2">
      <c r="A207" s="5"/>
      <c r="C207" s="6"/>
      <c r="D207" s="7"/>
      <c r="E207" s="6">
        <f>Tabla23[[#This Row],[Precio]]</f>
        <v>0</v>
      </c>
      <c r="G207" s="11"/>
      <c r="H207" s="6">
        <f>Tabla24[[#This Row],[Cantidad]]*(Tabla24[[#This Row],[PV]]-Tabla24[[#This Row],[Costo]])</f>
        <v>0</v>
      </c>
      <c r="I207" t="s">
        <v>18</v>
      </c>
      <c r="J207" s="6" t="str">
        <f>_xlfn.CONCAT(Tabla24[[#This Row],[Producto]]," ",Tabla24[[#This Row],[Referencia]]," ",Tabla24[[#This Row],[Costo]]/1000)</f>
        <v xml:space="preserve">  0</v>
      </c>
    </row>
    <row r="208" spans="1:10" x14ac:dyDescent="0.2">
      <c r="A208" s="5"/>
      <c r="C208" s="6"/>
      <c r="D208" s="7"/>
      <c r="E208" s="6">
        <f>Tabla23[[#This Row],[Precio]]</f>
        <v>0</v>
      </c>
      <c r="G208" s="11"/>
      <c r="H208" s="6">
        <f>Tabla24[[#This Row],[Cantidad]]*(Tabla24[[#This Row],[PV]]-Tabla24[[#This Row],[Costo]])</f>
        <v>0</v>
      </c>
      <c r="I208" t="s">
        <v>18</v>
      </c>
      <c r="J208" s="6" t="str">
        <f>_xlfn.CONCAT(Tabla24[[#This Row],[Producto]]," ",Tabla24[[#This Row],[Referencia]]," ",Tabla24[[#This Row],[Costo]]/1000)</f>
        <v xml:space="preserve">  0</v>
      </c>
    </row>
    <row r="209" spans="1:10" x14ac:dyDescent="0.2">
      <c r="A209" s="5"/>
      <c r="C209" s="6"/>
      <c r="D209" s="7"/>
      <c r="E209" s="6">
        <f>Tabla23[[#This Row],[Precio]]</f>
        <v>0</v>
      </c>
      <c r="G209" s="11"/>
      <c r="H209" s="6">
        <f>Tabla24[[#This Row],[Cantidad]]*(Tabla24[[#This Row],[PV]]-Tabla24[[#This Row],[Costo]])</f>
        <v>0</v>
      </c>
      <c r="I209" t="s">
        <v>18</v>
      </c>
      <c r="J209" s="6" t="str">
        <f>_xlfn.CONCAT(Tabla24[[#This Row],[Producto]]," ",Tabla24[[#This Row],[Referencia]]," ",Tabla24[[#This Row],[Costo]]/1000)</f>
        <v xml:space="preserve">  0</v>
      </c>
    </row>
    <row r="210" spans="1:10" x14ac:dyDescent="0.2">
      <c r="A210" s="5"/>
      <c r="C210" s="6"/>
      <c r="D210" s="7"/>
      <c r="E210" s="6">
        <f>Tabla23[[#This Row],[Precio]]</f>
        <v>0</v>
      </c>
      <c r="G210" s="11"/>
      <c r="H210" s="6">
        <f>Tabla24[[#This Row],[Cantidad]]*(Tabla24[[#This Row],[PV]]-Tabla24[[#This Row],[Costo]])</f>
        <v>0</v>
      </c>
      <c r="I210" t="s">
        <v>18</v>
      </c>
      <c r="J210" s="6" t="str">
        <f>_xlfn.CONCAT(Tabla24[[#This Row],[Producto]]," ",Tabla24[[#This Row],[Referencia]]," ",Tabla24[[#This Row],[Costo]]/1000)</f>
        <v xml:space="preserve">  0</v>
      </c>
    </row>
    <row r="211" spans="1:10" x14ac:dyDescent="0.2">
      <c r="A211" s="5"/>
      <c r="C211" s="6"/>
      <c r="D211" s="7"/>
      <c r="E211" s="6">
        <f>Tabla23[[#This Row],[Precio]]</f>
        <v>0</v>
      </c>
      <c r="G211" s="11"/>
      <c r="H211" s="6">
        <f>Tabla24[[#This Row],[Cantidad]]*(Tabla24[[#This Row],[PV]]-Tabla24[[#This Row],[Costo]])</f>
        <v>0</v>
      </c>
      <c r="I211" t="s">
        <v>18</v>
      </c>
      <c r="J211" s="6" t="str">
        <f>_xlfn.CONCAT(Tabla24[[#This Row],[Producto]]," ",Tabla24[[#This Row],[Referencia]]," ",Tabla24[[#This Row],[Costo]]/1000)</f>
        <v xml:space="preserve">  0</v>
      </c>
    </row>
    <row r="212" spans="1:10" x14ac:dyDescent="0.2">
      <c r="A212" s="5"/>
      <c r="C212" s="6"/>
      <c r="D212" s="7"/>
      <c r="E212" s="6">
        <f>Tabla23[[#This Row],[Precio]]</f>
        <v>0</v>
      </c>
      <c r="G212" s="11"/>
      <c r="H212" s="6">
        <f>Tabla24[[#This Row],[Cantidad]]*(Tabla24[[#This Row],[PV]]-Tabla24[[#This Row],[Costo]])</f>
        <v>0</v>
      </c>
      <c r="I212" t="s">
        <v>18</v>
      </c>
      <c r="J212" s="6" t="str">
        <f>_xlfn.CONCAT(Tabla24[[#This Row],[Producto]]," ",Tabla24[[#This Row],[Referencia]]," ",Tabla24[[#This Row],[Costo]]/1000)</f>
        <v xml:space="preserve">  0</v>
      </c>
    </row>
    <row r="213" spans="1:10" x14ac:dyDescent="0.2">
      <c r="A213" s="5"/>
      <c r="C213" s="6"/>
      <c r="D213" s="7"/>
      <c r="E213" s="6">
        <f>Tabla23[[#This Row],[Precio]]</f>
        <v>0</v>
      </c>
      <c r="G213" s="11"/>
      <c r="H213" s="6">
        <f>Tabla24[[#This Row],[Cantidad]]*(Tabla24[[#This Row],[PV]]-Tabla24[[#This Row],[Costo]])</f>
        <v>0</v>
      </c>
      <c r="I213" t="s">
        <v>18</v>
      </c>
      <c r="J213" s="6" t="str">
        <f>_xlfn.CONCAT(Tabla24[[#This Row],[Producto]]," ",Tabla24[[#This Row],[Referencia]]," ",Tabla24[[#This Row],[Costo]]/1000)</f>
        <v xml:space="preserve">  0</v>
      </c>
    </row>
    <row r="214" spans="1:10" x14ac:dyDescent="0.2">
      <c r="A214" s="5"/>
      <c r="C214" s="6"/>
      <c r="D214" s="7"/>
      <c r="E214" s="6">
        <f>Tabla23[[#This Row],[Precio]]</f>
        <v>0</v>
      </c>
      <c r="G214" s="11"/>
      <c r="H214" s="6">
        <f>Tabla24[[#This Row],[Cantidad]]*(Tabla24[[#This Row],[PV]]-Tabla24[[#This Row],[Costo]])</f>
        <v>0</v>
      </c>
      <c r="I214" t="s">
        <v>18</v>
      </c>
      <c r="J214" s="6" t="str">
        <f>_xlfn.CONCAT(Tabla24[[#This Row],[Producto]]," ",Tabla24[[#This Row],[Referencia]]," ",Tabla24[[#This Row],[Costo]]/1000)</f>
        <v xml:space="preserve">  0</v>
      </c>
    </row>
    <row r="215" spans="1:10" x14ac:dyDescent="0.2">
      <c r="A215" s="5"/>
      <c r="C215" s="6"/>
      <c r="D215" s="7"/>
      <c r="E215" s="6">
        <f>Tabla23[[#This Row],[Precio]]</f>
        <v>0</v>
      </c>
      <c r="G215" s="11"/>
      <c r="H215" s="6">
        <f>Tabla24[[#This Row],[Cantidad]]*(Tabla24[[#This Row],[PV]]-Tabla24[[#This Row],[Costo]])</f>
        <v>0</v>
      </c>
      <c r="I215" t="s">
        <v>18</v>
      </c>
      <c r="J215" s="6" t="str">
        <f>_xlfn.CONCAT(Tabla24[[#This Row],[Producto]]," ",Tabla24[[#This Row],[Referencia]]," ",Tabla24[[#This Row],[Costo]]/1000)</f>
        <v xml:space="preserve">  0</v>
      </c>
    </row>
    <row r="216" spans="1:10" x14ac:dyDescent="0.2">
      <c r="A216" s="5"/>
      <c r="C216" s="6"/>
      <c r="D216" s="7"/>
      <c r="E216" s="6">
        <f>Tabla23[[#This Row],[Precio]]</f>
        <v>0</v>
      </c>
      <c r="G216" s="11"/>
      <c r="H216" s="6">
        <f>Tabla24[[#This Row],[Cantidad]]*(Tabla24[[#This Row],[PV]]-Tabla24[[#This Row],[Costo]])</f>
        <v>0</v>
      </c>
      <c r="I216" t="s">
        <v>18</v>
      </c>
      <c r="J216" s="6" t="str">
        <f>_xlfn.CONCAT(Tabla24[[#This Row],[Producto]]," ",Tabla24[[#This Row],[Referencia]]," ",Tabla24[[#This Row],[Costo]]/1000)</f>
        <v xml:space="preserve">  0</v>
      </c>
    </row>
    <row r="217" spans="1:10" x14ac:dyDescent="0.2">
      <c r="A217" s="5"/>
      <c r="C217" s="6"/>
      <c r="D217" s="7"/>
      <c r="E217" s="6">
        <f>Tabla23[[#This Row],[Precio]]</f>
        <v>0</v>
      </c>
      <c r="G217" s="11"/>
      <c r="H217" s="6">
        <f>Tabla24[[#This Row],[Cantidad]]*(Tabla24[[#This Row],[PV]]-Tabla24[[#This Row],[Costo]])</f>
        <v>0</v>
      </c>
      <c r="I217" t="s">
        <v>18</v>
      </c>
      <c r="J217" s="6" t="str">
        <f>_xlfn.CONCAT(Tabla24[[#This Row],[Producto]]," ",Tabla24[[#This Row],[Referencia]]," ",Tabla24[[#This Row],[Costo]]/1000)</f>
        <v xml:space="preserve">  0</v>
      </c>
    </row>
    <row r="218" spans="1:10" x14ac:dyDescent="0.2">
      <c r="A218" s="5"/>
      <c r="C218" s="6"/>
      <c r="D218" s="7"/>
      <c r="E218" s="6">
        <f>Tabla23[[#This Row],[Precio]]</f>
        <v>0</v>
      </c>
      <c r="G218" s="11"/>
      <c r="H218" s="6">
        <f>Tabla24[[#This Row],[Cantidad]]*(Tabla24[[#This Row],[PV]]-Tabla24[[#This Row],[Costo]])</f>
        <v>0</v>
      </c>
      <c r="I218" t="s">
        <v>18</v>
      </c>
      <c r="J218" s="6" t="str">
        <f>_xlfn.CONCAT(Tabla24[[#This Row],[Producto]]," ",Tabla24[[#This Row],[Referencia]]," ",Tabla24[[#This Row],[Costo]]/1000)</f>
        <v xml:space="preserve">  0</v>
      </c>
    </row>
    <row r="219" spans="1:10" x14ac:dyDescent="0.2">
      <c r="A219" s="5"/>
      <c r="C219" s="6"/>
      <c r="D219" s="7"/>
      <c r="E219" s="6">
        <f>Tabla23[[#This Row],[Precio]]</f>
        <v>0</v>
      </c>
      <c r="G219" s="11"/>
      <c r="H219" s="6">
        <f>Tabla24[[#This Row],[Cantidad]]*(Tabla24[[#This Row],[PV]]-Tabla24[[#This Row],[Costo]])</f>
        <v>0</v>
      </c>
      <c r="I219" t="s">
        <v>18</v>
      </c>
      <c r="J219" s="6" t="str">
        <f>_xlfn.CONCAT(Tabla24[[#This Row],[Producto]]," ",Tabla24[[#This Row],[Referencia]]," ",Tabla24[[#This Row],[Costo]]/1000)</f>
        <v xml:space="preserve">  0</v>
      </c>
    </row>
    <row r="220" spans="1:10" x14ac:dyDescent="0.2">
      <c r="A220" s="5"/>
      <c r="C220" s="6"/>
      <c r="D220" s="7"/>
      <c r="E220" s="6">
        <f>Tabla23[[#This Row],[Precio]]</f>
        <v>0</v>
      </c>
      <c r="G220" s="11"/>
      <c r="H220" s="6">
        <f>Tabla24[[#This Row],[Cantidad]]*(Tabla24[[#This Row],[PV]]-Tabla24[[#This Row],[Costo]])</f>
        <v>0</v>
      </c>
      <c r="I220" t="s">
        <v>18</v>
      </c>
      <c r="J220" s="6" t="str">
        <f>_xlfn.CONCAT(Tabla24[[#This Row],[Producto]]," ",Tabla24[[#This Row],[Referencia]]," ",Tabla24[[#This Row],[Costo]]/1000)</f>
        <v xml:space="preserve">  0</v>
      </c>
    </row>
    <row r="221" spans="1:10" x14ac:dyDescent="0.2">
      <c r="A221" s="5"/>
      <c r="C221" s="6"/>
      <c r="D221" s="7"/>
      <c r="E221" s="6">
        <f>Tabla23[[#This Row],[Precio]]</f>
        <v>0</v>
      </c>
      <c r="G221" s="11"/>
      <c r="H221" s="6">
        <f>Tabla24[[#This Row],[Cantidad]]*(Tabla24[[#This Row],[PV]]-Tabla24[[#This Row],[Costo]])</f>
        <v>0</v>
      </c>
      <c r="I221" t="s">
        <v>18</v>
      </c>
      <c r="J221" s="6" t="str">
        <f>_xlfn.CONCAT(Tabla24[[#This Row],[Producto]]," ",Tabla24[[#This Row],[Referencia]]," ",Tabla24[[#This Row],[Costo]]/1000)</f>
        <v xml:space="preserve">  0</v>
      </c>
    </row>
    <row r="222" spans="1:10" x14ac:dyDescent="0.2">
      <c r="A222" s="5"/>
      <c r="C222" s="6"/>
      <c r="D222" s="7"/>
      <c r="E222" s="6">
        <f>Tabla23[[#This Row],[Precio]]</f>
        <v>0</v>
      </c>
      <c r="G222" s="11"/>
      <c r="H222" s="6">
        <f>Tabla24[[#This Row],[Cantidad]]*(Tabla24[[#This Row],[PV]]-Tabla24[[#This Row],[Costo]])</f>
        <v>0</v>
      </c>
      <c r="I222" t="s">
        <v>18</v>
      </c>
      <c r="J222" s="6" t="str">
        <f>_xlfn.CONCAT(Tabla24[[#This Row],[Producto]]," ",Tabla24[[#This Row],[Referencia]]," ",Tabla24[[#This Row],[Costo]]/1000)</f>
        <v xml:space="preserve">  0</v>
      </c>
    </row>
    <row r="223" spans="1:10" x14ac:dyDescent="0.2">
      <c r="A223" s="5"/>
      <c r="C223" s="6"/>
      <c r="D223" s="7"/>
      <c r="E223" s="6">
        <f>Tabla23[[#This Row],[Precio]]</f>
        <v>0</v>
      </c>
      <c r="G223" s="11"/>
      <c r="H223" s="6">
        <f>Tabla24[[#This Row],[Cantidad]]*(Tabla24[[#This Row],[PV]]-Tabla24[[#This Row],[Costo]])</f>
        <v>0</v>
      </c>
      <c r="I223" t="s">
        <v>18</v>
      </c>
      <c r="J223" s="6" t="str">
        <f>_xlfn.CONCAT(Tabla24[[#This Row],[Producto]]," ",Tabla24[[#This Row],[Referencia]]," ",Tabla24[[#This Row],[Costo]]/1000)</f>
        <v xml:space="preserve">  0</v>
      </c>
    </row>
    <row r="224" spans="1:10" x14ac:dyDescent="0.2">
      <c r="A224" s="5"/>
      <c r="C224" s="6"/>
      <c r="D224" s="7"/>
      <c r="E224" s="6">
        <f>Tabla23[[#This Row],[Precio]]</f>
        <v>0</v>
      </c>
      <c r="G224" s="11"/>
      <c r="H224" s="6">
        <f>Tabla24[[#This Row],[Cantidad]]*(Tabla24[[#This Row],[PV]]-Tabla24[[#This Row],[Costo]])</f>
        <v>0</v>
      </c>
      <c r="I224" t="s">
        <v>18</v>
      </c>
      <c r="J224" s="6" t="str">
        <f>_xlfn.CONCAT(Tabla24[[#This Row],[Producto]]," ",Tabla24[[#This Row],[Referencia]]," ",Tabla24[[#This Row],[Costo]]/1000)</f>
        <v xml:space="preserve">  0</v>
      </c>
    </row>
    <row r="225" spans="1:10" x14ac:dyDescent="0.2">
      <c r="A225" s="5"/>
      <c r="C225" s="6"/>
      <c r="D225" s="7"/>
      <c r="E225" s="6">
        <f>Tabla23[[#This Row],[Precio]]</f>
        <v>0</v>
      </c>
      <c r="G225" s="11"/>
      <c r="H225" s="6">
        <f>Tabla24[[#This Row],[Cantidad]]*(Tabla24[[#This Row],[PV]]-Tabla24[[#This Row],[Costo]])</f>
        <v>0</v>
      </c>
      <c r="I225" t="s">
        <v>18</v>
      </c>
      <c r="J225" s="6" t="str">
        <f>_xlfn.CONCAT(Tabla24[[#This Row],[Producto]]," ",Tabla24[[#This Row],[Referencia]]," ",Tabla24[[#This Row],[Costo]]/1000)</f>
        <v xml:space="preserve">  0</v>
      </c>
    </row>
    <row r="226" spans="1:10" x14ac:dyDescent="0.2">
      <c r="A226" s="5"/>
      <c r="C226" s="6"/>
      <c r="D226" s="7"/>
      <c r="E226" s="6">
        <f>Tabla23[[#This Row],[Precio]]</f>
        <v>0</v>
      </c>
      <c r="G226" s="11"/>
      <c r="H226" s="6">
        <f>Tabla24[[#This Row],[Cantidad]]*(Tabla24[[#This Row],[PV]]-Tabla24[[#This Row],[Costo]])</f>
        <v>0</v>
      </c>
      <c r="I226" t="s">
        <v>18</v>
      </c>
      <c r="J226" s="6" t="str">
        <f>_xlfn.CONCAT(Tabla24[[#This Row],[Producto]]," ",Tabla24[[#This Row],[Referencia]]," ",Tabla24[[#This Row],[Costo]]/1000)</f>
        <v xml:space="preserve">  0</v>
      </c>
    </row>
    <row r="227" spans="1:10" x14ac:dyDescent="0.2">
      <c r="A227" s="5"/>
      <c r="C227" s="6"/>
      <c r="D227" s="7"/>
      <c r="E227" s="6">
        <f>Tabla23[[#This Row],[Precio]]</f>
        <v>0</v>
      </c>
      <c r="G227" s="11"/>
      <c r="H227" s="6">
        <f>Tabla24[[#This Row],[Cantidad]]*(Tabla24[[#This Row],[PV]]-Tabla24[[#This Row],[Costo]])</f>
        <v>0</v>
      </c>
      <c r="I227" t="s">
        <v>18</v>
      </c>
      <c r="J227" s="6" t="str">
        <f>_xlfn.CONCAT(Tabla24[[#This Row],[Producto]]," ",Tabla24[[#This Row],[Referencia]]," ",Tabla24[[#This Row],[Costo]]/1000)</f>
        <v xml:space="preserve">  0</v>
      </c>
    </row>
    <row r="228" spans="1:10" x14ac:dyDescent="0.2">
      <c r="A228" s="5"/>
      <c r="C228" s="6"/>
      <c r="D228" s="7"/>
      <c r="E228" s="6">
        <f>Tabla23[[#This Row],[Precio]]</f>
        <v>0</v>
      </c>
      <c r="G228" s="11"/>
      <c r="H228" s="6">
        <f>Tabla24[[#This Row],[Cantidad]]*(Tabla24[[#This Row],[PV]]-Tabla24[[#This Row],[Costo]])</f>
        <v>0</v>
      </c>
      <c r="I228" t="s">
        <v>18</v>
      </c>
      <c r="J228" s="6" t="str">
        <f>_xlfn.CONCAT(Tabla24[[#This Row],[Producto]]," ",Tabla24[[#This Row],[Referencia]]," ",Tabla24[[#This Row],[Costo]]/1000)</f>
        <v xml:space="preserve">  0</v>
      </c>
    </row>
    <row r="229" spans="1:10" x14ac:dyDescent="0.2">
      <c r="A229" s="5"/>
      <c r="C229" s="6"/>
      <c r="D229" s="7"/>
      <c r="E229" s="6">
        <f>Tabla23[[#This Row],[Precio]]</f>
        <v>0</v>
      </c>
      <c r="G229" s="11"/>
      <c r="H229" s="6">
        <f>Tabla24[[#This Row],[Cantidad]]*(Tabla24[[#This Row],[PV]]-Tabla24[[#This Row],[Costo]])</f>
        <v>0</v>
      </c>
      <c r="I229" t="s">
        <v>18</v>
      </c>
      <c r="J229" s="6" t="str">
        <f>_xlfn.CONCAT(Tabla24[[#This Row],[Producto]]," ",Tabla24[[#This Row],[Referencia]]," ",Tabla24[[#This Row],[Costo]]/1000)</f>
        <v xml:space="preserve">  0</v>
      </c>
    </row>
    <row r="230" spans="1:10" x14ac:dyDescent="0.2">
      <c r="A230" s="5"/>
      <c r="C230" s="6"/>
      <c r="D230" s="7"/>
      <c r="E230" s="6">
        <f>Tabla23[[#This Row],[Precio]]</f>
        <v>0</v>
      </c>
      <c r="G230" s="11"/>
      <c r="H230" s="6">
        <f>Tabla24[[#This Row],[Cantidad]]*(Tabla24[[#This Row],[PV]]-Tabla24[[#This Row],[Costo]])</f>
        <v>0</v>
      </c>
      <c r="I230" t="s">
        <v>18</v>
      </c>
      <c r="J230" s="6" t="str">
        <f>_xlfn.CONCAT(Tabla24[[#This Row],[Producto]]," ",Tabla24[[#This Row],[Referencia]]," ",Tabla24[[#This Row],[Costo]]/1000)</f>
        <v xml:space="preserve">  0</v>
      </c>
    </row>
    <row r="231" spans="1:10" x14ac:dyDescent="0.2">
      <c r="A231" s="5"/>
      <c r="C231" s="6"/>
      <c r="D231" s="7"/>
      <c r="E231" s="6">
        <f>Tabla23[[#This Row],[Precio]]</f>
        <v>0</v>
      </c>
      <c r="G231" s="11"/>
      <c r="H231" s="6">
        <f>Tabla24[[#This Row],[Cantidad]]*(Tabla24[[#This Row],[PV]]-Tabla24[[#This Row],[Costo]])</f>
        <v>0</v>
      </c>
      <c r="I231" t="s">
        <v>18</v>
      </c>
      <c r="J231" s="6" t="str">
        <f>_xlfn.CONCAT(Tabla24[[#This Row],[Producto]]," ",Tabla24[[#This Row],[Referencia]]," ",Tabla24[[#This Row],[Costo]]/1000)</f>
        <v xml:space="preserve">  0</v>
      </c>
    </row>
    <row r="232" spans="1:10" x14ac:dyDescent="0.2">
      <c r="A232" s="5"/>
      <c r="C232" s="6"/>
      <c r="D232" s="7"/>
      <c r="E232" s="6">
        <f>Tabla23[[#This Row],[Precio]]</f>
        <v>0</v>
      </c>
      <c r="G232" s="11"/>
      <c r="H232" s="6">
        <f>Tabla24[[#This Row],[Cantidad]]*(Tabla24[[#This Row],[PV]]-Tabla24[[#This Row],[Costo]])</f>
        <v>0</v>
      </c>
      <c r="I232" t="s">
        <v>18</v>
      </c>
      <c r="J232" s="6" t="str">
        <f>_xlfn.CONCAT(Tabla24[[#This Row],[Producto]]," ",Tabla24[[#This Row],[Referencia]]," ",Tabla24[[#This Row],[Costo]]/1000)</f>
        <v xml:space="preserve">  0</v>
      </c>
    </row>
    <row r="233" spans="1:10" x14ac:dyDescent="0.2">
      <c r="A233" s="5"/>
      <c r="C233" s="6"/>
      <c r="D233" s="7"/>
      <c r="E233" s="6">
        <f>Tabla23[[#This Row],[Precio]]</f>
        <v>0</v>
      </c>
      <c r="G233" s="11"/>
      <c r="H233" s="6">
        <f>Tabla24[[#This Row],[Cantidad]]*(Tabla24[[#This Row],[PV]]-Tabla24[[#This Row],[Costo]])</f>
        <v>0</v>
      </c>
      <c r="I233" t="s">
        <v>18</v>
      </c>
      <c r="J233" s="6" t="str">
        <f>_xlfn.CONCAT(Tabla24[[#This Row],[Producto]]," ",Tabla24[[#This Row],[Referencia]]," ",Tabla24[[#This Row],[Costo]]/1000)</f>
        <v xml:space="preserve">  0</v>
      </c>
    </row>
    <row r="234" spans="1:10" x14ac:dyDescent="0.2">
      <c r="A234" s="5"/>
      <c r="C234" s="6"/>
      <c r="D234" s="7"/>
      <c r="E234" s="6">
        <f>Tabla23[[#This Row],[Precio]]</f>
        <v>0</v>
      </c>
      <c r="G234" s="11"/>
      <c r="H234" s="6">
        <f>Tabla24[[#This Row],[Cantidad]]*(Tabla24[[#This Row],[PV]]-Tabla24[[#This Row],[Costo]])</f>
        <v>0</v>
      </c>
      <c r="I234" t="s">
        <v>18</v>
      </c>
      <c r="J234" s="6" t="str">
        <f>_xlfn.CONCAT(Tabla24[[#This Row],[Producto]]," ",Tabla24[[#This Row],[Referencia]]," ",Tabla24[[#This Row],[Costo]]/1000)</f>
        <v xml:space="preserve">  0</v>
      </c>
    </row>
    <row r="235" spans="1:10" x14ac:dyDescent="0.2">
      <c r="A235" s="5"/>
      <c r="C235" s="6"/>
      <c r="D235" s="7"/>
      <c r="E235" s="6">
        <f>Tabla23[[#This Row],[Precio]]</f>
        <v>0</v>
      </c>
      <c r="G235" s="11"/>
      <c r="H235" s="6">
        <f>Tabla24[[#This Row],[Cantidad]]*(Tabla24[[#This Row],[PV]]-Tabla24[[#This Row],[Costo]])</f>
        <v>0</v>
      </c>
      <c r="I235" t="s">
        <v>18</v>
      </c>
      <c r="J235" s="6" t="str">
        <f>_xlfn.CONCAT(Tabla24[[#This Row],[Producto]]," ",Tabla24[[#This Row],[Referencia]]," ",Tabla24[[#This Row],[Costo]]/1000)</f>
        <v xml:space="preserve">  0</v>
      </c>
    </row>
    <row r="236" spans="1:10" x14ac:dyDescent="0.2">
      <c r="A236" s="5"/>
      <c r="C236" s="6"/>
      <c r="D236" s="7"/>
      <c r="E236" s="6">
        <f>Tabla23[[#This Row],[Precio]]</f>
        <v>0</v>
      </c>
      <c r="G236" s="11"/>
      <c r="H236" s="6">
        <f>Tabla24[[#This Row],[Cantidad]]*(Tabla24[[#This Row],[PV]]-Tabla24[[#This Row],[Costo]])</f>
        <v>0</v>
      </c>
      <c r="I236" t="s">
        <v>18</v>
      </c>
      <c r="J236" s="6" t="str">
        <f>_xlfn.CONCAT(Tabla24[[#This Row],[Producto]]," ",Tabla24[[#This Row],[Referencia]]," ",Tabla24[[#This Row],[Costo]]/1000)</f>
        <v xml:space="preserve">  0</v>
      </c>
    </row>
    <row r="237" spans="1:10" x14ac:dyDescent="0.2">
      <c r="A237" s="5"/>
      <c r="C237" s="6"/>
      <c r="D237" s="7"/>
      <c r="E237" s="6">
        <f>Tabla23[[#This Row],[Precio]]</f>
        <v>0</v>
      </c>
      <c r="G237" s="11"/>
      <c r="H237" s="6">
        <f>Tabla24[[#This Row],[Cantidad]]*(Tabla24[[#This Row],[PV]]-Tabla24[[#This Row],[Costo]])</f>
        <v>0</v>
      </c>
      <c r="I237" t="s">
        <v>18</v>
      </c>
      <c r="J237" s="6" t="str">
        <f>_xlfn.CONCAT(Tabla24[[#This Row],[Producto]]," ",Tabla24[[#This Row],[Referencia]]," ",Tabla24[[#This Row],[Costo]]/1000)</f>
        <v xml:space="preserve">  0</v>
      </c>
    </row>
    <row r="238" spans="1:10" x14ac:dyDescent="0.2">
      <c r="A238" s="5"/>
      <c r="C238" s="6"/>
      <c r="D238" s="7"/>
      <c r="E238" s="6">
        <f>Tabla23[[#This Row],[Precio]]</f>
        <v>0</v>
      </c>
      <c r="G238" s="11"/>
      <c r="H238" s="6">
        <f>Tabla24[[#This Row],[Cantidad]]*(Tabla24[[#This Row],[PV]]-Tabla24[[#This Row],[Costo]])</f>
        <v>0</v>
      </c>
      <c r="I238" t="s">
        <v>18</v>
      </c>
      <c r="J238" s="6" t="str">
        <f>_xlfn.CONCAT(Tabla24[[#This Row],[Producto]]," ",Tabla24[[#This Row],[Referencia]]," ",Tabla24[[#This Row],[Costo]]/1000)</f>
        <v xml:space="preserve">  0</v>
      </c>
    </row>
    <row r="239" spans="1:10" x14ac:dyDescent="0.2">
      <c r="A239" s="5"/>
      <c r="C239" s="6"/>
      <c r="D239" s="7"/>
      <c r="E239" s="6">
        <f>Tabla23[[#This Row],[Precio]]</f>
        <v>0</v>
      </c>
      <c r="G239" s="11"/>
      <c r="H239" s="6">
        <f>Tabla24[[#This Row],[Cantidad]]*(Tabla24[[#This Row],[PV]]-Tabla24[[#This Row],[Costo]])</f>
        <v>0</v>
      </c>
      <c r="I239" t="s">
        <v>18</v>
      </c>
      <c r="J239" s="6" t="str">
        <f>_xlfn.CONCAT(Tabla24[[#This Row],[Producto]]," ",Tabla24[[#This Row],[Referencia]]," ",Tabla24[[#This Row],[Costo]]/1000)</f>
        <v xml:space="preserve">  0</v>
      </c>
    </row>
    <row r="240" spans="1:10" x14ac:dyDescent="0.2">
      <c r="A240" s="5"/>
      <c r="C240" s="6"/>
      <c r="D240" s="7"/>
      <c r="E240" s="6">
        <f>Tabla23[[#This Row],[Precio]]</f>
        <v>0</v>
      </c>
      <c r="G240" s="11"/>
      <c r="H240" s="6">
        <f>Tabla24[[#This Row],[Cantidad]]*(Tabla24[[#This Row],[PV]]-Tabla24[[#This Row],[Costo]])</f>
        <v>0</v>
      </c>
      <c r="I240" t="s">
        <v>18</v>
      </c>
      <c r="J240" s="6" t="str">
        <f>_xlfn.CONCAT(Tabla24[[#This Row],[Producto]]," ",Tabla24[[#This Row],[Referencia]]," ",Tabla24[[#This Row],[Costo]]/1000)</f>
        <v xml:space="preserve">  0</v>
      </c>
    </row>
    <row r="241" spans="1:10" x14ac:dyDescent="0.2">
      <c r="A241" s="5"/>
      <c r="C241" s="6"/>
      <c r="D241" s="7"/>
      <c r="E241" s="6">
        <f>Tabla23[[#This Row],[Precio]]</f>
        <v>0</v>
      </c>
      <c r="G241" s="11"/>
      <c r="H241" s="6">
        <f>Tabla24[[#This Row],[Cantidad]]*(Tabla24[[#This Row],[PV]]-Tabla24[[#This Row],[Costo]])</f>
        <v>0</v>
      </c>
      <c r="I241" t="s">
        <v>18</v>
      </c>
      <c r="J241" s="6" t="str">
        <f>_xlfn.CONCAT(Tabla24[[#This Row],[Producto]]," ",Tabla24[[#This Row],[Referencia]]," ",Tabla24[[#This Row],[Costo]]/1000)</f>
        <v xml:space="preserve">  0</v>
      </c>
    </row>
    <row r="242" spans="1:10" x14ac:dyDescent="0.2">
      <c r="A242" s="5"/>
      <c r="C242" s="6"/>
      <c r="D242" s="7"/>
      <c r="E242" s="6">
        <f>Tabla23[[#This Row],[Precio]]</f>
        <v>0</v>
      </c>
      <c r="G242" s="11"/>
      <c r="H242" s="6">
        <f>Tabla24[[#This Row],[Cantidad]]*(Tabla24[[#This Row],[PV]]-Tabla24[[#This Row],[Costo]])</f>
        <v>0</v>
      </c>
      <c r="I242" t="s">
        <v>18</v>
      </c>
      <c r="J242" s="6" t="str">
        <f>_xlfn.CONCAT(Tabla24[[#This Row],[Producto]]," ",Tabla24[[#This Row],[Referencia]]," ",Tabla24[[#This Row],[Costo]]/1000)</f>
        <v xml:space="preserve">  0</v>
      </c>
    </row>
    <row r="243" spans="1:10" x14ac:dyDescent="0.2">
      <c r="A243" s="5"/>
      <c r="C243" s="6"/>
      <c r="D243" s="7"/>
      <c r="E243" s="6">
        <f>Tabla23[[#This Row],[Precio]]</f>
        <v>0</v>
      </c>
      <c r="G243" s="11"/>
      <c r="H243" s="6">
        <f>Tabla24[[#This Row],[Cantidad]]*(Tabla24[[#This Row],[PV]]-Tabla24[[#This Row],[Costo]])</f>
        <v>0</v>
      </c>
      <c r="I243" t="s">
        <v>18</v>
      </c>
      <c r="J243" s="6" t="str">
        <f>_xlfn.CONCAT(Tabla24[[#This Row],[Producto]]," ",Tabla24[[#This Row],[Referencia]]," ",Tabla24[[#This Row],[Costo]]/1000)</f>
        <v xml:space="preserve">  0</v>
      </c>
    </row>
    <row r="244" spans="1:10" x14ac:dyDescent="0.2">
      <c r="A244" s="5"/>
      <c r="C244" s="6"/>
      <c r="D244" s="7"/>
      <c r="E244" s="6">
        <f>Tabla23[[#This Row],[Precio]]</f>
        <v>0</v>
      </c>
      <c r="G244" s="11"/>
      <c r="H244" s="6">
        <f>Tabla24[[#This Row],[Cantidad]]*(Tabla24[[#This Row],[PV]]-Tabla24[[#This Row],[Costo]])</f>
        <v>0</v>
      </c>
      <c r="I244" t="s">
        <v>18</v>
      </c>
      <c r="J244" s="6" t="str">
        <f>_xlfn.CONCAT(Tabla24[[#This Row],[Producto]]," ",Tabla24[[#This Row],[Referencia]]," ",Tabla24[[#This Row],[Costo]]/1000)</f>
        <v xml:space="preserve">  0</v>
      </c>
    </row>
    <row r="245" spans="1:10" x14ac:dyDescent="0.2">
      <c r="A245" s="5"/>
      <c r="C245" s="6"/>
      <c r="D245" s="7"/>
      <c r="E245" s="6">
        <f>Tabla23[[#This Row],[Precio]]</f>
        <v>0</v>
      </c>
      <c r="G245" s="11"/>
      <c r="H245" s="6">
        <f>Tabla24[[#This Row],[Cantidad]]*(Tabla24[[#This Row],[PV]]-Tabla24[[#This Row],[Costo]])</f>
        <v>0</v>
      </c>
      <c r="I245" t="s">
        <v>18</v>
      </c>
      <c r="J245" s="6" t="str">
        <f>_xlfn.CONCAT(Tabla24[[#This Row],[Producto]]," ",Tabla24[[#This Row],[Referencia]]," ",Tabla24[[#This Row],[Costo]]/1000)</f>
        <v xml:space="preserve">  0</v>
      </c>
    </row>
    <row r="246" spans="1:10" x14ac:dyDescent="0.2">
      <c r="A246" s="5"/>
      <c r="C246" s="6"/>
      <c r="D246" s="7"/>
      <c r="E246" s="6">
        <f>Tabla23[[#This Row],[Precio]]</f>
        <v>0</v>
      </c>
      <c r="G246" s="11"/>
      <c r="H246" s="6">
        <f>Tabla24[[#This Row],[Cantidad]]*(Tabla24[[#This Row],[PV]]-Tabla24[[#This Row],[Costo]])</f>
        <v>0</v>
      </c>
      <c r="I246" t="s">
        <v>18</v>
      </c>
      <c r="J246" s="6" t="str">
        <f>_xlfn.CONCAT(Tabla24[[#This Row],[Producto]]," ",Tabla24[[#This Row],[Referencia]]," ",Tabla24[[#This Row],[Costo]]/1000)</f>
        <v xml:space="preserve">  0</v>
      </c>
    </row>
    <row r="247" spans="1:10" x14ac:dyDescent="0.2">
      <c r="A247" s="5"/>
      <c r="C247" s="6"/>
      <c r="D247" s="7"/>
      <c r="E247" s="6">
        <f>Tabla23[[#This Row],[Precio]]</f>
        <v>0</v>
      </c>
      <c r="G247" s="11"/>
      <c r="H247" s="6">
        <f>Tabla24[[#This Row],[Cantidad]]*(Tabla24[[#This Row],[PV]]-Tabla24[[#This Row],[Costo]])</f>
        <v>0</v>
      </c>
      <c r="I247" t="s">
        <v>18</v>
      </c>
      <c r="J247" s="6" t="str">
        <f>_xlfn.CONCAT(Tabla24[[#This Row],[Producto]]," ",Tabla24[[#This Row],[Referencia]]," ",Tabla24[[#This Row],[Costo]]/1000)</f>
        <v xml:space="preserve">  0</v>
      </c>
    </row>
    <row r="248" spans="1:10" x14ac:dyDescent="0.2">
      <c r="A248" s="5"/>
      <c r="C248" s="6"/>
      <c r="D248" s="7"/>
      <c r="E248" s="6">
        <f>Tabla23[[#This Row],[Precio]]</f>
        <v>0</v>
      </c>
      <c r="G248" s="11"/>
      <c r="H248" s="6">
        <f>Tabla24[[#This Row],[Cantidad]]*(Tabla24[[#This Row],[PV]]-Tabla24[[#This Row],[Costo]])</f>
        <v>0</v>
      </c>
      <c r="I248" t="s">
        <v>18</v>
      </c>
      <c r="J248" s="6" t="str">
        <f>_xlfn.CONCAT(Tabla24[[#This Row],[Producto]]," ",Tabla24[[#This Row],[Referencia]]," ",Tabla24[[#This Row],[Costo]]/1000)</f>
        <v xml:space="preserve">  0</v>
      </c>
    </row>
    <row r="249" spans="1:10" x14ac:dyDescent="0.2">
      <c r="A249" s="5"/>
      <c r="C249" s="6"/>
      <c r="D249" s="7"/>
      <c r="E249" s="6">
        <f>Tabla23[[#This Row],[Precio]]</f>
        <v>0</v>
      </c>
      <c r="G249" s="11"/>
      <c r="H249" s="6">
        <f>Tabla24[[#This Row],[Cantidad]]*(Tabla24[[#This Row],[PV]]-Tabla24[[#This Row],[Costo]])</f>
        <v>0</v>
      </c>
      <c r="I249" t="s">
        <v>18</v>
      </c>
      <c r="J249" s="6" t="str">
        <f>_xlfn.CONCAT(Tabla24[[#This Row],[Producto]]," ",Tabla24[[#This Row],[Referencia]]," ",Tabla24[[#This Row],[Costo]]/1000)</f>
        <v xml:space="preserve">  0</v>
      </c>
    </row>
    <row r="250" spans="1:10" x14ac:dyDescent="0.2">
      <c r="A250" s="5"/>
      <c r="C250" s="6"/>
      <c r="D250" s="7"/>
      <c r="E250" s="6">
        <f>Tabla23[[#This Row],[Precio]]</f>
        <v>0</v>
      </c>
      <c r="G250" s="11"/>
      <c r="H250" s="6">
        <f>Tabla24[[#This Row],[Cantidad]]*(Tabla24[[#This Row],[PV]]-Tabla24[[#This Row],[Costo]])</f>
        <v>0</v>
      </c>
      <c r="I250" t="s">
        <v>18</v>
      </c>
      <c r="J250" s="6" t="str">
        <f>_xlfn.CONCAT(Tabla24[[#This Row],[Producto]]," ",Tabla24[[#This Row],[Referencia]]," ",Tabla24[[#This Row],[Costo]]/1000)</f>
        <v xml:space="preserve">  0</v>
      </c>
    </row>
    <row r="251" spans="1:10" x14ac:dyDescent="0.2">
      <c r="A251" s="5"/>
      <c r="C251" s="6"/>
      <c r="D251" s="7"/>
      <c r="E251" s="6">
        <f>Tabla23[[#This Row],[Precio]]</f>
        <v>0</v>
      </c>
      <c r="G251" s="11"/>
      <c r="H251" s="6">
        <f>Tabla24[[#This Row],[Cantidad]]*(Tabla24[[#This Row],[PV]]-Tabla24[[#This Row],[Costo]])</f>
        <v>0</v>
      </c>
      <c r="I251" t="s">
        <v>18</v>
      </c>
      <c r="J251" s="6" t="str">
        <f>_xlfn.CONCAT(Tabla24[[#This Row],[Producto]]," ",Tabla24[[#This Row],[Referencia]]," ",Tabla24[[#This Row],[Costo]]/1000)</f>
        <v xml:space="preserve">  0</v>
      </c>
    </row>
    <row r="252" spans="1:10" x14ac:dyDescent="0.2">
      <c r="A252" s="5"/>
      <c r="C252" s="6"/>
      <c r="D252" s="7"/>
      <c r="E252" s="6">
        <f>Tabla23[[#This Row],[Precio]]</f>
        <v>0</v>
      </c>
      <c r="G252" s="11"/>
      <c r="H252" s="6">
        <f>Tabla24[[#This Row],[Cantidad]]*(Tabla24[[#This Row],[PV]]-Tabla24[[#This Row],[Costo]])</f>
        <v>0</v>
      </c>
      <c r="I252" t="s">
        <v>18</v>
      </c>
      <c r="J252" s="6" t="str">
        <f>_xlfn.CONCAT(Tabla24[[#This Row],[Producto]]," ",Tabla24[[#This Row],[Referencia]]," ",Tabla24[[#This Row],[Costo]]/1000)</f>
        <v xml:space="preserve">  0</v>
      </c>
    </row>
    <row r="253" spans="1:10" x14ac:dyDescent="0.2">
      <c r="A253" s="5"/>
      <c r="C253" s="6"/>
      <c r="D253" s="7"/>
      <c r="E253" s="6">
        <f>Tabla23[[#This Row],[Precio]]</f>
        <v>0</v>
      </c>
      <c r="G253" s="11"/>
      <c r="H253" s="6">
        <f>Tabla24[[#This Row],[Cantidad]]*(Tabla24[[#This Row],[PV]]-Tabla24[[#This Row],[Costo]])</f>
        <v>0</v>
      </c>
      <c r="I253" t="s">
        <v>18</v>
      </c>
      <c r="J253" s="6" t="str">
        <f>_xlfn.CONCAT(Tabla24[[#This Row],[Producto]]," ",Tabla24[[#This Row],[Referencia]]," ",Tabla24[[#This Row],[Costo]]/1000)</f>
        <v xml:space="preserve">  0</v>
      </c>
    </row>
    <row r="254" spans="1:10" x14ac:dyDescent="0.2">
      <c r="A254" s="5"/>
      <c r="C254" s="6"/>
      <c r="D254" s="7"/>
      <c r="E254" s="6">
        <f>Tabla23[[#This Row],[Precio]]</f>
        <v>0</v>
      </c>
      <c r="G254" s="11"/>
      <c r="H254" s="6">
        <f>Tabla24[[#This Row],[Cantidad]]*(Tabla24[[#This Row],[PV]]-Tabla24[[#This Row],[Costo]])</f>
        <v>0</v>
      </c>
      <c r="I254" t="s">
        <v>18</v>
      </c>
      <c r="J254" s="6" t="str">
        <f>_xlfn.CONCAT(Tabla24[[#This Row],[Producto]]," ",Tabla24[[#This Row],[Referencia]]," ",Tabla24[[#This Row],[Costo]]/1000)</f>
        <v xml:space="preserve">  0</v>
      </c>
    </row>
    <row r="255" spans="1:10" x14ac:dyDescent="0.2">
      <c r="A255" s="5"/>
      <c r="C255" s="6"/>
      <c r="D255" s="7"/>
      <c r="E255" s="6">
        <f>Tabla23[[#This Row],[Precio]]</f>
        <v>0</v>
      </c>
      <c r="G255" s="11"/>
      <c r="H255" s="6">
        <f>Tabla24[[#This Row],[Cantidad]]*(Tabla24[[#This Row],[PV]]-Tabla24[[#This Row],[Costo]])</f>
        <v>0</v>
      </c>
      <c r="I255" t="s">
        <v>18</v>
      </c>
      <c r="J255" s="6" t="str">
        <f>_xlfn.CONCAT(Tabla24[[#This Row],[Producto]]," ",Tabla24[[#This Row],[Referencia]]," ",Tabla24[[#This Row],[Costo]]/1000)</f>
        <v xml:space="preserve">  0</v>
      </c>
    </row>
    <row r="256" spans="1:10" x14ac:dyDescent="0.2">
      <c r="A256" s="5"/>
      <c r="C256" s="6"/>
      <c r="D256" s="7"/>
      <c r="E256" s="6">
        <f>Tabla23[[#This Row],[Precio]]</f>
        <v>0</v>
      </c>
      <c r="G256" s="11"/>
      <c r="H256" s="6">
        <f>Tabla24[[#This Row],[Cantidad]]*(Tabla24[[#This Row],[PV]]-Tabla24[[#This Row],[Costo]])</f>
        <v>0</v>
      </c>
      <c r="I256" t="s">
        <v>18</v>
      </c>
      <c r="J256" s="6" t="str">
        <f>_xlfn.CONCAT(Tabla24[[#This Row],[Producto]]," ",Tabla24[[#This Row],[Referencia]]," ",Tabla24[[#This Row],[Costo]]/1000)</f>
        <v xml:space="preserve">  0</v>
      </c>
    </row>
    <row r="257" spans="1:10" x14ac:dyDescent="0.2">
      <c r="A257" s="5"/>
      <c r="C257" s="6"/>
      <c r="D257" s="7"/>
      <c r="E257" s="6">
        <f>Tabla23[[#This Row],[Precio]]</f>
        <v>0</v>
      </c>
      <c r="G257" s="11"/>
      <c r="H257" s="6">
        <f>Tabla24[[#This Row],[Cantidad]]*(Tabla24[[#This Row],[PV]]-Tabla24[[#This Row],[Costo]])</f>
        <v>0</v>
      </c>
      <c r="I257" t="s">
        <v>18</v>
      </c>
      <c r="J257" s="6" t="str">
        <f>_xlfn.CONCAT(Tabla24[[#This Row],[Producto]]," ",Tabla24[[#This Row],[Referencia]]," ",Tabla24[[#This Row],[Costo]]/1000)</f>
        <v xml:space="preserve">  0</v>
      </c>
    </row>
    <row r="258" spans="1:10" x14ac:dyDescent="0.2">
      <c r="A258" s="5"/>
      <c r="C258" s="6"/>
      <c r="D258" s="7"/>
      <c r="E258" s="6">
        <f>Tabla23[[#This Row],[Precio]]</f>
        <v>0</v>
      </c>
      <c r="G258" s="11"/>
      <c r="H258" s="6">
        <f>Tabla24[[#This Row],[Cantidad]]*(Tabla24[[#This Row],[PV]]-Tabla24[[#This Row],[Costo]])</f>
        <v>0</v>
      </c>
      <c r="I258" t="s">
        <v>18</v>
      </c>
      <c r="J258" s="6" t="str">
        <f>_xlfn.CONCAT(Tabla24[[#This Row],[Producto]]," ",Tabla24[[#This Row],[Referencia]]," ",Tabla24[[#This Row],[Costo]]/1000)</f>
        <v xml:space="preserve">  0</v>
      </c>
    </row>
    <row r="259" spans="1:10" x14ac:dyDescent="0.2">
      <c r="A259" s="5"/>
      <c r="C259" s="6"/>
      <c r="D259" s="7"/>
      <c r="E259" s="6">
        <f>Tabla23[[#This Row],[Precio]]</f>
        <v>0</v>
      </c>
      <c r="G259" s="11"/>
      <c r="H259" s="6">
        <f>Tabla24[[#This Row],[Cantidad]]*(Tabla24[[#This Row],[PV]]-Tabla24[[#This Row],[Costo]])</f>
        <v>0</v>
      </c>
      <c r="I259" t="s">
        <v>18</v>
      </c>
      <c r="J259" s="6" t="str">
        <f>_xlfn.CONCAT(Tabla24[[#This Row],[Producto]]," ",Tabla24[[#This Row],[Referencia]]," ",Tabla24[[#This Row],[Costo]]/1000)</f>
        <v xml:space="preserve">  0</v>
      </c>
    </row>
    <row r="260" spans="1:10" x14ac:dyDescent="0.2">
      <c r="A260" s="5"/>
      <c r="C260" s="6"/>
      <c r="D260" s="7"/>
      <c r="E260" s="6">
        <f>Tabla23[[#This Row],[Precio]]</f>
        <v>0</v>
      </c>
      <c r="G260" s="11"/>
      <c r="H260" s="6">
        <f>Tabla24[[#This Row],[Cantidad]]*(Tabla24[[#This Row],[PV]]-Tabla24[[#This Row],[Costo]])</f>
        <v>0</v>
      </c>
      <c r="I260" t="s">
        <v>18</v>
      </c>
      <c r="J260" s="6" t="str">
        <f>_xlfn.CONCAT(Tabla24[[#This Row],[Producto]]," ",Tabla24[[#This Row],[Referencia]]," ",Tabla24[[#This Row],[Costo]]/1000)</f>
        <v xml:space="preserve">  0</v>
      </c>
    </row>
    <row r="261" spans="1:10" x14ac:dyDescent="0.2">
      <c r="A261" s="5"/>
      <c r="C261" s="6"/>
      <c r="D261" s="7"/>
      <c r="E261" s="6">
        <f>Tabla23[[#This Row],[Precio]]</f>
        <v>0</v>
      </c>
      <c r="G261" s="11"/>
      <c r="H261" s="6">
        <f>Tabla24[[#This Row],[Cantidad]]*(Tabla24[[#This Row],[PV]]-Tabla24[[#This Row],[Costo]])</f>
        <v>0</v>
      </c>
      <c r="I261" t="s">
        <v>18</v>
      </c>
      <c r="J261" s="6" t="str">
        <f>_xlfn.CONCAT(Tabla24[[#This Row],[Producto]]," ",Tabla24[[#This Row],[Referencia]]," ",Tabla24[[#This Row],[Costo]]/1000)</f>
        <v xml:space="preserve">  0</v>
      </c>
    </row>
    <row r="262" spans="1:10" x14ac:dyDescent="0.2">
      <c r="A262" s="5"/>
      <c r="C262" s="6"/>
      <c r="D262" s="7"/>
      <c r="E262" s="6">
        <f>Tabla23[[#This Row],[Precio]]</f>
        <v>0</v>
      </c>
      <c r="G262" s="11"/>
      <c r="H262" s="6">
        <f>Tabla24[[#This Row],[Cantidad]]*(Tabla24[[#This Row],[PV]]-Tabla24[[#This Row],[Costo]])</f>
        <v>0</v>
      </c>
      <c r="I262" t="s">
        <v>18</v>
      </c>
      <c r="J262" s="6" t="str">
        <f>_xlfn.CONCAT(Tabla24[[#This Row],[Producto]]," ",Tabla24[[#This Row],[Referencia]]," ",Tabla24[[#This Row],[Costo]]/1000)</f>
        <v xml:space="preserve">  0</v>
      </c>
    </row>
    <row r="263" spans="1:10" x14ac:dyDescent="0.2">
      <c r="A263" s="5"/>
      <c r="C263" s="6"/>
      <c r="D263" s="7"/>
      <c r="E263" s="6">
        <f>Tabla23[[#This Row],[Precio]]</f>
        <v>0</v>
      </c>
      <c r="G263" s="11"/>
      <c r="H263" s="6">
        <f>Tabla24[[#This Row],[Cantidad]]*(Tabla24[[#This Row],[PV]]-Tabla24[[#This Row],[Costo]])</f>
        <v>0</v>
      </c>
      <c r="I263" t="s">
        <v>18</v>
      </c>
      <c r="J263" s="6" t="str">
        <f>_xlfn.CONCAT(Tabla24[[#This Row],[Producto]]," ",Tabla24[[#This Row],[Referencia]]," ",Tabla24[[#This Row],[Costo]]/1000)</f>
        <v xml:space="preserve">  0</v>
      </c>
    </row>
    <row r="264" spans="1:10" x14ac:dyDescent="0.2">
      <c r="A264" s="5"/>
      <c r="C264" s="6"/>
      <c r="D264" s="7"/>
      <c r="E264" s="6">
        <f>Tabla23[[#This Row],[Precio]]</f>
        <v>0</v>
      </c>
      <c r="G264" s="11"/>
      <c r="H264" s="6">
        <f>Tabla24[[#This Row],[Cantidad]]*(Tabla24[[#This Row],[PV]]-Tabla24[[#This Row],[Costo]])</f>
        <v>0</v>
      </c>
      <c r="I264" t="s">
        <v>18</v>
      </c>
      <c r="J264" s="6" t="str">
        <f>_xlfn.CONCAT(Tabla24[[#This Row],[Producto]]," ",Tabla24[[#This Row],[Referencia]]," ",Tabla24[[#This Row],[Costo]]/1000)</f>
        <v xml:space="preserve">  0</v>
      </c>
    </row>
    <row r="265" spans="1:10" x14ac:dyDescent="0.2">
      <c r="A265" s="5"/>
      <c r="C265" s="6"/>
      <c r="D265" s="7"/>
      <c r="E265" s="6">
        <f>Tabla23[[#This Row],[Precio]]</f>
        <v>0</v>
      </c>
      <c r="G265" s="11"/>
      <c r="H265" s="6">
        <f>Tabla24[[#This Row],[Cantidad]]*(Tabla24[[#This Row],[PV]]-Tabla24[[#This Row],[Costo]])</f>
        <v>0</v>
      </c>
      <c r="I265" t="s">
        <v>18</v>
      </c>
      <c r="J265" s="6" t="str">
        <f>_xlfn.CONCAT(Tabla24[[#This Row],[Producto]]," ",Tabla24[[#This Row],[Referencia]]," ",Tabla24[[#This Row],[Costo]]/1000)</f>
        <v xml:space="preserve">  0</v>
      </c>
    </row>
    <row r="266" spans="1:10" x14ac:dyDescent="0.2">
      <c r="A266" s="5"/>
      <c r="C266" s="6"/>
      <c r="D266" s="7"/>
      <c r="E266" s="6">
        <f>Tabla23[[#This Row],[Precio]]</f>
        <v>0</v>
      </c>
      <c r="G266" s="11"/>
      <c r="H266" s="6">
        <f>Tabla24[[#This Row],[Cantidad]]*(Tabla24[[#This Row],[PV]]-Tabla24[[#This Row],[Costo]])</f>
        <v>0</v>
      </c>
      <c r="I266" t="s">
        <v>18</v>
      </c>
      <c r="J266" s="6" t="str">
        <f>_xlfn.CONCAT(Tabla24[[#This Row],[Producto]]," ",Tabla24[[#This Row],[Referencia]]," ",Tabla24[[#This Row],[Costo]]/1000)</f>
        <v xml:space="preserve">  0</v>
      </c>
    </row>
    <row r="267" spans="1:10" x14ac:dyDescent="0.2">
      <c r="A267" s="5"/>
      <c r="C267" s="6"/>
      <c r="D267" s="7"/>
      <c r="E267" s="6">
        <f>Tabla23[[#This Row],[Precio]]</f>
        <v>0</v>
      </c>
      <c r="G267" s="11"/>
      <c r="H267" s="6">
        <f>Tabla24[[#This Row],[Cantidad]]*(Tabla24[[#This Row],[PV]]-Tabla24[[#This Row],[Costo]])</f>
        <v>0</v>
      </c>
      <c r="I267" t="s">
        <v>18</v>
      </c>
      <c r="J267" s="6" t="str">
        <f>_xlfn.CONCAT(Tabla24[[#This Row],[Producto]]," ",Tabla24[[#This Row],[Referencia]]," ",Tabla24[[#This Row],[Costo]]/1000)</f>
        <v xml:space="preserve">  0</v>
      </c>
    </row>
    <row r="268" spans="1:10" x14ac:dyDescent="0.2">
      <c r="A268" s="5"/>
      <c r="C268" s="6"/>
      <c r="D268" s="7"/>
      <c r="E268" s="6">
        <f>Tabla23[[#This Row],[Precio]]</f>
        <v>0</v>
      </c>
      <c r="G268" s="11"/>
      <c r="H268" s="6">
        <f>Tabla24[[#This Row],[Cantidad]]*(Tabla24[[#This Row],[PV]]-Tabla24[[#This Row],[Costo]])</f>
        <v>0</v>
      </c>
      <c r="I268" t="s">
        <v>18</v>
      </c>
      <c r="J268" s="6" t="str">
        <f>_xlfn.CONCAT(Tabla24[[#This Row],[Producto]]," ",Tabla24[[#This Row],[Referencia]]," ",Tabla24[[#This Row],[Costo]]/1000)</f>
        <v xml:space="preserve">  0</v>
      </c>
    </row>
    <row r="269" spans="1:10" x14ac:dyDescent="0.2">
      <c r="A269" s="5"/>
      <c r="C269" s="6"/>
      <c r="D269" s="7"/>
      <c r="E269" s="6">
        <f>Tabla23[[#This Row],[Precio]]</f>
        <v>0</v>
      </c>
      <c r="G269" s="11"/>
      <c r="H269" s="6">
        <f>Tabla24[[#This Row],[Cantidad]]*(Tabla24[[#This Row],[PV]]-Tabla24[[#This Row],[Costo]])</f>
        <v>0</v>
      </c>
      <c r="I269" t="s">
        <v>18</v>
      </c>
      <c r="J269" s="6" t="str">
        <f>_xlfn.CONCAT(Tabla24[[#This Row],[Producto]]," ",Tabla24[[#This Row],[Referencia]]," ",Tabla24[[#This Row],[Costo]]/1000)</f>
        <v xml:space="preserve">  0</v>
      </c>
    </row>
    <row r="270" spans="1:10" x14ac:dyDescent="0.2">
      <c r="A270" s="5"/>
      <c r="C270" s="6"/>
      <c r="D270" s="7"/>
      <c r="E270" s="6">
        <f>Tabla23[[#This Row],[Precio]]</f>
        <v>0</v>
      </c>
      <c r="G270" s="11"/>
      <c r="H270" s="6">
        <f>Tabla24[[#This Row],[Cantidad]]*(Tabla24[[#This Row],[PV]]-Tabla24[[#This Row],[Costo]])</f>
        <v>0</v>
      </c>
      <c r="I270" t="s">
        <v>18</v>
      </c>
      <c r="J270" s="6" t="str">
        <f>_xlfn.CONCAT(Tabla24[[#This Row],[Producto]]," ",Tabla24[[#This Row],[Referencia]]," ",Tabla24[[#This Row],[Costo]]/1000)</f>
        <v xml:space="preserve">  0</v>
      </c>
    </row>
    <row r="271" spans="1:10" x14ac:dyDescent="0.2">
      <c r="A271" s="5"/>
      <c r="C271" s="6"/>
      <c r="D271" s="7"/>
      <c r="E271" s="6">
        <f>Tabla23[[#This Row],[Precio]]</f>
        <v>0</v>
      </c>
      <c r="G271" s="11"/>
      <c r="H271" s="6">
        <f>Tabla24[[#This Row],[Cantidad]]*(Tabla24[[#This Row],[PV]]-Tabla24[[#This Row],[Costo]])</f>
        <v>0</v>
      </c>
      <c r="I271" t="s">
        <v>18</v>
      </c>
      <c r="J271" s="6" t="str">
        <f>_xlfn.CONCAT(Tabla24[[#This Row],[Producto]]," ",Tabla24[[#This Row],[Referencia]]," ",Tabla24[[#This Row],[Costo]]/1000)</f>
        <v xml:space="preserve">  0</v>
      </c>
    </row>
    <row r="272" spans="1:10" x14ac:dyDescent="0.2">
      <c r="A272" s="5"/>
      <c r="C272" s="6"/>
      <c r="D272" s="7"/>
      <c r="E272" s="6">
        <f>Tabla23[[#This Row],[Precio]]</f>
        <v>0</v>
      </c>
      <c r="G272" s="11"/>
      <c r="H272" s="6">
        <f>Tabla24[[#This Row],[Cantidad]]*(Tabla24[[#This Row],[PV]]-Tabla24[[#This Row],[Costo]])</f>
        <v>0</v>
      </c>
      <c r="I272" t="s">
        <v>18</v>
      </c>
      <c r="J272" s="6" t="str">
        <f>_xlfn.CONCAT(Tabla24[[#This Row],[Producto]]," ",Tabla24[[#This Row],[Referencia]]," ",Tabla24[[#This Row],[Costo]]/1000)</f>
        <v xml:space="preserve">  0</v>
      </c>
    </row>
    <row r="273" spans="1:10" x14ac:dyDescent="0.2">
      <c r="A273" s="5"/>
      <c r="C273" s="6"/>
      <c r="D273" s="7"/>
      <c r="E273" s="6">
        <f>Tabla23[[#This Row],[Precio]]</f>
        <v>0</v>
      </c>
      <c r="G273" s="11"/>
      <c r="H273" s="6">
        <f>Tabla24[[#This Row],[Cantidad]]*(Tabla24[[#This Row],[PV]]-Tabla24[[#This Row],[Costo]])</f>
        <v>0</v>
      </c>
      <c r="I273" t="s">
        <v>18</v>
      </c>
      <c r="J273" s="6" t="str">
        <f>_xlfn.CONCAT(Tabla24[[#This Row],[Producto]]," ",Tabla24[[#This Row],[Referencia]]," ",Tabla24[[#This Row],[Costo]]/1000)</f>
        <v xml:space="preserve">  0</v>
      </c>
    </row>
    <row r="274" spans="1:10" x14ac:dyDescent="0.2">
      <c r="A274" s="5"/>
      <c r="C274" s="6"/>
      <c r="D274" s="7"/>
      <c r="E274" s="6">
        <f>Tabla23[[#This Row],[Precio]]</f>
        <v>0</v>
      </c>
      <c r="G274" s="11"/>
      <c r="H274" s="6">
        <f>Tabla24[[#This Row],[Cantidad]]*(Tabla24[[#This Row],[PV]]-Tabla24[[#This Row],[Costo]])</f>
        <v>0</v>
      </c>
      <c r="I274" t="s">
        <v>18</v>
      </c>
      <c r="J274" s="6" t="str">
        <f>_xlfn.CONCAT(Tabla24[[#This Row],[Producto]]," ",Tabla24[[#This Row],[Referencia]]," ",Tabla24[[#This Row],[Costo]]/1000)</f>
        <v xml:space="preserve">  0</v>
      </c>
    </row>
    <row r="275" spans="1:10" x14ac:dyDescent="0.2">
      <c r="A275" s="5"/>
      <c r="C275" s="6"/>
      <c r="D275" s="7"/>
      <c r="E275" s="6">
        <f>Tabla23[[#This Row],[Precio]]</f>
        <v>0</v>
      </c>
      <c r="G275" s="11"/>
      <c r="H275" s="6">
        <f>Tabla24[[#This Row],[Cantidad]]*(Tabla24[[#This Row],[PV]]-Tabla24[[#This Row],[Costo]])</f>
        <v>0</v>
      </c>
      <c r="I275" t="s">
        <v>18</v>
      </c>
      <c r="J275" s="6" t="str">
        <f>_xlfn.CONCAT(Tabla24[[#This Row],[Producto]]," ",Tabla24[[#This Row],[Referencia]]," ",Tabla24[[#This Row],[Costo]]/1000)</f>
        <v xml:space="preserve">  0</v>
      </c>
    </row>
    <row r="276" spans="1:10" x14ac:dyDescent="0.2">
      <c r="A276" s="5"/>
      <c r="C276" s="6"/>
      <c r="D276" s="7"/>
      <c r="E276" s="6">
        <f>Tabla23[[#This Row],[Precio]]</f>
        <v>0</v>
      </c>
      <c r="G276" s="11"/>
      <c r="H276" s="6">
        <f>Tabla24[[#This Row],[Cantidad]]*(Tabla24[[#This Row],[PV]]-Tabla24[[#This Row],[Costo]])</f>
        <v>0</v>
      </c>
      <c r="I276" t="s">
        <v>18</v>
      </c>
      <c r="J276" s="6" t="str">
        <f>_xlfn.CONCAT(Tabla24[[#This Row],[Producto]]," ",Tabla24[[#This Row],[Referencia]]," ",Tabla24[[#This Row],[Costo]]/1000)</f>
        <v xml:space="preserve">  0</v>
      </c>
    </row>
    <row r="277" spans="1:10" x14ac:dyDescent="0.2">
      <c r="A277" s="5"/>
      <c r="C277" s="6"/>
      <c r="D277" s="7"/>
      <c r="E277" s="6">
        <f>Tabla23[[#This Row],[Precio]]</f>
        <v>0</v>
      </c>
      <c r="G277" s="11"/>
      <c r="H277" s="6">
        <f>Tabla24[[#This Row],[Cantidad]]*(Tabla24[[#This Row],[PV]]-Tabla24[[#This Row],[Costo]])</f>
        <v>0</v>
      </c>
      <c r="I277" t="s">
        <v>18</v>
      </c>
      <c r="J277" s="6" t="str">
        <f>_xlfn.CONCAT(Tabla24[[#This Row],[Producto]]," ",Tabla24[[#This Row],[Referencia]]," ",Tabla24[[#This Row],[Costo]]/1000)</f>
        <v xml:space="preserve">  0</v>
      </c>
    </row>
    <row r="278" spans="1:10" x14ac:dyDescent="0.2">
      <c r="A278" s="5"/>
      <c r="C278" s="6"/>
      <c r="D278" s="7"/>
      <c r="E278" s="6">
        <f>Tabla23[[#This Row],[Precio]]</f>
        <v>0</v>
      </c>
      <c r="G278" s="11"/>
      <c r="H278" s="6">
        <f>Tabla24[[#This Row],[Cantidad]]*(Tabla24[[#This Row],[PV]]-Tabla24[[#This Row],[Costo]])</f>
        <v>0</v>
      </c>
      <c r="I278" t="s">
        <v>18</v>
      </c>
      <c r="J278" s="6" t="str">
        <f>_xlfn.CONCAT(Tabla24[[#This Row],[Producto]]," ",Tabla24[[#This Row],[Referencia]]," ",Tabla24[[#This Row],[Costo]]/1000)</f>
        <v xml:space="preserve">  0</v>
      </c>
    </row>
    <row r="279" spans="1:10" x14ac:dyDescent="0.2">
      <c r="A279" s="5"/>
      <c r="C279" s="6"/>
      <c r="D279" s="7"/>
      <c r="E279" s="6">
        <f>Tabla23[[#This Row],[Precio]]</f>
        <v>0</v>
      </c>
      <c r="G279" s="11"/>
      <c r="H279" s="6">
        <f>Tabla24[[#This Row],[Cantidad]]*(Tabla24[[#This Row],[PV]]-Tabla24[[#This Row],[Costo]])</f>
        <v>0</v>
      </c>
      <c r="I279" t="s">
        <v>18</v>
      </c>
      <c r="J279" s="6" t="str">
        <f>_xlfn.CONCAT(Tabla24[[#This Row],[Producto]]," ",Tabla24[[#This Row],[Referencia]]," ",Tabla24[[#This Row],[Costo]]/1000)</f>
        <v xml:space="preserve">  0</v>
      </c>
    </row>
    <row r="280" spans="1:10" x14ac:dyDescent="0.2">
      <c r="A280" s="5"/>
      <c r="C280" s="6"/>
      <c r="D280" s="7"/>
      <c r="E280" s="6">
        <f>Tabla23[[#This Row],[Precio]]</f>
        <v>0</v>
      </c>
      <c r="G280" s="11"/>
      <c r="H280" s="6">
        <f>Tabla24[[#This Row],[Cantidad]]*(Tabla24[[#This Row],[PV]]-Tabla24[[#This Row],[Costo]])</f>
        <v>0</v>
      </c>
      <c r="I280" t="s">
        <v>18</v>
      </c>
      <c r="J280" s="6" t="str">
        <f>_xlfn.CONCAT(Tabla24[[#This Row],[Producto]]," ",Tabla24[[#This Row],[Referencia]]," ",Tabla24[[#This Row],[Costo]]/1000)</f>
        <v xml:space="preserve">  0</v>
      </c>
    </row>
    <row r="281" spans="1:10" x14ac:dyDescent="0.2">
      <c r="A281" s="5"/>
      <c r="C281" s="6"/>
      <c r="D281" s="7"/>
      <c r="E281" s="6">
        <f>Tabla23[[#This Row],[Precio]]</f>
        <v>0</v>
      </c>
      <c r="G281" s="11"/>
      <c r="H281" s="6">
        <f>Tabla24[[#This Row],[Cantidad]]*(Tabla24[[#This Row],[PV]]-Tabla24[[#This Row],[Costo]])</f>
        <v>0</v>
      </c>
      <c r="I281" t="s">
        <v>18</v>
      </c>
      <c r="J281" s="6" t="str">
        <f>_xlfn.CONCAT(Tabla24[[#This Row],[Producto]]," ",Tabla24[[#This Row],[Referencia]]," ",Tabla24[[#This Row],[Costo]]/1000)</f>
        <v xml:space="preserve">  0</v>
      </c>
    </row>
    <row r="282" spans="1:10" x14ac:dyDescent="0.2">
      <c r="A282" s="5"/>
      <c r="C282" s="6"/>
      <c r="D282" s="7"/>
      <c r="E282" s="6">
        <f>Tabla23[[#This Row],[Precio]]</f>
        <v>0</v>
      </c>
      <c r="G282" s="11"/>
      <c r="H282" s="6">
        <f>Tabla24[[#This Row],[Cantidad]]*(Tabla24[[#This Row],[PV]]-Tabla24[[#This Row],[Costo]])</f>
        <v>0</v>
      </c>
      <c r="I282" t="s">
        <v>18</v>
      </c>
      <c r="J282" s="6" t="str">
        <f>_xlfn.CONCAT(Tabla24[[#This Row],[Producto]]," ",Tabla24[[#This Row],[Referencia]]," ",Tabla24[[#This Row],[Costo]]/1000)</f>
        <v xml:space="preserve">  0</v>
      </c>
    </row>
    <row r="283" spans="1:10" x14ac:dyDescent="0.2">
      <c r="A283" s="5"/>
      <c r="C283" s="6"/>
      <c r="D283" s="7"/>
      <c r="E283" s="6">
        <f>Tabla23[[#This Row],[Precio]]</f>
        <v>0</v>
      </c>
      <c r="G283" s="11"/>
      <c r="H283" s="6">
        <f>Tabla24[[#This Row],[Cantidad]]*(Tabla24[[#This Row],[PV]]-Tabla24[[#This Row],[Costo]])</f>
        <v>0</v>
      </c>
      <c r="I283" t="s">
        <v>18</v>
      </c>
      <c r="J283" s="6" t="str">
        <f>_xlfn.CONCAT(Tabla24[[#This Row],[Producto]]," ",Tabla24[[#This Row],[Referencia]]," ",Tabla24[[#This Row],[Costo]]/1000)</f>
        <v xml:space="preserve">  0</v>
      </c>
    </row>
    <row r="284" spans="1:10" x14ac:dyDescent="0.2">
      <c r="A284" s="5"/>
      <c r="C284" s="6"/>
      <c r="D284" s="7"/>
      <c r="E284" s="6">
        <f>Tabla23[[#This Row],[Precio]]</f>
        <v>0</v>
      </c>
      <c r="G284" s="11"/>
      <c r="H284" s="6">
        <f>Tabla24[[#This Row],[Cantidad]]*(Tabla24[[#This Row],[PV]]-Tabla24[[#This Row],[Costo]])</f>
        <v>0</v>
      </c>
      <c r="I284" t="s">
        <v>18</v>
      </c>
      <c r="J284" s="6" t="str">
        <f>_xlfn.CONCAT(Tabla24[[#This Row],[Producto]]," ",Tabla24[[#This Row],[Referencia]]," ",Tabla24[[#This Row],[Costo]]/1000)</f>
        <v xml:space="preserve">  0</v>
      </c>
    </row>
    <row r="285" spans="1:10" x14ac:dyDescent="0.2">
      <c r="A285" s="5"/>
      <c r="C285" s="6"/>
      <c r="D285" s="7"/>
      <c r="E285" s="6">
        <f>Tabla23[[#This Row],[Precio]]</f>
        <v>0</v>
      </c>
      <c r="G285" s="11"/>
      <c r="H285" s="6">
        <f>Tabla24[[#This Row],[Cantidad]]*(Tabla24[[#This Row],[PV]]-Tabla24[[#This Row],[Costo]])</f>
        <v>0</v>
      </c>
      <c r="I285" t="s">
        <v>18</v>
      </c>
      <c r="J285" s="6" t="str">
        <f>_xlfn.CONCAT(Tabla24[[#This Row],[Producto]]," ",Tabla24[[#This Row],[Referencia]]," ",Tabla24[[#This Row],[Costo]]/1000)</f>
        <v xml:space="preserve">  0</v>
      </c>
    </row>
    <row r="286" spans="1:10" x14ac:dyDescent="0.2">
      <c r="A286" s="5"/>
      <c r="C286" s="6"/>
      <c r="D286" s="7"/>
      <c r="E286" s="6">
        <f>Tabla23[[#This Row],[Precio]]</f>
        <v>0</v>
      </c>
      <c r="G286" s="11"/>
      <c r="H286" s="6">
        <f>Tabla24[[#This Row],[Cantidad]]*(Tabla24[[#This Row],[PV]]-Tabla24[[#This Row],[Costo]])</f>
        <v>0</v>
      </c>
      <c r="I286" t="s">
        <v>18</v>
      </c>
      <c r="J286" s="6" t="str">
        <f>_xlfn.CONCAT(Tabla24[[#This Row],[Producto]]," ",Tabla24[[#This Row],[Referencia]]," ",Tabla24[[#This Row],[Costo]]/1000)</f>
        <v xml:space="preserve">  0</v>
      </c>
    </row>
    <row r="287" spans="1:10" x14ac:dyDescent="0.2">
      <c r="A287" s="5"/>
      <c r="C287" s="6"/>
      <c r="D287" s="7"/>
      <c r="E287" s="6">
        <f>Tabla23[[#This Row],[Precio]]</f>
        <v>0</v>
      </c>
      <c r="G287" s="11"/>
      <c r="H287" s="6">
        <f>Tabla24[[#This Row],[Cantidad]]*(Tabla24[[#This Row],[PV]]-Tabla24[[#This Row],[Costo]])</f>
        <v>0</v>
      </c>
      <c r="I287" t="s">
        <v>18</v>
      </c>
      <c r="J287" s="6" t="str">
        <f>_xlfn.CONCAT(Tabla24[[#This Row],[Producto]]," ",Tabla24[[#This Row],[Referencia]]," ",Tabla24[[#This Row],[Costo]]/1000)</f>
        <v xml:space="preserve">  0</v>
      </c>
    </row>
    <row r="288" spans="1:10" x14ac:dyDescent="0.2">
      <c r="A288" s="5"/>
      <c r="C288" s="6"/>
      <c r="D288" s="7"/>
      <c r="E288" s="6">
        <f>Tabla23[[#This Row],[Precio]]</f>
        <v>0</v>
      </c>
      <c r="G288" s="11"/>
      <c r="H288" s="6">
        <f>Tabla24[[#This Row],[Cantidad]]*(Tabla24[[#This Row],[PV]]-Tabla24[[#This Row],[Costo]])</f>
        <v>0</v>
      </c>
      <c r="I288" t="s">
        <v>18</v>
      </c>
      <c r="J288" s="6" t="str">
        <f>_xlfn.CONCAT(Tabla24[[#This Row],[Producto]]," ",Tabla24[[#This Row],[Referencia]]," ",Tabla24[[#This Row],[Costo]]/1000)</f>
        <v xml:space="preserve">  0</v>
      </c>
    </row>
    <row r="289" spans="1:10" x14ac:dyDescent="0.2">
      <c r="A289" s="5"/>
      <c r="C289" s="6"/>
      <c r="D289" s="7"/>
      <c r="E289" s="6">
        <f>Tabla23[[#This Row],[Precio]]</f>
        <v>0</v>
      </c>
      <c r="G289" s="11"/>
      <c r="H289" s="6">
        <f>Tabla24[[#This Row],[Cantidad]]*(Tabla24[[#This Row],[PV]]-Tabla24[[#This Row],[Costo]])</f>
        <v>0</v>
      </c>
      <c r="I289" t="s">
        <v>18</v>
      </c>
      <c r="J289" s="6" t="str">
        <f>_xlfn.CONCAT(Tabla24[[#This Row],[Producto]]," ",Tabla24[[#This Row],[Referencia]]," ",Tabla24[[#This Row],[Costo]]/1000)</f>
        <v xml:space="preserve">  0</v>
      </c>
    </row>
    <row r="290" spans="1:10" x14ac:dyDescent="0.2">
      <c r="A290" s="5"/>
      <c r="C290" s="6"/>
      <c r="D290" s="7"/>
      <c r="E290" s="6">
        <f>Tabla23[[#This Row],[Precio]]</f>
        <v>0</v>
      </c>
      <c r="G290" s="11"/>
      <c r="H290" s="6">
        <f>Tabla24[[#This Row],[Cantidad]]*(Tabla24[[#This Row],[PV]]-Tabla24[[#This Row],[Costo]])</f>
        <v>0</v>
      </c>
      <c r="I290" t="s">
        <v>18</v>
      </c>
      <c r="J290" s="6" t="str">
        <f>_xlfn.CONCAT(Tabla24[[#This Row],[Producto]]," ",Tabla24[[#This Row],[Referencia]]," ",Tabla24[[#This Row],[Costo]]/1000)</f>
        <v xml:space="preserve">  0</v>
      </c>
    </row>
    <row r="291" spans="1:10" x14ac:dyDescent="0.2">
      <c r="A291" s="5"/>
      <c r="C291" s="6"/>
      <c r="D291" s="7"/>
      <c r="E291" s="6">
        <f>Tabla23[[#This Row],[Precio]]</f>
        <v>0</v>
      </c>
      <c r="G291" s="11"/>
      <c r="H291" s="6">
        <f>Tabla24[[#This Row],[Cantidad]]*(Tabla24[[#This Row],[PV]]-Tabla24[[#This Row],[Costo]])</f>
        <v>0</v>
      </c>
      <c r="I291" t="s">
        <v>18</v>
      </c>
      <c r="J291" s="6" t="str">
        <f>_xlfn.CONCAT(Tabla24[[#This Row],[Producto]]," ",Tabla24[[#This Row],[Referencia]]," ",Tabla24[[#This Row],[Costo]]/1000)</f>
        <v xml:space="preserve">  0</v>
      </c>
    </row>
    <row r="292" spans="1:10" x14ac:dyDescent="0.2">
      <c r="A292" s="5"/>
      <c r="C292" s="6"/>
      <c r="D292" s="7"/>
      <c r="E292" s="6">
        <f>Tabla23[[#This Row],[Precio]]</f>
        <v>0</v>
      </c>
      <c r="G292" s="11"/>
      <c r="H292" s="6">
        <f>Tabla24[[#This Row],[Cantidad]]*(Tabla24[[#This Row],[PV]]-Tabla24[[#This Row],[Costo]])</f>
        <v>0</v>
      </c>
      <c r="I292" t="s">
        <v>18</v>
      </c>
      <c r="J292" s="6" t="str">
        <f>_xlfn.CONCAT(Tabla24[[#This Row],[Producto]]," ",Tabla24[[#This Row],[Referencia]]," ",Tabla24[[#This Row],[Costo]]/1000)</f>
        <v xml:space="preserve">  0</v>
      </c>
    </row>
    <row r="293" spans="1:10" x14ac:dyDescent="0.2">
      <c r="A293" s="5"/>
      <c r="C293" s="6"/>
      <c r="D293" s="7"/>
      <c r="E293" s="6">
        <f>Tabla23[[#This Row],[Precio]]</f>
        <v>0</v>
      </c>
      <c r="G293" s="11"/>
      <c r="H293" s="6">
        <f>Tabla24[[#This Row],[Cantidad]]*(Tabla24[[#This Row],[PV]]-Tabla24[[#This Row],[Costo]])</f>
        <v>0</v>
      </c>
      <c r="I293" t="s">
        <v>18</v>
      </c>
      <c r="J293" s="6" t="str">
        <f>_xlfn.CONCAT(Tabla24[[#This Row],[Producto]]," ",Tabla24[[#This Row],[Referencia]]," ",Tabla24[[#This Row],[Costo]]/1000)</f>
        <v xml:space="preserve">  0</v>
      </c>
    </row>
    <row r="294" spans="1:10" x14ac:dyDescent="0.2">
      <c r="A294" s="5"/>
      <c r="C294" s="6"/>
      <c r="D294" s="7"/>
      <c r="E294" s="6">
        <f>Tabla23[[#This Row],[Precio]]</f>
        <v>0</v>
      </c>
      <c r="G294" s="11"/>
      <c r="H294" s="6">
        <f>Tabla24[[#This Row],[Cantidad]]*(Tabla24[[#This Row],[PV]]-Tabla24[[#This Row],[Costo]])</f>
        <v>0</v>
      </c>
      <c r="I294" t="s">
        <v>18</v>
      </c>
      <c r="J294" s="6" t="str">
        <f>_xlfn.CONCAT(Tabla24[[#This Row],[Producto]]," ",Tabla24[[#This Row],[Referencia]]," ",Tabla24[[#This Row],[Costo]]/1000)</f>
        <v xml:space="preserve">  0</v>
      </c>
    </row>
    <row r="295" spans="1:10" x14ac:dyDescent="0.2">
      <c r="A295" s="5"/>
      <c r="C295" s="6"/>
      <c r="D295" s="7"/>
      <c r="E295" s="6">
        <f>Tabla23[[#This Row],[Precio]]</f>
        <v>0</v>
      </c>
      <c r="G295" s="11"/>
      <c r="H295" s="6">
        <f>Tabla24[[#This Row],[Cantidad]]*(Tabla24[[#This Row],[PV]]-Tabla24[[#This Row],[Costo]])</f>
        <v>0</v>
      </c>
      <c r="I295" t="s">
        <v>18</v>
      </c>
      <c r="J295" s="6" t="str">
        <f>_xlfn.CONCAT(Tabla24[[#This Row],[Producto]]," ",Tabla24[[#This Row],[Referencia]]," ",Tabla24[[#This Row],[Costo]]/1000)</f>
        <v xml:space="preserve">  0</v>
      </c>
    </row>
    <row r="296" spans="1:10" x14ac:dyDescent="0.2">
      <c r="A296" s="5"/>
      <c r="C296" s="6"/>
      <c r="D296" s="7"/>
      <c r="E296" s="6">
        <f>Tabla23[[#This Row],[Precio]]</f>
        <v>0</v>
      </c>
      <c r="G296" s="11"/>
      <c r="H296" s="6">
        <f>Tabla24[[#This Row],[Cantidad]]*(Tabla24[[#This Row],[PV]]-Tabla24[[#This Row],[Costo]])</f>
        <v>0</v>
      </c>
      <c r="I296" t="s">
        <v>18</v>
      </c>
      <c r="J296" s="6" t="str">
        <f>_xlfn.CONCAT(Tabla24[[#This Row],[Producto]]," ",Tabla24[[#This Row],[Referencia]]," ",Tabla24[[#This Row],[Costo]]/1000)</f>
        <v xml:space="preserve">  0</v>
      </c>
    </row>
    <row r="297" spans="1:10" x14ac:dyDescent="0.2">
      <c r="A297" s="5"/>
      <c r="C297" s="6"/>
      <c r="D297" s="7"/>
      <c r="E297" s="6">
        <f>Tabla23[[#This Row],[Precio]]</f>
        <v>0</v>
      </c>
      <c r="G297" s="11"/>
      <c r="H297" s="6">
        <f>Tabla24[[#This Row],[Cantidad]]*(Tabla24[[#This Row],[PV]]-Tabla24[[#This Row],[Costo]])</f>
        <v>0</v>
      </c>
      <c r="I297" t="s">
        <v>18</v>
      </c>
      <c r="J297" s="6" t="str">
        <f>_xlfn.CONCAT(Tabla24[[#This Row],[Producto]]," ",Tabla24[[#This Row],[Referencia]]," ",Tabla24[[#This Row],[Costo]]/1000)</f>
        <v xml:space="preserve">  0</v>
      </c>
    </row>
    <row r="298" spans="1:10" x14ac:dyDescent="0.2">
      <c r="A298" s="5"/>
      <c r="C298" s="6"/>
      <c r="D298" s="7"/>
      <c r="E298" s="6">
        <f>Tabla23[[#This Row],[Precio]]</f>
        <v>0</v>
      </c>
      <c r="G298" s="11"/>
      <c r="H298" s="6">
        <f>Tabla24[[#This Row],[Cantidad]]*(Tabla24[[#This Row],[PV]]-Tabla24[[#This Row],[Costo]])</f>
        <v>0</v>
      </c>
      <c r="I298" t="s">
        <v>18</v>
      </c>
      <c r="J298" s="6" t="str">
        <f>_xlfn.CONCAT(Tabla24[[#This Row],[Producto]]," ",Tabla24[[#This Row],[Referencia]]," ",Tabla24[[#This Row],[Costo]]/1000)</f>
        <v xml:space="preserve">  0</v>
      </c>
    </row>
    <row r="299" spans="1:10" x14ac:dyDescent="0.2">
      <c r="A299" s="5"/>
      <c r="C299" s="6"/>
      <c r="D299" s="7"/>
      <c r="E299" s="6">
        <f>Tabla23[[#This Row],[Precio]]</f>
        <v>0</v>
      </c>
      <c r="G299" s="11"/>
      <c r="H299" s="6">
        <f>Tabla24[[#This Row],[Cantidad]]*(Tabla24[[#This Row],[PV]]-Tabla24[[#This Row],[Costo]])</f>
        <v>0</v>
      </c>
      <c r="I299" t="s">
        <v>18</v>
      </c>
      <c r="J299" s="6" t="str">
        <f>_xlfn.CONCAT(Tabla24[[#This Row],[Producto]]," ",Tabla24[[#This Row],[Referencia]]," ",Tabla24[[#This Row],[Costo]]/1000)</f>
        <v xml:space="preserve">  0</v>
      </c>
    </row>
    <row r="300" spans="1:10" x14ac:dyDescent="0.2">
      <c r="A300" s="5"/>
      <c r="C300" s="6"/>
      <c r="D300" s="7"/>
      <c r="E300" s="6">
        <f>Tabla23[[#This Row],[Precio]]</f>
        <v>0</v>
      </c>
      <c r="G300" s="11"/>
      <c r="H300" s="6">
        <f>Tabla24[[#This Row],[Cantidad]]*(Tabla24[[#This Row],[PV]]-Tabla24[[#This Row],[Costo]])</f>
        <v>0</v>
      </c>
      <c r="I300" t="s">
        <v>18</v>
      </c>
      <c r="J300" s="6" t="str">
        <f>_xlfn.CONCAT(Tabla24[[#This Row],[Producto]]," ",Tabla24[[#This Row],[Referencia]]," ",Tabla24[[#This Row],[Costo]]/1000)</f>
        <v xml:space="preserve">  0</v>
      </c>
    </row>
    <row r="301" spans="1:10" x14ac:dyDescent="0.2">
      <c r="A301" s="5"/>
      <c r="C301" s="6"/>
      <c r="D301" s="7"/>
      <c r="E301" s="6">
        <f>Tabla23[[#This Row],[Precio]]</f>
        <v>0</v>
      </c>
      <c r="G301" s="11"/>
      <c r="H301" s="6">
        <f>Tabla24[[#This Row],[Cantidad]]*(Tabla24[[#This Row],[PV]]-Tabla24[[#This Row],[Costo]])</f>
        <v>0</v>
      </c>
      <c r="I301" t="s">
        <v>18</v>
      </c>
      <c r="J301" s="6" t="str">
        <f>_xlfn.CONCAT(Tabla24[[#This Row],[Producto]]," ",Tabla24[[#This Row],[Referencia]]," ",Tabla24[[#This Row],[Costo]]/1000)</f>
        <v xml:space="preserve">  0</v>
      </c>
    </row>
    <row r="302" spans="1:10" x14ac:dyDescent="0.2">
      <c r="A302" s="5"/>
      <c r="C302" s="6"/>
      <c r="D302" s="7"/>
      <c r="E302" s="6">
        <f>Tabla23[[#This Row],[Precio]]</f>
        <v>0</v>
      </c>
      <c r="G302" s="11"/>
      <c r="H302" s="6">
        <f>Tabla24[[#This Row],[Cantidad]]*(Tabla24[[#This Row],[PV]]-Tabla24[[#This Row],[Costo]])</f>
        <v>0</v>
      </c>
      <c r="I302" t="s">
        <v>18</v>
      </c>
      <c r="J302" s="6" t="str">
        <f>_xlfn.CONCAT(Tabla24[[#This Row],[Producto]]," ",Tabla24[[#This Row],[Referencia]]," ",Tabla24[[#This Row],[Costo]]/1000)</f>
        <v xml:space="preserve">  0</v>
      </c>
    </row>
    <row r="303" spans="1:10" x14ac:dyDescent="0.2">
      <c r="A303" s="5"/>
      <c r="C303" s="6"/>
      <c r="D303" s="7"/>
      <c r="E303" s="6">
        <f>Tabla23[[#This Row],[Precio]]</f>
        <v>0</v>
      </c>
      <c r="G303" s="11"/>
      <c r="H303" s="6">
        <f>Tabla24[[#This Row],[Cantidad]]*(Tabla24[[#This Row],[PV]]-Tabla24[[#This Row],[Costo]])</f>
        <v>0</v>
      </c>
      <c r="I303" t="s">
        <v>18</v>
      </c>
      <c r="J303" s="6" t="str">
        <f>_xlfn.CONCAT(Tabla24[[#This Row],[Producto]]," ",Tabla24[[#This Row],[Referencia]]," ",Tabla24[[#This Row],[Costo]]/1000)</f>
        <v xml:space="preserve">  0</v>
      </c>
    </row>
    <row r="304" spans="1:10" x14ac:dyDescent="0.2">
      <c r="A304" s="5"/>
      <c r="C304" s="6"/>
      <c r="D304" s="7"/>
      <c r="E304" s="6">
        <f>Tabla23[[#This Row],[Precio]]</f>
        <v>0</v>
      </c>
      <c r="G304" s="11"/>
      <c r="H304" s="6">
        <f>Tabla24[[#This Row],[Cantidad]]*(Tabla24[[#This Row],[PV]]-Tabla24[[#This Row],[Costo]])</f>
        <v>0</v>
      </c>
      <c r="I304" t="s">
        <v>18</v>
      </c>
      <c r="J304" s="6" t="str">
        <f>_xlfn.CONCAT(Tabla24[[#This Row],[Producto]]," ",Tabla24[[#This Row],[Referencia]]," ",Tabla24[[#This Row],[Costo]]/1000)</f>
        <v xml:space="preserve">  0</v>
      </c>
    </row>
    <row r="305" spans="1:10" x14ac:dyDescent="0.2">
      <c r="A305" s="5"/>
      <c r="C305" s="6"/>
      <c r="D305" s="7"/>
      <c r="E305" s="6">
        <f>Tabla23[[#This Row],[Precio]]</f>
        <v>0</v>
      </c>
      <c r="G305" s="11"/>
      <c r="H305" s="6">
        <f>Tabla24[[#This Row],[Cantidad]]*(Tabla24[[#This Row],[PV]]-Tabla24[[#This Row],[Costo]])</f>
        <v>0</v>
      </c>
      <c r="I305" t="s">
        <v>18</v>
      </c>
      <c r="J305" s="6" t="str">
        <f>_xlfn.CONCAT(Tabla24[[#This Row],[Producto]]," ",Tabla24[[#This Row],[Referencia]]," ",Tabla24[[#This Row],[Costo]]/1000)</f>
        <v xml:space="preserve">  0</v>
      </c>
    </row>
    <row r="306" spans="1:10" x14ac:dyDescent="0.2">
      <c r="A306" s="5"/>
      <c r="C306" s="6"/>
      <c r="D306" s="7"/>
      <c r="E306" s="6">
        <f>Tabla23[[#This Row],[Precio]]</f>
        <v>0</v>
      </c>
      <c r="G306" s="11"/>
      <c r="H306" s="6">
        <f>Tabla24[[#This Row],[Cantidad]]*(Tabla24[[#This Row],[PV]]-Tabla24[[#This Row],[Costo]])</f>
        <v>0</v>
      </c>
      <c r="I306" t="s">
        <v>18</v>
      </c>
      <c r="J306" s="6" t="str">
        <f>_xlfn.CONCAT(Tabla24[[#This Row],[Producto]]," ",Tabla24[[#This Row],[Referencia]]," ",Tabla24[[#This Row],[Costo]]/1000)</f>
        <v xml:space="preserve">  0</v>
      </c>
    </row>
    <row r="307" spans="1:10" x14ac:dyDescent="0.2">
      <c r="A307" s="5"/>
      <c r="C307" s="6"/>
      <c r="D307" s="7"/>
      <c r="E307" s="6">
        <f>Tabla23[[#This Row],[Precio]]</f>
        <v>0</v>
      </c>
      <c r="G307" s="11"/>
      <c r="H307" s="6">
        <f>Tabla24[[#This Row],[Cantidad]]*(Tabla24[[#This Row],[PV]]-Tabla24[[#This Row],[Costo]])</f>
        <v>0</v>
      </c>
      <c r="I307" t="s">
        <v>18</v>
      </c>
      <c r="J307" s="6" t="str">
        <f>_xlfn.CONCAT(Tabla24[[#This Row],[Producto]]," ",Tabla24[[#This Row],[Referencia]]," ",Tabla24[[#This Row],[Costo]]/1000)</f>
        <v xml:space="preserve">  0</v>
      </c>
    </row>
    <row r="308" spans="1:10" x14ac:dyDescent="0.2">
      <c r="A308" s="5"/>
      <c r="C308" s="6"/>
      <c r="D308" s="7"/>
      <c r="E308" s="6">
        <f>Tabla23[[#This Row],[Precio]]</f>
        <v>0</v>
      </c>
      <c r="G308" s="11"/>
      <c r="H308" s="6">
        <f>Tabla24[[#This Row],[Cantidad]]*(Tabla24[[#This Row],[PV]]-Tabla24[[#This Row],[Costo]])</f>
        <v>0</v>
      </c>
      <c r="I308" t="s">
        <v>18</v>
      </c>
      <c r="J308" s="6" t="str">
        <f>_xlfn.CONCAT(Tabla24[[#This Row],[Producto]]," ",Tabla24[[#This Row],[Referencia]]," ",Tabla24[[#This Row],[Costo]]/1000)</f>
        <v xml:space="preserve">  0</v>
      </c>
    </row>
    <row r="309" spans="1:10" x14ac:dyDescent="0.2">
      <c r="A309" s="5"/>
      <c r="C309" s="6"/>
      <c r="D309" s="7"/>
      <c r="E309" s="6">
        <f>Tabla23[[#This Row],[Precio]]</f>
        <v>0</v>
      </c>
      <c r="G309" s="11"/>
      <c r="H309" s="6">
        <f>Tabla24[[#This Row],[Cantidad]]*(Tabla24[[#This Row],[PV]]-Tabla24[[#This Row],[Costo]])</f>
        <v>0</v>
      </c>
      <c r="I309" t="s">
        <v>18</v>
      </c>
      <c r="J309" s="6" t="str">
        <f>_xlfn.CONCAT(Tabla24[[#This Row],[Producto]]," ",Tabla24[[#This Row],[Referencia]]," ",Tabla24[[#This Row],[Costo]]/1000)</f>
        <v xml:space="preserve">  0</v>
      </c>
    </row>
    <row r="310" spans="1:10" x14ac:dyDescent="0.2">
      <c r="A310" s="5"/>
      <c r="C310" s="6"/>
      <c r="D310" s="7"/>
      <c r="E310" s="6">
        <f>Tabla23[[#This Row],[Precio]]</f>
        <v>0</v>
      </c>
      <c r="G310" s="11"/>
      <c r="H310" s="6">
        <f>Tabla24[[#This Row],[Cantidad]]*(Tabla24[[#This Row],[PV]]-Tabla24[[#This Row],[Costo]])</f>
        <v>0</v>
      </c>
      <c r="I310" t="s">
        <v>18</v>
      </c>
      <c r="J310" s="6" t="str">
        <f>_xlfn.CONCAT(Tabla24[[#This Row],[Producto]]," ",Tabla24[[#This Row],[Referencia]]," ",Tabla24[[#This Row],[Costo]]/1000)</f>
        <v xml:space="preserve">  0</v>
      </c>
    </row>
    <row r="311" spans="1:10" x14ac:dyDescent="0.2">
      <c r="A311" s="5"/>
      <c r="C311" s="6"/>
      <c r="D311" s="7"/>
      <c r="E311" s="6">
        <f>Tabla23[[#This Row],[Precio]]</f>
        <v>0</v>
      </c>
      <c r="G311" s="11"/>
      <c r="H311" s="6">
        <f>Tabla24[[#This Row],[Cantidad]]*(Tabla24[[#This Row],[PV]]-Tabla24[[#This Row],[Costo]])</f>
        <v>0</v>
      </c>
      <c r="I311" t="s">
        <v>18</v>
      </c>
      <c r="J311" s="6" t="str">
        <f>_xlfn.CONCAT(Tabla24[[#This Row],[Producto]]," ",Tabla24[[#This Row],[Referencia]]," ",Tabla24[[#This Row],[Costo]]/1000)</f>
        <v xml:space="preserve">  0</v>
      </c>
    </row>
    <row r="312" spans="1:10" x14ac:dyDescent="0.2">
      <c r="A312" s="5"/>
      <c r="C312" s="6"/>
      <c r="D312" s="7"/>
      <c r="E312" s="6">
        <f>Tabla23[[#This Row],[Precio]]</f>
        <v>0</v>
      </c>
      <c r="G312" s="11"/>
      <c r="H312" s="6">
        <f>Tabla24[[#This Row],[Cantidad]]*(Tabla24[[#This Row],[PV]]-Tabla24[[#This Row],[Costo]])</f>
        <v>0</v>
      </c>
      <c r="I312" t="s">
        <v>18</v>
      </c>
      <c r="J312" s="6" t="str">
        <f>_xlfn.CONCAT(Tabla24[[#This Row],[Producto]]," ",Tabla24[[#This Row],[Referencia]]," ",Tabla24[[#This Row],[Costo]]/1000)</f>
        <v xml:space="preserve">  0</v>
      </c>
    </row>
    <row r="313" spans="1:10" x14ac:dyDescent="0.2">
      <c r="A313" s="5"/>
      <c r="C313" s="6"/>
      <c r="D313" s="7"/>
      <c r="E313" s="6">
        <f>Tabla23[[#This Row],[Precio]]</f>
        <v>0</v>
      </c>
      <c r="G313" s="11"/>
      <c r="H313" s="6">
        <f>Tabla24[[#This Row],[Cantidad]]*(Tabla24[[#This Row],[PV]]-Tabla24[[#This Row],[Costo]])</f>
        <v>0</v>
      </c>
      <c r="I313" t="s">
        <v>18</v>
      </c>
      <c r="J313" s="6" t="str">
        <f>_xlfn.CONCAT(Tabla24[[#This Row],[Producto]]," ",Tabla24[[#This Row],[Referencia]]," ",Tabla24[[#This Row],[Costo]]/1000)</f>
        <v xml:space="preserve">  0</v>
      </c>
    </row>
    <row r="314" spans="1:10" x14ac:dyDescent="0.2">
      <c r="A314" s="5"/>
      <c r="C314" s="6"/>
      <c r="D314" s="7"/>
      <c r="E314" s="6">
        <f>Tabla23[[#This Row],[Precio]]</f>
        <v>0</v>
      </c>
      <c r="G314" s="11"/>
      <c r="H314" s="6">
        <f>Tabla24[[#This Row],[Cantidad]]*(Tabla24[[#This Row],[PV]]-Tabla24[[#This Row],[Costo]])</f>
        <v>0</v>
      </c>
      <c r="I314" t="s">
        <v>18</v>
      </c>
      <c r="J314" s="6" t="str">
        <f>_xlfn.CONCAT(Tabla24[[#This Row],[Producto]]," ",Tabla24[[#This Row],[Referencia]]," ",Tabla24[[#This Row],[Costo]]/1000)</f>
        <v xml:space="preserve">  0</v>
      </c>
    </row>
    <row r="315" spans="1:10" x14ac:dyDescent="0.2">
      <c r="A315" s="5"/>
      <c r="C315" s="6"/>
      <c r="D315" s="7"/>
      <c r="E315" s="6">
        <f>Tabla23[[#This Row],[Precio]]</f>
        <v>0</v>
      </c>
      <c r="G315" s="11"/>
      <c r="H315" s="6">
        <f>Tabla24[[#This Row],[Cantidad]]*(Tabla24[[#This Row],[PV]]-Tabla24[[#This Row],[Costo]])</f>
        <v>0</v>
      </c>
      <c r="I315" t="s">
        <v>18</v>
      </c>
      <c r="J315" s="6" t="str">
        <f>_xlfn.CONCAT(Tabla24[[#This Row],[Producto]]," ",Tabla24[[#This Row],[Referencia]]," ",Tabla24[[#This Row],[Costo]]/1000)</f>
        <v xml:space="preserve">  0</v>
      </c>
    </row>
    <row r="316" spans="1:10" x14ac:dyDescent="0.2">
      <c r="A316" s="5"/>
      <c r="C316" s="6"/>
      <c r="D316" s="7"/>
      <c r="E316" s="6">
        <f>Tabla23[[#This Row],[Precio]]</f>
        <v>0</v>
      </c>
      <c r="G316" s="11"/>
      <c r="H316" s="6">
        <f>Tabla24[[#This Row],[Cantidad]]*(Tabla24[[#This Row],[PV]]-Tabla24[[#This Row],[Costo]])</f>
        <v>0</v>
      </c>
      <c r="I316" t="s">
        <v>18</v>
      </c>
      <c r="J316" s="6" t="str">
        <f>_xlfn.CONCAT(Tabla24[[#This Row],[Producto]]," ",Tabla24[[#This Row],[Referencia]]," ",Tabla24[[#This Row],[Costo]]/1000)</f>
        <v xml:space="preserve">  0</v>
      </c>
    </row>
    <row r="317" spans="1:10" x14ac:dyDescent="0.2">
      <c r="A317" s="5"/>
      <c r="C317" s="6"/>
      <c r="D317" s="7"/>
      <c r="E317" s="6">
        <f>Tabla23[[#This Row],[Precio]]</f>
        <v>0</v>
      </c>
      <c r="G317" s="11"/>
      <c r="H317" s="6">
        <f>Tabla24[[#This Row],[Cantidad]]*(Tabla24[[#This Row],[PV]]-Tabla24[[#This Row],[Costo]])</f>
        <v>0</v>
      </c>
      <c r="I317" t="s">
        <v>18</v>
      </c>
      <c r="J317" s="6" t="str">
        <f>_xlfn.CONCAT(Tabla24[[#This Row],[Producto]]," ",Tabla24[[#This Row],[Referencia]]," ",Tabla24[[#This Row],[Costo]]/1000)</f>
        <v xml:space="preserve">  0</v>
      </c>
    </row>
    <row r="318" spans="1:10" x14ac:dyDescent="0.2">
      <c r="A318" s="5"/>
      <c r="C318" s="6"/>
      <c r="D318" s="7"/>
      <c r="E318" s="6">
        <f>Tabla23[[#This Row],[Precio]]</f>
        <v>0</v>
      </c>
      <c r="G318" s="11"/>
      <c r="H318" s="6">
        <f>Tabla24[[#This Row],[Cantidad]]*(Tabla24[[#This Row],[PV]]-Tabla24[[#This Row],[Costo]])</f>
        <v>0</v>
      </c>
      <c r="I318" t="s">
        <v>18</v>
      </c>
      <c r="J318" s="6" t="str">
        <f>_xlfn.CONCAT(Tabla24[[#This Row],[Producto]]," ",Tabla24[[#This Row],[Referencia]]," ",Tabla24[[#This Row],[Costo]]/1000)</f>
        <v xml:space="preserve">  0</v>
      </c>
    </row>
    <row r="319" spans="1:10" x14ac:dyDescent="0.2">
      <c r="A319" s="5"/>
      <c r="C319" s="6"/>
      <c r="D319" s="7"/>
      <c r="E319" s="6">
        <f>Tabla23[[#This Row],[Precio]]</f>
        <v>0</v>
      </c>
      <c r="G319" s="11"/>
      <c r="H319" s="6">
        <f>Tabla24[[#This Row],[Cantidad]]*(Tabla24[[#This Row],[PV]]-Tabla24[[#This Row],[Costo]])</f>
        <v>0</v>
      </c>
      <c r="I319" t="s">
        <v>18</v>
      </c>
      <c r="J319" s="6" t="str">
        <f>_xlfn.CONCAT(Tabla24[[#This Row],[Producto]]," ",Tabla24[[#This Row],[Referencia]]," ",Tabla24[[#This Row],[Costo]]/1000)</f>
        <v xml:space="preserve">  0</v>
      </c>
    </row>
    <row r="320" spans="1:10" x14ac:dyDescent="0.2">
      <c r="A320" s="5"/>
      <c r="C320" s="6"/>
      <c r="D320" s="7"/>
      <c r="E320" s="6">
        <f>Tabla23[[#This Row],[Precio]]</f>
        <v>0</v>
      </c>
      <c r="G320" s="11"/>
      <c r="H320" s="6">
        <f>Tabla24[[#This Row],[Cantidad]]*(Tabla24[[#This Row],[PV]]-Tabla24[[#This Row],[Costo]])</f>
        <v>0</v>
      </c>
      <c r="I320" t="s">
        <v>18</v>
      </c>
      <c r="J320" s="6" t="str">
        <f>_xlfn.CONCAT(Tabla24[[#This Row],[Producto]]," ",Tabla24[[#This Row],[Referencia]]," ",Tabla24[[#This Row],[Costo]]/1000)</f>
        <v xml:space="preserve">  0</v>
      </c>
    </row>
    <row r="321" spans="1:10" x14ac:dyDescent="0.2">
      <c r="A321" s="5"/>
      <c r="C321" s="6"/>
      <c r="D321" s="7"/>
      <c r="E321" s="6">
        <f>Tabla23[[#This Row],[Precio]]</f>
        <v>0</v>
      </c>
      <c r="G321" s="11"/>
      <c r="H321" s="6">
        <f>Tabla24[[#This Row],[Cantidad]]*(Tabla24[[#This Row],[PV]]-Tabla24[[#This Row],[Costo]])</f>
        <v>0</v>
      </c>
      <c r="I321" t="s">
        <v>18</v>
      </c>
      <c r="J321" s="6" t="str">
        <f>_xlfn.CONCAT(Tabla24[[#This Row],[Producto]]," ",Tabla24[[#This Row],[Referencia]]," ",Tabla24[[#This Row],[Costo]]/1000)</f>
        <v xml:space="preserve">  0</v>
      </c>
    </row>
    <row r="322" spans="1:10" x14ac:dyDescent="0.2">
      <c r="A322" s="5"/>
      <c r="C322" s="6"/>
      <c r="D322" s="7"/>
      <c r="E322" s="6">
        <f>Tabla23[[#This Row],[Precio]]</f>
        <v>0</v>
      </c>
      <c r="G322" s="11"/>
      <c r="H322" s="6">
        <f>Tabla24[[#This Row],[Cantidad]]*(Tabla24[[#This Row],[PV]]-Tabla24[[#This Row],[Costo]])</f>
        <v>0</v>
      </c>
      <c r="I322" t="s">
        <v>18</v>
      </c>
      <c r="J322" s="6" t="str">
        <f>_xlfn.CONCAT(Tabla24[[#This Row],[Producto]]," ",Tabla24[[#This Row],[Referencia]]," ",Tabla24[[#This Row],[Costo]]/1000)</f>
        <v xml:space="preserve">  0</v>
      </c>
    </row>
    <row r="323" spans="1:10" x14ac:dyDescent="0.2">
      <c r="A323" s="5"/>
      <c r="C323" s="6"/>
      <c r="D323" s="7"/>
      <c r="E323" s="6">
        <f>Tabla23[[#This Row],[Precio]]</f>
        <v>0</v>
      </c>
      <c r="G323" s="11"/>
      <c r="H323" s="6">
        <f>Tabla24[[#This Row],[Cantidad]]*(Tabla24[[#This Row],[PV]]-Tabla24[[#This Row],[Costo]])</f>
        <v>0</v>
      </c>
      <c r="I323" t="s">
        <v>18</v>
      </c>
      <c r="J323" s="6" t="str">
        <f>_xlfn.CONCAT(Tabla24[[#This Row],[Producto]]," ",Tabla24[[#This Row],[Referencia]]," ",Tabla24[[#This Row],[Costo]]/1000)</f>
        <v xml:space="preserve">  0</v>
      </c>
    </row>
    <row r="324" spans="1:10" x14ac:dyDescent="0.2">
      <c r="A324" s="5"/>
      <c r="C324" s="6"/>
      <c r="D324" s="7"/>
      <c r="E324" s="6">
        <f>Tabla23[[#This Row],[Precio]]</f>
        <v>0</v>
      </c>
      <c r="G324" s="11"/>
      <c r="H324" s="6">
        <f>Tabla24[[#This Row],[Cantidad]]*(Tabla24[[#This Row],[PV]]-Tabla24[[#This Row],[Costo]])</f>
        <v>0</v>
      </c>
      <c r="I324" t="s">
        <v>18</v>
      </c>
      <c r="J324" s="6" t="str">
        <f>_xlfn.CONCAT(Tabla24[[#This Row],[Producto]]," ",Tabla24[[#This Row],[Referencia]]," ",Tabla24[[#This Row],[Costo]]/1000)</f>
        <v xml:space="preserve">  0</v>
      </c>
    </row>
    <row r="325" spans="1:10" x14ac:dyDescent="0.2">
      <c r="A325" s="5"/>
      <c r="C325" s="6"/>
      <c r="D325" s="7"/>
      <c r="E325" s="6">
        <f>Tabla23[[#This Row],[Precio]]</f>
        <v>0</v>
      </c>
      <c r="G325" s="11"/>
      <c r="H325" s="6">
        <f>Tabla24[[#This Row],[Cantidad]]*(Tabla24[[#This Row],[PV]]-Tabla24[[#This Row],[Costo]])</f>
        <v>0</v>
      </c>
      <c r="I325" t="s">
        <v>18</v>
      </c>
      <c r="J325" s="6" t="str">
        <f>_xlfn.CONCAT(Tabla24[[#This Row],[Producto]]," ",Tabla24[[#This Row],[Referencia]]," ",Tabla24[[#This Row],[Costo]]/1000)</f>
        <v xml:space="preserve">  0</v>
      </c>
    </row>
    <row r="326" spans="1:10" x14ac:dyDescent="0.2">
      <c r="A326" s="5"/>
      <c r="C326" s="6"/>
      <c r="D326" s="7"/>
      <c r="E326" s="6">
        <f>Tabla23[[#This Row],[Precio]]</f>
        <v>0</v>
      </c>
      <c r="G326" s="11"/>
      <c r="H326" s="6">
        <f>Tabla24[[#This Row],[Cantidad]]*(Tabla24[[#This Row],[PV]]-Tabla24[[#This Row],[Costo]])</f>
        <v>0</v>
      </c>
      <c r="I326" t="s">
        <v>18</v>
      </c>
      <c r="J326" s="6" t="str">
        <f>_xlfn.CONCAT(Tabla24[[#This Row],[Producto]]," ",Tabla24[[#This Row],[Referencia]]," ",Tabla24[[#This Row],[Costo]]/1000)</f>
        <v xml:space="preserve">  0</v>
      </c>
    </row>
    <row r="327" spans="1:10" x14ac:dyDescent="0.2">
      <c r="A327" s="5"/>
      <c r="C327" s="6"/>
      <c r="D327" s="7"/>
      <c r="E327" s="6">
        <f>Tabla23[[#This Row],[Precio]]</f>
        <v>0</v>
      </c>
      <c r="G327" s="11"/>
      <c r="H327" s="6">
        <f>Tabla24[[#This Row],[Cantidad]]*(Tabla24[[#This Row],[PV]]-Tabla24[[#This Row],[Costo]])</f>
        <v>0</v>
      </c>
      <c r="I327" t="s">
        <v>18</v>
      </c>
      <c r="J327" s="6" t="str">
        <f>_xlfn.CONCAT(Tabla24[[#This Row],[Producto]]," ",Tabla24[[#This Row],[Referencia]]," ",Tabla24[[#This Row],[Costo]]/1000)</f>
        <v xml:space="preserve">  0</v>
      </c>
    </row>
    <row r="328" spans="1:10" x14ac:dyDescent="0.2">
      <c r="A328" s="5"/>
      <c r="C328" s="6"/>
      <c r="D328" s="7"/>
      <c r="E328" s="6">
        <f>Tabla23[[#This Row],[Precio]]</f>
        <v>0</v>
      </c>
      <c r="G328" s="11"/>
      <c r="H328" s="6">
        <f>Tabla24[[#This Row],[Cantidad]]*(Tabla24[[#This Row],[PV]]-Tabla24[[#This Row],[Costo]])</f>
        <v>0</v>
      </c>
      <c r="I328" t="s">
        <v>18</v>
      </c>
      <c r="J328" s="6" t="str">
        <f>_xlfn.CONCAT(Tabla24[[#This Row],[Producto]]," ",Tabla24[[#This Row],[Referencia]]," ",Tabla24[[#This Row],[Costo]]/1000)</f>
        <v xml:space="preserve">  0</v>
      </c>
    </row>
    <row r="329" spans="1:10" x14ac:dyDescent="0.2">
      <c r="A329" s="5"/>
      <c r="C329" s="6"/>
      <c r="D329" s="7"/>
      <c r="E329" s="6">
        <f>Tabla23[[#This Row],[Precio]]</f>
        <v>0</v>
      </c>
      <c r="G329" s="11"/>
      <c r="H329" s="6">
        <f>Tabla24[[#This Row],[Cantidad]]*(Tabla24[[#This Row],[PV]]-Tabla24[[#This Row],[Costo]])</f>
        <v>0</v>
      </c>
      <c r="I329" t="s">
        <v>18</v>
      </c>
      <c r="J329" s="6" t="str">
        <f>_xlfn.CONCAT(Tabla24[[#This Row],[Producto]]," ",Tabla24[[#This Row],[Referencia]]," ",Tabla24[[#This Row],[Costo]]/1000)</f>
        <v xml:space="preserve">  0</v>
      </c>
    </row>
    <row r="330" spans="1:10" x14ac:dyDescent="0.2">
      <c r="A330" s="5"/>
      <c r="C330" s="6"/>
      <c r="D330" s="7"/>
      <c r="E330" s="6">
        <f>Tabla23[[#This Row],[Precio]]</f>
        <v>0</v>
      </c>
      <c r="G330" s="11"/>
      <c r="H330" s="6">
        <f>Tabla24[[#This Row],[Cantidad]]*(Tabla24[[#This Row],[PV]]-Tabla24[[#This Row],[Costo]])</f>
        <v>0</v>
      </c>
      <c r="I330" t="s">
        <v>18</v>
      </c>
      <c r="J330" s="6" t="str">
        <f>_xlfn.CONCAT(Tabla24[[#This Row],[Producto]]," ",Tabla24[[#This Row],[Referencia]]," ",Tabla24[[#This Row],[Costo]]/1000)</f>
        <v xml:space="preserve">  0</v>
      </c>
    </row>
    <row r="331" spans="1:10" x14ac:dyDescent="0.2">
      <c r="A331" s="5"/>
      <c r="C331" s="6"/>
      <c r="D331" s="7"/>
      <c r="E331" s="6">
        <f>Tabla23[[#This Row],[Precio]]</f>
        <v>0</v>
      </c>
      <c r="G331" s="11"/>
      <c r="H331" s="6">
        <f>Tabla24[[#This Row],[Cantidad]]*(Tabla24[[#This Row],[PV]]-Tabla24[[#This Row],[Costo]])</f>
        <v>0</v>
      </c>
      <c r="I331" t="s">
        <v>18</v>
      </c>
      <c r="J331" s="6" t="str">
        <f>_xlfn.CONCAT(Tabla24[[#This Row],[Producto]]," ",Tabla24[[#This Row],[Referencia]]," ",Tabla24[[#This Row],[Costo]]/1000)</f>
        <v xml:space="preserve">  0</v>
      </c>
    </row>
    <row r="332" spans="1:10" x14ac:dyDescent="0.2">
      <c r="A332" s="5"/>
      <c r="C332" s="6"/>
      <c r="D332" s="7"/>
      <c r="E332" s="6">
        <f>Tabla23[[#This Row],[Precio]]</f>
        <v>0</v>
      </c>
      <c r="G332" s="11"/>
      <c r="H332" s="6">
        <f>Tabla24[[#This Row],[Cantidad]]*(Tabla24[[#This Row],[PV]]-Tabla24[[#This Row],[Costo]])</f>
        <v>0</v>
      </c>
      <c r="I332" t="s">
        <v>18</v>
      </c>
      <c r="J332" s="6" t="str">
        <f>_xlfn.CONCAT(Tabla24[[#This Row],[Producto]]," ",Tabla24[[#This Row],[Referencia]]," ",Tabla24[[#This Row],[Costo]]/1000)</f>
        <v xml:space="preserve">  0</v>
      </c>
    </row>
    <row r="333" spans="1:10" x14ac:dyDescent="0.2">
      <c r="A333" s="5"/>
      <c r="C333" s="6"/>
      <c r="D333" s="7"/>
      <c r="E333" s="6">
        <f>Tabla23[[#This Row],[Precio]]</f>
        <v>0</v>
      </c>
      <c r="G333" s="11"/>
      <c r="H333" s="6">
        <f>Tabla24[[#This Row],[Cantidad]]*(Tabla24[[#This Row],[PV]]-Tabla24[[#This Row],[Costo]])</f>
        <v>0</v>
      </c>
      <c r="I333" t="s">
        <v>18</v>
      </c>
      <c r="J333" s="6" t="str">
        <f>_xlfn.CONCAT(Tabla24[[#This Row],[Producto]]," ",Tabla24[[#This Row],[Referencia]]," ",Tabla24[[#This Row],[Costo]]/1000)</f>
        <v xml:space="preserve">  0</v>
      </c>
    </row>
    <row r="334" spans="1:10" x14ac:dyDescent="0.2">
      <c r="A334" s="5"/>
      <c r="C334" s="6"/>
      <c r="D334" s="7"/>
      <c r="E334" s="6">
        <f>Tabla23[[#This Row],[Precio]]</f>
        <v>0</v>
      </c>
      <c r="G334" s="11"/>
      <c r="H334" s="6">
        <f>Tabla24[[#This Row],[Cantidad]]*(Tabla24[[#This Row],[PV]]-Tabla24[[#This Row],[Costo]])</f>
        <v>0</v>
      </c>
      <c r="I334" t="s">
        <v>18</v>
      </c>
      <c r="J334" s="6" t="str">
        <f>_xlfn.CONCAT(Tabla24[[#This Row],[Producto]]," ",Tabla24[[#This Row],[Referencia]]," ",Tabla24[[#This Row],[Costo]]/1000)</f>
        <v xml:space="preserve">  0</v>
      </c>
    </row>
    <row r="335" spans="1:10" x14ac:dyDescent="0.2">
      <c r="A335" s="5"/>
      <c r="C335" s="6"/>
      <c r="D335" s="7"/>
      <c r="E335" s="6">
        <f>Tabla23[[#This Row],[Precio]]</f>
        <v>0</v>
      </c>
      <c r="G335" s="11"/>
      <c r="H335" s="6">
        <f>Tabla24[[#This Row],[Cantidad]]*(Tabla24[[#This Row],[PV]]-Tabla24[[#This Row],[Costo]])</f>
        <v>0</v>
      </c>
      <c r="I335" t="s">
        <v>18</v>
      </c>
      <c r="J335" s="6" t="str">
        <f>_xlfn.CONCAT(Tabla24[[#This Row],[Producto]]," ",Tabla24[[#This Row],[Referencia]]," ",Tabla24[[#This Row],[Costo]]/1000)</f>
        <v xml:space="preserve">  0</v>
      </c>
    </row>
    <row r="336" spans="1:10" x14ac:dyDescent="0.2">
      <c r="A336" s="5"/>
      <c r="C336" s="6"/>
      <c r="D336" s="7"/>
      <c r="E336" s="6">
        <f>Tabla23[[#This Row],[Precio]]</f>
        <v>0</v>
      </c>
      <c r="G336" s="11"/>
      <c r="H336" s="6">
        <f>Tabla24[[#This Row],[Cantidad]]*(Tabla24[[#This Row],[PV]]-Tabla24[[#This Row],[Costo]])</f>
        <v>0</v>
      </c>
      <c r="I336" t="s">
        <v>18</v>
      </c>
      <c r="J336" s="6" t="str">
        <f>_xlfn.CONCAT(Tabla24[[#This Row],[Producto]]," ",Tabla24[[#This Row],[Referencia]]," ",Tabla24[[#This Row],[Costo]]/1000)</f>
        <v xml:space="preserve">  0</v>
      </c>
    </row>
    <row r="337" spans="1:10" x14ac:dyDescent="0.2">
      <c r="A337" s="5"/>
      <c r="C337" s="6"/>
      <c r="D337" s="7"/>
      <c r="E337" s="6">
        <f>Tabla23[[#This Row],[Precio]]</f>
        <v>0</v>
      </c>
      <c r="G337" s="11"/>
      <c r="H337" s="6">
        <f>Tabla24[[#This Row],[Cantidad]]*(Tabla24[[#This Row],[PV]]-Tabla24[[#This Row],[Costo]])</f>
        <v>0</v>
      </c>
      <c r="I337" t="s">
        <v>18</v>
      </c>
      <c r="J337" s="6" t="str">
        <f>_xlfn.CONCAT(Tabla24[[#This Row],[Producto]]," ",Tabla24[[#This Row],[Referencia]]," ",Tabla24[[#This Row],[Costo]]/1000)</f>
        <v xml:space="preserve">  0</v>
      </c>
    </row>
    <row r="338" spans="1:10" x14ac:dyDescent="0.2">
      <c r="A338" s="5"/>
      <c r="C338" s="6"/>
      <c r="D338" s="7"/>
      <c r="E338" s="6">
        <f>Tabla23[[#This Row],[Precio]]</f>
        <v>0</v>
      </c>
      <c r="G338" s="11"/>
      <c r="H338" s="6">
        <f>Tabla24[[#This Row],[Cantidad]]*(Tabla24[[#This Row],[PV]]-Tabla24[[#This Row],[Costo]])</f>
        <v>0</v>
      </c>
      <c r="I338" t="s">
        <v>18</v>
      </c>
      <c r="J338" s="6" t="str">
        <f>_xlfn.CONCAT(Tabla24[[#This Row],[Producto]]," ",Tabla24[[#This Row],[Referencia]]," ",Tabla24[[#This Row],[Costo]]/1000)</f>
        <v xml:space="preserve">  0</v>
      </c>
    </row>
    <row r="339" spans="1:10" x14ac:dyDescent="0.2">
      <c r="A339" s="5"/>
      <c r="C339" s="6"/>
      <c r="D339" s="7"/>
      <c r="E339" s="6">
        <f>Tabla23[[#This Row],[Precio]]</f>
        <v>0</v>
      </c>
      <c r="G339" s="11"/>
      <c r="H339" s="6">
        <f>Tabla24[[#This Row],[Cantidad]]*(Tabla24[[#This Row],[PV]]-Tabla24[[#This Row],[Costo]])</f>
        <v>0</v>
      </c>
      <c r="I339" t="s">
        <v>18</v>
      </c>
      <c r="J339" s="6" t="str">
        <f>_xlfn.CONCAT(Tabla24[[#This Row],[Producto]]," ",Tabla24[[#This Row],[Referencia]]," ",Tabla24[[#This Row],[Costo]]/1000)</f>
        <v xml:space="preserve">  0</v>
      </c>
    </row>
    <row r="340" spans="1:10" x14ac:dyDescent="0.2">
      <c r="A340" s="5"/>
      <c r="C340" s="6"/>
      <c r="D340" s="7"/>
      <c r="E340" s="6">
        <f>Tabla23[[#This Row],[Precio]]</f>
        <v>0</v>
      </c>
      <c r="G340" s="11"/>
      <c r="H340" s="6">
        <f>Tabla24[[#This Row],[Cantidad]]*(Tabla24[[#This Row],[PV]]-Tabla24[[#This Row],[Costo]])</f>
        <v>0</v>
      </c>
      <c r="I340" t="s">
        <v>18</v>
      </c>
      <c r="J340" s="6" t="str">
        <f>_xlfn.CONCAT(Tabla24[[#This Row],[Producto]]," ",Tabla24[[#This Row],[Referencia]]," ",Tabla24[[#This Row],[Costo]]/1000)</f>
        <v xml:space="preserve">  0</v>
      </c>
    </row>
    <row r="341" spans="1:10" x14ac:dyDescent="0.2">
      <c r="A341" s="5"/>
      <c r="C341" s="6"/>
      <c r="D341" s="7"/>
      <c r="E341" s="6">
        <f>Tabla23[[#This Row],[Precio]]</f>
        <v>0</v>
      </c>
      <c r="G341" s="11"/>
      <c r="H341" s="6">
        <f>Tabla24[[#This Row],[Cantidad]]*(Tabla24[[#This Row],[PV]]-Tabla24[[#This Row],[Costo]])</f>
        <v>0</v>
      </c>
      <c r="I341" t="s">
        <v>18</v>
      </c>
      <c r="J341" s="6" t="str">
        <f>_xlfn.CONCAT(Tabla24[[#This Row],[Producto]]," ",Tabla24[[#This Row],[Referencia]]," ",Tabla24[[#This Row],[Costo]]/1000)</f>
        <v xml:space="preserve">  0</v>
      </c>
    </row>
    <row r="342" spans="1:10" x14ac:dyDescent="0.2">
      <c r="A342" s="5"/>
      <c r="C342" s="6"/>
      <c r="D342" s="7"/>
      <c r="E342" s="6">
        <f>Tabla23[[#This Row],[Precio]]</f>
        <v>0</v>
      </c>
      <c r="G342" s="11"/>
      <c r="H342" s="6">
        <f>Tabla24[[#This Row],[Cantidad]]*(Tabla24[[#This Row],[PV]]-Tabla24[[#This Row],[Costo]])</f>
        <v>0</v>
      </c>
      <c r="I342" t="s">
        <v>18</v>
      </c>
      <c r="J342" s="6" t="str">
        <f>_xlfn.CONCAT(Tabla24[[#This Row],[Producto]]," ",Tabla24[[#This Row],[Referencia]]," ",Tabla24[[#This Row],[Costo]]/1000)</f>
        <v xml:space="preserve">  0</v>
      </c>
    </row>
    <row r="343" spans="1:10" x14ac:dyDescent="0.2">
      <c r="A343" s="5"/>
      <c r="C343" s="6"/>
      <c r="D343" s="7"/>
      <c r="E343" s="6">
        <f>Tabla23[[#This Row],[Precio]]</f>
        <v>0</v>
      </c>
      <c r="G343" s="11"/>
      <c r="H343" s="6">
        <f>Tabla24[[#This Row],[Cantidad]]*(Tabla24[[#This Row],[PV]]-Tabla24[[#This Row],[Costo]])</f>
        <v>0</v>
      </c>
      <c r="I343" t="s">
        <v>18</v>
      </c>
      <c r="J343" s="6" t="str">
        <f>_xlfn.CONCAT(Tabla24[[#This Row],[Producto]]," ",Tabla24[[#This Row],[Referencia]]," ",Tabla24[[#This Row],[Costo]]/1000)</f>
        <v xml:space="preserve">  0</v>
      </c>
    </row>
    <row r="344" spans="1:10" x14ac:dyDescent="0.2">
      <c r="A344" s="5"/>
      <c r="C344" s="6"/>
      <c r="D344" s="7"/>
      <c r="E344" s="6">
        <f>Tabla23[[#This Row],[Precio]]</f>
        <v>0</v>
      </c>
      <c r="G344" s="11"/>
      <c r="H344" s="6">
        <f>Tabla24[[#This Row],[Cantidad]]*(Tabla24[[#This Row],[PV]]-Tabla24[[#This Row],[Costo]])</f>
        <v>0</v>
      </c>
      <c r="I344" t="s">
        <v>18</v>
      </c>
      <c r="J344" s="6" t="str">
        <f>_xlfn.CONCAT(Tabla24[[#This Row],[Producto]]," ",Tabla24[[#This Row],[Referencia]]," ",Tabla24[[#This Row],[Costo]]/1000)</f>
        <v xml:space="preserve">  0</v>
      </c>
    </row>
    <row r="345" spans="1:10" x14ac:dyDescent="0.2">
      <c r="A345" s="5"/>
      <c r="C345" s="6"/>
      <c r="D345" s="7"/>
      <c r="E345" s="6">
        <f>Tabla23[[#This Row],[Precio]]</f>
        <v>0</v>
      </c>
      <c r="G345" s="11"/>
      <c r="H345" s="6">
        <f>Tabla24[[#This Row],[Cantidad]]*(Tabla24[[#This Row],[PV]]-Tabla24[[#This Row],[Costo]])</f>
        <v>0</v>
      </c>
      <c r="I345" t="s">
        <v>18</v>
      </c>
      <c r="J345" s="6" t="str">
        <f>_xlfn.CONCAT(Tabla24[[#This Row],[Producto]]," ",Tabla24[[#This Row],[Referencia]]," ",Tabla24[[#This Row],[Costo]]/1000)</f>
        <v xml:space="preserve">  0</v>
      </c>
    </row>
    <row r="346" spans="1:10" x14ac:dyDescent="0.2">
      <c r="A346" s="5"/>
      <c r="C346" s="6"/>
      <c r="D346" s="7"/>
      <c r="E346" s="6">
        <f>Tabla23[[#This Row],[Precio]]</f>
        <v>0</v>
      </c>
      <c r="G346" s="11"/>
      <c r="H346" s="6">
        <f>Tabla24[[#This Row],[Cantidad]]*(Tabla24[[#This Row],[PV]]-Tabla24[[#This Row],[Costo]])</f>
        <v>0</v>
      </c>
      <c r="I346" t="s">
        <v>18</v>
      </c>
      <c r="J346" s="6" t="str">
        <f>_xlfn.CONCAT(Tabla24[[#This Row],[Producto]]," ",Tabla24[[#This Row],[Referencia]]," ",Tabla24[[#This Row],[Costo]]/1000)</f>
        <v xml:space="preserve">  0</v>
      </c>
    </row>
    <row r="347" spans="1:10" x14ac:dyDescent="0.2">
      <c r="A347" s="5"/>
      <c r="C347" s="6"/>
      <c r="D347" s="7"/>
      <c r="E347" s="6">
        <f>Tabla23[[#This Row],[Precio]]</f>
        <v>0</v>
      </c>
      <c r="G347" s="11"/>
      <c r="H347" s="6">
        <f>Tabla24[[#This Row],[Cantidad]]*(Tabla24[[#This Row],[PV]]-Tabla24[[#This Row],[Costo]])</f>
        <v>0</v>
      </c>
      <c r="I347" t="s">
        <v>18</v>
      </c>
      <c r="J347" s="6" t="str">
        <f>_xlfn.CONCAT(Tabla24[[#This Row],[Producto]]," ",Tabla24[[#This Row],[Referencia]]," ",Tabla24[[#This Row],[Costo]]/1000)</f>
        <v xml:space="preserve">  0</v>
      </c>
    </row>
    <row r="348" spans="1:10" x14ac:dyDescent="0.2">
      <c r="A348" s="5"/>
      <c r="C348" s="6"/>
      <c r="D348" s="7"/>
      <c r="E348" s="6">
        <f>Tabla23[[#This Row],[Precio]]</f>
        <v>0</v>
      </c>
      <c r="G348" s="11"/>
      <c r="H348" s="6">
        <f>Tabla24[[#This Row],[Cantidad]]*(Tabla24[[#This Row],[PV]]-Tabla24[[#This Row],[Costo]])</f>
        <v>0</v>
      </c>
      <c r="I348" t="s">
        <v>18</v>
      </c>
      <c r="J348" s="6" t="str">
        <f>_xlfn.CONCAT(Tabla24[[#This Row],[Producto]]," ",Tabla24[[#This Row],[Referencia]]," ",Tabla24[[#This Row],[Costo]]/1000)</f>
        <v xml:space="preserve">  0</v>
      </c>
    </row>
    <row r="349" spans="1:10" x14ac:dyDescent="0.2">
      <c r="A349" s="5"/>
      <c r="C349" s="6"/>
      <c r="D349" s="7"/>
      <c r="E349" s="6">
        <f>Tabla23[[#This Row],[Precio]]</f>
        <v>0</v>
      </c>
      <c r="G349" s="11"/>
      <c r="H349" s="6">
        <f>Tabla24[[#This Row],[Cantidad]]*(Tabla24[[#This Row],[PV]]-Tabla24[[#This Row],[Costo]])</f>
        <v>0</v>
      </c>
      <c r="I349" t="s">
        <v>18</v>
      </c>
      <c r="J349" s="6" t="str">
        <f>_xlfn.CONCAT(Tabla24[[#This Row],[Producto]]," ",Tabla24[[#This Row],[Referencia]]," ",Tabla24[[#This Row],[Costo]]/1000)</f>
        <v xml:space="preserve">  0</v>
      </c>
    </row>
    <row r="350" spans="1:10" x14ac:dyDescent="0.2">
      <c r="A350" s="5"/>
      <c r="C350" s="6"/>
      <c r="D350" s="7"/>
      <c r="E350" s="6">
        <f>Tabla23[[#This Row],[Precio]]</f>
        <v>0</v>
      </c>
      <c r="G350" s="11"/>
      <c r="H350" s="6">
        <f>Tabla24[[#This Row],[Cantidad]]*(Tabla24[[#This Row],[PV]]-Tabla24[[#This Row],[Costo]])</f>
        <v>0</v>
      </c>
      <c r="I350" t="s">
        <v>18</v>
      </c>
      <c r="J350" s="6" t="str">
        <f>_xlfn.CONCAT(Tabla24[[#This Row],[Producto]]," ",Tabla24[[#This Row],[Referencia]]," ",Tabla24[[#This Row],[Costo]]/1000)</f>
        <v xml:space="preserve">  0</v>
      </c>
    </row>
    <row r="351" spans="1:10" x14ac:dyDescent="0.2">
      <c r="A351" s="5"/>
      <c r="C351" s="6"/>
      <c r="D351" s="7"/>
      <c r="E351" s="6">
        <f>Tabla23[[#This Row],[Precio]]</f>
        <v>0</v>
      </c>
      <c r="G351" s="11"/>
      <c r="H351" s="6">
        <f>Tabla24[[#This Row],[Cantidad]]*(Tabla24[[#This Row],[PV]]-Tabla24[[#This Row],[Costo]])</f>
        <v>0</v>
      </c>
      <c r="I351" t="s">
        <v>18</v>
      </c>
      <c r="J351" s="6" t="str">
        <f>_xlfn.CONCAT(Tabla24[[#This Row],[Producto]]," ",Tabla24[[#This Row],[Referencia]]," ",Tabla24[[#This Row],[Costo]]/1000)</f>
        <v xml:space="preserve">  0</v>
      </c>
    </row>
    <row r="352" spans="1:10" x14ac:dyDescent="0.2">
      <c r="A352" s="5"/>
      <c r="C352" s="6"/>
      <c r="D352" s="7"/>
      <c r="E352" s="6">
        <f>Tabla23[[#This Row],[Precio]]</f>
        <v>0</v>
      </c>
      <c r="G352" s="11"/>
      <c r="H352" s="6">
        <f>Tabla24[[#This Row],[Cantidad]]*(Tabla24[[#This Row],[PV]]-Tabla24[[#This Row],[Costo]])</f>
        <v>0</v>
      </c>
      <c r="I352" t="s">
        <v>18</v>
      </c>
      <c r="J352" s="6" t="str">
        <f>_xlfn.CONCAT(Tabla24[[#This Row],[Producto]]," ",Tabla24[[#This Row],[Referencia]]," ",Tabla24[[#This Row],[Costo]]/1000)</f>
        <v xml:space="preserve">  0</v>
      </c>
    </row>
    <row r="353" spans="1:10" x14ac:dyDescent="0.2">
      <c r="A353" s="5"/>
      <c r="C353" s="6"/>
      <c r="D353" s="7"/>
      <c r="E353" s="6">
        <f>Tabla23[[#This Row],[Precio]]</f>
        <v>0</v>
      </c>
      <c r="G353" s="11"/>
      <c r="H353" s="6">
        <f>Tabla24[[#This Row],[Cantidad]]*(Tabla24[[#This Row],[PV]]-Tabla24[[#This Row],[Costo]])</f>
        <v>0</v>
      </c>
      <c r="I353" t="s">
        <v>18</v>
      </c>
      <c r="J353" s="6" t="str">
        <f>_xlfn.CONCAT(Tabla24[[#This Row],[Producto]]," ",Tabla24[[#This Row],[Referencia]]," ",Tabla24[[#This Row],[Costo]]/1000)</f>
        <v xml:space="preserve">  0</v>
      </c>
    </row>
    <row r="354" spans="1:10" x14ac:dyDescent="0.2">
      <c r="A354" s="5"/>
      <c r="C354" s="6"/>
      <c r="D354" s="7"/>
      <c r="E354" s="6">
        <f>Tabla23[[#This Row],[Precio]]</f>
        <v>0</v>
      </c>
      <c r="G354" s="11"/>
      <c r="H354" s="6">
        <f>Tabla24[[#This Row],[Cantidad]]*(Tabla24[[#This Row],[PV]]-Tabla24[[#This Row],[Costo]])</f>
        <v>0</v>
      </c>
      <c r="I354" t="s">
        <v>18</v>
      </c>
      <c r="J354" s="6" t="str">
        <f>_xlfn.CONCAT(Tabla24[[#This Row],[Producto]]," ",Tabla24[[#This Row],[Referencia]]," ",Tabla24[[#This Row],[Costo]]/1000)</f>
        <v xml:space="preserve">  0</v>
      </c>
    </row>
    <row r="355" spans="1:10" x14ac:dyDescent="0.2">
      <c r="A355" s="5"/>
      <c r="C355" s="6"/>
      <c r="D355" s="7"/>
      <c r="E355" s="6">
        <f>Tabla23[[#This Row],[Precio]]</f>
        <v>0</v>
      </c>
      <c r="G355" s="11"/>
      <c r="H355" s="6">
        <f>Tabla24[[#This Row],[Cantidad]]*(Tabla24[[#This Row],[PV]]-Tabla24[[#This Row],[Costo]])</f>
        <v>0</v>
      </c>
      <c r="I355" t="s">
        <v>18</v>
      </c>
      <c r="J355" s="6" t="str">
        <f>_xlfn.CONCAT(Tabla24[[#This Row],[Producto]]," ",Tabla24[[#This Row],[Referencia]]," ",Tabla24[[#This Row],[Costo]]/1000)</f>
        <v xml:space="preserve">  0</v>
      </c>
    </row>
    <row r="356" spans="1:10" x14ac:dyDescent="0.2">
      <c r="A356" s="5"/>
      <c r="C356" s="6"/>
      <c r="D356" s="7"/>
      <c r="E356" s="6">
        <f>Tabla23[[#This Row],[Precio]]</f>
        <v>0</v>
      </c>
      <c r="G356" s="11"/>
      <c r="H356" s="6">
        <f>Tabla24[[#This Row],[Cantidad]]*(Tabla24[[#This Row],[PV]]-Tabla24[[#This Row],[Costo]])</f>
        <v>0</v>
      </c>
      <c r="I356" t="s">
        <v>18</v>
      </c>
      <c r="J356" s="6" t="str">
        <f>_xlfn.CONCAT(Tabla24[[#This Row],[Producto]]," ",Tabla24[[#This Row],[Referencia]]," ",Tabla24[[#This Row],[Costo]]/1000)</f>
        <v xml:space="preserve">  0</v>
      </c>
    </row>
    <row r="357" spans="1:10" x14ac:dyDescent="0.2">
      <c r="A357" s="5"/>
      <c r="C357" s="6"/>
      <c r="D357" s="7"/>
      <c r="E357" s="6">
        <f>Tabla23[[#This Row],[Precio]]</f>
        <v>0</v>
      </c>
      <c r="G357" s="11"/>
      <c r="H357" s="6">
        <f>Tabla24[[#This Row],[Cantidad]]*(Tabla24[[#This Row],[PV]]-Tabla24[[#This Row],[Costo]])</f>
        <v>0</v>
      </c>
      <c r="I357" t="s">
        <v>18</v>
      </c>
      <c r="J357" s="6" t="str">
        <f>_xlfn.CONCAT(Tabla24[[#This Row],[Producto]]," ",Tabla24[[#This Row],[Referencia]]," ",Tabla24[[#This Row],[Costo]]/1000)</f>
        <v xml:space="preserve">  0</v>
      </c>
    </row>
    <row r="358" spans="1:10" x14ac:dyDescent="0.2">
      <c r="A358" s="5"/>
      <c r="C358" s="6"/>
      <c r="D358" s="7"/>
      <c r="E358" s="6">
        <f>Tabla23[[#This Row],[Precio]]</f>
        <v>0</v>
      </c>
      <c r="G358" s="11"/>
      <c r="H358" s="6">
        <f>Tabla24[[#This Row],[Cantidad]]*(Tabla24[[#This Row],[PV]]-Tabla24[[#This Row],[Costo]])</f>
        <v>0</v>
      </c>
      <c r="I358" t="s">
        <v>18</v>
      </c>
      <c r="J358" s="6" t="str">
        <f>_xlfn.CONCAT(Tabla24[[#This Row],[Producto]]," ",Tabla24[[#This Row],[Referencia]]," ",Tabla24[[#This Row],[Costo]]/1000)</f>
        <v xml:space="preserve">  0</v>
      </c>
    </row>
    <row r="359" spans="1:10" x14ac:dyDescent="0.2">
      <c r="A359" s="5"/>
      <c r="C359" s="6"/>
      <c r="D359" s="7"/>
      <c r="E359" s="6">
        <f>Tabla23[[#This Row],[Precio]]</f>
        <v>0</v>
      </c>
      <c r="G359" s="11"/>
      <c r="H359" s="6">
        <f>Tabla24[[#This Row],[Cantidad]]*(Tabla24[[#This Row],[PV]]-Tabla24[[#This Row],[Costo]])</f>
        <v>0</v>
      </c>
      <c r="I359" t="s">
        <v>18</v>
      </c>
      <c r="J359" s="6" t="str">
        <f>_xlfn.CONCAT(Tabla24[[#This Row],[Producto]]," ",Tabla24[[#This Row],[Referencia]]," ",Tabla24[[#This Row],[Costo]]/1000)</f>
        <v xml:space="preserve">  0</v>
      </c>
    </row>
    <row r="360" spans="1:10" x14ac:dyDescent="0.2">
      <c r="A360" s="5"/>
      <c r="C360" s="6"/>
      <c r="D360" s="7"/>
      <c r="E360" s="6">
        <f>Tabla23[[#This Row],[Precio]]</f>
        <v>0</v>
      </c>
      <c r="G360" s="11"/>
      <c r="H360" s="6">
        <f>Tabla24[[#This Row],[Cantidad]]*(Tabla24[[#This Row],[PV]]-Tabla24[[#This Row],[Costo]])</f>
        <v>0</v>
      </c>
      <c r="I360" t="s">
        <v>18</v>
      </c>
      <c r="J360" s="6" t="str">
        <f>_xlfn.CONCAT(Tabla24[[#This Row],[Producto]]," ",Tabla24[[#This Row],[Referencia]]," ",Tabla24[[#This Row],[Costo]]/1000)</f>
        <v xml:space="preserve">  0</v>
      </c>
    </row>
    <row r="361" spans="1:10" x14ac:dyDescent="0.2">
      <c r="A361" s="5"/>
      <c r="C361" s="6"/>
      <c r="D361" s="7"/>
      <c r="E361" s="6">
        <f>Tabla23[[#This Row],[Precio]]</f>
        <v>0</v>
      </c>
      <c r="G361" s="11"/>
      <c r="H361" s="6">
        <f>Tabla24[[#This Row],[Cantidad]]*(Tabla24[[#This Row],[PV]]-Tabla24[[#This Row],[Costo]])</f>
        <v>0</v>
      </c>
      <c r="I361" t="s">
        <v>18</v>
      </c>
      <c r="J361" s="6" t="str">
        <f>_xlfn.CONCAT(Tabla24[[#This Row],[Producto]]," ",Tabla24[[#This Row],[Referencia]]," ",Tabla24[[#This Row],[Costo]]/1000)</f>
        <v xml:space="preserve">  0</v>
      </c>
    </row>
    <row r="362" spans="1:10" x14ac:dyDescent="0.2">
      <c r="A362" s="5"/>
      <c r="C362" s="6"/>
      <c r="D362" s="7"/>
      <c r="E362" s="6">
        <f>Tabla23[[#This Row],[Precio]]</f>
        <v>0</v>
      </c>
      <c r="G362" s="11"/>
      <c r="H362" s="6">
        <f>Tabla24[[#This Row],[Cantidad]]*(Tabla24[[#This Row],[PV]]-Tabla24[[#This Row],[Costo]])</f>
        <v>0</v>
      </c>
      <c r="I362" t="s">
        <v>18</v>
      </c>
      <c r="J362" s="6" t="str">
        <f>_xlfn.CONCAT(Tabla24[[#This Row],[Producto]]," ",Tabla24[[#This Row],[Referencia]]," ",Tabla24[[#This Row],[Costo]]/1000)</f>
        <v xml:space="preserve">  0</v>
      </c>
    </row>
    <row r="363" spans="1:10" x14ac:dyDescent="0.2">
      <c r="A363" s="5"/>
      <c r="C363" s="6"/>
      <c r="D363" s="7"/>
      <c r="E363" s="6">
        <f>Tabla23[[#This Row],[Precio]]</f>
        <v>0</v>
      </c>
      <c r="G363" s="11"/>
      <c r="H363" s="6">
        <f>Tabla24[[#This Row],[Cantidad]]*(Tabla24[[#This Row],[PV]]-Tabla24[[#This Row],[Costo]])</f>
        <v>0</v>
      </c>
      <c r="I363" t="s">
        <v>18</v>
      </c>
      <c r="J363" s="6" t="str">
        <f>_xlfn.CONCAT(Tabla24[[#This Row],[Producto]]," ",Tabla24[[#This Row],[Referencia]]," ",Tabla24[[#This Row],[Costo]]/1000)</f>
        <v xml:space="preserve">  0</v>
      </c>
    </row>
    <row r="364" spans="1:10" x14ac:dyDescent="0.2">
      <c r="A364" s="5"/>
      <c r="C364" s="6"/>
      <c r="D364" s="7"/>
      <c r="E364" s="6">
        <f>Tabla23[[#This Row],[Precio]]</f>
        <v>0</v>
      </c>
      <c r="G364" s="11"/>
      <c r="H364" s="6">
        <f>Tabla24[[#This Row],[Cantidad]]*(Tabla24[[#This Row],[PV]]-Tabla24[[#This Row],[Costo]])</f>
        <v>0</v>
      </c>
      <c r="I364" t="s">
        <v>18</v>
      </c>
      <c r="J364" s="6" t="str">
        <f>_xlfn.CONCAT(Tabla24[[#This Row],[Producto]]," ",Tabla24[[#This Row],[Referencia]]," ",Tabla24[[#This Row],[Costo]]/1000)</f>
        <v xml:space="preserve">  0</v>
      </c>
    </row>
    <row r="365" spans="1:10" x14ac:dyDescent="0.2">
      <c r="A365" s="5"/>
      <c r="C365" s="6"/>
      <c r="D365" s="7"/>
      <c r="E365" s="6">
        <f>Tabla23[[#This Row],[Precio]]</f>
        <v>0</v>
      </c>
      <c r="G365" s="11"/>
      <c r="H365" s="6">
        <f>Tabla24[[#This Row],[Cantidad]]*(Tabla24[[#This Row],[PV]]-Tabla24[[#This Row],[Costo]])</f>
        <v>0</v>
      </c>
      <c r="I365" t="s">
        <v>18</v>
      </c>
      <c r="J365" s="6" t="str">
        <f>_xlfn.CONCAT(Tabla24[[#This Row],[Producto]]," ",Tabla24[[#This Row],[Referencia]]," ",Tabla24[[#This Row],[Costo]]/1000)</f>
        <v xml:space="preserve">  0</v>
      </c>
    </row>
    <row r="366" spans="1:10" x14ac:dyDescent="0.2">
      <c r="A366" s="5"/>
      <c r="C366" s="6"/>
      <c r="D366" s="7"/>
      <c r="E366" s="6">
        <f>Tabla23[[#This Row],[Precio]]</f>
        <v>0</v>
      </c>
      <c r="G366" s="11"/>
      <c r="H366" s="6">
        <f>Tabla24[[#This Row],[Cantidad]]*(Tabla24[[#This Row],[PV]]-Tabla24[[#This Row],[Costo]])</f>
        <v>0</v>
      </c>
      <c r="I366" t="s">
        <v>18</v>
      </c>
      <c r="J366" s="6" t="str">
        <f>_xlfn.CONCAT(Tabla24[[#This Row],[Producto]]," ",Tabla24[[#This Row],[Referencia]]," ",Tabla24[[#This Row],[Costo]]/1000)</f>
        <v xml:space="preserve">  0</v>
      </c>
    </row>
    <row r="367" spans="1:10" x14ac:dyDescent="0.2">
      <c r="A367" s="5"/>
      <c r="C367" s="6"/>
      <c r="D367" s="7"/>
      <c r="E367" s="6">
        <f>Tabla23[[#This Row],[Precio]]</f>
        <v>0</v>
      </c>
      <c r="G367" s="11"/>
      <c r="H367" s="6">
        <f>Tabla24[[#This Row],[Cantidad]]*(Tabla24[[#This Row],[PV]]-Tabla24[[#This Row],[Costo]])</f>
        <v>0</v>
      </c>
      <c r="I367" t="s">
        <v>18</v>
      </c>
      <c r="J367" s="6" t="str">
        <f>_xlfn.CONCAT(Tabla24[[#This Row],[Producto]]," ",Tabla24[[#This Row],[Referencia]]," ",Tabla24[[#This Row],[Costo]]/1000)</f>
        <v xml:space="preserve">  0</v>
      </c>
    </row>
    <row r="368" spans="1:10" x14ac:dyDescent="0.2">
      <c r="A368" s="5"/>
      <c r="C368" s="6"/>
      <c r="D368" s="7"/>
      <c r="E368" s="6">
        <f>Tabla23[[#This Row],[Precio]]</f>
        <v>0</v>
      </c>
      <c r="G368" s="11"/>
      <c r="H368" s="6">
        <f>Tabla24[[#This Row],[Cantidad]]*(Tabla24[[#This Row],[PV]]-Tabla24[[#This Row],[Costo]])</f>
        <v>0</v>
      </c>
      <c r="I368" t="s">
        <v>18</v>
      </c>
      <c r="J368" s="6" t="str">
        <f>_xlfn.CONCAT(Tabla24[[#This Row],[Producto]]," ",Tabla24[[#This Row],[Referencia]]," ",Tabla24[[#This Row],[Costo]]/1000)</f>
        <v xml:space="preserve">  0</v>
      </c>
    </row>
    <row r="369" spans="1:10" x14ac:dyDescent="0.2">
      <c r="A369" s="5"/>
      <c r="C369" s="6"/>
      <c r="D369" s="7"/>
      <c r="E369" s="6">
        <f>Tabla23[[#This Row],[Precio]]</f>
        <v>0</v>
      </c>
      <c r="G369" s="11"/>
      <c r="H369" s="6">
        <f>Tabla24[[#This Row],[Cantidad]]*(Tabla24[[#This Row],[PV]]-Tabla24[[#This Row],[Costo]])</f>
        <v>0</v>
      </c>
      <c r="I369" t="s">
        <v>18</v>
      </c>
      <c r="J369" s="6" t="str">
        <f>_xlfn.CONCAT(Tabla24[[#This Row],[Producto]]," ",Tabla24[[#This Row],[Referencia]]," ",Tabla24[[#This Row],[Costo]]/1000)</f>
        <v xml:space="preserve">  0</v>
      </c>
    </row>
    <row r="370" spans="1:10" x14ac:dyDescent="0.2">
      <c r="A370" s="5"/>
      <c r="C370" s="6"/>
      <c r="D370" s="7"/>
      <c r="E370" s="6">
        <f>Tabla23[[#This Row],[Precio]]</f>
        <v>0</v>
      </c>
      <c r="G370" s="11"/>
      <c r="H370" s="6">
        <f>Tabla24[[#This Row],[Cantidad]]*(Tabla24[[#This Row],[PV]]-Tabla24[[#This Row],[Costo]])</f>
        <v>0</v>
      </c>
      <c r="I370" t="s">
        <v>18</v>
      </c>
      <c r="J370" s="6" t="str">
        <f>_xlfn.CONCAT(Tabla24[[#This Row],[Producto]]," ",Tabla24[[#This Row],[Referencia]]," ",Tabla24[[#This Row],[Costo]]/1000)</f>
        <v xml:space="preserve">  0</v>
      </c>
    </row>
    <row r="371" spans="1:10" x14ac:dyDescent="0.2">
      <c r="A371" s="5"/>
      <c r="C371" s="6"/>
      <c r="D371" s="7"/>
      <c r="E371" s="6">
        <f>Tabla23[[#This Row],[Precio]]</f>
        <v>0</v>
      </c>
      <c r="G371" s="11"/>
      <c r="H371" s="6">
        <f>Tabla24[[#This Row],[Cantidad]]*(Tabla24[[#This Row],[PV]]-Tabla24[[#This Row],[Costo]])</f>
        <v>0</v>
      </c>
      <c r="I371" t="s">
        <v>18</v>
      </c>
      <c r="J371" s="6" t="str">
        <f>_xlfn.CONCAT(Tabla24[[#This Row],[Producto]]," ",Tabla24[[#This Row],[Referencia]]," ",Tabla24[[#This Row],[Costo]]/1000)</f>
        <v xml:space="preserve">  0</v>
      </c>
    </row>
    <row r="372" spans="1:10" x14ac:dyDescent="0.2">
      <c r="A372" s="5"/>
      <c r="C372" s="6"/>
      <c r="D372" s="7"/>
      <c r="E372" s="6">
        <f>Tabla23[[#This Row],[Precio]]</f>
        <v>0</v>
      </c>
      <c r="G372" s="11"/>
      <c r="H372" s="6">
        <f>Tabla24[[#This Row],[Cantidad]]*(Tabla24[[#This Row],[PV]]-Tabla24[[#This Row],[Costo]])</f>
        <v>0</v>
      </c>
      <c r="I372" t="s">
        <v>18</v>
      </c>
      <c r="J372" s="6" t="str">
        <f>_xlfn.CONCAT(Tabla24[[#This Row],[Producto]]," ",Tabla24[[#This Row],[Referencia]]," ",Tabla24[[#This Row],[Costo]]/1000)</f>
        <v xml:space="preserve">  0</v>
      </c>
    </row>
    <row r="373" spans="1:10" x14ac:dyDescent="0.2">
      <c r="A373" s="5"/>
      <c r="C373" s="6"/>
      <c r="D373" s="7"/>
      <c r="E373" s="6">
        <f>Tabla23[[#This Row],[Precio]]</f>
        <v>0</v>
      </c>
      <c r="G373" s="11"/>
      <c r="H373" s="6">
        <f>Tabla24[[#This Row],[Cantidad]]*(Tabla24[[#This Row],[PV]]-Tabla24[[#This Row],[Costo]])</f>
        <v>0</v>
      </c>
      <c r="I373" t="s">
        <v>18</v>
      </c>
      <c r="J373" s="6" t="str">
        <f>_xlfn.CONCAT(Tabla24[[#This Row],[Producto]]," ",Tabla24[[#This Row],[Referencia]]," ",Tabla24[[#This Row],[Costo]]/1000)</f>
        <v xml:space="preserve">  0</v>
      </c>
    </row>
    <row r="374" spans="1:10" x14ac:dyDescent="0.2">
      <c r="A374" s="5"/>
      <c r="C374" s="6"/>
      <c r="D374" s="7"/>
      <c r="E374" s="6">
        <f>Tabla23[[#This Row],[Precio]]</f>
        <v>0</v>
      </c>
      <c r="G374" s="11"/>
      <c r="H374" s="6">
        <f>Tabla24[[#This Row],[Cantidad]]*(Tabla24[[#This Row],[PV]]-Tabla24[[#This Row],[Costo]])</f>
        <v>0</v>
      </c>
      <c r="I374" t="s">
        <v>18</v>
      </c>
      <c r="J374" s="6" t="str">
        <f>_xlfn.CONCAT(Tabla24[[#This Row],[Producto]]," ",Tabla24[[#This Row],[Referencia]]," ",Tabla24[[#This Row],[Costo]]/1000)</f>
        <v xml:space="preserve">  0</v>
      </c>
    </row>
    <row r="375" spans="1:10" x14ac:dyDescent="0.2">
      <c r="A375" s="5"/>
      <c r="C375" s="6"/>
      <c r="D375" s="7"/>
      <c r="E375" s="6">
        <f>Tabla23[[#This Row],[Precio]]</f>
        <v>0</v>
      </c>
      <c r="G375" s="11"/>
      <c r="H375" s="6">
        <f>Tabla24[[#This Row],[Cantidad]]*(Tabla24[[#This Row],[PV]]-Tabla24[[#This Row],[Costo]])</f>
        <v>0</v>
      </c>
      <c r="I375" t="s">
        <v>18</v>
      </c>
      <c r="J375" s="6" t="str">
        <f>_xlfn.CONCAT(Tabla24[[#This Row],[Producto]]," ",Tabla24[[#This Row],[Referencia]]," ",Tabla24[[#This Row],[Costo]]/1000)</f>
        <v xml:space="preserve">  0</v>
      </c>
    </row>
    <row r="376" spans="1:10" x14ac:dyDescent="0.2">
      <c r="A376" s="5"/>
      <c r="C376" s="6"/>
      <c r="D376" s="7"/>
      <c r="E376" s="6">
        <f>Tabla23[[#This Row],[Precio]]</f>
        <v>0</v>
      </c>
      <c r="G376" s="11"/>
      <c r="H376" s="6">
        <f>Tabla24[[#This Row],[Cantidad]]*(Tabla24[[#This Row],[PV]]-Tabla24[[#This Row],[Costo]])</f>
        <v>0</v>
      </c>
      <c r="I376" t="s">
        <v>18</v>
      </c>
      <c r="J376" s="6" t="str">
        <f>_xlfn.CONCAT(Tabla24[[#This Row],[Producto]]," ",Tabla24[[#This Row],[Referencia]]," ",Tabla24[[#This Row],[Costo]]/1000)</f>
        <v xml:space="preserve">  0</v>
      </c>
    </row>
    <row r="377" spans="1:10" x14ac:dyDescent="0.2">
      <c r="A377" s="5"/>
      <c r="C377" s="6"/>
      <c r="D377" s="7"/>
      <c r="E377" s="6">
        <f>Tabla23[[#This Row],[Precio]]</f>
        <v>0</v>
      </c>
      <c r="G377" s="11"/>
      <c r="H377" s="6">
        <f>Tabla24[[#This Row],[Cantidad]]*(Tabla24[[#This Row],[PV]]-Tabla24[[#This Row],[Costo]])</f>
        <v>0</v>
      </c>
      <c r="I377" t="s">
        <v>18</v>
      </c>
      <c r="J377" s="6" t="str">
        <f>_xlfn.CONCAT(Tabla24[[#This Row],[Producto]]," ",Tabla24[[#This Row],[Referencia]]," ",Tabla24[[#This Row],[Costo]]/1000)</f>
        <v xml:space="preserve">  0</v>
      </c>
    </row>
    <row r="378" spans="1:10" x14ac:dyDescent="0.2">
      <c r="A378" s="5"/>
      <c r="C378" s="6"/>
      <c r="D378" s="7"/>
      <c r="E378" s="6">
        <f>Tabla23[[#This Row],[Precio]]</f>
        <v>0</v>
      </c>
      <c r="G378" s="11"/>
      <c r="H378" s="6">
        <f>Tabla24[[#This Row],[Cantidad]]*(Tabla24[[#This Row],[PV]]-Tabla24[[#This Row],[Costo]])</f>
        <v>0</v>
      </c>
      <c r="I378" t="s">
        <v>18</v>
      </c>
      <c r="J378" s="6" t="str">
        <f>_xlfn.CONCAT(Tabla24[[#This Row],[Producto]]," ",Tabla24[[#This Row],[Referencia]]," ",Tabla24[[#This Row],[Costo]]/1000)</f>
        <v xml:space="preserve">  0</v>
      </c>
    </row>
    <row r="379" spans="1:10" x14ac:dyDescent="0.2">
      <c r="A379" s="5"/>
      <c r="C379" s="6"/>
      <c r="D379" s="7"/>
      <c r="E379" s="6">
        <f>Tabla23[[#This Row],[Precio]]</f>
        <v>0</v>
      </c>
      <c r="G379" s="11"/>
      <c r="H379" s="6">
        <f>Tabla24[[#This Row],[Cantidad]]*(Tabla24[[#This Row],[PV]]-Tabla24[[#This Row],[Costo]])</f>
        <v>0</v>
      </c>
      <c r="I379" t="s">
        <v>18</v>
      </c>
      <c r="J379" s="6" t="str">
        <f>_xlfn.CONCAT(Tabla24[[#This Row],[Producto]]," ",Tabla24[[#This Row],[Referencia]]," ",Tabla24[[#This Row],[Costo]]/1000)</f>
        <v xml:space="preserve">  0</v>
      </c>
    </row>
    <row r="380" spans="1:10" x14ac:dyDescent="0.2">
      <c r="A380" s="5"/>
      <c r="C380" s="6"/>
      <c r="D380" s="7"/>
      <c r="E380" s="6">
        <f>Tabla23[[#This Row],[Precio]]</f>
        <v>0</v>
      </c>
      <c r="G380" s="11"/>
      <c r="H380" s="6">
        <f>Tabla24[[#This Row],[Cantidad]]*(Tabla24[[#This Row],[PV]]-Tabla24[[#This Row],[Costo]])</f>
        <v>0</v>
      </c>
      <c r="I380" t="s">
        <v>18</v>
      </c>
      <c r="J380" s="6" t="str">
        <f>_xlfn.CONCAT(Tabla24[[#This Row],[Producto]]," ",Tabla24[[#This Row],[Referencia]]," ",Tabla24[[#This Row],[Costo]]/1000)</f>
        <v xml:space="preserve">  0</v>
      </c>
    </row>
    <row r="381" spans="1:10" x14ac:dyDescent="0.2">
      <c r="A381" s="5"/>
      <c r="C381" s="6"/>
      <c r="D381" s="7"/>
      <c r="E381" s="6">
        <f>Tabla23[[#This Row],[Precio]]</f>
        <v>0</v>
      </c>
      <c r="G381" s="11"/>
      <c r="H381" s="6">
        <f>Tabla24[[#This Row],[Cantidad]]*(Tabla24[[#This Row],[PV]]-Tabla24[[#This Row],[Costo]])</f>
        <v>0</v>
      </c>
      <c r="I381" t="s">
        <v>18</v>
      </c>
      <c r="J381" s="6" t="str">
        <f>_xlfn.CONCAT(Tabla24[[#This Row],[Producto]]," ",Tabla24[[#This Row],[Referencia]]," ",Tabla24[[#This Row],[Costo]]/1000)</f>
        <v xml:space="preserve">  0</v>
      </c>
    </row>
    <row r="382" spans="1:10" x14ac:dyDescent="0.2">
      <c r="A382" s="5"/>
      <c r="C382" s="6"/>
      <c r="D382" s="7"/>
      <c r="E382" s="6">
        <f>Tabla23[[#This Row],[Precio]]</f>
        <v>0</v>
      </c>
      <c r="G382" s="11"/>
      <c r="H382" s="6">
        <f>Tabla24[[#This Row],[Cantidad]]*(Tabla24[[#This Row],[PV]]-Tabla24[[#This Row],[Costo]])</f>
        <v>0</v>
      </c>
      <c r="I382" t="s">
        <v>18</v>
      </c>
      <c r="J382" s="6" t="str">
        <f>_xlfn.CONCAT(Tabla24[[#This Row],[Producto]]," ",Tabla24[[#This Row],[Referencia]]," ",Tabla24[[#This Row],[Costo]]/1000)</f>
        <v xml:space="preserve">  0</v>
      </c>
    </row>
    <row r="383" spans="1:10" x14ac:dyDescent="0.2">
      <c r="A383" s="5"/>
      <c r="C383" s="6"/>
      <c r="D383" s="7"/>
      <c r="E383" s="6">
        <f>Tabla23[[#This Row],[Precio]]</f>
        <v>0</v>
      </c>
      <c r="G383" s="11"/>
      <c r="H383" s="6">
        <f>Tabla24[[#This Row],[Cantidad]]*(Tabla24[[#This Row],[PV]]-Tabla24[[#This Row],[Costo]])</f>
        <v>0</v>
      </c>
      <c r="I383" t="s">
        <v>18</v>
      </c>
      <c r="J383" s="6" t="str">
        <f>_xlfn.CONCAT(Tabla24[[#This Row],[Producto]]," ",Tabla24[[#This Row],[Referencia]]," ",Tabla24[[#This Row],[Costo]]/1000)</f>
        <v xml:space="preserve">  0</v>
      </c>
    </row>
    <row r="384" spans="1:10" x14ac:dyDescent="0.2">
      <c r="A384" s="5"/>
      <c r="C384" s="6"/>
      <c r="D384" s="7"/>
      <c r="E384" s="6">
        <f>Tabla23[[#This Row],[Precio]]</f>
        <v>0</v>
      </c>
      <c r="G384" s="11"/>
      <c r="H384" s="6">
        <f>Tabla24[[#This Row],[Cantidad]]*(Tabla24[[#This Row],[PV]]-Tabla24[[#This Row],[Costo]])</f>
        <v>0</v>
      </c>
      <c r="I384" t="s">
        <v>18</v>
      </c>
      <c r="J384" s="6" t="str">
        <f>_xlfn.CONCAT(Tabla24[[#This Row],[Producto]]," ",Tabla24[[#This Row],[Referencia]]," ",Tabla24[[#This Row],[Costo]]/1000)</f>
        <v xml:space="preserve">  0</v>
      </c>
    </row>
    <row r="385" spans="1:10" x14ac:dyDescent="0.2">
      <c r="A385" s="5"/>
      <c r="C385" s="6"/>
      <c r="D385" s="7"/>
      <c r="E385" s="6">
        <f>Tabla23[[#This Row],[Precio]]</f>
        <v>0</v>
      </c>
      <c r="G385" s="11"/>
      <c r="H385" s="6">
        <f>Tabla24[[#This Row],[Cantidad]]*(Tabla24[[#This Row],[PV]]-Tabla24[[#This Row],[Costo]])</f>
        <v>0</v>
      </c>
      <c r="I385" t="s">
        <v>18</v>
      </c>
      <c r="J385" s="6" t="str">
        <f>_xlfn.CONCAT(Tabla24[[#This Row],[Producto]]," ",Tabla24[[#This Row],[Referencia]]," ",Tabla24[[#This Row],[Costo]]/1000)</f>
        <v xml:space="preserve">  0</v>
      </c>
    </row>
    <row r="386" spans="1:10" x14ac:dyDescent="0.2">
      <c r="A386" s="5"/>
      <c r="C386" s="6"/>
      <c r="D386" s="7"/>
      <c r="E386" s="6">
        <f>Tabla23[[#This Row],[Precio]]</f>
        <v>0</v>
      </c>
      <c r="G386" s="11"/>
      <c r="H386" s="6">
        <f>Tabla24[[#This Row],[Cantidad]]*(Tabla24[[#This Row],[PV]]-Tabla24[[#This Row],[Costo]])</f>
        <v>0</v>
      </c>
      <c r="I386" t="s">
        <v>18</v>
      </c>
      <c r="J386" s="6" t="str">
        <f>_xlfn.CONCAT(Tabla24[[#This Row],[Producto]]," ",Tabla24[[#This Row],[Referencia]]," ",Tabla24[[#This Row],[Costo]]/1000)</f>
        <v xml:space="preserve">  0</v>
      </c>
    </row>
    <row r="387" spans="1:10" x14ac:dyDescent="0.2">
      <c r="A387" s="5"/>
      <c r="C387" s="6"/>
      <c r="D387" s="7"/>
      <c r="E387" s="6">
        <f>Tabla23[[#This Row],[Precio]]</f>
        <v>0</v>
      </c>
      <c r="G387" s="11"/>
      <c r="H387" s="6">
        <f>Tabla24[[#This Row],[Cantidad]]*(Tabla24[[#This Row],[PV]]-Tabla24[[#This Row],[Costo]])</f>
        <v>0</v>
      </c>
      <c r="I387" t="s">
        <v>18</v>
      </c>
      <c r="J387" s="6" t="str">
        <f>_xlfn.CONCAT(Tabla24[[#This Row],[Producto]]," ",Tabla24[[#This Row],[Referencia]]," ",Tabla24[[#This Row],[Costo]]/1000)</f>
        <v xml:space="preserve">  0</v>
      </c>
    </row>
    <row r="388" spans="1:10" x14ac:dyDescent="0.2">
      <c r="A388" s="5"/>
      <c r="C388" s="6"/>
      <c r="D388" s="7"/>
      <c r="E388" s="6">
        <f>Tabla23[[#This Row],[Precio]]</f>
        <v>0</v>
      </c>
      <c r="G388" s="11"/>
      <c r="H388" s="6">
        <f>Tabla24[[#This Row],[Cantidad]]*(Tabla24[[#This Row],[PV]]-Tabla24[[#This Row],[Costo]])</f>
        <v>0</v>
      </c>
      <c r="I388" t="s">
        <v>18</v>
      </c>
      <c r="J388" s="6" t="str">
        <f>_xlfn.CONCAT(Tabla24[[#This Row],[Producto]]," ",Tabla24[[#This Row],[Referencia]]," ",Tabla24[[#This Row],[Costo]]/1000)</f>
        <v xml:space="preserve">  0</v>
      </c>
    </row>
    <row r="389" spans="1:10" x14ac:dyDescent="0.2">
      <c r="A389" s="5"/>
      <c r="C389" s="6"/>
      <c r="D389" s="7"/>
      <c r="E389" s="6">
        <f>Tabla23[[#This Row],[Precio]]</f>
        <v>0</v>
      </c>
      <c r="G389" s="11"/>
      <c r="H389" s="6">
        <f>Tabla24[[#This Row],[Cantidad]]*(Tabla24[[#This Row],[PV]]-Tabla24[[#This Row],[Costo]])</f>
        <v>0</v>
      </c>
      <c r="I389" t="s">
        <v>18</v>
      </c>
      <c r="J389" s="6" t="str">
        <f>_xlfn.CONCAT(Tabla24[[#This Row],[Producto]]," ",Tabla24[[#This Row],[Referencia]]," ",Tabla24[[#This Row],[Costo]]/1000)</f>
        <v xml:space="preserve">  0</v>
      </c>
    </row>
    <row r="390" spans="1:10" x14ac:dyDescent="0.2">
      <c r="A390" s="5"/>
      <c r="C390" s="6"/>
      <c r="D390" s="7"/>
      <c r="E390" s="6">
        <f>Tabla23[[#This Row],[Precio]]</f>
        <v>0</v>
      </c>
      <c r="G390" s="11"/>
      <c r="H390" s="6">
        <f>Tabla24[[#This Row],[Cantidad]]*(Tabla24[[#This Row],[PV]]-Tabla24[[#This Row],[Costo]])</f>
        <v>0</v>
      </c>
      <c r="I390" t="s">
        <v>18</v>
      </c>
      <c r="J390" s="6" t="str">
        <f>_xlfn.CONCAT(Tabla24[[#This Row],[Producto]]," ",Tabla24[[#This Row],[Referencia]]," ",Tabla24[[#This Row],[Costo]]/1000)</f>
        <v xml:space="preserve">  0</v>
      </c>
    </row>
    <row r="391" spans="1:10" x14ac:dyDescent="0.2">
      <c r="A391" s="5"/>
      <c r="C391" s="6"/>
      <c r="D391" s="7"/>
      <c r="E391" s="6">
        <f>Tabla23[[#This Row],[Precio]]</f>
        <v>0</v>
      </c>
      <c r="G391" s="11"/>
      <c r="H391" s="6">
        <f>Tabla24[[#This Row],[Cantidad]]*(Tabla24[[#This Row],[PV]]-Tabla24[[#This Row],[Costo]])</f>
        <v>0</v>
      </c>
      <c r="I391" t="s">
        <v>18</v>
      </c>
      <c r="J391" s="6" t="str">
        <f>_xlfn.CONCAT(Tabla24[[#This Row],[Producto]]," ",Tabla24[[#This Row],[Referencia]]," ",Tabla24[[#This Row],[Costo]]/1000)</f>
        <v xml:space="preserve">  0</v>
      </c>
    </row>
    <row r="392" spans="1:10" x14ac:dyDescent="0.2">
      <c r="A392" s="5"/>
      <c r="C392" s="6"/>
      <c r="D392" s="7"/>
      <c r="E392" s="6">
        <f>Tabla23[[#This Row],[Precio]]</f>
        <v>0</v>
      </c>
      <c r="G392" s="11"/>
      <c r="H392" s="6">
        <f>Tabla24[[#This Row],[Cantidad]]*(Tabla24[[#This Row],[PV]]-Tabla24[[#This Row],[Costo]])</f>
        <v>0</v>
      </c>
      <c r="I392" t="s">
        <v>18</v>
      </c>
      <c r="J392" s="6" t="str">
        <f>_xlfn.CONCAT(Tabla24[[#This Row],[Producto]]," ",Tabla24[[#This Row],[Referencia]]," ",Tabla24[[#This Row],[Costo]]/1000)</f>
        <v xml:space="preserve">  0</v>
      </c>
    </row>
    <row r="393" spans="1:10" x14ac:dyDescent="0.2">
      <c r="A393" s="5"/>
      <c r="C393" s="6"/>
      <c r="D393" s="7"/>
      <c r="E393" s="6">
        <f>Tabla23[[#This Row],[Precio]]</f>
        <v>0</v>
      </c>
      <c r="G393" s="11"/>
      <c r="H393" s="6">
        <f>Tabla24[[#This Row],[Cantidad]]*(Tabla24[[#This Row],[PV]]-Tabla24[[#This Row],[Costo]])</f>
        <v>0</v>
      </c>
      <c r="I393" t="s">
        <v>18</v>
      </c>
      <c r="J393" s="6" t="str">
        <f>_xlfn.CONCAT(Tabla24[[#This Row],[Producto]]," ",Tabla24[[#This Row],[Referencia]]," ",Tabla24[[#This Row],[Costo]]/1000)</f>
        <v xml:space="preserve">  0</v>
      </c>
    </row>
    <row r="394" spans="1:10" x14ac:dyDescent="0.2">
      <c r="A394" s="5"/>
      <c r="C394" s="6"/>
      <c r="D394" s="7"/>
      <c r="E394" s="6">
        <f>Tabla23[[#This Row],[Precio]]</f>
        <v>0</v>
      </c>
      <c r="G394" s="11"/>
      <c r="H394" s="6">
        <f>Tabla24[[#This Row],[Cantidad]]*(Tabla24[[#This Row],[PV]]-Tabla24[[#This Row],[Costo]])</f>
        <v>0</v>
      </c>
      <c r="I394" t="s">
        <v>18</v>
      </c>
      <c r="J394" s="6" t="str">
        <f>_xlfn.CONCAT(Tabla24[[#This Row],[Producto]]," ",Tabla24[[#This Row],[Referencia]]," ",Tabla24[[#This Row],[Costo]]/1000)</f>
        <v xml:space="preserve">  0</v>
      </c>
    </row>
    <row r="395" spans="1:10" x14ac:dyDescent="0.2">
      <c r="A395" s="5"/>
      <c r="C395" s="6"/>
      <c r="D395" s="7"/>
      <c r="E395" s="6">
        <f>Tabla23[[#This Row],[Precio]]</f>
        <v>0</v>
      </c>
      <c r="G395" s="11"/>
      <c r="H395" s="6">
        <f>Tabla24[[#This Row],[Cantidad]]*(Tabla24[[#This Row],[PV]]-Tabla24[[#This Row],[Costo]])</f>
        <v>0</v>
      </c>
      <c r="I395" t="s">
        <v>18</v>
      </c>
      <c r="J395" s="6" t="str">
        <f>_xlfn.CONCAT(Tabla24[[#This Row],[Producto]]," ",Tabla24[[#This Row],[Referencia]]," ",Tabla24[[#This Row],[Costo]]/1000)</f>
        <v xml:space="preserve">  0</v>
      </c>
    </row>
    <row r="396" spans="1:10" x14ac:dyDescent="0.2">
      <c r="A396" s="5"/>
      <c r="C396" s="6"/>
      <c r="D396" s="7"/>
      <c r="E396" s="6">
        <f>Tabla23[[#This Row],[Precio]]</f>
        <v>0</v>
      </c>
      <c r="G396" s="11"/>
      <c r="H396" s="6">
        <f>Tabla24[[#This Row],[Cantidad]]*(Tabla24[[#This Row],[PV]]-Tabla24[[#This Row],[Costo]])</f>
        <v>0</v>
      </c>
      <c r="I396" t="s">
        <v>18</v>
      </c>
      <c r="J396" s="6" t="str">
        <f>_xlfn.CONCAT(Tabla24[[#This Row],[Producto]]," ",Tabla24[[#This Row],[Referencia]]," ",Tabla24[[#This Row],[Costo]]/1000)</f>
        <v xml:space="preserve">  0</v>
      </c>
    </row>
    <row r="397" spans="1:10" x14ac:dyDescent="0.2">
      <c r="A397" s="5"/>
      <c r="C397" s="6"/>
      <c r="D397" s="7"/>
      <c r="E397" s="6">
        <f>Tabla23[[#This Row],[Precio]]</f>
        <v>0</v>
      </c>
      <c r="G397" s="11"/>
      <c r="H397" s="6">
        <f>Tabla24[[#This Row],[Cantidad]]*(Tabla24[[#This Row],[PV]]-Tabla24[[#This Row],[Costo]])</f>
        <v>0</v>
      </c>
      <c r="I397" t="s">
        <v>18</v>
      </c>
      <c r="J397" s="6" t="str">
        <f>_xlfn.CONCAT(Tabla24[[#This Row],[Producto]]," ",Tabla24[[#This Row],[Referencia]]," ",Tabla24[[#This Row],[Costo]]/1000)</f>
        <v xml:space="preserve">  0</v>
      </c>
    </row>
    <row r="398" spans="1:10" x14ac:dyDescent="0.2">
      <c r="A398" s="5"/>
      <c r="C398" s="6"/>
      <c r="D398" s="7"/>
      <c r="E398" s="6">
        <f>Tabla23[[#This Row],[Precio]]</f>
        <v>0</v>
      </c>
      <c r="G398" s="11"/>
      <c r="H398" s="6">
        <f>Tabla24[[#This Row],[Cantidad]]*(Tabla24[[#This Row],[PV]]-Tabla24[[#This Row],[Costo]])</f>
        <v>0</v>
      </c>
      <c r="I398" t="s">
        <v>18</v>
      </c>
      <c r="J398" s="6" t="str">
        <f>_xlfn.CONCAT(Tabla24[[#This Row],[Producto]]," ",Tabla24[[#This Row],[Referencia]]," ",Tabla24[[#This Row],[Costo]]/1000)</f>
        <v xml:space="preserve">  0</v>
      </c>
    </row>
    <row r="399" spans="1:10" x14ac:dyDescent="0.2">
      <c r="A399" s="5"/>
      <c r="C399" s="6"/>
      <c r="D399" s="7"/>
      <c r="E399" s="6">
        <f>Tabla23[[#This Row],[Precio]]</f>
        <v>0</v>
      </c>
      <c r="G399" s="11"/>
      <c r="H399" s="6">
        <f>Tabla24[[#This Row],[Cantidad]]*(Tabla24[[#This Row],[PV]]-Tabla24[[#This Row],[Costo]])</f>
        <v>0</v>
      </c>
      <c r="I399" t="s">
        <v>18</v>
      </c>
      <c r="J399" s="6" t="str">
        <f>_xlfn.CONCAT(Tabla24[[#This Row],[Producto]]," ",Tabla24[[#This Row],[Referencia]]," ",Tabla24[[#This Row],[Costo]]/1000)</f>
        <v xml:space="preserve">  0</v>
      </c>
    </row>
    <row r="400" spans="1:10" x14ac:dyDescent="0.2">
      <c r="A400" s="5"/>
      <c r="C400" s="6"/>
      <c r="D400" s="7"/>
      <c r="E400" s="6">
        <f>Tabla23[[#This Row],[Precio]]</f>
        <v>0</v>
      </c>
      <c r="G400" s="11"/>
      <c r="H400" s="6">
        <f>Tabla24[[#This Row],[Cantidad]]*(Tabla24[[#This Row],[PV]]-Tabla24[[#This Row],[Costo]])</f>
        <v>0</v>
      </c>
      <c r="I400" t="s">
        <v>18</v>
      </c>
      <c r="J400" s="6" t="str">
        <f>_xlfn.CONCAT(Tabla24[[#This Row],[Producto]]," ",Tabla24[[#This Row],[Referencia]]," ",Tabla24[[#This Row],[Costo]]/1000)</f>
        <v xml:space="preserve">  0</v>
      </c>
    </row>
    <row r="401" spans="1:10" x14ac:dyDescent="0.2">
      <c r="A401" s="5"/>
      <c r="C401" s="6"/>
      <c r="D401" s="7"/>
      <c r="E401" s="6">
        <f>Tabla23[[#This Row],[Precio]]</f>
        <v>0</v>
      </c>
      <c r="G401" s="11"/>
      <c r="H401" s="6">
        <f>Tabla24[[#This Row],[Cantidad]]*(Tabla24[[#This Row],[PV]]-Tabla24[[#This Row],[Costo]])</f>
        <v>0</v>
      </c>
      <c r="I401" t="s">
        <v>18</v>
      </c>
      <c r="J401" s="6" t="str">
        <f>_xlfn.CONCAT(Tabla24[[#This Row],[Producto]]," ",Tabla24[[#This Row],[Referencia]]," ",Tabla24[[#This Row],[Costo]]/1000)</f>
        <v xml:space="preserve">  0</v>
      </c>
    </row>
    <row r="402" spans="1:10" x14ac:dyDescent="0.2">
      <c r="A402" s="5"/>
      <c r="C402" s="6"/>
      <c r="D402" s="7"/>
      <c r="E402" s="6">
        <f>Tabla23[[#This Row],[Precio]]</f>
        <v>0</v>
      </c>
      <c r="G402" s="11"/>
      <c r="H402" s="6">
        <f>Tabla24[[#This Row],[Cantidad]]*(Tabla24[[#This Row],[PV]]-Tabla24[[#This Row],[Costo]])</f>
        <v>0</v>
      </c>
      <c r="I402" t="s">
        <v>18</v>
      </c>
      <c r="J402" s="6" t="str">
        <f>_xlfn.CONCAT(Tabla24[[#This Row],[Producto]]," ",Tabla24[[#This Row],[Referencia]]," ",Tabla24[[#This Row],[Costo]]/1000)</f>
        <v xml:space="preserve">  0</v>
      </c>
    </row>
    <row r="403" spans="1:10" x14ac:dyDescent="0.2">
      <c r="A403" s="5"/>
      <c r="C403" s="6"/>
      <c r="D403" s="7"/>
      <c r="E403" s="6">
        <f>Tabla23[[#This Row],[Precio]]</f>
        <v>0</v>
      </c>
      <c r="G403" s="11"/>
      <c r="H403" s="6">
        <f>Tabla24[[#This Row],[Cantidad]]*(Tabla24[[#This Row],[PV]]-Tabla24[[#This Row],[Costo]])</f>
        <v>0</v>
      </c>
      <c r="I403" t="s">
        <v>18</v>
      </c>
      <c r="J403" s="6" t="str">
        <f>_xlfn.CONCAT(Tabla24[[#This Row],[Producto]]," ",Tabla24[[#This Row],[Referencia]]," ",Tabla24[[#This Row],[Costo]]/1000)</f>
        <v xml:space="preserve">  0</v>
      </c>
    </row>
    <row r="404" spans="1:10" x14ac:dyDescent="0.2">
      <c r="A404" s="5"/>
      <c r="C404" s="6"/>
      <c r="D404" s="7"/>
      <c r="E404" s="6">
        <f>Tabla23[[#This Row],[Precio]]</f>
        <v>0</v>
      </c>
      <c r="G404" s="11"/>
      <c r="H404" s="6">
        <f>Tabla24[[#This Row],[Cantidad]]*(Tabla24[[#This Row],[PV]]-Tabla24[[#This Row],[Costo]])</f>
        <v>0</v>
      </c>
      <c r="I404" t="s">
        <v>18</v>
      </c>
      <c r="J404" s="6" t="str">
        <f>_xlfn.CONCAT(Tabla24[[#This Row],[Producto]]," ",Tabla24[[#This Row],[Referencia]]," ",Tabla24[[#This Row],[Costo]]/1000)</f>
        <v xml:space="preserve">  0</v>
      </c>
    </row>
    <row r="405" spans="1:10" x14ac:dyDescent="0.2">
      <c r="A405" s="5"/>
      <c r="C405" s="6"/>
      <c r="D405" s="7"/>
      <c r="E405" s="6">
        <f>Tabla23[[#This Row],[Precio]]</f>
        <v>0</v>
      </c>
      <c r="G405" s="11"/>
      <c r="H405" s="6">
        <f>Tabla24[[#This Row],[Cantidad]]*(Tabla24[[#This Row],[PV]]-Tabla24[[#This Row],[Costo]])</f>
        <v>0</v>
      </c>
      <c r="I405" t="s">
        <v>18</v>
      </c>
      <c r="J405" s="6" t="str">
        <f>_xlfn.CONCAT(Tabla24[[#This Row],[Producto]]," ",Tabla24[[#This Row],[Referencia]]," ",Tabla24[[#This Row],[Costo]]/1000)</f>
        <v xml:space="preserve">  0</v>
      </c>
    </row>
    <row r="406" spans="1:10" x14ac:dyDescent="0.2">
      <c r="A406" s="5"/>
      <c r="C406" s="6"/>
      <c r="D406" s="7"/>
      <c r="E406" s="6">
        <f>Tabla23[[#This Row],[Precio]]</f>
        <v>0</v>
      </c>
      <c r="G406" s="11"/>
      <c r="H406" s="6">
        <f>Tabla24[[#This Row],[Cantidad]]*(Tabla24[[#This Row],[PV]]-Tabla24[[#This Row],[Costo]])</f>
        <v>0</v>
      </c>
      <c r="I406" t="s">
        <v>18</v>
      </c>
      <c r="J406" s="6" t="str">
        <f>_xlfn.CONCAT(Tabla24[[#This Row],[Producto]]," ",Tabla24[[#This Row],[Referencia]]," ",Tabla24[[#This Row],[Costo]]/1000)</f>
        <v xml:space="preserve">  0</v>
      </c>
    </row>
    <row r="407" spans="1:10" x14ac:dyDescent="0.2">
      <c r="A407" s="5"/>
      <c r="C407" s="6"/>
      <c r="D407" s="7"/>
      <c r="E407" s="6">
        <f>Tabla23[[#This Row],[Precio]]</f>
        <v>0</v>
      </c>
      <c r="G407" s="11"/>
      <c r="H407" s="6">
        <f>Tabla24[[#This Row],[Cantidad]]*(Tabla24[[#This Row],[PV]]-Tabla24[[#This Row],[Costo]])</f>
        <v>0</v>
      </c>
      <c r="I407" t="s">
        <v>18</v>
      </c>
      <c r="J407" s="6" t="str">
        <f>_xlfn.CONCAT(Tabla24[[#This Row],[Producto]]," ",Tabla24[[#This Row],[Referencia]]," ",Tabla24[[#This Row],[Costo]]/1000)</f>
        <v xml:space="preserve">  0</v>
      </c>
    </row>
    <row r="408" spans="1:10" x14ac:dyDescent="0.2">
      <c r="A408" s="5"/>
      <c r="C408" s="6"/>
      <c r="D408" s="7"/>
      <c r="E408" s="6">
        <f>Tabla23[[#This Row],[Precio]]</f>
        <v>0</v>
      </c>
      <c r="G408" s="11"/>
      <c r="H408" s="6">
        <f>Tabla24[[#This Row],[Cantidad]]*(Tabla24[[#This Row],[PV]]-Tabla24[[#This Row],[Costo]])</f>
        <v>0</v>
      </c>
      <c r="I408" t="s">
        <v>18</v>
      </c>
      <c r="J408" s="6" t="str">
        <f>_xlfn.CONCAT(Tabla24[[#This Row],[Producto]]," ",Tabla24[[#This Row],[Referencia]]," ",Tabla24[[#This Row],[Costo]]/1000)</f>
        <v xml:space="preserve">  0</v>
      </c>
    </row>
    <row r="409" spans="1:10" x14ac:dyDescent="0.2">
      <c r="A409" s="5"/>
      <c r="C409" s="6"/>
      <c r="D409" s="7"/>
      <c r="E409" s="6">
        <f>Tabla23[[#This Row],[Precio]]</f>
        <v>0</v>
      </c>
      <c r="G409" s="11"/>
      <c r="H409" s="6">
        <f>Tabla24[[#This Row],[Cantidad]]*(Tabla24[[#This Row],[PV]]-Tabla24[[#This Row],[Costo]])</f>
        <v>0</v>
      </c>
      <c r="I409" t="s">
        <v>18</v>
      </c>
      <c r="J409" s="6" t="str">
        <f>_xlfn.CONCAT(Tabla24[[#This Row],[Producto]]," ",Tabla24[[#This Row],[Referencia]]," ",Tabla24[[#This Row],[Costo]]/1000)</f>
        <v xml:space="preserve">  0</v>
      </c>
    </row>
    <row r="410" spans="1:10" x14ac:dyDescent="0.2">
      <c r="A410" s="5"/>
      <c r="C410" s="6"/>
      <c r="D410" s="7"/>
      <c r="E410" s="6">
        <f>Tabla23[[#This Row],[Precio]]</f>
        <v>0</v>
      </c>
      <c r="G410" s="11"/>
      <c r="H410" s="6">
        <f>Tabla24[[#This Row],[Cantidad]]*(Tabla24[[#This Row],[PV]]-Tabla24[[#This Row],[Costo]])</f>
        <v>0</v>
      </c>
      <c r="I410" t="s">
        <v>18</v>
      </c>
      <c r="J410" s="6" t="str">
        <f>_xlfn.CONCAT(Tabla24[[#This Row],[Producto]]," ",Tabla24[[#This Row],[Referencia]]," ",Tabla24[[#This Row],[Costo]]/1000)</f>
        <v xml:space="preserve">  0</v>
      </c>
    </row>
    <row r="411" spans="1:10" x14ac:dyDescent="0.2">
      <c r="A411" s="5"/>
      <c r="C411" s="6"/>
      <c r="D411" s="7"/>
      <c r="E411" s="6">
        <f>Tabla23[[#This Row],[Precio]]</f>
        <v>0</v>
      </c>
      <c r="G411" s="11"/>
      <c r="H411" s="6">
        <f>Tabla24[[#This Row],[Cantidad]]*(Tabla24[[#This Row],[PV]]-Tabla24[[#This Row],[Costo]])</f>
        <v>0</v>
      </c>
      <c r="I411" t="s">
        <v>18</v>
      </c>
      <c r="J411" s="6" t="str">
        <f>_xlfn.CONCAT(Tabla24[[#This Row],[Producto]]," ",Tabla24[[#This Row],[Referencia]]," ",Tabla24[[#This Row],[Costo]]/1000)</f>
        <v xml:space="preserve">  0</v>
      </c>
    </row>
    <row r="412" spans="1:10" x14ac:dyDescent="0.2">
      <c r="A412" s="5"/>
      <c r="C412" s="6"/>
      <c r="D412" s="7"/>
      <c r="E412" s="6">
        <f>Tabla23[[#This Row],[Precio]]</f>
        <v>0</v>
      </c>
      <c r="G412" s="11"/>
      <c r="H412" s="6">
        <f>Tabla24[[#This Row],[Cantidad]]*(Tabla24[[#This Row],[PV]]-Tabla24[[#This Row],[Costo]])</f>
        <v>0</v>
      </c>
      <c r="I412" t="s">
        <v>18</v>
      </c>
      <c r="J412" s="6" t="str">
        <f>_xlfn.CONCAT(Tabla24[[#This Row],[Producto]]," ",Tabla24[[#This Row],[Referencia]]," ",Tabla24[[#This Row],[Costo]]/1000)</f>
        <v xml:space="preserve">  0</v>
      </c>
    </row>
    <row r="413" spans="1:10" x14ac:dyDescent="0.2">
      <c r="A413" s="5"/>
      <c r="C413" s="6"/>
      <c r="D413" s="7"/>
      <c r="E413" s="6">
        <f>Tabla23[[#This Row],[Precio]]</f>
        <v>0</v>
      </c>
      <c r="G413" s="11"/>
      <c r="H413" s="6">
        <f>Tabla24[[#This Row],[Cantidad]]*(Tabla24[[#This Row],[PV]]-Tabla24[[#This Row],[Costo]])</f>
        <v>0</v>
      </c>
      <c r="I413" t="s">
        <v>18</v>
      </c>
      <c r="J413" s="6" t="str">
        <f>_xlfn.CONCAT(Tabla24[[#This Row],[Producto]]," ",Tabla24[[#This Row],[Referencia]]," ",Tabla24[[#This Row],[Costo]]/1000)</f>
        <v xml:space="preserve">  0</v>
      </c>
    </row>
    <row r="414" spans="1:10" x14ac:dyDescent="0.2">
      <c r="A414" s="5"/>
      <c r="C414" s="6"/>
      <c r="D414" s="7"/>
      <c r="E414" s="6">
        <f>Tabla23[[#This Row],[Precio]]</f>
        <v>0</v>
      </c>
      <c r="G414" s="11"/>
      <c r="H414" s="6">
        <f>Tabla24[[#This Row],[Cantidad]]*(Tabla24[[#This Row],[PV]]-Tabla24[[#This Row],[Costo]])</f>
        <v>0</v>
      </c>
      <c r="I414" t="s">
        <v>18</v>
      </c>
      <c r="J414" s="6" t="str">
        <f>_xlfn.CONCAT(Tabla24[[#This Row],[Producto]]," ",Tabla24[[#This Row],[Referencia]]," ",Tabla24[[#This Row],[Costo]]/1000)</f>
        <v xml:space="preserve">  0</v>
      </c>
    </row>
    <row r="415" spans="1:10" x14ac:dyDescent="0.2">
      <c r="A415" s="5"/>
      <c r="C415" s="6"/>
      <c r="D415" s="7"/>
      <c r="E415" s="6">
        <f>Tabla23[[#This Row],[Precio]]</f>
        <v>0</v>
      </c>
      <c r="G415" s="11"/>
      <c r="H415" s="6">
        <f>Tabla24[[#This Row],[Cantidad]]*(Tabla24[[#This Row],[PV]]-Tabla24[[#This Row],[Costo]])</f>
        <v>0</v>
      </c>
      <c r="I415" t="s">
        <v>18</v>
      </c>
      <c r="J415" s="6" t="str">
        <f>_xlfn.CONCAT(Tabla24[[#This Row],[Producto]]," ",Tabla24[[#This Row],[Referencia]]," ",Tabla24[[#This Row],[Costo]]/1000)</f>
        <v xml:space="preserve">  0</v>
      </c>
    </row>
    <row r="416" spans="1:10" x14ac:dyDescent="0.2">
      <c r="A416" s="5"/>
      <c r="C416" s="6"/>
      <c r="D416" s="7"/>
      <c r="E416" s="6">
        <f>Tabla23[[#This Row],[Precio]]</f>
        <v>0</v>
      </c>
      <c r="G416" s="11"/>
      <c r="H416" s="6">
        <f>Tabla24[[#This Row],[Cantidad]]*(Tabla24[[#This Row],[PV]]-Tabla24[[#This Row],[Costo]])</f>
        <v>0</v>
      </c>
      <c r="I416" t="s">
        <v>18</v>
      </c>
      <c r="J416" s="6" t="str">
        <f>_xlfn.CONCAT(Tabla24[[#This Row],[Producto]]," ",Tabla24[[#This Row],[Referencia]]," ",Tabla24[[#This Row],[Costo]]/1000)</f>
        <v xml:space="preserve">  0</v>
      </c>
    </row>
    <row r="417" spans="1:10" x14ac:dyDescent="0.2">
      <c r="A417" s="5"/>
      <c r="C417" s="6"/>
      <c r="D417" s="7"/>
      <c r="E417" s="6">
        <f>Tabla23[[#This Row],[Precio]]</f>
        <v>0</v>
      </c>
      <c r="G417" s="11"/>
      <c r="H417" s="6">
        <f>Tabla24[[#This Row],[Cantidad]]*(Tabla24[[#This Row],[PV]]-Tabla24[[#This Row],[Costo]])</f>
        <v>0</v>
      </c>
      <c r="I417" t="s">
        <v>18</v>
      </c>
      <c r="J417" s="6" t="str">
        <f>_xlfn.CONCAT(Tabla24[[#This Row],[Producto]]," ",Tabla24[[#This Row],[Referencia]]," ",Tabla24[[#This Row],[Costo]]/1000)</f>
        <v xml:space="preserve">  0</v>
      </c>
    </row>
    <row r="418" spans="1:10" x14ac:dyDescent="0.2">
      <c r="A418" s="5"/>
      <c r="C418" s="6"/>
      <c r="D418" s="7"/>
      <c r="E418" s="6">
        <f>Tabla23[[#This Row],[Precio]]</f>
        <v>0</v>
      </c>
      <c r="G418" s="11"/>
      <c r="H418" s="6">
        <f>Tabla24[[#This Row],[Cantidad]]*(Tabla24[[#This Row],[PV]]-Tabla24[[#This Row],[Costo]])</f>
        <v>0</v>
      </c>
      <c r="I418" t="s">
        <v>18</v>
      </c>
      <c r="J418" s="6" t="str">
        <f>_xlfn.CONCAT(Tabla24[[#This Row],[Producto]]," ",Tabla24[[#This Row],[Referencia]]," ",Tabla24[[#This Row],[Costo]]/1000)</f>
        <v xml:space="preserve">  0</v>
      </c>
    </row>
    <row r="419" spans="1:10" x14ac:dyDescent="0.2">
      <c r="A419" s="5"/>
      <c r="C419" s="6"/>
      <c r="D419" s="7"/>
      <c r="E419" s="6">
        <f>Tabla23[[#This Row],[Precio]]</f>
        <v>0</v>
      </c>
      <c r="G419" s="11"/>
      <c r="H419" s="6">
        <f>Tabla24[[#This Row],[Cantidad]]*(Tabla24[[#This Row],[PV]]-Tabla24[[#This Row],[Costo]])</f>
        <v>0</v>
      </c>
      <c r="I419" t="s">
        <v>18</v>
      </c>
      <c r="J419" s="6" t="str">
        <f>_xlfn.CONCAT(Tabla24[[#This Row],[Producto]]," ",Tabla24[[#This Row],[Referencia]]," ",Tabla24[[#This Row],[Costo]]/1000)</f>
        <v xml:space="preserve">  0</v>
      </c>
    </row>
    <row r="420" spans="1:10" x14ac:dyDescent="0.2">
      <c r="A420" s="5"/>
      <c r="C420" s="6"/>
      <c r="D420" s="7"/>
      <c r="E420" s="6">
        <f>Tabla23[[#This Row],[Precio]]</f>
        <v>0</v>
      </c>
      <c r="G420" s="11"/>
      <c r="H420" s="6">
        <f>Tabla24[[#This Row],[Cantidad]]*(Tabla24[[#This Row],[PV]]-Tabla24[[#This Row],[Costo]])</f>
        <v>0</v>
      </c>
      <c r="I420" t="s">
        <v>18</v>
      </c>
      <c r="J420" s="6" t="str">
        <f>_xlfn.CONCAT(Tabla24[[#This Row],[Producto]]," ",Tabla24[[#This Row],[Referencia]]," ",Tabla24[[#This Row],[Costo]]/1000)</f>
        <v xml:space="preserve">  0</v>
      </c>
    </row>
    <row r="421" spans="1:10" x14ac:dyDescent="0.2">
      <c r="A421" s="5"/>
      <c r="C421" s="6"/>
      <c r="D421" s="7"/>
      <c r="E421" s="6">
        <f>Tabla23[[#This Row],[Precio]]</f>
        <v>0</v>
      </c>
      <c r="G421" s="11"/>
      <c r="H421" s="6">
        <f>Tabla24[[#This Row],[Cantidad]]*(Tabla24[[#This Row],[PV]]-Tabla24[[#This Row],[Costo]])</f>
        <v>0</v>
      </c>
      <c r="I421" t="s">
        <v>18</v>
      </c>
      <c r="J421" s="6" t="str">
        <f>_xlfn.CONCAT(Tabla24[[#This Row],[Producto]]," ",Tabla24[[#This Row],[Referencia]]," ",Tabla24[[#This Row],[Costo]]/1000)</f>
        <v xml:space="preserve">  0</v>
      </c>
    </row>
    <row r="422" spans="1:10" x14ac:dyDescent="0.2">
      <c r="A422" s="5"/>
      <c r="C422" s="6"/>
      <c r="D422" s="7"/>
      <c r="E422" s="6">
        <f>Tabla23[[#This Row],[Precio]]</f>
        <v>0</v>
      </c>
      <c r="G422" s="11"/>
      <c r="H422" s="6">
        <f>Tabla24[[#This Row],[Cantidad]]*(Tabla24[[#This Row],[PV]]-Tabla24[[#This Row],[Costo]])</f>
        <v>0</v>
      </c>
      <c r="I422" t="s">
        <v>18</v>
      </c>
      <c r="J422" s="6" t="str">
        <f>_xlfn.CONCAT(Tabla24[[#This Row],[Producto]]," ",Tabla24[[#This Row],[Referencia]]," ",Tabla24[[#This Row],[Costo]]/1000)</f>
        <v xml:space="preserve">  0</v>
      </c>
    </row>
    <row r="423" spans="1:10" x14ac:dyDescent="0.2">
      <c r="A423" s="5"/>
      <c r="C423" s="6"/>
      <c r="D423" s="7"/>
      <c r="E423" s="6">
        <f>Tabla23[[#This Row],[Precio]]</f>
        <v>0</v>
      </c>
      <c r="G423" s="11"/>
      <c r="H423" s="6">
        <f>Tabla24[[#This Row],[Cantidad]]*(Tabla24[[#This Row],[PV]]-Tabla24[[#This Row],[Costo]])</f>
        <v>0</v>
      </c>
      <c r="I423" t="s">
        <v>18</v>
      </c>
      <c r="J423" s="6" t="str">
        <f>_xlfn.CONCAT(Tabla24[[#This Row],[Producto]]," ",Tabla24[[#This Row],[Referencia]]," ",Tabla24[[#This Row],[Costo]]/1000)</f>
        <v xml:space="preserve">  0</v>
      </c>
    </row>
    <row r="424" spans="1:10" x14ac:dyDescent="0.2">
      <c r="A424" s="5"/>
      <c r="C424" s="6"/>
      <c r="D424" s="7"/>
      <c r="E424" s="6">
        <f>Tabla23[[#This Row],[Precio]]</f>
        <v>0</v>
      </c>
      <c r="G424" s="11"/>
      <c r="H424" s="6">
        <f>Tabla24[[#This Row],[Cantidad]]*(Tabla24[[#This Row],[PV]]-Tabla24[[#This Row],[Costo]])</f>
        <v>0</v>
      </c>
      <c r="I424" t="s">
        <v>18</v>
      </c>
      <c r="J424" s="6" t="str">
        <f>_xlfn.CONCAT(Tabla24[[#This Row],[Producto]]," ",Tabla24[[#This Row],[Referencia]]," ",Tabla24[[#This Row],[Costo]]/1000)</f>
        <v xml:space="preserve">  0</v>
      </c>
    </row>
    <row r="425" spans="1:10" x14ac:dyDescent="0.2">
      <c r="A425" s="5"/>
      <c r="C425" s="6"/>
      <c r="D425" s="7"/>
      <c r="E425" s="6">
        <f>Tabla23[[#This Row],[Precio]]</f>
        <v>0</v>
      </c>
      <c r="G425" s="11"/>
      <c r="H425" s="6">
        <f>Tabla24[[#This Row],[Cantidad]]*(Tabla24[[#This Row],[PV]]-Tabla24[[#This Row],[Costo]])</f>
        <v>0</v>
      </c>
      <c r="I425" t="s">
        <v>18</v>
      </c>
      <c r="J425" s="6" t="str">
        <f>_xlfn.CONCAT(Tabla24[[#This Row],[Producto]]," ",Tabla24[[#This Row],[Referencia]]," ",Tabla24[[#This Row],[Costo]]/1000)</f>
        <v xml:space="preserve">  0</v>
      </c>
    </row>
    <row r="426" spans="1:10" x14ac:dyDescent="0.2">
      <c r="A426" s="5"/>
      <c r="C426" s="6"/>
      <c r="D426" s="7"/>
      <c r="E426" s="6">
        <f>Tabla23[[#This Row],[Precio]]</f>
        <v>0</v>
      </c>
      <c r="G426" s="11"/>
      <c r="H426" s="6">
        <f>Tabla24[[#This Row],[Cantidad]]*(Tabla24[[#This Row],[PV]]-Tabla24[[#This Row],[Costo]])</f>
        <v>0</v>
      </c>
      <c r="I426" t="s">
        <v>18</v>
      </c>
      <c r="J426" s="6" t="str">
        <f>_xlfn.CONCAT(Tabla24[[#This Row],[Producto]]," ",Tabla24[[#This Row],[Referencia]]," ",Tabla24[[#This Row],[Costo]]/1000)</f>
        <v xml:space="preserve">  0</v>
      </c>
    </row>
    <row r="427" spans="1:10" x14ac:dyDescent="0.2">
      <c r="A427" s="5"/>
      <c r="C427" s="6"/>
      <c r="D427" s="7"/>
      <c r="E427" s="6">
        <f>Tabla23[[#This Row],[Precio]]</f>
        <v>0</v>
      </c>
      <c r="G427" s="11"/>
      <c r="H427" s="6">
        <f>Tabla24[[#This Row],[Cantidad]]*(Tabla24[[#This Row],[PV]]-Tabla24[[#This Row],[Costo]])</f>
        <v>0</v>
      </c>
      <c r="I427" t="s">
        <v>18</v>
      </c>
      <c r="J427" s="6" t="str">
        <f>_xlfn.CONCAT(Tabla24[[#This Row],[Producto]]," ",Tabla24[[#This Row],[Referencia]]," ",Tabla24[[#This Row],[Costo]]/1000)</f>
        <v xml:space="preserve">  0</v>
      </c>
    </row>
    <row r="428" spans="1:10" x14ac:dyDescent="0.2">
      <c r="A428" s="5"/>
      <c r="C428" s="6"/>
      <c r="D428" s="7"/>
      <c r="E428" s="6">
        <f>Tabla23[[#This Row],[Precio]]</f>
        <v>0</v>
      </c>
      <c r="G428" s="11"/>
      <c r="H428" s="6">
        <f>Tabla24[[#This Row],[Cantidad]]*(Tabla24[[#This Row],[PV]]-Tabla24[[#This Row],[Costo]])</f>
        <v>0</v>
      </c>
      <c r="I428" t="s">
        <v>18</v>
      </c>
      <c r="J428" s="6" t="str">
        <f>_xlfn.CONCAT(Tabla24[[#This Row],[Producto]]," ",Tabla24[[#This Row],[Referencia]]," ",Tabla24[[#This Row],[Costo]]/1000)</f>
        <v xml:space="preserve">  0</v>
      </c>
    </row>
    <row r="429" spans="1:10" x14ac:dyDescent="0.2">
      <c r="A429" s="5"/>
      <c r="C429" s="6"/>
      <c r="D429" s="7"/>
      <c r="E429" s="6">
        <f>Tabla23[[#This Row],[Precio]]</f>
        <v>0</v>
      </c>
      <c r="G429" s="11"/>
      <c r="H429" s="6">
        <f>Tabla24[[#This Row],[Cantidad]]*(Tabla24[[#This Row],[PV]]-Tabla24[[#This Row],[Costo]])</f>
        <v>0</v>
      </c>
      <c r="I429" t="s">
        <v>18</v>
      </c>
      <c r="J429" s="6" t="str">
        <f>_xlfn.CONCAT(Tabla24[[#This Row],[Producto]]," ",Tabla24[[#This Row],[Referencia]]," ",Tabla24[[#This Row],[Costo]]/1000)</f>
        <v xml:space="preserve">  0</v>
      </c>
    </row>
    <row r="430" spans="1:10" x14ac:dyDescent="0.2">
      <c r="A430" s="5"/>
      <c r="C430" s="6"/>
      <c r="D430" s="7"/>
      <c r="E430" s="6">
        <f>Tabla23[[#This Row],[Precio]]</f>
        <v>0</v>
      </c>
      <c r="G430" s="11"/>
      <c r="H430" s="6">
        <f>Tabla24[[#This Row],[Cantidad]]*(Tabla24[[#This Row],[PV]]-Tabla24[[#This Row],[Costo]])</f>
        <v>0</v>
      </c>
      <c r="I430" t="s">
        <v>18</v>
      </c>
      <c r="J430" s="6" t="str">
        <f>_xlfn.CONCAT(Tabla24[[#This Row],[Producto]]," ",Tabla24[[#This Row],[Referencia]]," ",Tabla24[[#This Row],[Costo]]/1000)</f>
        <v xml:space="preserve">  0</v>
      </c>
    </row>
    <row r="431" spans="1:10" x14ac:dyDescent="0.2">
      <c r="A431" s="5"/>
      <c r="C431" s="6"/>
      <c r="D431" s="7"/>
      <c r="E431" s="6">
        <f>Tabla23[[#This Row],[Precio]]</f>
        <v>0</v>
      </c>
      <c r="G431" s="11"/>
      <c r="H431" s="6">
        <f>Tabla24[[#This Row],[Cantidad]]*(Tabla24[[#This Row],[PV]]-Tabla24[[#This Row],[Costo]])</f>
        <v>0</v>
      </c>
      <c r="I431" t="s">
        <v>18</v>
      </c>
      <c r="J431" s="6" t="str">
        <f>_xlfn.CONCAT(Tabla24[[#This Row],[Producto]]," ",Tabla24[[#This Row],[Referencia]]," ",Tabla24[[#This Row],[Costo]]/1000)</f>
        <v xml:space="preserve">  0</v>
      </c>
    </row>
    <row r="432" spans="1:10" x14ac:dyDescent="0.2">
      <c r="A432" s="5"/>
      <c r="C432" s="6"/>
      <c r="D432" s="7"/>
      <c r="E432" s="6">
        <f>Tabla23[[#This Row],[Precio]]</f>
        <v>0</v>
      </c>
      <c r="G432" s="11"/>
      <c r="H432" s="6">
        <f>Tabla24[[#This Row],[Cantidad]]*(Tabla24[[#This Row],[PV]]-Tabla24[[#This Row],[Costo]])</f>
        <v>0</v>
      </c>
      <c r="I432" t="s">
        <v>18</v>
      </c>
      <c r="J432" s="6" t="str">
        <f>_xlfn.CONCAT(Tabla24[[#This Row],[Producto]]," ",Tabla24[[#This Row],[Referencia]]," ",Tabla24[[#This Row],[Costo]]/1000)</f>
        <v xml:space="preserve">  0</v>
      </c>
    </row>
    <row r="433" spans="1:10" x14ac:dyDescent="0.2">
      <c r="A433" s="5"/>
      <c r="C433" s="6"/>
      <c r="D433" s="7"/>
      <c r="E433" s="6">
        <f>Tabla23[[#This Row],[Precio]]</f>
        <v>0</v>
      </c>
      <c r="G433" s="11"/>
      <c r="H433" s="6">
        <f>Tabla24[[#This Row],[Cantidad]]*(Tabla24[[#This Row],[PV]]-Tabla24[[#This Row],[Costo]])</f>
        <v>0</v>
      </c>
      <c r="I433" t="s">
        <v>18</v>
      </c>
      <c r="J433" s="6" t="str">
        <f>_xlfn.CONCAT(Tabla24[[#This Row],[Producto]]," ",Tabla24[[#This Row],[Referencia]]," ",Tabla24[[#This Row],[Costo]]/1000)</f>
        <v xml:space="preserve">  0</v>
      </c>
    </row>
    <row r="434" spans="1:10" x14ac:dyDescent="0.2">
      <c r="A434" s="5"/>
      <c r="C434" s="6"/>
      <c r="D434" s="7"/>
      <c r="E434" s="6">
        <f>Tabla23[[#This Row],[Precio]]</f>
        <v>0</v>
      </c>
      <c r="G434" s="11"/>
      <c r="H434" s="6">
        <f>Tabla24[[#This Row],[Cantidad]]*(Tabla24[[#This Row],[PV]]-Tabla24[[#This Row],[Costo]])</f>
        <v>0</v>
      </c>
      <c r="I434" t="s">
        <v>18</v>
      </c>
      <c r="J434" s="6" t="str">
        <f>_xlfn.CONCAT(Tabla24[[#This Row],[Producto]]," ",Tabla24[[#This Row],[Referencia]]," ",Tabla24[[#This Row],[Costo]]/1000)</f>
        <v xml:space="preserve">  0</v>
      </c>
    </row>
    <row r="435" spans="1:10" x14ac:dyDescent="0.2">
      <c r="A435" s="5"/>
      <c r="C435" s="6"/>
      <c r="D435" s="7"/>
      <c r="E435" s="6">
        <f>Tabla23[[#This Row],[Precio]]</f>
        <v>0</v>
      </c>
      <c r="G435" s="11"/>
      <c r="H435" s="6">
        <f>Tabla24[[#This Row],[Cantidad]]*(Tabla24[[#This Row],[PV]]-Tabla24[[#This Row],[Costo]])</f>
        <v>0</v>
      </c>
      <c r="I435" t="s">
        <v>18</v>
      </c>
      <c r="J435" s="6" t="str">
        <f>_xlfn.CONCAT(Tabla24[[#This Row],[Producto]]," ",Tabla24[[#This Row],[Referencia]]," ",Tabla24[[#This Row],[Costo]]/1000)</f>
        <v xml:space="preserve">  0</v>
      </c>
    </row>
    <row r="436" spans="1:10" x14ac:dyDescent="0.2">
      <c r="A436" s="5"/>
      <c r="C436" s="6"/>
      <c r="D436" s="7"/>
      <c r="E436" s="6">
        <f>Tabla23[[#This Row],[Precio]]</f>
        <v>0</v>
      </c>
      <c r="G436" s="11"/>
      <c r="H436" s="6">
        <f>Tabla24[[#This Row],[Cantidad]]*(Tabla24[[#This Row],[PV]]-Tabla24[[#This Row],[Costo]])</f>
        <v>0</v>
      </c>
      <c r="I436" t="s">
        <v>18</v>
      </c>
      <c r="J436" s="6" t="str">
        <f>_xlfn.CONCAT(Tabla24[[#This Row],[Producto]]," ",Tabla24[[#This Row],[Referencia]]," ",Tabla24[[#This Row],[Costo]]/1000)</f>
        <v xml:space="preserve">  0</v>
      </c>
    </row>
    <row r="437" spans="1:10" x14ac:dyDescent="0.2">
      <c r="A437" s="5"/>
      <c r="C437" s="6"/>
      <c r="D437" s="7"/>
      <c r="E437" s="6">
        <f>Tabla23[[#This Row],[Precio]]</f>
        <v>0</v>
      </c>
      <c r="G437" s="11"/>
      <c r="H437" s="6">
        <f>Tabla24[[#This Row],[Cantidad]]*(Tabla24[[#This Row],[PV]]-Tabla24[[#This Row],[Costo]])</f>
        <v>0</v>
      </c>
      <c r="I437" t="s">
        <v>18</v>
      </c>
      <c r="J437" s="6" t="str">
        <f>_xlfn.CONCAT(Tabla24[[#This Row],[Producto]]," ",Tabla24[[#This Row],[Referencia]]," ",Tabla24[[#This Row],[Costo]]/1000)</f>
        <v xml:space="preserve">  0</v>
      </c>
    </row>
    <row r="438" spans="1:10" x14ac:dyDescent="0.2">
      <c r="A438" s="5"/>
      <c r="C438" s="6"/>
      <c r="D438" s="7"/>
      <c r="E438" s="6">
        <f>Tabla23[[#This Row],[Precio]]</f>
        <v>0</v>
      </c>
      <c r="G438" s="11"/>
      <c r="H438" s="6">
        <f>Tabla24[[#This Row],[Cantidad]]*(Tabla24[[#This Row],[PV]]-Tabla24[[#This Row],[Costo]])</f>
        <v>0</v>
      </c>
      <c r="I438" t="s">
        <v>18</v>
      </c>
      <c r="J438" s="6" t="str">
        <f>_xlfn.CONCAT(Tabla24[[#This Row],[Producto]]," ",Tabla24[[#This Row],[Referencia]]," ",Tabla24[[#This Row],[Costo]]/1000)</f>
        <v xml:space="preserve">  0</v>
      </c>
    </row>
    <row r="439" spans="1:10" x14ac:dyDescent="0.2">
      <c r="A439" s="5"/>
      <c r="C439" s="6"/>
      <c r="D439" s="7"/>
      <c r="E439" s="6">
        <f>Tabla23[[#This Row],[Precio]]</f>
        <v>0</v>
      </c>
      <c r="G439" s="11"/>
      <c r="H439" s="6">
        <f>Tabla24[[#This Row],[Cantidad]]*(Tabla24[[#This Row],[PV]]-Tabla24[[#This Row],[Costo]])</f>
        <v>0</v>
      </c>
      <c r="I439" t="s">
        <v>18</v>
      </c>
      <c r="J439" s="6" t="str">
        <f>_xlfn.CONCAT(Tabla24[[#This Row],[Producto]]," ",Tabla24[[#This Row],[Referencia]]," ",Tabla24[[#This Row],[Costo]]/1000)</f>
        <v xml:space="preserve">  0</v>
      </c>
    </row>
    <row r="440" spans="1:10" x14ac:dyDescent="0.2">
      <c r="A440" s="5"/>
      <c r="C440" s="6"/>
      <c r="D440" s="7"/>
      <c r="E440" s="6">
        <f>Tabla23[[#This Row],[Precio]]</f>
        <v>0</v>
      </c>
      <c r="G440" s="11"/>
      <c r="H440" s="6">
        <f>Tabla24[[#This Row],[Cantidad]]*(Tabla24[[#This Row],[PV]]-Tabla24[[#This Row],[Costo]])</f>
        <v>0</v>
      </c>
      <c r="I440" t="s">
        <v>18</v>
      </c>
      <c r="J440" s="6" t="str">
        <f>_xlfn.CONCAT(Tabla24[[#This Row],[Producto]]," ",Tabla24[[#This Row],[Referencia]]," ",Tabla24[[#This Row],[Costo]]/1000)</f>
        <v xml:space="preserve">  0</v>
      </c>
    </row>
    <row r="441" spans="1:10" x14ac:dyDescent="0.2">
      <c r="A441" s="5"/>
      <c r="C441" s="6"/>
      <c r="D441" s="7"/>
      <c r="E441" s="6">
        <f>Tabla23[[#This Row],[Precio]]</f>
        <v>0</v>
      </c>
      <c r="G441" s="11"/>
      <c r="H441" s="6">
        <f>Tabla24[[#This Row],[Cantidad]]*(Tabla24[[#This Row],[PV]]-Tabla24[[#This Row],[Costo]])</f>
        <v>0</v>
      </c>
      <c r="I441" t="s">
        <v>18</v>
      </c>
      <c r="J441" s="6" t="str">
        <f>_xlfn.CONCAT(Tabla24[[#This Row],[Producto]]," ",Tabla24[[#This Row],[Referencia]]," ",Tabla24[[#This Row],[Costo]]/1000)</f>
        <v xml:space="preserve">  0</v>
      </c>
    </row>
    <row r="442" spans="1:10" x14ac:dyDescent="0.2">
      <c r="A442" s="5"/>
      <c r="C442" s="6"/>
      <c r="D442" s="7"/>
      <c r="E442" s="6">
        <f>Tabla23[[#This Row],[Precio]]</f>
        <v>0</v>
      </c>
      <c r="G442" s="11"/>
      <c r="H442" s="6">
        <f>Tabla24[[#This Row],[Cantidad]]*(Tabla24[[#This Row],[PV]]-Tabla24[[#This Row],[Costo]])</f>
        <v>0</v>
      </c>
      <c r="I442" t="s">
        <v>18</v>
      </c>
      <c r="J442" s="6" t="str">
        <f>_xlfn.CONCAT(Tabla24[[#This Row],[Producto]]," ",Tabla24[[#This Row],[Referencia]]," ",Tabla24[[#This Row],[Costo]]/1000)</f>
        <v xml:space="preserve">  0</v>
      </c>
    </row>
    <row r="443" spans="1:10" x14ac:dyDescent="0.2">
      <c r="A443" s="5"/>
      <c r="C443" s="6"/>
      <c r="D443" s="7"/>
      <c r="E443" s="6">
        <f>Tabla23[[#This Row],[Precio]]</f>
        <v>0</v>
      </c>
      <c r="G443" s="11"/>
      <c r="H443" s="6">
        <f>Tabla24[[#This Row],[Cantidad]]*(Tabla24[[#This Row],[PV]]-Tabla24[[#This Row],[Costo]])</f>
        <v>0</v>
      </c>
      <c r="I443" t="s">
        <v>18</v>
      </c>
      <c r="J443" s="6" t="str">
        <f>_xlfn.CONCAT(Tabla24[[#This Row],[Producto]]," ",Tabla24[[#This Row],[Referencia]]," ",Tabla24[[#This Row],[Costo]]/1000)</f>
        <v xml:space="preserve">  0</v>
      </c>
    </row>
    <row r="444" spans="1:10" x14ac:dyDescent="0.2">
      <c r="A444" s="5"/>
      <c r="C444" s="6"/>
      <c r="D444" s="7"/>
      <c r="E444" s="6">
        <f>Tabla23[[#This Row],[Precio]]</f>
        <v>0</v>
      </c>
      <c r="G444" s="11"/>
      <c r="H444" s="6">
        <f>Tabla24[[#This Row],[Cantidad]]*(Tabla24[[#This Row],[PV]]-Tabla24[[#This Row],[Costo]])</f>
        <v>0</v>
      </c>
      <c r="I444" t="s">
        <v>18</v>
      </c>
      <c r="J444" s="6" t="str">
        <f>_xlfn.CONCAT(Tabla24[[#This Row],[Producto]]," ",Tabla24[[#This Row],[Referencia]]," ",Tabla24[[#This Row],[Costo]]/1000)</f>
        <v xml:space="preserve">  0</v>
      </c>
    </row>
    <row r="445" spans="1:10" x14ac:dyDescent="0.2">
      <c r="A445" s="5"/>
      <c r="C445" s="6"/>
      <c r="D445" s="7"/>
      <c r="E445" s="6">
        <f>Tabla23[[#This Row],[Precio]]</f>
        <v>0</v>
      </c>
      <c r="G445" s="11"/>
      <c r="H445" s="6">
        <f>Tabla24[[#This Row],[Cantidad]]*(Tabla24[[#This Row],[PV]]-Tabla24[[#This Row],[Costo]])</f>
        <v>0</v>
      </c>
      <c r="I445" t="s">
        <v>18</v>
      </c>
      <c r="J445" s="6" t="str">
        <f>_xlfn.CONCAT(Tabla24[[#This Row],[Producto]]," ",Tabla24[[#This Row],[Referencia]]," ",Tabla24[[#This Row],[Costo]]/1000)</f>
        <v xml:space="preserve">  0</v>
      </c>
    </row>
    <row r="446" spans="1:10" x14ac:dyDescent="0.2">
      <c r="A446" s="5"/>
      <c r="C446" s="6"/>
      <c r="D446" s="7"/>
      <c r="E446" s="6">
        <f>Tabla23[[#This Row],[Precio]]</f>
        <v>0</v>
      </c>
      <c r="G446" s="11"/>
      <c r="H446" s="6">
        <f>Tabla24[[#This Row],[Cantidad]]*(Tabla24[[#This Row],[PV]]-Tabla24[[#This Row],[Costo]])</f>
        <v>0</v>
      </c>
      <c r="I446" t="s">
        <v>18</v>
      </c>
      <c r="J446" s="6" t="str">
        <f>_xlfn.CONCAT(Tabla24[[#This Row],[Producto]]," ",Tabla24[[#This Row],[Referencia]]," ",Tabla24[[#This Row],[Costo]]/1000)</f>
        <v xml:space="preserve">  0</v>
      </c>
    </row>
    <row r="447" spans="1:10" x14ac:dyDescent="0.2">
      <c r="A447" s="5"/>
      <c r="C447" s="6"/>
      <c r="D447" s="7"/>
      <c r="E447" s="6">
        <f>Tabla23[[#This Row],[Precio]]</f>
        <v>0</v>
      </c>
      <c r="G447" s="11"/>
      <c r="H447" s="6">
        <f>Tabla24[[#This Row],[Cantidad]]*(Tabla24[[#This Row],[PV]]-Tabla24[[#This Row],[Costo]])</f>
        <v>0</v>
      </c>
      <c r="I447" t="s">
        <v>18</v>
      </c>
      <c r="J447" s="6" t="str">
        <f>_xlfn.CONCAT(Tabla24[[#This Row],[Producto]]," ",Tabla24[[#This Row],[Referencia]]," ",Tabla24[[#This Row],[Costo]]/1000)</f>
        <v xml:space="preserve">  0</v>
      </c>
    </row>
    <row r="448" spans="1:10" x14ac:dyDescent="0.2">
      <c r="A448" s="5"/>
      <c r="C448" s="6"/>
      <c r="D448" s="7"/>
      <c r="E448" s="6">
        <f>Tabla23[[#This Row],[Precio]]</f>
        <v>0</v>
      </c>
      <c r="G448" s="11"/>
      <c r="H448" s="6">
        <f>Tabla24[[#This Row],[Cantidad]]*(Tabla24[[#This Row],[PV]]-Tabla24[[#This Row],[Costo]])</f>
        <v>0</v>
      </c>
      <c r="I448" t="s">
        <v>18</v>
      </c>
      <c r="J448" s="6" t="str">
        <f>_xlfn.CONCAT(Tabla24[[#This Row],[Producto]]," ",Tabla24[[#This Row],[Referencia]]," ",Tabla24[[#This Row],[Costo]]/1000)</f>
        <v xml:space="preserve">  0</v>
      </c>
    </row>
    <row r="449" spans="1:10" x14ac:dyDescent="0.2">
      <c r="A449" s="5"/>
      <c r="C449" s="6"/>
      <c r="D449" s="7"/>
      <c r="E449" s="6">
        <f>Tabla23[[#This Row],[Precio]]</f>
        <v>0</v>
      </c>
      <c r="G449" s="11"/>
      <c r="H449" s="6">
        <f>Tabla24[[#This Row],[Cantidad]]*(Tabla24[[#This Row],[PV]]-Tabla24[[#This Row],[Costo]])</f>
        <v>0</v>
      </c>
      <c r="I449" t="s">
        <v>18</v>
      </c>
      <c r="J449" s="6" t="str">
        <f>_xlfn.CONCAT(Tabla24[[#This Row],[Producto]]," ",Tabla24[[#This Row],[Referencia]]," ",Tabla24[[#This Row],[Costo]]/1000)</f>
        <v xml:space="preserve">  0</v>
      </c>
    </row>
    <row r="450" spans="1:10" x14ac:dyDescent="0.2">
      <c r="A450" s="5"/>
      <c r="C450" s="6"/>
      <c r="D450" s="7"/>
      <c r="E450" s="6">
        <f>Tabla23[[#This Row],[Precio]]</f>
        <v>0</v>
      </c>
      <c r="G450" s="11"/>
      <c r="H450" s="6">
        <f>Tabla24[[#This Row],[Cantidad]]*(Tabla24[[#This Row],[PV]]-Tabla24[[#This Row],[Costo]])</f>
        <v>0</v>
      </c>
      <c r="I450" t="s">
        <v>18</v>
      </c>
      <c r="J450" s="6" t="str">
        <f>_xlfn.CONCAT(Tabla24[[#This Row],[Producto]]," ",Tabla24[[#This Row],[Referencia]]," ",Tabla24[[#This Row],[Costo]]/1000)</f>
        <v xml:space="preserve">  0</v>
      </c>
    </row>
    <row r="451" spans="1:10" x14ac:dyDescent="0.2">
      <c r="A451" s="5"/>
      <c r="C451" s="6"/>
      <c r="D451" s="7"/>
      <c r="E451" s="6">
        <f>Tabla23[[#This Row],[Precio]]</f>
        <v>0</v>
      </c>
      <c r="G451" s="11"/>
      <c r="H451" s="6">
        <f>Tabla24[[#This Row],[Cantidad]]*(Tabla24[[#This Row],[PV]]-Tabla24[[#This Row],[Costo]])</f>
        <v>0</v>
      </c>
      <c r="I451" t="s">
        <v>18</v>
      </c>
      <c r="J451" s="6" t="str">
        <f>_xlfn.CONCAT(Tabla24[[#This Row],[Producto]]," ",Tabla24[[#This Row],[Referencia]]," ",Tabla24[[#This Row],[Costo]]/1000)</f>
        <v xml:space="preserve">  0</v>
      </c>
    </row>
    <row r="452" spans="1:10" x14ac:dyDescent="0.2">
      <c r="A452" s="5"/>
      <c r="C452" s="6"/>
      <c r="D452" s="7"/>
      <c r="E452" s="6">
        <f>Tabla23[[#This Row],[Precio]]</f>
        <v>0</v>
      </c>
      <c r="G452" s="11"/>
      <c r="H452" s="6">
        <f>Tabla24[[#This Row],[Cantidad]]*(Tabla24[[#This Row],[PV]]-Tabla24[[#This Row],[Costo]])</f>
        <v>0</v>
      </c>
      <c r="I452" t="s">
        <v>18</v>
      </c>
      <c r="J452" s="6" t="str">
        <f>_xlfn.CONCAT(Tabla24[[#This Row],[Producto]]," ",Tabla24[[#This Row],[Referencia]]," ",Tabla24[[#This Row],[Costo]]/1000)</f>
        <v xml:space="preserve">  0</v>
      </c>
    </row>
    <row r="453" spans="1:10" x14ac:dyDescent="0.2">
      <c r="A453" s="5"/>
      <c r="C453" s="6"/>
      <c r="D453" s="7"/>
      <c r="E453" s="6">
        <f>Tabla23[[#This Row],[Precio]]</f>
        <v>0</v>
      </c>
      <c r="G453" s="11"/>
      <c r="H453" s="6">
        <f>Tabla24[[#This Row],[Cantidad]]*(Tabla24[[#This Row],[PV]]-Tabla24[[#This Row],[Costo]])</f>
        <v>0</v>
      </c>
      <c r="I453" t="s">
        <v>18</v>
      </c>
      <c r="J453" s="6" t="str">
        <f>_xlfn.CONCAT(Tabla24[[#This Row],[Producto]]," ",Tabla24[[#This Row],[Referencia]]," ",Tabla24[[#This Row],[Costo]]/1000)</f>
        <v xml:space="preserve">  0</v>
      </c>
    </row>
    <row r="454" spans="1:10" x14ac:dyDescent="0.2">
      <c r="A454" s="5"/>
      <c r="C454" s="6"/>
      <c r="D454" s="7"/>
      <c r="E454" s="6">
        <f>Tabla23[[#This Row],[Precio]]</f>
        <v>0</v>
      </c>
      <c r="G454" s="11"/>
      <c r="H454" s="6">
        <f>Tabla24[[#This Row],[Cantidad]]*(Tabla24[[#This Row],[PV]]-Tabla24[[#This Row],[Costo]])</f>
        <v>0</v>
      </c>
      <c r="I454" t="s">
        <v>18</v>
      </c>
      <c r="J454" s="6" t="str">
        <f>_xlfn.CONCAT(Tabla24[[#This Row],[Producto]]," ",Tabla24[[#This Row],[Referencia]]," ",Tabla24[[#This Row],[Costo]]/1000)</f>
        <v xml:space="preserve">  0</v>
      </c>
    </row>
    <row r="455" spans="1:10" x14ac:dyDescent="0.2">
      <c r="A455" s="5"/>
      <c r="C455" s="6"/>
      <c r="D455" s="7"/>
      <c r="E455" s="6">
        <f>Tabla23[[#This Row],[Precio]]</f>
        <v>0</v>
      </c>
      <c r="G455" s="11"/>
      <c r="H455" s="6">
        <f>Tabla24[[#This Row],[Cantidad]]*(Tabla24[[#This Row],[PV]]-Tabla24[[#This Row],[Costo]])</f>
        <v>0</v>
      </c>
      <c r="I455" t="s">
        <v>18</v>
      </c>
      <c r="J455" s="6" t="str">
        <f>_xlfn.CONCAT(Tabla24[[#This Row],[Producto]]," ",Tabla24[[#This Row],[Referencia]]," ",Tabla24[[#This Row],[Costo]]/1000)</f>
        <v xml:space="preserve">  0</v>
      </c>
    </row>
    <row r="456" spans="1:10" x14ac:dyDescent="0.2">
      <c r="A456" s="5"/>
      <c r="C456" s="6"/>
      <c r="D456" s="7"/>
      <c r="E456" s="6">
        <f>Tabla23[[#This Row],[Precio]]</f>
        <v>0</v>
      </c>
      <c r="G456" s="11"/>
      <c r="H456" s="6">
        <f>Tabla24[[#This Row],[Cantidad]]*(Tabla24[[#This Row],[PV]]-Tabla24[[#This Row],[Costo]])</f>
        <v>0</v>
      </c>
      <c r="I456" t="s">
        <v>18</v>
      </c>
      <c r="J456" s="6" t="str">
        <f>_xlfn.CONCAT(Tabla24[[#This Row],[Producto]]," ",Tabla24[[#This Row],[Referencia]]," ",Tabla24[[#This Row],[Costo]]/1000)</f>
        <v xml:space="preserve">  0</v>
      </c>
    </row>
    <row r="457" spans="1:10" x14ac:dyDescent="0.2">
      <c r="A457" s="5"/>
      <c r="C457" s="6"/>
      <c r="D457" s="7"/>
      <c r="E457" s="6">
        <f>Tabla23[[#This Row],[Precio]]</f>
        <v>0</v>
      </c>
      <c r="G457" s="11"/>
      <c r="H457" s="6">
        <f>Tabla24[[#This Row],[Cantidad]]*(Tabla24[[#This Row],[PV]]-Tabla24[[#This Row],[Costo]])</f>
        <v>0</v>
      </c>
      <c r="I457" t="s">
        <v>18</v>
      </c>
      <c r="J457" s="6" t="str">
        <f>_xlfn.CONCAT(Tabla24[[#This Row],[Producto]]," ",Tabla24[[#This Row],[Referencia]]," ",Tabla24[[#This Row],[Costo]]/1000)</f>
        <v xml:space="preserve">  0</v>
      </c>
    </row>
    <row r="458" spans="1:10" x14ac:dyDescent="0.2">
      <c r="A458" s="5"/>
      <c r="C458" s="6"/>
      <c r="D458" s="7"/>
      <c r="E458" s="6">
        <f>Tabla23[[#This Row],[Precio]]</f>
        <v>0</v>
      </c>
      <c r="G458" s="11"/>
      <c r="H458" s="6">
        <f>Tabla24[[#This Row],[Cantidad]]*(Tabla24[[#This Row],[PV]]-Tabla24[[#This Row],[Costo]])</f>
        <v>0</v>
      </c>
      <c r="I458" t="s">
        <v>18</v>
      </c>
      <c r="J458" s="6" t="str">
        <f>_xlfn.CONCAT(Tabla24[[#This Row],[Producto]]," ",Tabla24[[#This Row],[Referencia]]," ",Tabla24[[#This Row],[Costo]]/1000)</f>
        <v xml:space="preserve">  0</v>
      </c>
    </row>
    <row r="459" spans="1:10" x14ac:dyDescent="0.2">
      <c r="A459" s="5"/>
      <c r="C459" s="6"/>
      <c r="D459" s="7"/>
      <c r="E459" s="6">
        <f>Tabla23[[#This Row],[Precio]]</f>
        <v>0</v>
      </c>
      <c r="G459" s="11"/>
      <c r="H459" s="6">
        <f>Tabla24[[#This Row],[Cantidad]]*(Tabla24[[#This Row],[PV]]-Tabla24[[#This Row],[Costo]])</f>
        <v>0</v>
      </c>
      <c r="I459" t="s">
        <v>18</v>
      </c>
      <c r="J459" s="6" t="str">
        <f>_xlfn.CONCAT(Tabla24[[#This Row],[Producto]]," ",Tabla24[[#This Row],[Referencia]]," ",Tabla24[[#This Row],[Costo]]/1000)</f>
        <v xml:space="preserve">  0</v>
      </c>
    </row>
    <row r="460" spans="1:10" x14ac:dyDescent="0.2">
      <c r="A460" s="5"/>
      <c r="C460" s="6"/>
      <c r="D460" s="7"/>
      <c r="E460" s="6">
        <f>Tabla23[[#This Row],[Precio]]</f>
        <v>0</v>
      </c>
      <c r="G460" s="11"/>
      <c r="H460" s="6">
        <f>Tabla24[[#This Row],[Cantidad]]*(Tabla24[[#This Row],[PV]]-Tabla24[[#This Row],[Costo]])</f>
        <v>0</v>
      </c>
      <c r="I460" t="s">
        <v>18</v>
      </c>
      <c r="J460" s="6" t="str">
        <f>_xlfn.CONCAT(Tabla24[[#This Row],[Producto]]," ",Tabla24[[#This Row],[Referencia]]," ",Tabla24[[#This Row],[Costo]]/1000)</f>
        <v xml:space="preserve">  0</v>
      </c>
    </row>
    <row r="461" spans="1:10" x14ac:dyDescent="0.2">
      <c r="A461" s="5"/>
      <c r="C461" s="6"/>
      <c r="D461" s="7"/>
      <c r="E461" s="6">
        <f>Tabla23[[#This Row],[Precio]]</f>
        <v>0</v>
      </c>
      <c r="G461" s="11"/>
      <c r="H461" s="6">
        <f>Tabla24[[#This Row],[Cantidad]]*(Tabla24[[#This Row],[PV]]-Tabla24[[#This Row],[Costo]])</f>
        <v>0</v>
      </c>
      <c r="I461" t="s">
        <v>18</v>
      </c>
      <c r="J461" s="6" t="str">
        <f>_xlfn.CONCAT(Tabla24[[#This Row],[Producto]]," ",Tabla24[[#This Row],[Referencia]]," ",Tabla24[[#This Row],[Costo]]/1000)</f>
        <v xml:space="preserve">  0</v>
      </c>
    </row>
    <row r="462" spans="1:10" x14ac:dyDescent="0.2">
      <c r="A462" s="5"/>
      <c r="C462" s="6"/>
      <c r="D462" s="7"/>
      <c r="E462" s="6">
        <f>Tabla23[[#This Row],[Precio]]</f>
        <v>0</v>
      </c>
      <c r="G462" s="11"/>
      <c r="H462" s="6">
        <f>Tabla24[[#This Row],[Cantidad]]*(Tabla24[[#This Row],[PV]]-Tabla24[[#This Row],[Costo]])</f>
        <v>0</v>
      </c>
      <c r="I462" t="s">
        <v>18</v>
      </c>
      <c r="J462" s="6" t="str">
        <f>_xlfn.CONCAT(Tabla24[[#This Row],[Producto]]," ",Tabla24[[#This Row],[Referencia]]," ",Tabla24[[#This Row],[Costo]]/1000)</f>
        <v xml:space="preserve">  0</v>
      </c>
    </row>
    <row r="463" spans="1:10" x14ac:dyDescent="0.2">
      <c r="A463" s="5"/>
      <c r="C463" s="6"/>
      <c r="D463" s="7"/>
      <c r="E463" s="6">
        <f>Tabla23[[#This Row],[Precio]]</f>
        <v>0</v>
      </c>
      <c r="G463" s="11"/>
      <c r="H463" s="6">
        <f>Tabla24[[#This Row],[Cantidad]]*(Tabla24[[#This Row],[PV]]-Tabla24[[#This Row],[Costo]])</f>
        <v>0</v>
      </c>
      <c r="I463" t="s">
        <v>18</v>
      </c>
      <c r="J463" s="6" t="str">
        <f>_xlfn.CONCAT(Tabla24[[#This Row],[Producto]]," ",Tabla24[[#This Row],[Referencia]]," ",Tabla24[[#This Row],[Costo]]/1000)</f>
        <v xml:space="preserve">  0</v>
      </c>
    </row>
    <row r="464" spans="1:10" x14ac:dyDescent="0.2">
      <c r="A464" s="5"/>
      <c r="C464" s="6"/>
      <c r="D464" s="7"/>
      <c r="E464" s="6">
        <f>Tabla23[[#This Row],[Precio]]</f>
        <v>0</v>
      </c>
      <c r="G464" s="11"/>
      <c r="H464" s="6">
        <f>Tabla24[[#This Row],[Cantidad]]*(Tabla24[[#This Row],[PV]]-Tabla24[[#This Row],[Costo]])</f>
        <v>0</v>
      </c>
      <c r="I464" t="s">
        <v>18</v>
      </c>
      <c r="J464" s="6" t="str">
        <f>_xlfn.CONCAT(Tabla24[[#This Row],[Producto]]," ",Tabla24[[#This Row],[Referencia]]," ",Tabla24[[#This Row],[Costo]]/1000)</f>
        <v xml:space="preserve">  0</v>
      </c>
    </row>
    <row r="465" spans="1:10" x14ac:dyDescent="0.2">
      <c r="A465" s="5"/>
      <c r="C465" s="6"/>
      <c r="D465" s="7"/>
      <c r="E465" s="6">
        <f>Tabla23[[#This Row],[Precio]]</f>
        <v>0</v>
      </c>
      <c r="G465" s="11"/>
      <c r="H465" s="6">
        <f>Tabla24[[#This Row],[Cantidad]]*(Tabla24[[#This Row],[PV]]-Tabla24[[#This Row],[Costo]])</f>
        <v>0</v>
      </c>
      <c r="I465" t="s">
        <v>18</v>
      </c>
      <c r="J465" s="6" t="str">
        <f>_xlfn.CONCAT(Tabla24[[#This Row],[Producto]]," ",Tabla24[[#This Row],[Referencia]]," ",Tabla24[[#This Row],[Costo]]/1000)</f>
        <v xml:space="preserve">  0</v>
      </c>
    </row>
    <row r="466" spans="1:10" x14ac:dyDescent="0.2">
      <c r="A466" s="5"/>
      <c r="C466" s="6"/>
      <c r="D466" s="7"/>
      <c r="E466" s="6">
        <f>Tabla23[[#This Row],[Precio]]</f>
        <v>0</v>
      </c>
      <c r="G466" s="11"/>
      <c r="H466" s="6">
        <f>Tabla24[[#This Row],[Cantidad]]*(Tabla24[[#This Row],[PV]]-Tabla24[[#This Row],[Costo]])</f>
        <v>0</v>
      </c>
      <c r="I466" t="s">
        <v>18</v>
      </c>
      <c r="J466" s="6" t="str">
        <f>_xlfn.CONCAT(Tabla24[[#This Row],[Producto]]," ",Tabla24[[#This Row],[Referencia]]," ",Tabla24[[#This Row],[Costo]]/1000)</f>
        <v xml:space="preserve">  0</v>
      </c>
    </row>
    <row r="467" spans="1:10" x14ac:dyDescent="0.2">
      <c r="A467" s="5"/>
      <c r="C467" s="6"/>
      <c r="D467" s="7"/>
      <c r="E467" s="6">
        <f>Tabla23[[#This Row],[Precio]]</f>
        <v>0</v>
      </c>
      <c r="G467" s="11"/>
      <c r="H467" s="6">
        <f>Tabla24[[#This Row],[Cantidad]]*(Tabla24[[#This Row],[PV]]-Tabla24[[#This Row],[Costo]])</f>
        <v>0</v>
      </c>
      <c r="I467" t="s">
        <v>18</v>
      </c>
      <c r="J467" s="6" t="str">
        <f>_xlfn.CONCAT(Tabla24[[#This Row],[Producto]]," ",Tabla24[[#This Row],[Referencia]]," ",Tabla24[[#This Row],[Costo]]/1000)</f>
        <v xml:space="preserve">  0</v>
      </c>
    </row>
    <row r="468" spans="1:10" x14ac:dyDescent="0.2">
      <c r="A468" s="5"/>
      <c r="C468" s="6"/>
      <c r="D468" s="7"/>
      <c r="E468" s="6">
        <f>Tabla23[[#This Row],[Precio]]</f>
        <v>0</v>
      </c>
      <c r="G468" s="11"/>
      <c r="H468" s="6">
        <f>Tabla24[[#This Row],[Cantidad]]*(Tabla24[[#This Row],[PV]]-Tabla24[[#This Row],[Costo]])</f>
        <v>0</v>
      </c>
      <c r="I468" t="s">
        <v>18</v>
      </c>
      <c r="J468" s="6" t="str">
        <f>_xlfn.CONCAT(Tabla24[[#This Row],[Producto]]," ",Tabla24[[#This Row],[Referencia]]," ",Tabla24[[#This Row],[Costo]]/1000)</f>
        <v xml:space="preserve">  0</v>
      </c>
    </row>
    <row r="469" spans="1:10" x14ac:dyDescent="0.2">
      <c r="A469" s="5"/>
      <c r="C469" s="6"/>
      <c r="D469" s="7"/>
      <c r="E469" s="6">
        <f>Tabla23[[#This Row],[Precio]]</f>
        <v>0</v>
      </c>
      <c r="G469" s="11"/>
      <c r="H469" s="6">
        <f>Tabla24[[#This Row],[Cantidad]]*(Tabla24[[#This Row],[PV]]-Tabla24[[#This Row],[Costo]])</f>
        <v>0</v>
      </c>
      <c r="I469" t="s">
        <v>18</v>
      </c>
      <c r="J469" s="6" t="str">
        <f>_xlfn.CONCAT(Tabla24[[#This Row],[Producto]]," ",Tabla24[[#This Row],[Referencia]]," ",Tabla24[[#This Row],[Costo]]/1000)</f>
        <v xml:space="preserve">  0</v>
      </c>
    </row>
    <row r="470" spans="1:10" x14ac:dyDescent="0.2">
      <c r="A470" s="5"/>
      <c r="C470" s="6"/>
      <c r="D470" s="7"/>
      <c r="E470" s="6">
        <f>Tabla23[[#This Row],[Precio]]</f>
        <v>0</v>
      </c>
      <c r="G470" s="11"/>
      <c r="H470" s="6">
        <f>Tabla24[[#This Row],[Cantidad]]*(Tabla24[[#This Row],[PV]]-Tabla24[[#This Row],[Costo]])</f>
        <v>0</v>
      </c>
      <c r="I470" t="s">
        <v>18</v>
      </c>
      <c r="J470" s="6" t="str">
        <f>_xlfn.CONCAT(Tabla24[[#This Row],[Producto]]," ",Tabla24[[#This Row],[Referencia]]," ",Tabla24[[#This Row],[Costo]]/1000)</f>
        <v xml:space="preserve">  0</v>
      </c>
    </row>
    <row r="471" spans="1:10" x14ac:dyDescent="0.2">
      <c r="A471" s="5"/>
      <c r="C471" s="6"/>
      <c r="D471" s="7"/>
      <c r="E471" s="6">
        <f>Tabla23[[#This Row],[Precio]]</f>
        <v>0</v>
      </c>
      <c r="G471" s="11"/>
      <c r="H471" s="6">
        <f>Tabla24[[#This Row],[Cantidad]]*(Tabla24[[#This Row],[PV]]-Tabla24[[#This Row],[Costo]])</f>
        <v>0</v>
      </c>
      <c r="I471" t="s">
        <v>18</v>
      </c>
      <c r="J471" s="6" t="str">
        <f>_xlfn.CONCAT(Tabla24[[#This Row],[Producto]]," ",Tabla24[[#This Row],[Referencia]]," ",Tabla24[[#This Row],[Costo]]/1000)</f>
        <v xml:space="preserve">  0</v>
      </c>
    </row>
    <row r="472" spans="1:10" x14ac:dyDescent="0.2">
      <c r="A472" s="5"/>
      <c r="C472" s="6"/>
      <c r="D472" s="7"/>
      <c r="E472" s="6">
        <f>Tabla23[[#This Row],[Precio]]</f>
        <v>0</v>
      </c>
      <c r="G472" s="11"/>
      <c r="H472" s="6">
        <f>Tabla24[[#This Row],[Cantidad]]*(Tabla24[[#This Row],[PV]]-Tabla24[[#This Row],[Costo]])</f>
        <v>0</v>
      </c>
      <c r="I472" t="s">
        <v>18</v>
      </c>
      <c r="J472" s="6" t="str">
        <f>_xlfn.CONCAT(Tabla24[[#This Row],[Producto]]," ",Tabla24[[#This Row],[Referencia]]," ",Tabla24[[#This Row],[Costo]]/1000)</f>
        <v xml:space="preserve">  0</v>
      </c>
    </row>
    <row r="473" spans="1:10" x14ac:dyDescent="0.2">
      <c r="A473" s="5"/>
      <c r="C473" s="6"/>
      <c r="D473" s="7"/>
      <c r="E473" s="6">
        <f>Tabla23[[#This Row],[Precio]]</f>
        <v>0</v>
      </c>
      <c r="G473" s="11"/>
      <c r="H473" s="6">
        <f>Tabla24[[#This Row],[Cantidad]]*(Tabla24[[#This Row],[PV]]-Tabla24[[#This Row],[Costo]])</f>
        <v>0</v>
      </c>
      <c r="I473" t="s">
        <v>18</v>
      </c>
      <c r="J473" s="6" t="str">
        <f>_xlfn.CONCAT(Tabla24[[#This Row],[Producto]]," ",Tabla24[[#This Row],[Referencia]]," ",Tabla24[[#This Row],[Costo]]/1000)</f>
        <v xml:space="preserve">  0</v>
      </c>
    </row>
    <row r="474" spans="1:10" x14ac:dyDescent="0.2">
      <c r="A474" s="5"/>
      <c r="C474" s="6"/>
      <c r="D474" s="7"/>
      <c r="E474" s="6">
        <f>Tabla23[[#This Row],[Precio]]</f>
        <v>0</v>
      </c>
      <c r="G474" s="11"/>
      <c r="H474" s="6">
        <f>Tabla24[[#This Row],[Cantidad]]*(Tabla24[[#This Row],[PV]]-Tabla24[[#This Row],[Costo]])</f>
        <v>0</v>
      </c>
      <c r="I474" t="s">
        <v>18</v>
      </c>
      <c r="J474" s="6" t="str">
        <f>_xlfn.CONCAT(Tabla24[[#This Row],[Producto]]," ",Tabla24[[#This Row],[Referencia]]," ",Tabla24[[#This Row],[Costo]]/1000)</f>
        <v xml:space="preserve">  0</v>
      </c>
    </row>
    <row r="475" spans="1:10" x14ac:dyDescent="0.2">
      <c r="A475" s="5"/>
      <c r="C475" s="6"/>
      <c r="D475" s="7"/>
      <c r="E475" s="6">
        <f>Tabla23[[#This Row],[Precio]]</f>
        <v>0</v>
      </c>
      <c r="G475" s="11"/>
      <c r="H475" s="6">
        <f>Tabla24[[#This Row],[Cantidad]]*(Tabla24[[#This Row],[PV]]-Tabla24[[#This Row],[Costo]])</f>
        <v>0</v>
      </c>
      <c r="I475" t="s">
        <v>18</v>
      </c>
      <c r="J475" s="6" t="str">
        <f>_xlfn.CONCAT(Tabla24[[#This Row],[Producto]]," ",Tabla24[[#This Row],[Referencia]]," ",Tabla24[[#This Row],[Costo]]/1000)</f>
        <v xml:space="preserve">  0</v>
      </c>
    </row>
    <row r="476" spans="1:10" x14ac:dyDescent="0.2">
      <c r="A476" s="5"/>
      <c r="C476" s="6"/>
      <c r="D476" s="7"/>
      <c r="E476" s="6">
        <f>Tabla23[[#This Row],[Precio]]</f>
        <v>0</v>
      </c>
      <c r="G476" s="11"/>
      <c r="H476" s="6">
        <f>Tabla24[[#This Row],[Cantidad]]*(Tabla24[[#This Row],[PV]]-Tabla24[[#This Row],[Costo]])</f>
        <v>0</v>
      </c>
      <c r="I476" t="s">
        <v>18</v>
      </c>
      <c r="J476" s="6" t="str">
        <f>_xlfn.CONCAT(Tabla24[[#This Row],[Producto]]," ",Tabla24[[#This Row],[Referencia]]," ",Tabla24[[#This Row],[Costo]]/1000)</f>
        <v xml:space="preserve">  0</v>
      </c>
    </row>
    <row r="477" spans="1:10" x14ac:dyDescent="0.2">
      <c r="A477" s="5"/>
      <c r="C477" s="6"/>
      <c r="D477" s="7"/>
      <c r="E477" s="6">
        <f>Tabla23[[#This Row],[Precio]]</f>
        <v>0</v>
      </c>
      <c r="G477" s="11"/>
      <c r="H477" s="6">
        <f>Tabla24[[#This Row],[Cantidad]]*(Tabla24[[#This Row],[PV]]-Tabla24[[#This Row],[Costo]])</f>
        <v>0</v>
      </c>
      <c r="I477" t="s">
        <v>18</v>
      </c>
      <c r="J477" s="6" t="str">
        <f>_xlfn.CONCAT(Tabla24[[#This Row],[Producto]]," ",Tabla24[[#This Row],[Referencia]]," ",Tabla24[[#This Row],[Costo]]/1000)</f>
        <v xml:space="preserve">  0</v>
      </c>
    </row>
    <row r="478" spans="1:10" x14ac:dyDescent="0.2">
      <c r="A478" s="5"/>
      <c r="C478" s="6"/>
      <c r="D478" s="7"/>
      <c r="E478" s="6">
        <f>Tabla23[[#This Row],[Precio]]</f>
        <v>0</v>
      </c>
      <c r="G478" s="11"/>
      <c r="H478" s="6">
        <f>Tabla24[[#This Row],[Cantidad]]*(Tabla24[[#This Row],[PV]]-Tabla24[[#This Row],[Costo]])</f>
        <v>0</v>
      </c>
      <c r="I478" t="s">
        <v>18</v>
      </c>
      <c r="J478" s="6" t="str">
        <f>_xlfn.CONCAT(Tabla24[[#This Row],[Producto]]," ",Tabla24[[#This Row],[Referencia]]," ",Tabla24[[#This Row],[Costo]]/1000)</f>
        <v xml:space="preserve">  0</v>
      </c>
    </row>
    <row r="479" spans="1:10" x14ac:dyDescent="0.2">
      <c r="A479" s="5"/>
      <c r="C479" s="6"/>
      <c r="D479" s="7"/>
      <c r="E479" s="6">
        <f>Tabla23[[#This Row],[Precio]]</f>
        <v>0</v>
      </c>
      <c r="G479" s="11"/>
      <c r="H479" s="6">
        <f>Tabla24[[#This Row],[Cantidad]]*(Tabla24[[#This Row],[PV]]-Tabla24[[#This Row],[Costo]])</f>
        <v>0</v>
      </c>
      <c r="I479" t="s">
        <v>18</v>
      </c>
      <c r="J479" s="6" t="str">
        <f>_xlfn.CONCAT(Tabla24[[#This Row],[Producto]]," ",Tabla24[[#This Row],[Referencia]]," ",Tabla24[[#This Row],[Costo]]/1000)</f>
        <v xml:space="preserve">  0</v>
      </c>
    </row>
    <row r="480" spans="1:10" x14ac:dyDescent="0.2">
      <c r="A480" s="5"/>
      <c r="C480" s="6"/>
      <c r="D480" s="7"/>
      <c r="E480" s="6">
        <f>Tabla23[[#This Row],[Precio]]</f>
        <v>0</v>
      </c>
      <c r="G480" s="11"/>
      <c r="H480" s="6">
        <f>Tabla24[[#This Row],[Cantidad]]*(Tabla24[[#This Row],[PV]]-Tabla24[[#This Row],[Costo]])</f>
        <v>0</v>
      </c>
      <c r="I480" t="s">
        <v>18</v>
      </c>
      <c r="J480" s="6" t="str">
        <f>_xlfn.CONCAT(Tabla24[[#This Row],[Producto]]," ",Tabla24[[#This Row],[Referencia]]," ",Tabla24[[#This Row],[Costo]]/1000)</f>
        <v xml:space="preserve">  0</v>
      </c>
    </row>
    <row r="481" spans="1:10" x14ac:dyDescent="0.2">
      <c r="A481" s="5"/>
      <c r="C481" s="6"/>
      <c r="D481" s="7"/>
      <c r="E481" s="6">
        <f>Tabla23[[#This Row],[Precio]]</f>
        <v>0</v>
      </c>
      <c r="G481" s="11"/>
      <c r="H481" s="6">
        <f>Tabla24[[#This Row],[Cantidad]]*(Tabla24[[#This Row],[PV]]-Tabla24[[#This Row],[Costo]])</f>
        <v>0</v>
      </c>
      <c r="I481" t="s">
        <v>18</v>
      </c>
      <c r="J481" s="6" t="str">
        <f>_xlfn.CONCAT(Tabla24[[#This Row],[Producto]]," ",Tabla24[[#This Row],[Referencia]]," ",Tabla24[[#This Row],[Costo]]/1000)</f>
        <v xml:space="preserve">  0</v>
      </c>
    </row>
    <row r="482" spans="1:10" x14ac:dyDescent="0.2">
      <c r="A482" s="5"/>
      <c r="C482" s="6"/>
      <c r="D482" s="7"/>
      <c r="E482" s="6">
        <f>Tabla23[[#This Row],[Precio]]</f>
        <v>0</v>
      </c>
      <c r="G482" s="11"/>
      <c r="H482" s="6">
        <f>Tabla24[[#This Row],[Cantidad]]*(Tabla24[[#This Row],[PV]]-Tabla24[[#This Row],[Costo]])</f>
        <v>0</v>
      </c>
      <c r="I482" t="s">
        <v>18</v>
      </c>
      <c r="J482" s="6" t="str">
        <f>_xlfn.CONCAT(Tabla24[[#This Row],[Producto]]," ",Tabla24[[#This Row],[Referencia]]," ",Tabla24[[#This Row],[Costo]]/1000)</f>
        <v xml:space="preserve">  0</v>
      </c>
    </row>
    <row r="483" spans="1:10" x14ac:dyDescent="0.2">
      <c r="A483" s="5"/>
      <c r="C483" s="6"/>
      <c r="D483" s="7"/>
      <c r="E483" s="6">
        <f>Tabla23[[#This Row],[Precio]]</f>
        <v>0</v>
      </c>
      <c r="G483" s="11"/>
      <c r="H483" s="6">
        <f>Tabla24[[#This Row],[Cantidad]]*(Tabla24[[#This Row],[PV]]-Tabla24[[#This Row],[Costo]])</f>
        <v>0</v>
      </c>
      <c r="I483" t="s">
        <v>18</v>
      </c>
      <c r="J483" s="6" t="str">
        <f>_xlfn.CONCAT(Tabla24[[#This Row],[Producto]]," ",Tabla24[[#This Row],[Referencia]]," ",Tabla24[[#This Row],[Costo]]/1000)</f>
        <v xml:space="preserve">  0</v>
      </c>
    </row>
    <row r="484" spans="1:10" x14ac:dyDescent="0.2">
      <c r="A484" s="5"/>
      <c r="C484" s="6"/>
      <c r="D484" s="7"/>
      <c r="E484" s="6">
        <f>Tabla23[[#This Row],[Precio]]</f>
        <v>0</v>
      </c>
      <c r="G484" s="11"/>
      <c r="H484" s="6">
        <f>Tabla24[[#This Row],[Cantidad]]*(Tabla24[[#This Row],[PV]]-Tabla24[[#This Row],[Costo]])</f>
        <v>0</v>
      </c>
      <c r="I484" t="s">
        <v>18</v>
      </c>
      <c r="J484" s="6" t="str">
        <f>_xlfn.CONCAT(Tabla24[[#This Row],[Producto]]," ",Tabla24[[#This Row],[Referencia]]," ",Tabla24[[#This Row],[Costo]]/1000)</f>
        <v xml:space="preserve">  0</v>
      </c>
    </row>
    <row r="485" spans="1:10" x14ac:dyDescent="0.2">
      <c r="A485" s="5"/>
      <c r="C485" s="6"/>
      <c r="D485" s="7"/>
      <c r="E485" s="6">
        <f>Tabla23[[#This Row],[Precio]]</f>
        <v>0</v>
      </c>
      <c r="G485" s="11"/>
      <c r="H485" s="6">
        <f>Tabla24[[#This Row],[Cantidad]]*(Tabla24[[#This Row],[PV]]-Tabla24[[#This Row],[Costo]])</f>
        <v>0</v>
      </c>
      <c r="I485" t="s">
        <v>18</v>
      </c>
      <c r="J485" s="6" t="str">
        <f>_xlfn.CONCAT(Tabla24[[#This Row],[Producto]]," ",Tabla24[[#This Row],[Referencia]]," ",Tabla24[[#This Row],[Costo]]/1000)</f>
        <v xml:space="preserve">  0</v>
      </c>
    </row>
    <row r="486" spans="1:10" x14ac:dyDescent="0.2">
      <c r="A486" s="5"/>
      <c r="C486" s="6"/>
      <c r="D486" s="7"/>
      <c r="E486" s="6">
        <f>Tabla23[[#This Row],[Precio]]</f>
        <v>0</v>
      </c>
      <c r="G486" s="11"/>
      <c r="H486" s="6">
        <f>Tabla24[[#This Row],[Cantidad]]*(Tabla24[[#This Row],[PV]]-Tabla24[[#This Row],[Costo]])</f>
        <v>0</v>
      </c>
      <c r="I486" t="s">
        <v>18</v>
      </c>
      <c r="J486" s="6" t="str">
        <f>_xlfn.CONCAT(Tabla24[[#This Row],[Producto]]," ",Tabla24[[#This Row],[Referencia]]," ",Tabla24[[#This Row],[Costo]]/1000)</f>
        <v xml:space="preserve">  0</v>
      </c>
    </row>
    <row r="487" spans="1:10" x14ac:dyDescent="0.2">
      <c r="A487" s="5"/>
      <c r="C487" s="6"/>
      <c r="D487" s="7"/>
      <c r="E487" s="6">
        <f>Tabla23[[#This Row],[Precio]]</f>
        <v>0</v>
      </c>
      <c r="G487" s="11"/>
      <c r="H487" s="6">
        <f>Tabla24[[#This Row],[Cantidad]]*(Tabla24[[#This Row],[PV]]-Tabla24[[#This Row],[Costo]])</f>
        <v>0</v>
      </c>
      <c r="I487" t="s">
        <v>18</v>
      </c>
      <c r="J487" s="6" t="str">
        <f>_xlfn.CONCAT(Tabla24[[#This Row],[Producto]]," ",Tabla24[[#This Row],[Referencia]]," ",Tabla24[[#This Row],[Costo]]/1000)</f>
        <v xml:space="preserve">  0</v>
      </c>
    </row>
    <row r="488" spans="1:10" x14ac:dyDescent="0.2">
      <c r="A488" s="5"/>
      <c r="C488" s="6"/>
      <c r="D488" s="7"/>
      <c r="E488" s="6">
        <f>Tabla23[[#This Row],[Precio]]</f>
        <v>0</v>
      </c>
      <c r="G488" s="11"/>
      <c r="H488" s="6">
        <f>Tabla24[[#This Row],[Cantidad]]*(Tabla24[[#This Row],[PV]]-Tabla24[[#This Row],[Costo]])</f>
        <v>0</v>
      </c>
      <c r="I488" t="s">
        <v>18</v>
      </c>
      <c r="J488" s="6" t="str">
        <f>_xlfn.CONCAT(Tabla24[[#This Row],[Producto]]," ",Tabla24[[#This Row],[Referencia]]," ",Tabla24[[#This Row],[Costo]]/1000)</f>
        <v xml:space="preserve">  0</v>
      </c>
    </row>
    <row r="489" spans="1:10" x14ac:dyDescent="0.2">
      <c r="A489" s="5"/>
      <c r="C489" s="6"/>
      <c r="D489" s="7"/>
      <c r="E489" s="6">
        <f>Tabla23[[#This Row],[Precio]]</f>
        <v>0</v>
      </c>
      <c r="G489" s="11"/>
      <c r="H489" s="6">
        <f>Tabla24[[#This Row],[Cantidad]]*(Tabla24[[#This Row],[PV]]-Tabla24[[#This Row],[Costo]])</f>
        <v>0</v>
      </c>
      <c r="I489" t="s">
        <v>18</v>
      </c>
      <c r="J489" s="6" t="str">
        <f>_xlfn.CONCAT(Tabla24[[#This Row],[Producto]]," ",Tabla24[[#This Row],[Referencia]]," ",Tabla24[[#This Row],[Costo]]/1000)</f>
        <v xml:space="preserve">  0</v>
      </c>
    </row>
    <row r="490" spans="1:10" x14ac:dyDescent="0.2">
      <c r="A490" s="5"/>
      <c r="C490" s="6"/>
      <c r="D490" s="7"/>
      <c r="E490" s="6">
        <f>Tabla23[[#This Row],[Precio]]</f>
        <v>0</v>
      </c>
      <c r="G490" s="11"/>
      <c r="H490" s="6">
        <f>Tabla24[[#This Row],[Cantidad]]*(Tabla24[[#This Row],[PV]]-Tabla24[[#This Row],[Costo]])</f>
        <v>0</v>
      </c>
      <c r="I490" t="s">
        <v>18</v>
      </c>
      <c r="J490" s="6" t="str">
        <f>_xlfn.CONCAT(Tabla24[[#This Row],[Producto]]," ",Tabla24[[#This Row],[Referencia]]," ",Tabla24[[#This Row],[Costo]]/1000)</f>
        <v xml:space="preserve">  0</v>
      </c>
    </row>
    <row r="491" spans="1:10" x14ac:dyDescent="0.2">
      <c r="A491" s="5"/>
      <c r="C491" s="6"/>
      <c r="D491" s="7"/>
      <c r="E491" s="6">
        <f>Tabla23[[#This Row],[Precio]]</f>
        <v>0</v>
      </c>
      <c r="G491" s="11"/>
      <c r="H491" s="6">
        <f>Tabla24[[#This Row],[Cantidad]]*(Tabla24[[#This Row],[PV]]-Tabla24[[#This Row],[Costo]])</f>
        <v>0</v>
      </c>
      <c r="I491" t="s">
        <v>18</v>
      </c>
      <c r="J491" s="6" t="str">
        <f>_xlfn.CONCAT(Tabla24[[#This Row],[Producto]]," ",Tabla24[[#This Row],[Referencia]]," ",Tabla24[[#This Row],[Costo]]/1000)</f>
        <v xml:space="preserve">  0</v>
      </c>
    </row>
    <row r="492" spans="1:10" x14ac:dyDescent="0.2">
      <c r="A492" s="5"/>
      <c r="C492" s="6"/>
      <c r="D492" s="7"/>
      <c r="E492" s="6">
        <f>Tabla23[[#This Row],[Precio]]</f>
        <v>0</v>
      </c>
      <c r="G492" s="11"/>
      <c r="H492" s="6">
        <f>Tabla24[[#This Row],[Cantidad]]*(Tabla24[[#This Row],[PV]]-Tabla24[[#This Row],[Costo]])</f>
        <v>0</v>
      </c>
      <c r="I492" t="s">
        <v>18</v>
      </c>
      <c r="J492" s="6" t="str">
        <f>_xlfn.CONCAT(Tabla24[[#This Row],[Producto]]," ",Tabla24[[#This Row],[Referencia]]," ",Tabla24[[#This Row],[Costo]]/1000)</f>
        <v xml:space="preserve">  0</v>
      </c>
    </row>
    <row r="493" spans="1:10" x14ac:dyDescent="0.2">
      <c r="A493" s="5"/>
      <c r="C493" s="6"/>
      <c r="D493" s="7"/>
      <c r="E493" s="6">
        <f>Tabla23[[#This Row],[Precio]]</f>
        <v>0</v>
      </c>
      <c r="G493" s="11"/>
      <c r="H493" s="6">
        <f>Tabla24[[#This Row],[Cantidad]]*(Tabla24[[#This Row],[PV]]-Tabla24[[#This Row],[Costo]])</f>
        <v>0</v>
      </c>
      <c r="I493" t="s">
        <v>18</v>
      </c>
      <c r="J493" s="6" t="str">
        <f>_xlfn.CONCAT(Tabla24[[#This Row],[Producto]]," ",Tabla24[[#This Row],[Referencia]]," ",Tabla24[[#This Row],[Costo]]/1000)</f>
        <v xml:space="preserve">  0</v>
      </c>
    </row>
    <row r="494" spans="1:10" x14ac:dyDescent="0.2">
      <c r="A494" s="5"/>
      <c r="C494" s="6"/>
      <c r="D494" s="7"/>
      <c r="E494" s="6">
        <f>Tabla23[[#This Row],[Precio]]</f>
        <v>0</v>
      </c>
      <c r="G494" s="11"/>
      <c r="H494" s="6">
        <f>Tabla24[[#This Row],[Cantidad]]*(Tabla24[[#This Row],[PV]]-Tabla24[[#This Row],[Costo]])</f>
        <v>0</v>
      </c>
      <c r="I494" t="s">
        <v>18</v>
      </c>
      <c r="J494" s="6" t="str">
        <f>_xlfn.CONCAT(Tabla24[[#This Row],[Producto]]," ",Tabla24[[#This Row],[Referencia]]," ",Tabla24[[#This Row],[Costo]]/1000)</f>
        <v xml:space="preserve">  0</v>
      </c>
    </row>
    <row r="495" spans="1:10" x14ac:dyDescent="0.2">
      <c r="A495" s="5"/>
      <c r="C495" s="6"/>
      <c r="D495" s="7"/>
      <c r="E495" s="6">
        <f>Tabla23[[#This Row],[Precio]]</f>
        <v>0</v>
      </c>
      <c r="G495" s="11"/>
      <c r="H495" s="6">
        <f>Tabla24[[#This Row],[Cantidad]]*(Tabla24[[#This Row],[PV]]-Tabla24[[#This Row],[Costo]])</f>
        <v>0</v>
      </c>
      <c r="I495" t="s">
        <v>18</v>
      </c>
      <c r="J495" s="6" t="str">
        <f>_xlfn.CONCAT(Tabla24[[#This Row],[Producto]]," ",Tabla24[[#This Row],[Referencia]]," ",Tabla24[[#This Row],[Costo]]/1000)</f>
        <v xml:space="preserve">  0</v>
      </c>
    </row>
    <row r="496" spans="1:10" x14ac:dyDescent="0.2">
      <c r="A496" s="5"/>
      <c r="C496" s="6"/>
      <c r="D496" s="7"/>
      <c r="E496" s="6">
        <f>Tabla23[[#This Row],[Precio]]</f>
        <v>0</v>
      </c>
      <c r="G496" s="11"/>
      <c r="H496" s="6">
        <f>Tabla24[[#This Row],[Cantidad]]*(Tabla24[[#This Row],[PV]]-Tabla24[[#This Row],[Costo]])</f>
        <v>0</v>
      </c>
      <c r="I496" t="s">
        <v>18</v>
      </c>
      <c r="J496" s="6" t="str">
        <f>_xlfn.CONCAT(Tabla24[[#This Row],[Producto]]," ",Tabla24[[#This Row],[Referencia]]," ",Tabla24[[#This Row],[Costo]]/1000)</f>
        <v xml:space="preserve">  0</v>
      </c>
    </row>
    <row r="497" spans="1:10" x14ac:dyDescent="0.2">
      <c r="A497" s="5"/>
      <c r="C497" s="6"/>
      <c r="D497" s="7"/>
      <c r="E497" s="6">
        <f>Tabla23[[#This Row],[Precio]]</f>
        <v>0</v>
      </c>
      <c r="G497" s="11"/>
      <c r="H497" s="6">
        <f>Tabla24[[#This Row],[Cantidad]]*(Tabla24[[#This Row],[PV]]-Tabla24[[#This Row],[Costo]])</f>
        <v>0</v>
      </c>
      <c r="I497" t="s">
        <v>18</v>
      </c>
      <c r="J497" s="6" t="str">
        <f>_xlfn.CONCAT(Tabla24[[#This Row],[Producto]]," ",Tabla24[[#This Row],[Referencia]]," ",Tabla24[[#This Row],[Costo]]/1000)</f>
        <v xml:space="preserve">  0</v>
      </c>
    </row>
    <row r="498" spans="1:10" x14ac:dyDescent="0.2">
      <c r="A498" s="5"/>
      <c r="C498" s="6"/>
      <c r="D498" s="7"/>
      <c r="E498" s="6">
        <f>Tabla23[[#This Row],[Precio]]</f>
        <v>0</v>
      </c>
      <c r="G498" s="11"/>
      <c r="H498" s="6">
        <f>Tabla24[[#This Row],[Cantidad]]*(Tabla24[[#This Row],[PV]]-Tabla24[[#This Row],[Costo]])</f>
        <v>0</v>
      </c>
      <c r="I498" t="s">
        <v>18</v>
      </c>
      <c r="J498" s="6" t="str">
        <f>_xlfn.CONCAT(Tabla24[[#This Row],[Producto]]," ",Tabla24[[#This Row],[Referencia]]," ",Tabla24[[#This Row],[Costo]]/1000)</f>
        <v xml:space="preserve">  0</v>
      </c>
    </row>
    <row r="499" spans="1:10" x14ac:dyDescent="0.2">
      <c r="A499" s="5"/>
      <c r="C499" s="6"/>
      <c r="D499" s="7"/>
      <c r="E499" s="6">
        <f>Tabla23[[#This Row],[Precio]]</f>
        <v>0</v>
      </c>
      <c r="G499" s="11"/>
      <c r="H499" s="6">
        <f>Tabla24[[#This Row],[Cantidad]]*(Tabla24[[#This Row],[PV]]-Tabla24[[#This Row],[Costo]])</f>
        <v>0</v>
      </c>
      <c r="I499" t="s">
        <v>18</v>
      </c>
      <c r="J499" s="6" t="str">
        <f>_xlfn.CONCAT(Tabla24[[#This Row],[Producto]]," ",Tabla24[[#This Row],[Referencia]]," ",Tabla24[[#This Row],[Costo]]/1000)</f>
        <v xml:space="preserve">  0</v>
      </c>
    </row>
    <row r="500" spans="1:10" x14ac:dyDescent="0.2">
      <c r="A500" s="5"/>
      <c r="C500" s="6"/>
      <c r="D500" s="7"/>
      <c r="E500" s="6">
        <f>Tabla23[[#This Row],[Precio]]</f>
        <v>0</v>
      </c>
      <c r="G500" s="11"/>
      <c r="H500" s="6">
        <f>Tabla24[[#This Row],[Cantidad]]*(Tabla24[[#This Row],[PV]]-Tabla24[[#This Row],[Costo]])</f>
        <v>0</v>
      </c>
      <c r="I500" t="s">
        <v>18</v>
      </c>
      <c r="J500" s="6" t="str">
        <f>_xlfn.CONCAT(Tabla24[[#This Row],[Producto]]," ",Tabla24[[#This Row],[Referencia]]," ",Tabla24[[#This Row],[Costo]]/1000)</f>
        <v xml:space="preserve">  0</v>
      </c>
    </row>
    <row r="501" spans="1:10" x14ac:dyDescent="0.2">
      <c r="A501" s="5"/>
      <c r="C501" s="6"/>
      <c r="D501" s="7"/>
      <c r="E501" s="6">
        <f>Tabla23[[#This Row],[Precio]]</f>
        <v>0</v>
      </c>
      <c r="G501" s="11"/>
      <c r="H501" s="6">
        <f>Tabla24[[#This Row],[Cantidad]]*(Tabla24[[#This Row],[PV]]-Tabla24[[#This Row],[Costo]])</f>
        <v>0</v>
      </c>
      <c r="I501" t="s">
        <v>18</v>
      </c>
      <c r="J501" s="6" t="str">
        <f>_xlfn.CONCAT(Tabla24[[#This Row],[Producto]]," ",Tabla24[[#This Row],[Referencia]]," ",Tabla24[[#This Row],[Costo]]/1000)</f>
        <v xml:space="preserve">  0</v>
      </c>
    </row>
    <row r="502" spans="1:10" x14ac:dyDescent="0.2">
      <c r="A502" s="5"/>
      <c r="C502" s="6"/>
      <c r="D502" s="7"/>
      <c r="E502" s="6">
        <f>Tabla23[[#This Row],[Precio]]</f>
        <v>0</v>
      </c>
      <c r="G502" s="11"/>
      <c r="H502" s="6">
        <f>Tabla24[[#This Row],[Cantidad]]*(Tabla24[[#This Row],[PV]]-Tabla24[[#This Row],[Costo]])</f>
        <v>0</v>
      </c>
      <c r="I502" t="s">
        <v>18</v>
      </c>
      <c r="J502" s="6" t="str">
        <f>_xlfn.CONCAT(Tabla24[[#This Row],[Producto]]," ",Tabla24[[#This Row],[Referencia]]," ",Tabla24[[#This Row],[Costo]]/1000)</f>
        <v xml:space="preserve">  0</v>
      </c>
    </row>
    <row r="503" spans="1:10" x14ac:dyDescent="0.2">
      <c r="A503" s="5"/>
      <c r="C503" s="6"/>
      <c r="D503" s="7"/>
      <c r="E503" s="6">
        <f>Tabla23[[#This Row],[Precio]]</f>
        <v>0</v>
      </c>
      <c r="G503" s="11"/>
      <c r="H503" s="6">
        <f>Tabla24[[#This Row],[Cantidad]]*(Tabla24[[#This Row],[PV]]-Tabla24[[#This Row],[Costo]])</f>
        <v>0</v>
      </c>
      <c r="I503" t="s">
        <v>18</v>
      </c>
      <c r="J503" s="6" t="str">
        <f>_xlfn.CONCAT(Tabla24[[#This Row],[Producto]]," ",Tabla24[[#This Row],[Referencia]]," ",Tabla24[[#This Row],[Costo]]/1000)</f>
        <v xml:space="preserve">  0</v>
      </c>
    </row>
    <row r="504" spans="1:10" x14ac:dyDescent="0.2">
      <c r="A504" s="5"/>
      <c r="C504" s="6"/>
      <c r="D504" s="7"/>
      <c r="E504" s="6">
        <f>Tabla23[[#This Row],[Precio]]</f>
        <v>0</v>
      </c>
      <c r="G504" s="11"/>
      <c r="H504" s="6">
        <f>Tabla24[[#This Row],[Cantidad]]*(Tabla24[[#This Row],[PV]]-Tabla24[[#This Row],[Costo]])</f>
        <v>0</v>
      </c>
      <c r="I504" t="s">
        <v>18</v>
      </c>
      <c r="J504" s="6" t="str">
        <f>_xlfn.CONCAT(Tabla24[[#This Row],[Producto]]," ",Tabla24[[#This Row],[Referencia]]," ",Tabla24[[#This Row],[Costo]]/1000)</f>
        <v xml:space="preserve">  0</v>
      </c>
    </row>
    <row r="505" spans="1:10" x14ac:dyDescent="0.2">
      <c r="A505" s="5"/>
      <c r="C505" s="6"/>
      <c r="D505" s="7"/>
      <c r="E505" s="6">
        <f>Tabla23[[#This Row],[Precio]]</f>
        <v>0</v>
      </c>
      <c r="G505" s="11"/>
      <c r="H505" s="6">
        <f>Tabla24[[#This Row],[Cantidad]]*(Tabla24[[#This Row],[PV]]-Tabla24[[#This Row],[Costo]])</f>
        <v>0</v>
      </c>
      <c r="I505" t="s">
        <v>18</v>
      </c>
      <c r="J505" s="6" t="str">
        <f>_xlfn.CONCAT(Tabla24[[#This Row],[Producto]]," ",Tabla24[[#This Row],[Referencia]]," ",Tabla24[[#This Row],[Costo]]/1000)</f>
        <v xml:space="preserve">  0</v>
      </c>
    </row>
    <row r="506" spans="1:10" x14ac:dyDescent="0.2">
      <c r="A506" s="5"/>
      <c r="C506" s="6"/>
      <c r="D506" s="7"/>
      <c r="E506" s="6">
        <f>Tabla23[[#This Row],[Precio]]</f>
        <v>0</v>
      </c>
      <c r="G506" s="11"/>
      <c r="H506" s="6">
        <f>Tabla24[[#This Row],[Cantidad]]*(Tabla24[[#This Row],[PV]]-Tabla24[[#This Row],[Costo]])</f>
        <v>0</v>
      </c>
      <c r="I506" t="s">
        <v>18</v>
      </c>
      <c r="J506" s="6" t="str">
        <f>_xlfn.CONCAT(Tabla24[[#This Row],[Producto]]," ",Tabla24[[#This Row],[Referencia]]," ",Tabla24[[#This Row],[Costo]]/1000)</f>
        <v xml:space="preserve">  0</v>
      </c>
    </row>
    <row r="507" spans="1:10" x14ac:dyDescent="0.2">
      <c r="A507" s="5"/>
      <c r="C507" s="6"/>
      <c r="D507" s="7"/>
      <c r="E507" s="6">
        <f>Tabla23[[#This Row],[Precio]]</f>
        <v>0</v>
      </c>
      <c r="G507" s="11"/>
      <c r="H507" s="6">
        <f>Tabla24[[#This Row],[Cantidad]]*(Tabla24[[#This Row],[PV]]-Tabla24[[#This Row],[Costo]])</f>
        <v>0</v>
      </c>
      <c r="I507" t="s">
        <v>18</v>
      </c>
      <c r="J507" s="6" t="str">
        <f>_xlfn.CONCAT(Tabla24[[#This Row],[Producto]]," ",Tabla24[[#This Row],[Referencia]]," ",Tabla24[[#This Row],[Costo]]/1000)</f>
        <v xml:space="preserve">  0</v>
      </c>
    </row>
    <row r="508" spans="1:10" x14ac:dyDescent="0.2">
      <c r="A508" s="5"/>
      <c r="C508" s="6"/>
      <c r="D508" s="7"/>
      <c r="E508" s="6">
        <f>Tabla23[[#This Row],[Precio]]</f>
        <v>0</v>
      </c>
      <c r="G508" s="11"/>
      <c r="H508" s="6">
        <f>Tabla24[[#This Row],[Cantidad]]*(Tabla24[[#This Row],[PV]]-Tabla24[[#This Row],[Costo]])</f>
        <v>0</v>
      </c>
      <c r="I508" t="s">
        <v>18</v>
      </c>
      <c r="J508" s="6" t="str">
        <f>_xlfn.CONCAT(Tabla24[[#This Row],[Producto]]," ",Tabla24[[#This Row],[Referencia]]," ",Tabla24[[#This Row],[Costo]]/1000)</f>
        <v xml:space="preserve">  0</v>
      </c>
    </row>
    <row r="509" spans="1:10" x14ac:dyDescent="0.2">
      <c r="A509" s="5"/>
      <c r="C509" s="6"/>
      <c r="D509" s="7"/>
      <c r="E509" s="6">
        <f>Tabla23[[#This Row],[Precio]]</f>
        <v>0</v>
      </c>
      <c r="G509" s="11"/>
      <c r="H509" s="6">
        <f>Tabla24[[#This Row],[Cantidad]]*(Tabla24[[#This Row],[PV]]-Tabla24[[#This Row],[Costo]])</f>
        <v>0</v>
      </c>
      <c r="I509" t="s">
        <v>18</v>
      </c>
      <c r="J509" s="6" t="str">
        <f>_xlfn.CONCAT(Tabla24[[#This Row],[Producto]]," ",Tabla24[[#This Row],[Referencia]]," ",Tabla24[[#This Row],[Costo]]/1000)</f>
        <v xml:space="preserve">  0</v>
      </c>
    </row>
    <row r="510" spans="1:10" x14ac:dyDescent="0.2">
      <c r="A510" s="5"/>
      <c r="C510" s="6"/>
      <c r="D510" s="7"/>
      <c r="E510" s="6">
        <f>Tabla23[[#This Row],[Precio]]</f>
        <v>0</v>
      </c>
      <c r="G510" s="11"/>
      <c r="H510" s="6">
        <f>Tabla24[[#This Row],[Cantidad]]*(Tabla24[[#This Row],[PV]]-Tabla24[[#This Row],[Costo]])</f>
        <v>0</v>
      </c>
      <c r="I510" t="s">
        <v>18</v>
      </c>
      <c r="J510" s="6" t="str">
        <f>_xlfn.CONCAT(Tabla24[[#This Row],[Producto]]," ",Tabla24[[#This Row],[Referencia]]," ",Tabla24[[#This Row],[Costo]]/1000)</f>
        <v xml:space="preserve">  0</v>
      </c>
    </row>
    <row r="511" spans="1:10" x14ac:dyDescent="0.2">
      <c r="A511" s="5"/>
      <c r="C511" s="6"/>
      <c r="D511" s="7"/>
      <c r="E511" s="6">
        <f>Tabla23[[#This Row],[Precio]]</f>
        <v>0</v>
      </c>
      <c r="G511" s="11"/>
      <c r="H511" s="6">
        <f>Tabla24[[#This Row],[Cantidad]]*(Tabla24[[#This Row],[PV]]-Tabla24[[#This Row],[Costo]])</f>
        <v>0</v>
      </c>
      <c r="I511" t="s">
        <v>18</v>
      </c>
      <c r="J511" s="6" t="str">
        <f>_xlfn.CONCAT(Tabla24[[#This Row],[Producto]]," ",Tabla24[[#This Row],[Referencia]]," ",Tabla24[[#This Row],[Costo]]/1000)</f>
        <v xml:space="preserve">  0</v>
      </c>
    </row>
    <row r="512" spans="1:10" x14ac:dyDescent="0.2">
      <c r="A512" s="5"/>
      <c r="C512" s="6"/>
      <c r="D512" s="7"/>
      <c r="E512" s="6">
        <f>Tabla23[[#This Row],[Precio]]</f>
        <v>0</v>
      </c>
      <c r="G512" s="11"/>
      <c r="H512" s="6">
        <f>Tabla24[[#This Row],[Cantidad]]*(Tabla24[[#This Row],[PV]]-Tabla24[[#This Row],[Costo]])</f>
        <v>0</v>
      </c>
      <c r="I512" t="s">
        <v>18</v>
      </c>
      <c r="J512" s="6" t="str">
        <f>_xlfn.CONCAT(Tabla24[[#This Row],[Producto]]," ",Tabla24[[#This Row],[Referencia]]," ",Tabla24[[#This Row],[Costo]]/1000)</f>
        <v xml:space="preserve">  0</v>
      </c>
    </row>
    <row r="513" spans="1:10" x14ac:dyDescent="0.2">
      <c r="A513" s="5"/>
      <c r="C513" s="6"/>
      <c r="D513" s="7"/>
      <c r="E513" s="6">
        <f>Tabla23[[#This Row],[Precio]]</f>
        <v>0</v>
      </c>
      <c r="G513" s="11"/>
      <c r="H513" s="6">
        <f>Tabla24[[#This Row],[Cantidad]]*(Tabla24[[#This Row],[PV]]-Tabla24[[#This Row],[Costo]])</f>
        <v>0</v>
      </c>
      <c r="I513" t="s">
        <v>18</v>
      </c>
      <c r="J513" s="6" t="str">
        <f>_xlfn.CONCAT(Tabla24[[#This Row],[Producto]]," ",Tabla24[[#This Row],[Referencia]]," ",Tabla24[[#This Row],[Costo]]/1000)</f>
        <v xml:space="preserve">  0</v>
      </c>
    </row>
    <row r="514" spans="1:10" x14ac:dyDescent="0.2">
      <c r="A514" s="5"/>
      <c r="C514" s="6"/>
      <c r="D514" s="7"/>
      <c r="E514" s="6">
        <f>Tabla23[[#This Row],[Precio]]</f>
        <v>0</v>
      </c>
      <c r="G514" s="11"/>
      <c r="H514" s="6">
        <f>Tabla24[[#This Row],[Cantidad]]*(Tabla24[[#This Row],[PV]]-Tabla24[[#This Row],[Costo]])</f>
        <v>0</v>
      </c>
      <c r="I514" t="s">
        <v>18</v>
      </c>
      <c r="J514" s="6" t="str">
        <f>_xlfn.CONCAT(Tabla24[[#This Row],[Producto]]," ",Tabla24[[#This Row],[Referencia]]," ",Tabla24[[#This Row],[Costo]]/1000)</f>
        <v xml:space="preserve">  0</v>
      </c>
    </row>
    <row r="515" spans="1:10" x14ac:dyDescent="0.2">
      <c r="A515" s="5"/>
      <c r="C515" s="6"/>
      <c r="D515" s="7"/>
      <c r="E515" s="6">
        <f>Tabla23[[#This Row],[Precio]]</f>
        <v>0</v>
      </c>
      <c r="G515" s="11"/>
      <c r="H515" s="6">
        <f>Tabla24[[#This Row],[Cantidad]]*(Tabla24[[#This Row],[PV]]-Tabla24[[#This Row],[Costo]])</f>
        <v>0</v>
      </c>
      <c r="I515" t="s">
        <v>18</v>
      </c>
      <c r="J515" s="6" t="str">
        <f>_xlfn.CONCAT(Tabla24[[#This Row],[Producto]]," ",Tabla24[[#This Row],[Referencia]]," ",Tabla24[[#This Row],[Costo]]/1000)</f>
        <v xml:space="preserve">  0</v>
      </c>
    </row>
    <row r="516" spans="1:10" x14ac:dyDescent="0.2">
      <c r="A516" s="5"/>
      <c r="C516" s="6"/>
      <c r="D516" s="7"/>
      <c r="E516" s="6">
        <f>Tabla23[[#This Row],[Precio]]</f>
        <v>0</v>
      </c>
      <c r="G516" s="11"/>
      <c r="H516" s="6">
        <f>Tabla24[[#This Row],[Cantidad]]*(Tabla24[[#This Row],[PV]]-Tabla24[[#This Row],[Costo]])</f>
        <v>0</v>
      </c>
      <c r="I516" t="s">
        <v>18</v>
      </c>
      <c r="J516" s="6" t="str">
        <f>_xlfn.CONCAT(Tabla24[[#This Row],[Producto]]," ",Tabla24[[#This Row],[Referencia]]," ",Tabla24[[#This Row],[Costo]]/1000)</f>
        <v xml:space="preserve">  0</v>
      </c>
    </row>
    <row r="517" spans="1:10" x14ac:dyDescent="0.2">
      <c r="A517" s="5"/>
      <c r="C517" s="6"/>
      <c r="D517" s="7"/>
      <c r="E517" s="6">
        <f>Tabla23[[#This Row],[Precio]]</f>
        <v>0</v>
      </c>
      <c r="G517" s="11"/>
      <c r="H517" s="6">
        <f>Tabla24[[#This Row],[Cantidad]]*(Tabla24[[#This Row],[PV]]-Tabla24[[#This Row],[Costo]])</f>
        <v>0</v>
      </c>
      <c r="I517" t="s">
        <v>18</v>
      </c>
      <c r="J517" s="6" t="str">
        <f>_xlfn.CONCAT(Tabla24[[#This Row],[Producto]]," ",Tabla24[[#This Row],[Referencia]]," ",Tabla24[[#This Row],[Costo]]/1000)</f>
        <v xml:space="preserve">  0</v>
      </c>
    </row>
    <row r="518" spans="1:10" x14ac:dyDescent="0.2">
      <c r="A518" s="5"/>
      <c r="C518" s="6"/>
      <c r="D518" s="7"/>
      <c r="E518" s="6">
        <f>Tabla23[[#This Row],[Precio]]</f>
        <v>0</v>
      </c>
      <c r="G518" s="11"/>
      <c r="H518" s="6">
        <f>Tabla24[[#This Row],[Cantidad]]*(Tabla24[[#This Row],[PV]]-Tabla24[[#This Row],[Costo]])</f>
        <v>0</v>
      </c>
      <c r="I518" t="s">
        <v>18</v>
      </c>
      <c r="J518" s="6" t="str">
        <f>_xlfn.CONCAT(Tabla24[[#This Row],[Producto]]," ",Tabla24[[#This Row],[Referencia]]," ",Tabla24[[#This Row],[Costo]]/1000)</f>
        <v xml:space="preserve">  0</v>
      </c>
    </row>
    <row r="519" spans="1:10" x14ac:dyDescent="0.2">
      <c r="A519" s="5"/>
      <c r="C519" s="6"/>
      <c r="D519" s="7"/>
      <c r="E519" s="6">
        <f>Tabla23[[#This Row],[Precio]]</f>
        <v>0</v>
      </c>
      <c r="G519" s="11"/>
      <c r="H519" s="6">
        <f>Tabla24[[#This Row],[Cantidad]]*(Tabla24[[#This Row],[PV]]-Tabla24[[#This Row],[Costo]])</f>
        <v>0</v>
      </c>
      <c r="I519" t="s">
        <v>18</v>
      </c>
      <c r="J519" s="6" t="str">
        <f>_xlfn.CONCAT(Tabla24[[#This Row],[Producto]]," ",Tabla24[[#This Row],[Referencia]]," ",Tabla24[[#This Row],[Costo]]/1000)</f>
        <v xml:space="preserve">  0</v>
      </c>
    </row>
    <row r="520" spans="1:10" x14ac:dyDescent="0.2">
      <c r="A520" s="5"/>
      <c r="C520" s="6"/>
      <c r="D520" s="7"/>
      <c r="E520" s="6">
        <f>Tabla23[[#This Row],[Precio]]</f>
        <v>0</v>
      </c>
      <c r="G520" s="11"/>
      <c r="H520" s="6">
        <f>Tabla24[[#This Row],[Cantidad]]*(Tabla24[[#This Row],[PV]]-Tabla24[[#This Row],[Costo]])</f>
        <v>0</v>
      </c>
      <c r="I520" t="s">
        <v>18</v>
      </c>
      <c r="J520" s="6" t="str">
        <f>_xlfn.CONCAT(Tabla24[[#This Row],[Producto]]," ",Tabla24[[#This Row],[Referencia]]," ",Tabla24[[#This Row],[Costo]]/1000)</f>
        <v xml:space="preserve">  0</v>
      </c>
    </row>
    <row r="521" spans="1:10" x14ac:dyDescent="0.2">
      <c r="A521" s="5"/>
      <c r="C521" s="6"/>
      <c r="D521" s="7"/>
      <c r="E521" s="6">
        <f>Tabla23[[#This Row],[Precio]]</f>
        <v>0</v>
      </c>
      <c r="G521" s="11"/>
      <c r="H521" s="6">
        <f>Tabla24[[#This Row],[Cantidad]]*(Tabla24[[#This Row],[PV]]-Tabla24[[#This Row],[Costo]])</f>
        <v>0</v>
      </c>
      <c r="I521" t="s">
        <v>18</v>
      </c>
      <c r="J521" s="6" t="str">
        <f>_xlfn.CONCAT(Tabla24[[#This Row],[Producto]]," ",Tabla24[[#This Row],[Referencia]]," ",Tabla24[[#This Row],[Costo]]/1000)</f>
        <v xml:space="preserve">  0</v>
      </c>
    </row>
    <row r="522" spans="1:10" x14ac:dyDescent="0.2">
      <c r="A522" s="5"/>
      <c r="C522" s="6"/>
      <c r="D522" s="7"/>
      <c r="E522" s="6">
        <f>Tabla23[[#This Row],[Precio]]</f>
        <v>0</v>
      </c>
      <c r="G522" s="11"/>
      <c r="H522" s="6">
        <f>Tabla24[[#This Row],[Cantidad]]*(Tabla24[[#This Row],[PV]]-Tabla24[[#This Row],[Costo]])</f>
        <v>0</v>
      </c>
      <c r="I522" t="s">
        <v>18</v>
      </c>
      <c r="J522" s="6" t="str">
        <f>_xlfn.CONCAT(Tabla24[[#This Row],[Producto]]," ",Tabla24[[#This Row],[Referencia]]," ",Tabla24[[#This Row],[Costo]]/1000)</f>
        <v xml:space="preserve">  0</v>
      </c>
    </row>
    <row r="523" spans="1:10" x14ac:dyDescent="0.2">
      <c r="A523" s="5"/>
      <c r="C523" s="6"/>
      <c r="D523" s="7"/>
      <c r="E523" s="6">
        <f>Tabla23[[#This Row],[Precio]]</f>
        <v>0</v>
      </c>
      <c r="G523" s="11"/>
      <c r="H523" s="6">
        <f>Tabla24[[#This Row],[Cantidad]]*(Tabla24[[#This Row],[PV]]-Tabla24[[#This Row],[Costo]])</f>
        <v>0</v>
      </c>
      <c r="I523" t="s">
        <v>18</v>
      </c>
      <c r="J523" s="6" t="str">
        <f>_xlfn.CONCAT(Tabla24[[#This Row],[Producto]]," ",Tabla24[[#This Row],[Referencia]]," ",Tabla24[[#This Row],[Costo]]/1000)</f>
        <v xml:space="preserve">  0</v>
      </c>
    </row>
    <row r="524" spans="1:10" x14ac:dyDescent="0.2">
      <c r="A524" s="5"/>
      <c r="C524" s="6"/>
      <c r="D524" s="7"/>
      <c r="E524" s="6">
        <f>Tabla23[[#This Row],[Precio]]</f>
        <v>0</v>
      </c>
      <c r="G524" s="11"/>
      <c r="H524" s="6">
        <f>Tabla24[[#This Row],[Cantidad]]*(Tabla24[[#This Row],[PV]]-Tabla24[[#This Row],[Costo]])</f>
        <v>0</v>
      </c>
      <c r="I524" t="s">
        <v>18</v>
      </c>
      <c r="J524" s="6" t="str">
        <f>_xlfn.CONCAT(Tabla24[[#This Row],[Producto]]," ",Tabla24[[#This Row],[Referencia]]," ",Tabla24[[#This Row],[Costo]]/1000)</f>
        <v xml:space="preserve">  0</v>
      </c>
    </row>
    <row r="525" spans="1:10" x14ac:dyDescent="0.2">
      <c r="A525" s="5"/>
      <c r="C525" s="6"/>
      <c r="D525" s="7"/>
      <c r="E525" s="6">
        <f>Tabla23[[#This Row],[Precio]]</f>
        <v>0</v>
      </c>
      <c r="G525" s="11"/>
      <c r="H525" s="6">
        <f>Tabla24[[#This Row],[Cantidad]]*(Tabla24[[#This Row],[PV]]-Tabla24[[#This Row],[Costo]])</f>
        <v>0</v>
      </c>
      <c r="I525" t="s">
        <v>18</v>
      </c>
      <c r="J525" s="6" t="str">
        <f>_xlfn.CONCAT(Tabla24[[#This Row],[Producto]]," ",Tabla24[[#This Row],[Referencia]]," ",Tabla24[[#This Row],[Costo]]/1000)</f>
        <v xml:space="preserve">  0</v>
      </c>
    </row>
    <row r="526" spans="1:10" x14ac:dyDescent="0.2">
      <c r="A526" s="5"/>
      <c r="C526" s="6"/>
      <c r="D526" s="7"/>
      <c r="E526" s="6">
        <f>Tabla23[[#This Row],[Precio]]</f>
        <v>0</v>
      </c>
      <c r="G526" s="11"/>
      <c r="H526" s="6">
        <f>Tabla24[[#This Row],[Cantidad]]*(Tabla24[[#This Row],[PV]]-Tabla24[[#This Row],[Costo]])</f>
        <v>0</v>
      </c>
      <c r="I526" t="s">
        <v>18</v>
      </c>
      <c r="J526" s="6" t="str">
        <f>_xlfn.CONCAT(Tabla24[[#This Row],[Producto]]," ",Tabla24[[#This Row],[Referencia]]," ",Tabla24[[#This Row],[Costo]]/1000)</f>
        <v xml:space="preserve">  0</v>
      </c>
    </row>
    <row r="527" spans="1:10" x14ac:dyDescent="0.2">
      <c r="A527" s="5"/>
      <c r="C527" s="6"/>
      <c r="D527" s="7"/>
      <c r="E527" s="6">
        <f>Tabla23[[#This Row],[Precio]]</f>
        <v>0</v>
      </c>
      <c r="G527" s="11"/>
      <c r="H527" s="6">
        <f>Tabla24[[#This Row],[Cantidad]]*(Tabla24[[#This Row],[PV]]-Tabla24[[#This Row],[Costo]])</f>
        <v>0</v>
      </c>
      <c r="I527" t="s">
        <v>18</v>
      </c>
      <c r="J527" s="6" t="str">
        <f>_xlfn.CONCAT(Tabla24[[#This Row],[Producto]]," ",Tabla24[[#This Row],[Referencia]]," ",Tabla24[[#This Row],[Costo]]/1000)</f>
        <v xml:space="preserve">  0</v>
      </c>
    </row>
    <row r="528" spans="1:10" x14ac:dyDescent="0.2">
      <c r="A528" s="5"/>
      <c r="C528" s="6"/>
      <c r="D528" s="7"/>
      <c r="E528" s="6">
        <f>Tabla23[[#This Row],[Precio]]</f>
        <v>0</v>
      </c>
      <c r="G528" s="11"/>
      <c r="H528" s="6">
        <f>Tabla24[[#This Row],[Cantidad]]*(Tabla24[[#This Row],[PV]]-Tabla24[[#This Row],[Costo]])</f>
        <v>0</v>
      </c>
      <c r="I528" t="s">
        <v>18</v>
      </c>
      <c r="J528" s="6" t="str">
        <f>_xlfn.CONCAT(Tabla24[[#This Row],[Producto]]," ",Tabla24[[#This Row],[Referencia]]," ",Tabla24[[#This Row],[Costo]]/1000)</f>
        <v xml:space="preserve">  0</v>
      </c>
    </row>
    <row r="529" spans="1:10" x14ac:dyDescent="0.2">
      <c r="A529" s="5"/>
      <c r="C529" s="6"/>
      <c r="D529" s="7"/>
      <c r="E529" s="6">
        <f>Tabla23[[#This Row],[Precio]]</f>
        <v>0</v>
      </c>
      <c r="G529" s="11"/>
      <c r="H529" s="6">
        <f>Tabla24[[#This Row],[Cantidad]]*(Tabla24[[#This Row],[PV]]-Tabla24[[#This Row],[Costo]])</f>
        <v>0</v>
      </c>
      <c r="I529" t="s">
        <v>18</v>
      </c>
      <c r="J529" s="6" t="str">
        <f>_xlfn.CONCAT(Tabla24[[#This Row],[Producto]]," ",Tabla24[[#This Row],[Referencia]]," ",Tabla24[[#This Row],[Costo]]/1000)</f>
        <v xml:space="preserve">  0</v>
      </c>
    </row>
    <row r="530" spans="1:10" x14ac:dyDescent="0.2">
      <c r="A530" s="5"/>
      <c r="C530" s="6"/>
      <c r="D530" s="7"/>
      <c r="E530" s="6">
        <f>Tabla23[[#This Row],[Precio]]</f>
        <v>0</v>
      </c>
      <c r="G530" s="11"/>
      <c r="H530" s="6">
        <f>Tabla24[[#This Row],[Cantidad]]*(Tabla24[[#This Row],[PV]]-Tabla24[[#This Row],[Costo]])</f>
        <v>0</v>
      </c>
      <c r="I530" t="s">
        <v>18</v>
      </c>
      <c r="J530" s="6" t="str">
        <f>_xlfn.CONCAT(Tabla24[[#This Row],[Producto]]," ",Tabla24[[#This Row],[Referencia]]," ",Tabla24[[#This Row],[Costo]]/1000)</f>
        <v xml:space="preserve">  0</v>
      </c>
    </row>
    <row r="531" spans="1:10" x14ac:dyDescent="0.2">
      <c r="A531" s="5"/>
      <c r="C531" s="6"/>
      <c r="D531" s="7"/>
      <c r="E531" s="6">
        <f>Tabla23[[#This Row],[Precio]]</f>
        <v>0</v>
      </c>
      <c r="G531" s="11"/>
      <c r="H531" s="6">
        <f>Tabla24[[#This Row],[Cantidad]]*(Tabla24[[#This Row],[PV]]-Tabla24[[#This Row],[Costo]])</f>
        <v>0</v>
      </c>
      <c r="I531" t="s">
        <v>18</v>
      </c>
      <c r="J531" s="6" t="str">
        <f>_xlfn.CONCAT(Tabla24[[#This Row],[Producto]]," ",Tabla24[[#This Row],[Referencia]]," ",Tabla24[[#This Row],[Costo]]/1000)</f>
        <v xml:space="preserve">  0</v>
      </c>
    </row>
    <row r="532" spans="1:10" x14ac:dyDescent="0.2">
      <c r="A532" s="5"/>
      <c r="C532" s="6"/>
      <c r="D532" s="7"/>
      <c r="E532" s="6">
        <f>Tabla23[[#This Row],[Precio]]</f>
        <v>0</v>
      </c>
      <c r="G532" s="11"/>
      <c r="H532" s="6">
        <f>Tabla24[[#This Row],[Cantidad]]*(Tabla24[[#This Row],[PV]]-Tabla24[[#This Row],[Costo]])</f>
        <v>0</v>
      </c>
      <c r="I532" t="s">
        <v>18</v>
      </c>
      <c r="J532" s="6" t="str">
        <f>_xlfn.CONCAT(Tabla24[[#This Row],[Producto]]," ",Tabla24[[#This Row],[Referencia]]," ",Tabla24[[#This Row],[Costo]]/1000)</f>
        <v xml:space="preserve">  0</v>
      </c>
    </row>
    <row r="533" spans="1:10" x14ac:dyDescent="0.2">
      <c r="A533" s="5"/>
      <c r="C533" s="6"/>
      <c r="D533" s="7"/>
      <c r="E533" s="6">
        <f>Tabla23[[#This Row],[Precio]]</f>
        <v>0</v>
      </c>
      <c r="G533" s="11"/>
      <c r="H533" s="6">
        <f>Tabla24[[#This Row],[Cantidad]]*(Tabla24[[#This Row],[PV]]-Tabla24[[#This Row],[Costo]])</f>
        <v>0</v>
      </c>
      <c r="I533" t="s">
        <v>18</v>
      </c>
      <c r="J533" s="6" t="str">
        <f>_xlfn.CONCAT(Tabla24[[#This Row],[Producto]]," ",Tabla24[[#This Row],[Referencia]]," ",Tabla24[[#This Row],[Costo]]/1000)</f>
        <v xml:space="preserve">  0</v>
      </c>
    </row>
    <row r="534" spans="1:10" x14ac:dyDescent="0.2">
      <c r="A534" s="5"/>
      <c r="C534" s="6"/>
      <c r="D534" s="7"/>
      <c r="E534" s="6">
        <f>Tabla23[[#This Row],[Precio]]</f>
        <v>0</v>
      </c>
      <c r="G534" s="11"/>
      <c r="H534" s="6">
        <f>Tabla24[[#This Row],[Cantidad]]*(Tabla24[[#This Row],[PV]]-Tabla24[[#This Row],[Costo]])</f>
        <v>0</v>
      </c>
      <c r="I534" t="s">
        <v>18</v>
      </c>
      <c r="J534" s="6" t="str">
        <f>_xlfn.CONCAT(Tabla24[[#This Row],[Producto]]," ",Tabla24[[#This Row],[Referencia]]," ",Tabla24[[#This Row],[Costo]]/1000)</f>
        <v xml:space="preserve">  0</v>
      </c>
    </row>
    <row r="535" spans="1:10" x14ac:dyDescent="0.2">
      <c r="A535" s="5"/>
      <c r="C535" s="6"/>
      <c r="D535" s="7"/>
      <c r="E535" s="6">
        <f>Tabla23[[#This Row],[Precio]]</f>
        <v>0</v>
      </c>
      <c r="G535" s="11"/>
      <c r="H535" s="6">
        <f>Tabla24[[#This Row],[Cantidad]]*(Tabla24[[#This Row],[PV]]-Tabla24[[#This Row],[Costo]])</f>
        <v>0</v>
      </c>
      <c r="I535" t="s">
        <v>18</v>
      </c>
      <c r="J535" s="6" t="str">
        <f>_xlfn.CONCAT(Tabla24[[#This Row],[Producto]]," ",Tabla24[[#This Row],[Referencia]]," ",Tabla24[[#This Row],[Costo]]/1000)</f>
        <v xml:space="preserve">  0</v>
      </c>
    </row>
    <row r="536" spans="1:10" x14ac:dyDescent="0.2">
      <c r="A536" s="5"/>
      <c r="C536" s="6"/>
      <c r="D536" s="7"/>
      <c r="E536" s="6">
        <f>Tabla23[[#This Row],[Precio]]</f>
        <v>0</v>
      </c>
      <c r="G536" s="11"/>
      <c r="H536" s="6">
        <f>Tabla24[[#This Row],[Cantidad]]*(Tabla24[[#This Row],[PV]]-Tabla24[[#This Row],[Costo]])</f>
        <v>0</v>
      </c>
      <c r="I536" t="s">
        <v>18</v>
      </c>
      <c r="J536" s="6" t="str">
        <f>_xlfn.CONCAT(Tabla24[[#This Row],[Producto]]," ",Tabla24[[#This Row],[Referencia]]," ",Tabla24[[#This Row],[Costo]]/1000)</f>
        <v xml:space="preserve">  0</v>
      </c>
    </row>
    <row r="537" spans="1:10" x14ac:dyDescent="0.2">
      <c r="A537" s="5"/>
      <c r="C537" s="6"/>
      <c r="D537" s="7"/>
      <c r="E537" s="6">
        <f>Tabla23[[#This Row],[Precio]]</f>
        <v>0</v>
      </c>
      <c r="G537" s="11"/>
      <c r="H537" s="6">
        <f>Tabla24[[#This Row],[Cantidad]]*(Tabla24[[#This Row],[PV]]-Tabla24[[#This Row],[Costo]])</f>
        <v>0</v>
      </c>
      <c r="I537" t="s">
        <v>18</v>
      </c>
      <c r="J537" s="6" t="str">
        <f>_xlfn.CONCAT(Tabla24[[#This Row],[Producto]]," ",Tabla24[[#This Row],[Referencia]]," ",Tabla24[[#This Row],[Costo]]/1000)</f>
        <v xml:space="preserve">  0</v>
      </c>
    </row>
    <row r="538" spans="1:10" x14ac:dyDescent="0.2">
      <c r="A538" s="5"/>
      <c r="C538" s="6"/>
      <c r="D538" s="7"/>
      <c r="E538" s="6">
        <f>Tabla23[[#This Row],[Precio]]</f>
        <v>0</v>
      </c>
      <c r="G538" s="11"/>
      <c r="H538" s="6">
        <f>Tabla24[[#This Row],[Cantidad]]*(Tabla24[[#This Row],[PV]]-Tabla24[[#This Row],[Costo]])</f>
        <v>0</v>
      </c>
      <c r="I538" t="s">
        <v>18</v>
      </c>
      <c r="J538" s="6" t="str">
        <f>_xlfn.CONCAT(Tabla24[[#This Row],[Producto]]," ",Tabla24[[#This Row],[Referencia]]," ",Tabla24[[#This Row],[Costo]]/1000)</f>
        <v xml:space="preserve">  0</v>
      </c>
    </row>
    <row r="539" spans="1:10" x14ac:dyDescent="0.2">
      <c r="A539" s="5"/>
      <c r="C539" s="6"/>
      <c r="D539" s="7"/>
      <c r="E539" s="6">
        <f>Tabla23[[#This Row],[Precio]]</f>
        <v>0</v>
      </c>
      <c r="G539" s="11"/>
      <c r="H539" s="6">
        <f>Tabla24[[#This Row],[Cantidad]]*(Tabla24[[#This Row],[PV]]-Tabla24[[#This Row],[Costo]])</f>
        <v>0</v>
      </c>
      <c r="I539" t="s">
        <v>18</v>
      </c>
      <c r="J539" s="6" t="str">
        <f>_xlfn.CONCAT(Tabla24[[#This Row],[Producto]]," ",Tabla24[[#This Row],[Referencia]]," ",Tabla24[[#This Row],[Costo]]/1000)</f>
        <v xml:space="preserve">  0</v>
      </c>
    </row>
    <row r="540" spans="1:10" x14ac:dyDescent="0.2">
      <c r="A540" s="5"/>
      <c r="C540" s="6"/>
      <c r="D540" s="7"/>
      <c r="E540" s="6">
        <f>Tabla23[[#This Row],[Precio]]</f>
        <v>0</v>
      </c>
      <c r="G540" s="11"/>
      <c r="H540" s="6">
        <f>Tabla24[[#This Row],[Cantidad]]*(Tabla24[[#This Row],[PV]]-Tabla24[[#This Row],[Costo]])</f>
        <v>0</v>
      </c>
      <c r="I540" t="s">
        <v>18</v>
      </c>
      <c r="J540" s="6" t="str">
        <f>_xlfn.CONCAT(Tabla24[[#This Row],[Producto]]," ",Tabla24[[#This Row],[Referencia]]," ",Tabla24[[#This Row],[Costo]]/1000)</f>
        <v xml:space="preserve">  0</v>
      </c>
    </row>
    <row r="541" spans="1:10" x14ac:dyDescent="0.2">
      <c r="A541" s="5"/>
      <c r="C541" s="6"/>
      <c r="D541" s="7"/>
      <c r="E541" s="6">
        <f>Tabla23[[#This Row],[Precio]]</f>
        <v>0</v>
      </c>
      <c r="G541" s="11"/>
      <c r="H541" s="6">
        <f>Tabla24[[#This Row],[Cantidad]]*(Tabla24[[#This Row],[PV]]-Tabla24[[#This Row],[Costo]])</f>
        <v>0</v>
      </c>
      <c r="I541" t="s">
        <v>18</v>
      </c>
      <c r="J541" s="6" t="str">
        <f>_xlfn.CONCAT(Tabla24[[#This Row],[Producto]]," ",Tabla24[[#This Row],[Referencia]]," ",Tabla24[[#This Row],[Costo]]/1000)</f>
        <v xml:space="preserve">  0</v>
      </c>
    </row>
    <row r="542" spans="1:10" x14ac:dyDescent="0.2">
      <c r="A542" s="5"/>
      <c r="C542" s="6"/>
      <c r="D542" s="7"/>
      <c r="E542" s="6">
        <f>Tabla23[[#This Row],[Precio]]</f>
        <v>0</v>
      </c>
      <c r="G542" s="11"/>
      <c r="H542" s="6">
        <f>Tabla24[[#This Row],[Cantidad]]*(Tabla24[[#This Row],[PV]]-Tabla24[[#This Row],[Costo]])</f>
        <v>0</v>
      </c>
      <c r="I542" t="s">
        <v>18</v>
      </c>
      <c r="J542" s="6" t="str">
        <f>_xlfn.CONCAT(Tabla24[[#This Row],[Producto]]," ",Tabla24[[#This Row],[Referencia]]," ",Tabla24[[#This Row],[Costo]]/1000)</f>
        <v xml:space="preserve">  0</v>
      </c>
    </row>
    <row r="543" spans="1:10" x14ac:dyDescent="0.2">
      <c r="A543" s="5"/>
      <c r="C543" s="6"/>
      <c r="D543" s="7"/>
      <c r="E543" s="6">
        <f>Tabla23[[#This Row],[Precio]]</f>
        <v>0</v>
      </c>
      <c r="G543" s="11"/>
      <c r="H543" s="6">
        <f>Tabla24[[#This Row],[Cantidad]]*(Tabla24[[#This Row],[PV]]-Tabla24[[#This Row],[Costo]])</f>
        <v>0</v>
      </c>
      <c r="I543" t="s">
        <v>18</v>
      </c>
      <c r="J543" s="6" t="str">
        <f>_xlfn.CONCAT(Tabla24[[#This Row],[Producto]]," ",Tabla24[[#This Row],[Referencia]]," ",Tabla24[[#This Row],[Costo]]/1000)</f>
        <v xml:space="preserve">  0</v>
      </c>
    </row>
    <row r="544" spans="1:10" x14ac:dyDescent="0.2">
      <c r="A544" s="5"/>
      <c r="C544" s="6"/>
      <c r="D544" s="7"/>
      <c r="E544" s="6">
        <f>Tabla23[[#This Row],[Precio]]</f>
        <v>0</v>
      </c>
      <c r="G544" s="11"/>
      <c r="H544" s="6">
        <f>Tabla24[[#This Row],[Cantidad]]*(Tabla24[[#This Row],[PV]]-Tabla24[[#This Row],[Costo]])</f>
        <v>0</v>
      </c>
      <c r="I544" t="s">
        <v>18</v>
      </c>
      <c r="J544" s="6" t="str">
        <f>_xlfn.CONCAT(Tabla24[[#This Row],[Producto]]," ",Tabla24[[#This Row],[Referencia]]," ",Tabla24[[#This Row],[Costo]]/1000)</f>
        <v xml:space="preserve">  0</v>
      </c>
    </row>
    <row r="545" spans="1:10" x14ac:dyDescent="0.2">
      <c r="A545" s="5"/>
      <c r="C545" s="6"/>
      <c r="D545" s="7"/>
      <c r="E545" s="6">
        <f>Tabla23[[#This Row],[Precio]]</f>
        <v>0</v>
      </c>
      <c r="G545" s="11"/>
      <c r="H545" s="6">
        <f>Tabla24[[#This Row],[Cantidad]]*(Tabla24[[#This Row],[PV]]-Tabla24[[#This Row],[Costo]])</f>
        <v>0</v>
      </c>
      <c r="I545" t="s">
        <v>18</v>
      </c>
      <c r="J545" s="6" t="str">
        <f>_xlfn.CONCAT(Tabla24[[#This Row],[Producto]]," ",Tabla24[[#This Row],[Referencia]]," ",Tabla24[[#This Row],[Costo]]/1000)</f>
        <v xml:space="preserve">  0</v>
      </c>
    </row>
    <row r="546" spans="1:10" x14ac:dyDescent="0.2">
      <c r="A546" s="5"/>
      <c r="C546" s="6"/>
      <c r="D546" s="7"/>
      <c r="E546" s="6">
        <f>Tabla23[[#This Row],[Precio]]</f>
        <v>0</v>
      </c>
      <c r="G546" s="11"/>
      <c r="H546" s="6">
        <f>Tabla24[[#This Row],[Cantidad]]*(Tabla24[[#This Row],[PV]]-Tabla24[[#This Row],[Costo]])</f>
        <v>0</v>
      </c>
      <c r="I546" t="s">
        <v>18</v>
      </c>
      <c r="J546" s="6" t="str">
        <f>_xlfn.CONCAT(Tabla24[[#This Row],[Producto]]," ",Tabla24[[#This Row],[Referencia]]," ",Tabla24[[#This Row],[Costo]]/1000)</f>
        <v xml:space="preserve">  0</v>
      </c>
    </row>
    <row r="547" spans="1:10" x14ac:dyDescent="0.2">
      <c r="A547" s="5"/>
      <c r="C547" s="6"/>
      <c r="D547" s="7"/>
      <c r="E547" s="6">
        <f>Tabla23[[#This Row],[Precio]]</f>
        <v>0</v>
      </c>
      <c r="G547" s="11"/>
      <c r="H547" s="6">
        <f>Tabla24[[#This Row],[Cantidad]]*(Tabla24[[#This Row],[PV]]-Tabla24[[#This Row],[Costo]])</f>
        <v>0</v>
      </c>
      <c r="I547" t="s">
        <v>18</v>
      </c>
      <c r="J547" s="6" t="str">
        <f>_xlfn.CONCAT(Tabla24[[#This Row],[Producto]]," ",Tabla24[[#This Row],[Referencia]]," ",Tabla24[[#This Row],[Costo]]/1000)</f>
        <v xml:space="preserve">  0</v>
      </c>
    </row>
    <row r="548" spans="1:10" x14ac:dyDescent="0.2">
      <c r="A548" s="5"/>
      <c r="C548" s="6"/>
      <c r="D548" s="7"/>
      <c r="E548" s="6">
        <f>Tabla23[[#This Row],[Precio]]</f>
        <v>0</v>
      </c>
      <c r="G548" s="11"/>
      <c r="H548" s="6">
        <f>Tabla24[[#This Row],[Cantidad]]*(Tabla24[[#This Row],[PV]]-Tabla24[[#This Row],[Costo]])</f>
        <v>0</v>
      </c>
      <c r="I548" t="s">
        <v>18</v>
      </c>
      <c r="J548" s="6" t="str">
        <f>_xlfn.CONCAT(Tabla24[[#This Row],[Producto]]," ",Tabla24[[#This Row],[Referencia]]," ",Tabla24[[#This Row],[Costo]]/1000)</f>
        <v xml:space="preserve">  0</v>
      </c>
    </row>
    <row r="549" spans="1:10" x14ac:dyDescent="0.2">
      <c r="A549" s="5"/>
      <c r="C549" s="6"/>
      <c r="D549" s="7"/>
      <c r="E549" s="6">
        <f>Tabla23[[#This Row],[Precio]]</f>
        <v>0</v>
      </c>
      <c r="G549" s="11"/>
      <c r="H549" s="6">
        <f>Tabla24[[#This Row],[Cantidad]]*(Tabla24[[#This Row],[PV]]-Tabla24[[#This Row],[Costo]])</f>
        <v>0</v>
      </c>
      <c r="I549" t="s">
        <v>18</v>
      </c>
      <c r="J549" s="6" t="str">
        <f>_xlfn.CONCAT(Tabla24[[#This Row],[Producto]]," ",Tabla24[[#This Row],[Referencia]]," ",Tabla24[[#This Row],[Costo]]/1000)</f>
        <v xml:space="preserve">  0</v>
      </c>
    </row>
    <row r="550" spans="1:10" x14ac:dyDescent="0.2">
      <c r="A550" s="5"/>
      <c r="C550" s="6"/>
      <c r="D550" s="7"/>
      <c r="E550" s="6">
        <f>Tabla23[[#This Row],[Precio]]</f>
        <v>0</v>
      </c>
      <c r="G550" s="11"/>
      <c r="H550" s="6">
        <f>Tabla24[[#This Row],[Cantidad]]*(Tabla24[[#This Row],[PV]]-Tabla24[[#This Row],[Costo]])</f>
        <v>0</v>
      </c>
      <c r="I550" t="s">
        <v>18</v>
      </c>
      <c r="J550" s="6" t="str">
        <f>_xlfn.CONCAT(Tabla24[[#This Row],[Producto]]," ",Tabla24[[#This Row],[Referencia]]," ",Tabla24[[#This Row],[Costo]]/1000)</f>
        <v xml:space="preserve">  0</v>
      </c>
    </row>
    <row r="551" spans="1:10" x14ac:dyDescent="0.2">
      <c r="A551" s="5"/>
      <c r="C551" s="6"/>
      <c r="D551" s="7"/>
      <c r="E551" s="6">
        <f>Tabla23[[#This Row],[Precio]]</f>
        <v>0</v>
      </c>
      <c r="G551" s="11"/>
      <c r="H551" s="6">
        <f>Tabla24[[#This Row],[Cantidad]]*(Tabla24[[#This Row],[PV]]-Tabla24[[#This Row],[Costo]])</f>
        <v>0</v>
      </c>
      <c r="I551" t="s">
        <v>18</v>
      </c>
      <c r="J551" s="6" t="str">
        <f>_xlfn.CONCAT(Tabla24[[#This Row],[Producto]]," ",Tabla24[[#This Row],[Referencia]]," ",Tabla24[[#This Row],[Costo]]/1000)</f>
        <v xml:space="preserve">  0</v>
      </c>
    </row>
    <row r="552" spans="1:10" x14ac:dyDescent="0.2">
      <c r="A552" s="5"/>
      <c r="C552" s="6"/>
      <c r="D552" s="7"/>
      <c r="E552" s="6">
        <f>Tabla23[[#This Row],[Precio]]</f>
        <v>0</v>
      </c>
      <c r="G552" s="11"/>
      <c r="H552" s="6">
        <f>Tabla24[[#This Row],[Cantidad]]*(Tabla24[[#This Row],[PV]]-Tabla24[[#This Row],[Costo]])</f>
        <v>0</v>
      </c>
      <c r="I552" t="s">
        <v>18</v>
      </c>
      <c r="J552" s="6" t="str">
        <f>_xlfn.CONCAT(Tabla24[[#This Row],[Producto]]," ",Tabla24[[#This Row],[Referencia]]," ",Tabla24[[#This Row],[Costo]]/1000)</f>
        <v xml:space="preserve">  0</v>
      </c>
    </row>
    <row r="553" spans="1:10" x14ac:dyDescent="0.2">
      <c r="A553" s="5"/>
      <c r="C553" s="6"/>
      <c r="D553" s="7"/>
      <c r="E553" s="6">
        <f>Tabla23[[#This Row],[Precio]]</f>
        <v>0</v>
      </c>
      <c r="G553" s="11"/>
      <c r="H553" s="6">
        <f>Tabla24[[#This Row],[Cantidad]]*(Tabla24[[#This Row],[PV]]-Tabla24[[#This Row],[Costo]])</f>
        <v>0</v>
      </c>
      <c r="I553" t="s">
        <v>18</v>
      </c>
      <c r="J553" s="6" t="str">
        <f>_xlfn.CONCAT(Tabla24[[#This Row],[Producto]]," ",Tabla24[[#This Row],[Referencia]]," ",Tabla24[[#This Row],[Costo]]/1000)</f>
        <v xml:space="preserve">  0</v>
      </c>
    </row>
    <row r="554" spans="1:10" x14ac:dyDescent="0.2">
      <c r="A554" s="5"/>
      <c r="C554" s="6"/>
      <c r="D554" s="7"/>
      <c r="E554" s="6">
        <f>Tabla23[[#This Row],[Precio]]</f>
        <v>0</v>
      </c>
      <c r="G554" s="11"/>
      <c r="H554" s="6">
        <f>Tabla24[[#This Row],[Cantidad]]*(Tabla24[[#This Row],[PV]]-Tabla24[[#This Row],[Costo]])</f>
        <v>0</v>
      </c>
      <c r="I554" t="s">
        <v>18</v>
      </c>
      <c r="J554" s="6" t="str">
        <f>_xlfn.CONCAT(Tabla24[[#This Row],[Producto]]," ",Tabla24[[#This Row],[Referencia]]," ",Tabla24[[#This Row],[Costo]]/1000)</f>
        <v xml:space="preserve">  0</v>
      </c>
    </row>
    <row r="555" spans="1:10" x14ac:dyDescent="0.2">
      <c r="A555" s="5"/>
      <c r="C555" s="6"/>
      <c r="D555" s="7"/>
      <c r="E555" s="6">
        <f>Tabla23[[#This Row],[Precio]]</f>
        <v>0</v>
      </c>
      <c r="G555" s="11"/>
      <c r="H555" s="6">
        <f>Tabla24[[#This Row],[Cantidad]]*(Tabla24[[#This Row],[PV]]-Tabla24[[#This Row],[Costo]])</f>
        <v>0</v>
      </c>
      <c r="I555" t="s">
        <v>18</v>
      </c>
      <c r="J555" s="6" t="str">
        <f>_xlfn.CONCAT(Tabla24[[#This Row],[Producto]]," ",Tabla24[[#This Row],[Referencia]]," ",Tabla24[[#This Row],[Costo]]/1000)</f>
        <v xml:space="preserve">  0</v>
      </c>
    </row>
    <row r="556" spans="1:10" x14ac:dyDescent="0.2">
      <c r="A556" s="5"/>
      <c r="C556" s="6"/>
      <c r="D556" s="7"/>
      <c r="E556" s="6">
        <f>Tabla23[[#This Row],[Precio]]</f>
        <v>0</v>
      </c>
      <c r="G556" s="11"/>
      <c r="H556" s="6">
        <f>Tabla24[[#This Row],[Cantidad]]*(Tabla24[[#This Row],[PV]]-Tabla24[[#This Row],[Costo]])</f>
        <v>0</v>
      </c>
      <c r="I556" t="s">
        <v>18</v>
      </c>
      <c r="J556" s="6" t="str">
        <f>_xlfn.CONCAT(Tabla24[[#This Row],[Producto]]," ",Tabla24[[#This Row],[Referencia]]," ",Tabla24[[#This Row],[Costo]]/1000)</f>
        <v xml:space="preserve">  0</v>
      </c>
    </row>
    <row r="557" spans="1:10" x14ac:dyDescent="0.2">
      <c r="A557" s="5"/>
      <c r="C557" s="6"/>
      <c r="D557" s="7"/>
      <c r="E557" s="6">
        <f>Tabla23[[#This Row],[Precio]]</f>
        <v>0</v>
      </c>
      <c r="G557" s="11"/>
      <c r="H557" s="6">
        <f>Tabla24[[#This Row],[Cantidad]]*(Tabla24[[#This Row],[PV]]-Tabla24[[#This Row],[Costo]])</f>
        <v>0</v>
      </c>
      <c r="I557" t="s">
        <v>18</v>
      </c>
      <c r="J557" s="6" t="str">
        <f>_xlfn.CONCAT(Tabla24[[#This Row],[Producto]]," ",Tabla24[[#This Row],[Referencia]]," ",Tabla24[[#This Row],[Costo]]/1000)</f>
        <v xml:space="preserve">  0</v>
      </c>
    </row>
    <row r="558" spans="1:10" x14ac:dyDescent="0.2">
      <c r="A558" s="5"/>
      <c r="C558" s="6"/>
      <c r="D558" s="7"/>
      <c r="E558" s="6">
        <f>Tabla23[[#This Row],[Precio]]</f>
        <v>0</v>
      </c>
      <c r="G558" s="11"/>
      <c r="H558" s="6">
        <f>Tabla24[[#This Row],[Cantidad]]*(Tabla24[[#This Row],[PV]]-Tabla24[[#This Row],[Costo]])</f>
        <v>0</v>
      </c>
      <c r="I558" t="s">
        <v>18</v>
      </c>
      <c r="J558" s="6" t="str">
        <f>_xlfn.CONCAT(Tabla24[[#This Row],[Producto]]," ",Tabla24[[#This Row],[Referencia]]," ",Tabla24[[#This Row],[Costo]]/1000)</f>
        <v xml:space="preserve">  0</v>
      </c>
    </row>
    <row r="559" spans="1:10" x14ac:dyDescent="0.2">
      <c r="A559" s="5"/>
      <c r="C559" s="6"/>
      <c r="D559" s="7"/>
      <c r="E559" s="6">
        <f>Tabla23[[#This Row],[Precio]]</f>
        <v>0</v>
      </c>
      <c r="G559" s="11"/>
      <c r="H559" s="6">
        <f>Tabla24[[#This Row],[Cantidad]]*(Tabla24[[#This Row],[PV]]-Tabla24[[#This Row],[Costo]])</f>
        <v>0</v>
      </c>
      <c r="I559" t="s">
        <v>18</v>
      </c>
      <c r="J559" s="6" t="str">
        <f>_xlfn.CONCAT(Tabla24[[#This Row],[Producto]]," ",Tabla24[[#This Row],[Referencia]]," ",Tabla24[[#This Row],[Costo]]/1000)</f>
        <v xml:space="preserve">  0</v>
      </c>
    </row>
    <row r="560" spans="1:10" x14ac:dyDescent="0.2">
      <c r="A560" s="5"/>
      <c r="C560" s="6"/>
      <c r="D560" s="7"/>
      <c r="E560" s="6">
        <f>Tabla23[[#This Row],[Precio]]</f>
        <v>0</v>
      </c>
      <c r="G560" s="11"/>
      <c r="H560" s="6">
        <f>Tabla24[[#This Row],[Cantidad]]*(Tabla24[[#This Row],[PV]]-Tabla24[[#This Row],[Costo]])</f>
        <v>0</v>
      </c>
      <c r="I560" t="s">
        <v>18</v>
      </c>
      <c r="J560" s="6" t="str">
        <f>_xlfn.CONCAT(Tabla24[[#This Row],[Producto]]," ",Tabla24[[#This Row],[Referencia]]," ",Tabla24[[#This Row],[Costo]]/1000)</f>
        <v xml:space="preserve">  0</v>
      </c>
    </row>
    <row r="561" spans="1:10" x14ac:dyDescent="0.2">
      <c r="A561" s="5"/>
      <c r="C561" s="6"/>
      <c r="D561" s="7"/>
      <c r="E561" s="6">
        <f>Tabla23[[#This Row],[Precio]]</f>
        <v>0</v>
      </c>
      <c r="G561" s="11"/>
      <c r="H561" s="6">
        <f>Tabla24[[#This Row],[Cantidad]]*(Tabla24[[#This Row],[PV]]-Tabla24[[#This Row],[Costo]])</f>
        <v>0</v>
      </c>
      <c r="I561" t="s">
        <v>18</v>
      </c>
      <c r="J561" s="6" t="str">
        <f>_xlfn.CONCAT(Tabla24[[#This Row],[Producto]]," ",Tabla24[[#This Row],[Referencia]]," ",Tabla24[[#This Row],[Costo]]/1000)</f>
        <v xml:space="preserve">  0</v>
      </c>
    </row>
    <row r="562" spans="1:10" x14ac:dyDescent="0.2">
      <c r="A562" s="5"/>
      <c r="C562" s="6"/>
      <c r="D562" s="7"/>
      <c r="E562" s="6">
        <f>Tabla23[[#This Row],[Precio]]</f>
        <v>0</v>
      </c>
      <c r="G562" s="11"/>
      <c r="H562" s="6">
        <f>Tabla24[[#This Row],[Cantidad]]*(Tabla24[[#This Row],[PV]]-Tabla24[[#This Row],[Costo]])</f>
        <v>0</v>
      </c>
      <c r="I562" t="s">
        <v>18</v>
      </c>
      <c r="J562" s="6" t="str">
        <f>_xlfn.CONCAT(Tabla24[[#This Row],[Producto]]," ",Tabla24[[#This Row],[Referencia]]," ",Tabla24[[#This Row],[Costo]]/1000)</f>
        <v xml:space="preserve">  0</v>
      </c>
    </row>
    <row r="563" spans="1:10" x14ac:dyDescent="0.2">
      <c r="A563" s="5"/>
      <c r="C563" s="6"/>
      <c r="D563" s="7"/>
      <c r="E563" s="6">
        <f>Tabla23[[#This Row],[Precio]]</f>
        <v>0</v>
      </c>
      <c r="G563" s="11"/>
      <c r="H563" s="6">
        <f>Tabla24[[#This Row],[Cantidad]]*(Tabla24[[#This Row],[PV]]-Tabla24[[#This Row],[Costo]])</f>
        <v>0</v>
      </c>
      <c r="I563" t="s">
        <v>18</v>
      </c>
      <c r="J563" s="6" t="str">
        <f>_xlfn.CONCAT(Tabla24[[#This Row],[Producto]]," ",Tabla24[[#This Row],[Referencia]]," ",Tabla24[[#This Row],[Costo]]/1000)</f>
        <v xml:space="preserve">  0</v>
      </c>
    </row>
    <row r="564" spans="1:10" x14ac:dyDescent="0.2">
      <c r="A564" s="5"/>
      <c r="C564" s="6"/>
      <c r="D564" s="7"/>
      <c r="E564" s="6">
        <f>Tabla23[[#This Row],[Precio]]</f>
        <v>0</v>
      </c>
      <c r="G564" s="11"/>
      <c r="H564" s="6">
        <f>Tabla24[[#This Row],[Cantidad]]*(Tabla24[[#This Row],[PV]]-Tabla24[[#This Row],[Costo]])</f>
        <v>0</v>
      </c>
      <c r="I564" t="s">
        <v>18</v>
      </c>
      <c r="J564" s="6" t="str">
        <f>_xlfn.CONCAT(Tabla24[[#This Row],[Producto]]," ",Tabla24[[#This Row],[Referencia]]," ",Tabla24[[#This Row],[Costo]]/1000)</f>
        <v xml:space="preserve">  0</v>
      </c>
    </row>
    <row r="565" spans="1:10" x14ac:dyDescent="0.2">
      <c r="A565" s="5"/>
      <c r="C565" s="6"/>
      <c r="D565" s="7"/>
      <c r="E565" s="6">
        <f>Tabla23[[#This Row],[Precio]]</f>
        <v>0</v>
      </c>
      <c r="G565" s="11"/>
      <c r="H565" s="6">
        <f>Tabla24[[#This Row],[Cantidad]]*(Tabla24[[#This Row],[PV]]-Tabla24[[#This Row],[Costo]])</f>
        <v>0</v>
      </c>
      <c r="I565" t="s">
        <v>18</v>
      </c>
      <c r="J565" s="6" t="str">
        <f>_xlfn.CONCAT(Tabla24[[#This Row],[Producto]]," ",Tabla24[[#This Row],[Referencia]]," ",Tabla24[[#This Row],[Costo]]/1000)</f>
        <v xml:space="preserve">  0</v>
      </c>
    </row>
    <row r="566" spans="1:10" x14ac:dyDescent="0.2">
      <c r="A566" s="5"/>
      <c r="C566" s="6"/>
      <c r="D566" s="7"/>
      <c r="E566" s="6">
        <f>Tabla23[[#This Row],[Precio]]</f>
        <v>0</v>
      </c>
      <c r="G566" s="11"/>
      <c r="H566" s="6">
        <f>Tabla24[[#This Row],[Cantidad]]*(Tabla24[[#This Row],[PV]]-Tabla24[[#This Row],[Costo]])</f>
        <v>0</v>
      </c>
      <c r="I566" t="s">
        <v>18</v>
      </c>
      <c r="J566" s="6" t="str">
        <f>_xlfn.CONCAT(Tabla24[[#This Row],[Producto]]," ",Tabla24[[#This Row],[Referencia]]," ",Tabla24[[#This Row],[Costo]]/1000)</f>
        <v xml:space="preserve">  0</v>
      </c>
    </row>
    <row r="567" spans="1:10" x14ac:dyDescent="0.2">
      <c r="A567" s="5"/>
      <c r="C567" s="6"/>
      <c r="D567" s="7"/>
      <c r="E567" s="6">
        <f>Tabla23[[#This Row],[Precio]]</f>
        <v>0</v>
      </c>
      <c r="G567" s="11"/>
      <c r="H567" s="6">
        <f>Tabla24[[#This Row],[Cantidad]]*(Tabla24[[#This Row],[PV]]-Tabla24[[#This Row],[Costo]])</f>
        <v>0</v>
      </c>
      <c r="I567" t="s">
        <v>18</v>
      </c>
      <c r="J567" s="6" t="str">
        <f>_xlfn.CONCAT(Tabla24[[#This Row],[Producto]]," ",Tabla24[[#This Row],[Referencia]]," ",Tabla24[[#This Row],[Costo]]/1000)</f>
        <v xml:space="preserve">  0</v>
      </c>
    </row>
    <row r="568" spans="1:10" x14ac:dyDescent="0.2">
      <c r="A568" s="5"/>
      <c r="C568" s="6"/>
      <c r="D568" s="7"/>
      <c r="E568" s="6">
        <f>Tabla23[[#This Row],[Precio]]</f>
        <v>0</v>
      </c>
      <c r="G568" s="11"/>
      <c r="H568" s="6">
        <f>Tabla24[[#This Row],[Cantidad]]*(Tabla24[[#This Row],[PV]]-Tabla24[[#This Row],[Costo]])</f>
        <v>0</v>
      </c>
      <c r="I568" t="s">
        <v>18</v>
      </c>
      <c r="J568" s="6" t="str">
        <f>_xlfn.CONCAT(Tabla24[[#This Row],[Producto]]," ",Tabla24[[#This Row],[Referencia]]," ",Tabla24[[#This Row],[Costo]]/1000)</f>
        <v xml:space="preserve">  0</v>
      </c>
    </row>
    <row r="569" spans="1:10" x14ac:dyDescent="0.2">
      <c r="A569" s="5"/>
      <c r="C569" s="6"/>
      <c r="D569" s="7"/>
      <c r="E569" s="6">
        <f>Tabla23[[#This Row],[Precio]]</f>
        <v>0</v>
      </c>
      <c r="G569" s="11"/>
      <c r="H569" s="6">
        <f>Tabla24[[#This Row],[Cantidad]]*(Tabla24[[#This Row],[PV]]-Tabla24[[#This Row],[Costo]])</f>
        <v>0</v>
      </c>
      <c r="I569" t="s">
        <v>18</v>
      </c>
      <c r="J569" s="6" t="str">
        <f>_xlfn.CONCAT(Tabla24[[#This Row],[Producto]]," ",Tabla24[[#This Row],[Referencia]]," ",Tabla24[[#This Row],[Costo]]/1000)</f>
        <v xml:space="preserve">  0</v>
      </c>
    </row>
    <row r="570" spans="1:10" x14ac:dyDescent="0.2">
      <c r="A570" s="5"/>
      <c r="C570" s="6"/>
      <c r="D570" s="7"/>
      <c r="E570" s="6">
        <f>Tabla23[[#This Row],[Precio]]</f>
        <v>0</v>
      </c>
      <c r="G570" s="11"/>
      <c r="H570" s="6">
        <f>Tabla24[[#This Row],[Cantidad]]*(Tabla24[[#This Row],[PV]]-Tabla24[[#This Row],[Costo]])</f>
        <v>0</v>
      </c>
      <c r="I570" t="s">
        <v>18</v>
      </c>
      <c r="J570" s="6" t="str">
        <f>_xlfn.CONCAT(Tabla24[[#This Row],[Producto]]," ",Tabla24[[#This Row],[Referencia]]," ",Tabla24[[#This Row],[Costo]]/1000)</f>
        <v xml:space="preserve">  0</v>
      </c>
    </row>
    <row r="571" spans="1:10" x14ac:dyDescent="0.2">
      <c r="A571" s="5"/>
      <c r="C571" s="6"/>
      <c r="D571" s="7"/>
      <c r="E571" s="6">
        <f>Tabla23[[#This Row],[Precio]]</f>
        <v>0</v>
      </c>
      <c r="G571" s="11"/>
      <c r="H571" s="6">
        <f>Tabla24[[#This Row],[Cantidad]]*(Tabla24[[#This Row],[PV]]-Tabla24[[#This Row],[Costo]])</f>
        <v>0</v>
      </c>
      <c r="I571" t="s">
        <v>18</v>
      </c>
      <c r="J571" s="6" t="str">
        <f>_xlfn.CONCAT(Tabla24[[#This Row],[Producto]]," ",Tabla24[[#This Row],[Referencia]]," ",Tabla24[[#This Row],[Costo]]/1000)</f>
        <v xml:space="preserve">  0</v>
      </c>
    </row>
    <row r="572" spans="1:10" x14ac:dyDescent="0.2">
      <c r="A572" s="5"/>
      <c r="C572" s="6"/>
      <c r="D572" s="7"/>
      <c r="E572" s="6">
        <f>Tabla23[[#This Row],[Precio]]</f>
        <v>0</v>
      </c>
      <c r="G572" s="11"/>
      <c r="H572" s="6">
        <f>Tabla24[[#This Row],[Cantidad]]*(Tabla24[[#This Row],[PV]]-Tabla24[[#This Row],[Costo]])</f>
        <v>0</v>
      </c>
      <c r="I572" t="s">
        <v>18</v>
      </c>
      <c r="J572" s="6" t="str">
        <f>_xlfn.CONCAT(Tabla24[[#This Row],[Producto]]," ",Tabla24[[#This Row],[Referencia]]," ",Tabla24[[#This Row],[Costo]]/1000)</f>
        <v xml:space="preserve">  0</v>
      </c>
    </row>
    <row r="573" spans="1:10" x14ac:dyDescent="0.2">
      <c r="A573" s="5"/>
      <c r="C573" s="6"/>
      <c r="D573" s="7"/>
      <c r="E573" s="6">
        <f>Tabla23[[#This Row],[Precio]]</f>
        <v>0</v>
      </c>
      <c r="G573" s="11"/>
      <c r="H573" s="6">
        <f>Tabla24[[#This Row],[Cantidad]]*(Tabla24[[#This Row],[PV]]-Tabla24[[#This Row],[Costo]])</f>
        <v>0</v>
      </c>
      <c r="I573" t="s">
        <v>18</v>
      </c>
      <c r="J573" s="6" t="str">
        <f>_xlfn.CONCAT(Tabla24[[#This Row],[Producto]]," ",Tabla24[[#This Row],[Referencia]]," ",Tabla24[[#This Row],[Costo]]/1000)</f>
        <v xml:space="preserve">  0</v>
      </c>
    </row>
    <row r="574" spans="1:10" x14ac:dyDescent="0.2">
      <c r="A574" s="5"/>
      <c r="C574" s="6"/>
      <c r="D574" s="7"/>
      <c r="E574" s="6">
        <f>Tabla23[[#This Row],[Precio]]</f>
        <v>0</v>
      </c>
      <c r="G574" s="11"/>
      <c r="H574" s="6">
        <f>Tabla24[[#This Row],[Cantidad]]*(Tabla24[[#This Row],[PV]]-Tabla24[[#This Row],[Costo]])</f>
        <v>0</v>
      </c>
      <c r="I574" t="s">
        <v>18</v>
      </c>
      <c r="J574" s="6" t="str">
        <f>_xlfn.CONCAT(Tabla24[[#This Row],[Producto]]," ",Tabla24[[#This Row],[Referencia]]," ",Tabla24[[#This Row],[Costo]]/1000)</f>
        <v xml:space="preserve">  0</v>
      </c>
    </row>
    <row r="575" spans="1:10" x14ac:dyDescent="0.2">
      <c r="A575" s="5"/>
      <c r="C575" s="6"/>
      <c r="D575" s="7"/>
      <c r="E575" s="6">
        <f>Tabla23[[#This Row],[Precio]]</f>
        <v>0</v>
      </c>
      <c r="G575" s="11"/>
      <c r="H575" s="6">
        <f>Tabla24[[#This Row],[Cantidad]]*(Tabla24[[#This Row],[PV]]-Tabla24[[#This Row],[Costo]])</f>
        <v>0</v>
      </c>
      <c r="I575" t="s">
        <v>18</v>
      </c>
      <c r="J575" s="6" t="str">
        <f>_xlfn.CONCAT(Tabla24[[#This Row],[Producto]]," ",Tabla24[[#This Row],[Referencia]]," ",Tabla24[[#This Row],[Costo]]/1000)</f>
        <v xml:space="preserve">  0</v>
      </c>
    </row>
    <row r="576" spans="1:10" x14ac:dyDescent="0.2">
      <c r="A576" s="5"/>
      <c r="C576" s="6"/>
      <c r="D576" s="7"/>
      <c r="E576" s="6">
        <f>Tabla23[[#This Row],[Precio]]</f>
        <v>0</v>
      </c>
      <c r="G576" s="11"/>
      <c r="H576" s="6">
        <f>Tabla24[[#This Row],[Cantidad]]*(Tabla24[[#This Row],[PV]]-Tabla24[[#This Row],[Costo]])</f>
        <v>0</v>
      </c>
      <c r="I576" t="s">
        <v>18</v>
      </c>
      <c r="J576" s="6" t="str">
        <f>_xlfn.CONCAT(Tabla24[[#This Row],[Producto]]," ",Tabla24[[#This Row],[Referencia]]," ",Tabla24[[#This Row],[Costo]]/1000)</f>
        <v xml:space="preserve">  0</v>
      </c>
    </row>
    <row r="577" spans="1:10" x14ac:dyDescent="0.2">
      <c r="A577" s="5"/>
      <c r="C577" s="6"/>
      <c r="D577" s="7"/>
      <c r="E577" s="6">
        <f>Tabla23[[#This Row],[Precio]]</f>
        <v>0</v>
      </c>
      <c r="G577" s="11"/>
      <c r="H577" s="6">
        <f>Tabla24[[#This Row],[Cantidad]]*(Tabla24[[#This Row],[PV]]-Tabla24[[#This Row],[Costo]])</f>
        <v>0</v>
      </c>
      <c r="I577" t="s">
        <v>18</v>
      </c>
      <c r="J577" s="6" t="str">
        <f>_xlfn.CONCAT(Tabla24[[#This Row],[Producto]]," ",Tabla24[[#This Row],[Referencia]]," ",Tabla24[[#This Row],[Costo]]/1000)</f>
        <v xml:space="preserve">  0</v>
      </c>
    </row>
    <row r="578" spans="1:10" x14ac:dyDescent="0.2">
      <c r="A578" s="5"/>
      <c r="C578" s="6"/>
      <c r="D578" s="7"/>
      <c r="E578" s="6">
        <f>Tabla23[[#This Row],[Precio]]</f>
        <v>0</v>
      </c>
      <c r="G578" s="11"/>
      <c r="H578" s="6">
        <f>Tabla24[[#This Row],[Cantidad]]*(Tabla24[[#This Row],[PV]]-Tabla24[[#This Row],[Costo]])</f>
        <v>0</v>
      </c>
      <c r="I578" t="s">
        <v>18</v>
      </c>
      <c r="J578" s="6" t="str">
        <f>_xlfn.CONCAT(Tabla24[[#This Row],[Producto]]," ",Tabla24[[#This Row],[Referencia]]," ",Tabla24[[#This Row],[Costo]]/1000)</f>
        <v xml:space="preserve">  0</v>
      </c>
    </row>
    <row r="579" spans="1:10" x14ac:dyDescent="0.2">
      <c r="A579" s="5"/>
      <c r="C579" s="6"/>
      <c r="D579" s="7"/>
      <c r="E579" s="6">
        <f>Tabla23[[#This Row],[Precio]]</f>
        <v>0</v>
      </c>
      <c r="G579" s="11"/>
      <c r="H579" s="6">
        <f>Tabla24[[#This Row],[Cantidad]]*(Tabla24[[#This Row],[PV]]-Tabla24[[#This Row],[Costo]])</f>
        <v>0</v>
      </c>
      <c r="I579" t="s">
        <v>18</v>
      </c>
      <c r="J579" s="6" t="str">
        <f>_xlfn.CONCAT(Tabla24[[#This Row],[Producto]]," ",Tabla24[[#This Row],[Referencia]]," ",Tabla24[[#This Row],[Costo]]/1000)</f>
        <v xml:space="preserve">  0</v>
      </c>
    </row>
    <row r="580" spans="1:10" x14ac:dyDescent="0.2">
      <c r="A580" s="5"/>
      <c r="C580" s="6"/>
      <c r="D580" s="7"/>
      <c r="E580" s="6">
        <f>Tabla23[[#This Row],[Precio]]</f>
        <v>0</v>
      </c>
      <c r="G580" s="11"/>
      <c r="H580" s="6">
        <f>Tabla24[[#This Row],[Cantidad]]*(Tabla24[[#This Row],[PV]]-Tabla24[[#This Row],[Costo]])</f>
        <v>0</v>
      </c>
      <c r="I580" t="s">
        <v>18</v>
      </c>
      <c r="J580" s="6" t="str">
        <f>_xlfn.CONCAT(Tabla24[[#This Row],[Producto]]," ",Tabla24[[#This Row],[Referencia]]," ",Tabla24[[#This Row],[Costo]]/1000)</f>
        <v xml:space="preserve">  0</v>
      </c>
    </row>
    <row r="581" spans="1:10" x14ac:dyDescent="0.2">
      <c r="A581" s="5"/>
      <c r="C581" s="6"/>
      <c r="D581" s="7"/>
      <c r="E581" s="6">
        <f>Tabla23[[#This Row],[Precio]]</f>
        <v>0</v>
      </c>
      <c r="G581" s="11"/>
      <c r="H581" s="6">
        <f>Tabla24[[#This Row],[Cantidad]]*(Tabla24[[#This Row],[PV]]-Tabla24[[#This Row],[Costo]])</f>
        <v>0</v>
      </c>
      <c r="I581" t="s">
        <v>18</v>
      </c>
      <c r="J581" s="6" t="str">
        <f>_xlfn.CONCAT(Tabla24[[#This Row],[Producto]]," ",Tabla24[[#This Row],[Referencia]]," ",Tabla24[[#This Row],[Costo]]/1000)</f>
        <v xml:space="preserve">  0</v>
      </c>
    </row>
    <row r="582" spans="1:10" x14ac:dyDescent="0.2">
      <c r="A582" s="5"/>
      <c r="C582" s="6"/>
      <c r="D582" s="7"/>
      <c r="E582" s="6">
        <f>Tabla23[[#This Row],[Precio]]</f>
        <v>0</v>
      </c>
      <c r="G582" s="11"/>
      <c r="H582" s="6">
        <f>Tabla24[[#This Row],[Cantidad]]*(Tabla24[[#This Row],[PV]]-Tabla24[[#This Row],[Costo]])</f>
        <v>0</v>
      </c>
      <c r="I582" t="s">
        <v>18</v>
      </c>
      <c r="J582" s="6" t="str">
        <f>_xlfn.CONCAT(Tabla24[[#This Row],[Producto]]," ",Tabla24[[#This Row],[Referencia]]," ",Tabla24[[#This Row],[Costo]]/1000)</f>
        <v xml:space="preserve">  0</v>
      </c>
    </row>
    <row r="583" spans="1:10" x14ac:dyDescent="0.2">
      <c r="A583" s="5"/>
      <c r="C583" s="6"/>
      <c r="D583" s="7"/>
      <c r="E583" s="6">
        <f>Tabla23[[#This Row],[Precio]]</f>
        <v>0</v>
      </c>
      <c r="G583" s="11"/>
      <c r="H583" s="6">
        <f>Tabla24[[#This Row],[Cantidad]]*(Tabla24[[#This Row],[PV]]-Tabla24[[#This Row],[Costo]])</f>
        <v>0</v>
      </c>
      <c r="I583" t="s">
        <v>18</v>
      </c>
      <c r="J583" s="6" t="str">
        <f>_xlfn.CONCAT(Tabla24[[#This Row],[Producto]]," ",Tabla24[[#This Row],[Referencia]]," ",Tabla24[[#This Row],[Costo]]/1000)</f>
        <v xml:space="preserve">  0</v>
      </c>
    </row>
    <row r="584" spans="1:10" x14ac:dyDescent="0.2">
      <c r="A584" s="5"/>
      <c r="C584" s="6"/>
      <c r="D584" s="7"/>
      <c r="E584" s="6">
        <f>Tabla23[[#This Row],[Precio]]</f>
        <v>0</v>
      </c>
      <c r="G584" s="11"/>
      <c r="H584" s="6">
        <f>Tabla24[[#This Row],[Cantidad]]*(Tabla24[[#This Row],[PV]]-Tabla24[[#This Row],[Costo]])</f>
        <v>0</v>
      </c>
      <c r="I584" t="s">
        <v>18</v>
      </c>
      <c r="J584" s="6" t="str">
        <f>_xlfn.CONCAT(Tabla24[[#This Row],[Producto]]," ",Tabla24[[#This Row],[Referencia]]," ",Tabla24[[#This Row],[Costo]]/1000)</f>
        <v xml:space="preserve">  0</v>
      </c>
    </row>
    <row r="585" spans="1:10" x14ac:dyDescent="0.2">
      <c r="A585" s="5"/>
      <c r="C585" s="6"/>
      <c r="D585" s="7"/>
      <c r="E585" s="6">
        <f>Tabla23[[#This Row],[Precio]]</f>
        <v>0</v>
      </c>
      <c r="G585" s="11"/>
      <c r="H585" s="6">
        <f>Tabla24[[#This Row],[Cantidad]]*(Tabla24[[#This Row],[PV]]-Tabla24[[#This Row],[Costo]])</f>
        <v>0</v>
      </c>
      <c r="I585" t="s">
        <v>18</v>
      </c>
      <c r="J585" s="6" t="str">
        <f>_xlfn.CONCAT(Tabla24[[#This Row],[Producto]]," ",Tabla24[[#This Row],[Referencia]]," ",Tabla24[[#This Row],[Costo]]/1000)</f>
        <v xml:space="preserve">  0</v>
      </c>
    </row>
    <row r="586" spans="1:10" x14ac:dyDescent="0.2">
      <c r="A586" s="5"/>
      <c r="C586" s="6"/>
      <c r="D586" s="7"/>
      <c r="E586" s="6">
        <f>Tabla23[[#This Row],[Precio]]</f>
        <v>0</v>
      </c>
      <c r="G586" s="11"/>
      <c r="H586" s="6">
        <f>Tabla24[[#This Row],[Cantidad]]*(Tabla24[[#This Row],[PV]]-Tabla24[[#This Row],[Costo]])</f>
        <v>0</v>
      </c>
      <c r="I586" t="s">
        <v>18</v>
      </c>
      <c r="J586" s="6" t="str">
        <f>_xlfn.CONCAT(Tabla24[[#This Row],[Producto]]," ",Tabla24[[#This Row],[Referencia]]," ",Tabla24[[#This Row],[Costo]]/1000)</f>
        <v xml:space="preserve">  0</v>
      </c>
    </row>
    <row r="587" spans="1:10" x14ac:dyDescent="0.2">
      <c r="A587" s="5"/>
      <c r="C587" s="6"/>
      <c r="D587" s="7"/>
      <c r="E587" s="6">
        <f>Tabla23[[#This Row],[Precio]]</f>
        <v>0</v>
      </c>
      <c r="G587" s="11"/>
      <c r="H587" s="6">
        <f>Tabla24[[#This Row],[Cantidad]]*(Tabla24[[#This Row],[PV]]-Tabla24[[#This Row],[Costo]])</f>
        <v>0</v>
      </c>
      <c r="I587" t="s">
        <v>18</v>
      </c>
      <c r="J587" s="6" t="str">
        <f>_xlfn.CONCAT(Tabla24[[#This Row],[Producto]]," ",Tabla24[[#This Row],[Referencia]]," ",Tabla24[[#This Row],[Costo]]/1000)</f>
        <v xml:space="preserve">  0</v>
      </c>
    </row>
    <row r="588" spans="1:10" x14ac:dyDescent="0.2">
      <c r="A588" s="5"/>
      <c r="C588" s="6"/>
      <c r="D588" s="7"/>
      <c r="E588" s="6">
        <f>Tabla23[[#This Row],[Precio]]</f>
        <v>0</v>
      </c>
      <c r="G588" s="11"/>
      <c r="H588" s="6">
        <f>Tabla24[[#This Row],[Cantidad]]*(Tabla24[[#This Row],[PV]]-Tabla24[[#This Row],[Costo]])</f>
        <v>0</v>
      </c>
      <c r="I588" t="s">
        <v>18</v>
      </c>
      <c r="J588" s="6" t="str">
        <f>_xlfn.CONCAT(Tabla24[[#This Row],[Producto]]," ",Tabla24[[#This Row],[Referencia]]," ",Tabla24[[#This Row],[Costo]]/1000)</f>
        <v xml:space="preserve">  0</v>
      </c>
    </row>
    <row r="589" spans="1:10" x14ac:dyDescent="0.2">
      <c r="A589" s="5"/>
      <c r="C589" s="6"/>
      <c r="D589" s="7"/>
      <c r="E589" s="6">
        <f>Tabla23[[#This Row],[Precio]]</f>
        <v>0</v>
      </c>
      <c r="G589" s="11"/>
      <c r="H589" s="6">
        <f>Tabla24[[#This Row],[Cantidad]]*(Tabla24[[#This Row],[PV]]-Tabla24[[#This Row],[Costo]])</f>
        <v>0</v>
      </c>
      <c r="I589" t="s">
        <v>18</v>
      </c>
      <c r="J589" s="6" t="str">
        <f>_xlfn.CONCAT(Tabla24[[#This Row],[Producto]]," ",Tabla24[[#This Row],[Referencia]]," ",Tabla24[[#This Row],[Costo]]/1000)</f>
        <v xml:space="preserve">  0</v>
      </c>
    </row>
    <row r="590" spans="1:10" x14ac:dyDescent="0.2">
      <c r="A590" s="5"/>
      <c r="C590" s="6"/>
      <c r="D590" s="7"/>
      <c r="E590" s="6">
        <f>Tabla23[[#This Row],[Precio]]</f>
        <v>0</v>
      </c>
      <c r="G590" s="11"/>
      <c r="H590" s="6">
        <f>Tabla24[[#This Row],[Cantidad]]*(Tabla24[[#This Row],[PV]]-Tabla24[[#This Row],[Costo]])</f>
        <v>0</v>
      </c>
      <c r="I590" t="s">
        <v>18</v>
      </c>
      <c r="J590" s="6" t="str">
        <f>_xlfn.CONCAT(Tabla24[[#This Row],[Producto]]," ",Tabla24[[#This Row],[Referencia]]," ",Tabla24[[#This Row],[Costo]]/1000)</f>
        <v xml:space="preserve">  0</v>
      </c>
    </row>
    <row r="591" spans="1:10" x14ac:dyDescent="0.2">
      <c r="A591" s="5"/>
      <c r="C591" s="6"/>
      <c r="D591" s="7"/>
      <c r="E591" s="6">
        <f>Tabla23[[#This Row],[Precio]]</f>
        <v>0</v>
      </c>
      <c r="G591" s="11"/>
      <c r="H591" s="6">
        <f>Tabla24[[#This Row],[Cantidad]]*(Tabla24[[#This Row],[PV]]-Tabla24[[#This Row],[Costo]])</f>
        <v>0</v>
      </c>
      <c r="I591" t="s">
        <v>18</v>
      </c>
      <c r="J591" s="6" t="str">
        <f>_xlfn.CONCAT(Tabla24[[#This Row],[Producto]]," ",Tabla24[[#This Row],[Referencia]]," ",Tabla24[[#This Row],[Costo]]/1000)</f>
        <v xml:space="preserve">  0</v>
      </c>
    </row>
    <row r="592" spans="1:10" x14ac:dyDescent="0.2">
      <c r="A592" s="5"/>
      <c r="C592" s="6"/>
      <c r="D592" s="7"/>
      <c r="E592" s="6">
        <f>Tabla23[[#This Row],[Precio]]</f>
        <v>0</v>
      </c>
      <c r="G592" s="11"/>
      <c r="H592" s="6">
        <f>Tabla24[[#This Row],[Cantidad]]*(Tabla24[[#This Row],[PV]]-Tabla24[[#This Row],[Costo]])</f>
        <v>0</v>
      </c>
      <c r="I592" t="s">
        <v>18</v>
      </c>
      <c r="J592" s="6" t="str">
        <f>_xlfn.CONCAT(Tabla24[[#This Row],[Producto]]," ",Tabla24[[#This Row],[Referencia]]," ",Tabla24[[#This Row],[Costo]]/1000)</f>
        <v xml:space="preserve">  0</v>
      </c>
    </row>
    <row r="593" spans="1:10" x14ac:dyDescent="0.2">
      <c r="A593" s="5"/>
      <c r="C593" s="6"/>
      <c r="D593" s="7"/>
      <c r="E593" s="6">
        <f>Tabla23[[#This Row],[Precio]]</f>
        <v>0</v>
      </c>
      <c r="G593" s="11"/>
      <c r="H593" s="6">
        <f>Tabla24[[#This Row],[Cantidad]]*(Tabla24[[#This Row],[PV]]-Tabla24[[#This Row],[Costo]])</f>
        <v>0</v>
      </c>
      <c r="I593" t="s">
        <v>18</v>
      </c>
      <c r="J593" s="6" t="str">
        <f>_xlfn.CONCAT(Tabla24[[#This Row],[Producto]]," ",Tabla24[[#This Row],[Referencia]]," ",Tabla24[[#This Row],[Costo]]/1000)</f>
        <v xml:space="preserve">  0</v>
      </c>
    </row>
    <row r="594" spans="1:10" x14ac:dyDescent="0.2">
      <c r="A594" s="5"/>
      <c r="C594" s="6"/>
      <c r="D594" s="7"/>
      <c r="E594" s="6">
        <f>Tabla23[[#This Row],[Precio]]</f>
        <v>0</v>
      </c>
      <c r="G594" s="11"/>
      <c r="H594" s="6">
        <f>Tabla24[[#This Row],[Cantidad]]*(Tabla24[[#This Row],[PV]]-Tabla24[[#This Row],[Costo]])</f>
        <v>0</v>
      </c>
      <c r="I594" t="s">
        <v>18</v>
      </c>
      <c r="J594" s="6" t="str">
        <f>_xlfn.CONCAT(Tabla24[[#This Row],[Producto]]," ",Tabla24[[#This Row],[Referencia]]," ",Tabla24[[#This Row],[Costo]]/1000)</f>
        <v xml:space="preserve">  0</v>
      </c>
    </row>
    <row r="595" spans="1:10" x14ac:dyDescent="0.2">
      <c r="A595" s="5"/>
      <c r="C595" s="6"/>
      <c r="D595" s="7"/>
      <c r="E595" s="6">
        <f>Tabla23[[#This Row],[Precio]]</f>
        <v>0</v>
      </c>
      <c r="G595" s="11"/>
      <c r="H595" s="6">
        <f>Tabla24[[#This Row],[Cantidad]]*(Tabla24[[#This Row],[PV]]-Tabla24[[#This Row],[Costo]])</f>
        <v>0</v>
      </c>
      <c r="I595" t="s">
        <v>18</v>
      </c>
      <c r="J595" s="6" t="str">
        <f>_xlfn.CONCAT(Tabla24[[#This Row],[Producto]]," ",Tabla24[[#This Row],[Referencia]]," ",Tabla24[[#This Row],[Costo]]/1000)</f>
        <v xml:space="preserve">  0</v>
      </c>
    </row>
    <row r="596" spans="1:10" x14ac:dyDescent="0.2">
      <c r="A596" s="5"/>
      <c r="C596" s="6"/>
      <c r="D596" s="7"/>
      <c r="E596" s="6">
        <f>Tabla23[[#This Row],[Precio]]</f>
        <v>0</v>
      </c>
      <c r="G596" s="11"/>
      <c r="H596" s="6">
        <f>Tabla24[[#This Row],[Cantidad]]*(Tabla24[[#This Row],[PV]]-Tabla24[[#This Row],[Costo]])</f>
        <v>0</v>
      </c>
      <c r="I596" t="s">
        <v>18</v>
      </c>
      <c r="J596" s="6" t="str">
        <f>_xlfn.CONCAT(Tabla24[[#This Row],[Producto]]," ",Tabla24[[#This Row],[Referencia]]," ",Tabla24[[#This Row],[Costo]]/1000)</f>
        <v xml:space="preserve">  0</v>
      </c>
    </row>
    <row r="597" spans="1:10" x14ac:dyDescent="0.2">
      <c r="A597" s="5"/>
      <c r="C597" s="6"/>
      <c r="D597" s="7"/>
      <c r="E597" s="6">
        <f>Tabla23[[#This Row],[Precio]]</f>
        <v>0</v>
      </c>
      <c r="G597" s="11"/>
      <c r="H597" s="6">
        <f>Tabla24[[#This Row],[Cantidad]]*(Tabla24[[#This Row],[PV]]-Tabla24[[#This Row],[Costo]])</f>
        <v>0</v>
      </c>
      <c r="I597" t="s">
        <v>18</v>
      </c>
      <c r="J597" s="6" t="str">
        <f>_xlfn.CONCAT(Tabla24[[#This Row],[Producto]]," ",Tabla24[[#This Row],[Referencia]]," ",Tabla24[[#This Row],[Costo]]/1000)</f>
        <v xml:space="preserve">  0</v>
      </c>
    </row>
    <row r="598" spans="1:10" x14ac:dyDescent="0.2">
      <c r="A598" s="5"/>
      <c r="C598" s="6"/>
      <c r="D598" s="7"/>
      <c r="E598" s="6">
        <f>Tabla23[[#This Row],[Precio]]</f>
        <v>0</v>
      </c>
      <c r="G598" s="11"/>
      <c r="H598" s="6">
        <f>Tabla24[[#This Row],[Cantidad]]*(Tabla24[[#This Row],[PV]]-Tabla24[[#This Row],[Costo]])</f>
        <v>0</v>
      </c>
      <c r="I598" t="s">
        <v>18</v>
      </c>
      <c r="J598" s="6" t="str">
        <f>_xlfn.CONCAT(Tabla24[[#This Row],[Producto]]," ",Tabla24[[#This Row],[Referencia]]," ",Tabla24[[#This Row],[Costo]]/1000)</f>
        <v xml:space="preserve">  0</v>
      </c>
    </row>
    <row r="599" spans="1:10" x14ac:dyDescent="0.2">
      <c r="A599" s="5"/>
      <c r="C599" s="6"/>
      <c r="D599" s="7"/>
      <c r="E599" s="6">
        <f>Tabla23[[#This Row],[Precio]]</f>
        <v>0</v>
      </c>
      <c r="G599" s="11"/>
      <c r="H599" s="6">
        <f>Tabla24[[#This Row],[Cantidad]]*(Tabla24[[#This Row],[PV]]-Tabla24[[#This Row],[Costo]])</f>
        <v>0</v>
      </c>
      <c r="I599" t="s">
        <v>18</v>
      </c>
      <c r="J599" s="6" t="str">
        <f>_xlfn.CONCAT(Tabla24[[#This Row],[Producto]]," ",Tabla24[[#This Row],[Referencia]]," ",Tabla24[[#This Row],[Costo]]/1000)</f>
        <v xml:space="preserve">  0</v>
      </c>
    </row>
    <row r="600" spans="1:10" x14ac:dyDescent="0.2">
      <c r="A600" s="5"/>
      <c r="C600" s="6"/>
      <c r="D600" s="7"/>
      <c r="E600" s="6">
        <f>Tabla23[[#This Row],[Precio]]</f>
        <v>0</v>
      </c>
      <c r="G600" s="11"/>
      <c r="H600" s="6">
        <f>Tabla24[[#This Row],[Cantidad]]*(Tabla24[[#This Row],[PV]]-Tabla24[[#This Row],[Costo]])</f>
        <v>0</v>
      </c>
      <c r="I600" t="s">
        <v>18</v>
      </c>
      <c r="J600" s="6" t="str">
        <f>_xlfn.CONCAT(Tabla24[[#This Row],[Producto]]," ",Tabla24[[#This Row],[Referencia]]," ",Tabla24[[#This Row],[Costo]]/1000)</f>
        <v xml:space="preserve">  0</v>
      </c>
    </row>
    <row r="601" spans="1:10" x14ac:dyDescent="0.2">
      <c r="A601" s="5"/>
      <c r="C601" s="6"/>
      <c r="D601" s="7"/>
      <c r="E601" s="6">
        <f>Tabla23[[#This Row],[Precio]]</f>
        <v>0</v>
      </c>
      <c r="G601" s="11"/>
      <c r="H601" s="6">
        <f>Tabla24[[#This Row],[Cantidad]]*(Tabla24[[#This Row],[PV]]-Tabla24[[#This Row],[Costo]])</f>
        <v>0</v>
      </c>
      <c r="I601" t="s">
        <v>18</v>
      </c>
      <c r="J601" s="6" t="str">
        <f>_xlfn.CONCAT(Tabla24[[#This Row],[Producto]]," ",Tabla24[[#This Row],[Referencia]]," ",Tabla24[[#This Row],[Costo]]/1000)</f>
        <v xml:space="preserve">  0</v>
      </c>
    </row>
    <row r="602" spans="1:10" x14ac:dyDescent="0.2">
      <c r="A602" s="5"/>
      <c r="C602" s="6"/>
      <c r="D602" s="7"/>
      <c r="E602" s="6">
        <f>Tabla23[[#This Row],[Precio]]</f>
        <v>0</v>
      </c>
      <c r="G602" s="11"/>
      <c r="H602" s="6">
        <f>Tabla24[[#This Row],[Cantidad]]*(Tabla24[[#This Row],[PV]]-Tabla24[[#This Row],[Costo]])</f>
        <v>0</v>
      </c>
      <c r="I602" t="s">
        <v>18</v>
      </c>
      <c r="J602" s="6" t="str">
        <f>_xlfn.CONCAT(Tabla24[[#This Row],[Producto]]," ",Tabla24[[#This Row],[Referencia]]," ",Tabla24[[#This Row],[Costo]]/1000)</f>
        <v xml:space="preserve">  0</v>
      </c>
    </row>
    <row r="603" spans="1:10" x14ac:dyDescent="0.2">
      <c r="A603" s="5"/>
      <c r="C603" s="6"/>
      <c r="D603" s="7"/>
      <c r="E603" s="6">
        <f>Tabla23[[#This Row],[Precio]]</f>
        <v>0</v>
      </c>
      <c r="G603" s="11"/>
      <c r="H603" s="6">
        <f>Tabla24[[#This Row],[Cantidad]]*(Tabla24[[#This Row],[PV]]-Tabla24[[#This Row],[Costo]])</f>
        <v>0</v>
      </c>
      <c r="I603" t="s">
        <v>18</v>
      </c>
      <c r="J603" s="6" t="str">
        <f>_xlfn.CONCAT(Tabla24[[#This Row],[Producto]]," ",Tabla24[[#This Row],[Referencia]]," ",Tabla24[[#This Row],[Costo]]/1000)</f>
        <v xml:space="preserve">  0</v>
      </c>
    </row>
    <row r="604" spans="1:10" x14ac:dyDescent="0.2">
      <c r="A604" s="5"/>
      <c r="C604" s="6"/>
      <c r="D604" s="7"/>
      <c r="E604" s="6">
        <f>Tabla23[[#This Row],[Precio]]</f>
        <v>0</v>
      </c>
      <c r="G604" s="11"/>
      <c r="H604" s="6">
        <f>Tabla24[[#This Row],[Cantidad]]*(Tabla24[[#This Row],[PV]]-Tabla24[[#This Row],[Costo]])</f>
        <v>0</v>
      </c>
      <c r="I604" t="s">
        <v>18</v>
      </c>
      <c r="J604" s="6" t="str">
        <f>_xlfn.CONCAT(Tabla24[[#This Row],[Producto]]," ",Tabla24[[#This Row],[Referencia]]," ",Tabla24[[#This Row],[Costo]]/1000)</f>
        <v xml:space="preserve">  0</v>
      </c>
    </row>
    <row r="605" spans="1:10" x14ac:dyDescent="0.2">
      <c r="A605" s="5"/>
      <c r="C605" s="6"/>
      <c r="D605" s="7"/>
      <c r="E605" s="6">
        <f>Tabla23[[#This Row],[Precio]]</f>
        <v>0</v>
      </c>
      <c r="G605" s="11"/>
      <c r="H605" s="6">
        <f>Tabla24[[#This Row],[Cantidad]]*(Tabla24[[#This Row],[PV]]-Tabla24[[#This Row],[Costo]])</f>
        <v>0</v>
      </c>
      <c r="I605" t="s">
        <v>18</v>
      </c>
      <c r="J605" s="6" t="str">
        <f>_xlfn.CONCAT(Tabla24[[#This Row],[Producto]]," ",Tabla24[[#This Row],[Referencia]]," ",Tabla24[[#This Row],[Costo]]/1000)</f>
        <v xml:space="preserve">  0</v>
      </c>
    </row>
    <row r="606" spans="1:10" x14ac:dyDescent="0.2">
      <c r="A606" s="5"/>
      <c r="C606" s="6"/>
      <c r="D606" s="7"/>
      <c r="E606" s="6">
        <f>Tabla23[[#This Row],[Precio]]</f>
        <v>0</v>
      </c>
      <c r="G606" s="11"/>
      <c r="H606" s="6">
        <f>Tabla24[[#This Row],[Cantidad]]*(Tabla24[[#This Row],[PV]]-Tabla24[[#This Row],[Costo]])</f>
        <v>0</v>
      </c>
      <c r="I606" t="s">
        <v>18</v>
      </c>
      <c r="J606" s="6" t="str">
        <f>_xlfn.CONCAT(Tabla24[[#This Row],[Producto]]," ",Tabla24[[#This Row],[Referencia]]," ",Tabla24[[#This Row],[Costo]]/1000)</f>
        <v xml:space="preserve">  0</v>
      </c>
    </row>
    <row r="607" spans="1:10" x14ac:dyDescent="0.2">
      <c r="A607" s="5"/>
      <c r="C607" s="6"/>
      <c r="D607" s="7"/>
      <c r="E607" s="6">
        <f>Tabla23[[#This Row],[Precio]]</f>
        <v>0</v>
      </c>
      <c r="G607" s="11"/>
      <c r="H607" s="6">
        <f>Tabla24[[#This Row],[Cantidad]]*(Tabla24[[#This Row],[PV]]-Tabla24[[#This Row],[Costo]])</f>
        <v>0</v>
      </c>
      <c r="I607" t="s">
        <v>18</v>
      </c>
      <c r="J607" s="6" t="str">
        <f>_xlfn.CONCAT(Tabla24[[#This Row],[Producto]]," ",Tabla24[[#This Row],[Referencia]]," ",Tabla24[[#This Row],[Costo]]/1000)</f>
        <v xml:space="preserve">  0</v>
      </c>
    </row>
    <row r="608" spans="1:10" x14ac:dyDescent="0.2">
      <c r="A608" s="5"/>
      <c r="C608" s="6"/>
      <c r="D608" s="7"/>
      <c r="E608" s="6">
        <f>Tabla23[[#This Row],[Precio]]</f>
        <v>0</v>
      </c>
      <c r="G608" s="11"/>
      <c r="H608" s="6">
        <f>Tabla24[[#This Row],[Cantidad]]*(Tabla24[[#This Row],[PV]]-Tabla24[[#This Row],[Costo]])</f>
        <v>0</v>
      </c>
      <c r="I608" t="s">
        <v>18</v>
      </c>
      <c r="J608" s="6" t="str">
        <f>_xlfn.CONCAT(Tabla24[[#This Row],[Producto]]," ",Tabla24[[#This Row],[Referencia]]," ",Tabla24[[#This Row],[Costo]]/1000)</f>
        <v xml:space="preserve">  0</v>
      </c>
    </row>
    <row r="609" spans="1:10" x14ac:dyDescent="0.2">
      <c r="A609" s="5"/>
      <c r="C609" s="6"/>
      <c r="D609" s="7"/>
      <c r="E609" s="6">
        <f>Tabla23[[#This Row],[Precio]]</f>
        <v>0</v>
      </c>
      <c r="G609" s="11"/>
      <c r="H609" s="6">
        <f>Tabla24[[#This Row],[Cantidad]]*(Tabla24[[#This Row],[PV]]-Tabla24[[#This Row],[Costo]])</f>
        <v>0</v>
      </c>
      <c r="I609" t="s">
        <v>18</v>
      </c>
      <c r="J609" s="6" t="str">
        <f>_xlfn.CONCAT(Tabla24[[#This Row],[Producto]]," ",Tabla24[[#This Row],[Referencia]]," ",Tabla24[[#This Row],[Costo]]/1000)</f>
        <v xml:space="preserve">  0</v>
      </c>
    </row>
    <row r="610" spans="1:10" x14ac:dyDescent="0.2">
      <c r="A610" s="5"/>
      <c r="C610" s="6"/>
      <c r="D610" s="7"/>
      <c r="E610" s="6">
        <f>Tabla23[[#This Row],[Precio]]</f>
        <v>0</v>
      </c>
      <c r="G610" s="11"/>
      <c r="H610" s="6">
        <f>Tabla24[[#This Row],[Cantidad]]*(Tabla24[[#This Row],[PV]]-Tabla24[[#This Row],[Costo]])</f>
        <v>0</v>
      </c>
      <c r="I610" t="s">
        <v>18</v>
      </c>
      <c r="J610" s="6" t="str">
        <f>_xlfn.CONCAT(Tabla24[[#This Row],[Producto]]," ",Tabla24[[#This Row],[Referencia]]," ",Tabla24[[#This Row],[Costo]]/1000)</f>
        <v xml:space="preserve">  0</v>
      </c>
    </row>
    <row r="611" spans="1:10" x14ac:dyDescent="0.2">
      <c r="A611" s="5"/>
      <c r="C611" s="6"/>
      <c r="D611" s="7"/>
      <c r="E611" s="6">
        <f>Tabla23[[#This Row],[Precio]]</f>
        <v>0</v>
      </c>
      <c r="G611" s="11"/>
      <c r="H611" s="6">
        <f>Tabla24[[#This Row],[Cantidad]]*(Tabla24[[#This Row],[PV]]-Tabla24[[#This Row],[Costo]])</f>
        <v>0</v>
      </c>
      <c r="I611" t="s">
        <v>18</v>
      </c>
      <c r="J611" s="6" t="str">
        <f>_xlfn.CONCAT(Tabla24[[#This Row],[Producto]]," ",Tabla24[[#This Row],[Referencia]]," ",Tabla24[[#This Row],[Costo]]/1000)</f>
        <v xml:space="preserve">  0</v>
      </c>
    </row>
    <row r="612" spans="1:10" x14ac:dyDescent="0.2">
      <c r="A612" s="5"/>
      <c r="C612" s="6"/>
      <c r="D612" s="7"/>
      <c r="E612" s="6">
        <f>Tabla23[[#This Row],[Precio]]</f>
        <v>0</v>
      </c>
      <c r="G612" s="11"/>
      <c r="H612" s="6">
        <f>Tabla24[[#This Row],[Cantidad]]*(Tabla24[[#This Row],[PV]]-Tabla24[[#This Row],[Costo]])</f>
        <v>0</v>
      </c>
      <c r="I612" t="s">
        <v>18</v>
      </c>
      <c r="J612" s="6" t="str">
        <f>_xlfn.CONCAT(Tabla24[[#This Row],[Producto]]," ",Tabla24[[#This Row],[Referencia]]," ",Tabla24[[#This Row],[Costo]]/1000)</f>
        <v xml:space="preserve">  0</v>
      </c>
    </row>
    <row r="613" spans="1:10" x14ac:dyDescent="0.2">
      <c r="A613" s="5"/>
      <c r="C613" s="6"/>
      <c r="D613" s="7"/>
      <c r="E613" s="6">
        <f>Tabla23[[#This Row],[Precio]]</f>
        <v>0</v>
      </c>
      <c r="G613" s="11"/>
      <c r="H613" s="6">
        <f>Tabla24[[#This Row],[Cantidad]]*(Tabla24[[#This Row],[PV]]-Tabla24[[#This Row],[Costo]])</f>
        <v>0</v>
      </c>
      <c r="I613" t="s">
        <v>18</v>
      </c>
      <c r="J613" s="6" t="str">
        <f>_xlfn.CONCAT(Tabla24[[#This Row],[Producto]]," ",Tabla24[[#This Row],[Referencia]]," ",Tabla24[[#This Row],[Costo]]/1000)</f>
        <v xml:space="preserve">  0</v>
      </c>
    </row>
    <row r="614" spans="1:10" x14ac:dyDescent="0.2">
      <c r="A614" s="5"/>
      <c r="C614" s="6"/>
      <c r="D614" s="7"/>
      <c r="E614" s="6">
        <f>Tabla23[[#This Row],[Precio]]</f>
        <v>0</v>
      </c>
      <c r="G614" s="11"/>
      <c r="H614" s="6">
        <f>Tabla24[[#This Row],[Cantidad]]*(Tabla24[[#This Row],[PV]]-Tabla24[[#This Row],[Costo]])</f>
        <v>0</v>
      </c>
      <c r="I614" t="s">
        <v>18</v>
      </c>
      <c r="J614" s="6" t="str">
        <f>_xlfn.CONCAT(Tabla24[[#This Row],[Producto]]," ",Tabla24[[#This Row],[Referencia]]," ",Tabla24[[#This Row],[Costo]]/1000)</f>
        <v xml:space="preserve">  0</v>
      </c>
    </row>
    <row r="615" spans="1:10" x14ac:dyDescent="0.2">
      <c r="A615" s="5"/>
      <c r="C615" s="6"/>
      <c r="D615" s="7"/>
      <c r="E615" s="6">
        <f>Tabla23[[#This Row],[Precio]]</f>
        <v>0</v>
      </c>
      <c r="G615" s="11"/>
      <c r="H615" s="6">
        <f>Tabla24[[#This Row],[Cantidad]]*(Tabla24[[#This Row],[PV]]-Tabla24[[#This Row],[Costo]])</f>
        <v>0</v>
      </c>
      <c r="I615" t="s">
        <v>18</v>
      </c>
      <c r="J615" s="6" t="str">
        <f>_xlfn.CONCAT(Tabla24[[#This Row],[Producto]]," ",Tabla24[[#This Row],[Referencia]]," ",Tabla24[[#This Row],[Costo]]/1000)</f>
        <v xml:space="preserve">  0</v>
      </c>
    </row>
    <row r="616" spans="1:10" x14ac:dyDescent="0.2">
      <c r="A616" s="5"/>
      <c r="C616" s="6"/>
      <c r="D616" s="7"/>
      <c r="E616" s="6">
        <f>Tabla23[[#This Row],[Precio]]</f>
        <v>0</v>
      </c>
      <c r="G616" s="11"/>
      <c r="H616" s="6">
        <f>Tabla24[[#This Row],[Cantidad]]*(Tabla24[[#This Row],[PV]]-Tabla24[[#This Row],[Costo]])</f>
        <v>0</v>
      </c>
      <c r="I616" t="s">
        <v>18</v>
      </c>
      <c r="J616" s="6" t="str">
        <f>_xlfn.CONCAT(Tabla24[[#This Row],[Producto]]," ",Tabla24[[#This Row],[Referencia]]," ",Tabla24[[#This Row],[Costo]]/1000)</f>
        <v xml:space="preserve">  0</v>
      </c>
    </row>
    <row r="617" spans="1:10" x14ac:dyDescent="0.2">
      <c r="A617" s="5"/>
      <c r="C617" s="6"/>
      <c r="D617" s="7"/>
      <c r="E617" s="6">
        <f>Tabla23[[#This Row],[Precio]]</f>
        <v>0</v>
      </c>
      <c r="G617" s="11"/>
      <c r="H617" s="6">
        <f>Tabla24[[#This Row],[Cantidad]]*(Tabla24[[#This Row],[PV]]-Tabla24[[#This Row],[Costo]])</f>
        <v>0</v>
      </c>
      <c r="I617" t="s">
        <v>18</v>
      </c>
      <c r="J617" s="6" t="str">
        <f>_xlfn.CONCAT(Tabla24[[#This Row],[Producto]]," ",Tabla24[[#This Row],[Referencia]]," ",Tabla24[[#This Row],[Costo]]/1000)</f>
        <v xml:space="preserve">  0</v>
      </c>
    </row>
    <row r="618" spans="1:10" x14ac:dyDescent="0.2">
      <c r="A618" s="5"/>
      <c r="C618" s="6"/>
      <c r="D618" s="7"/>
      <c r="E618" s="6">
        <f>Tabla23[[#This Row],[Precio]]</f>
        <v>0</v>
      </c>
      <c r="G618" s="11"/>
      <c r="H618" s="6">
        <f>Tabla24[[#This Row],[Cantidad]]*(Tabla24[[#This Row],[PV]]-Tabla24[[#This Row],[Costo]])</f>
        <v>0</v>
      </c>
      <c r="I618" t="s">
        <v>18</v>
      </c>
      <c r="J618" s="6" t="str">
        <f>_xlfn.CONCAT(Tabla24[[#This Row],[Producto]]," ",Tabla24[[#This Row],[Referencia]]," ",Tabla24[[#This Row],[Costo]]/1000)</f>
        <v xml:space="preserve">  0</v>
      </c>
    </row>
    <row r="619" spans="1:10" x14ac:dyDescent="0.2">
      <c r="A619" s="5"/>
      <c r="C619" s="6"/>
      <c r="D619" s="7"/>
      <c r="E619" s="6">
        <f>Tabla23[[#This Row],[Precio]]</f>
        <v>0</v>
      </c>
      <c r="G619" s="11"/>
      <c r="H619" s="6">
        <f>Tabla24[[#This Row],[Cantidad]]*(Tabla24[[#This Row],[PV]]-Tabla24[[#This Row],[Costo]])</f>
        <v>0</v>
      </c>
      <c r="I619" t="s">
        <v>18</v>
      </c>
      <c r="J619" s="6" t="str">
        <f>_xlfn.CONCAT(Tabla24[[#This Row],[Producto]]," ",Tabla24[[#This Row],[Referencia]]," ",Tabla24[[#This Row],[Costo]]/1000)</f>
        <v xml:space="preserve">  0</v>
      </c>
    </row>
    <row r="620" spans="1:10" x14ac:dyDescent="0.2">
      <c r="A620" s="5"/>
      <c r="C620" s="6"/>
      <c r="D620" s="7"/>
      <c r="E620" s="6">
        <f>Tabla23[[#This Row],[Precio]]</f>
        <v>0</v>
      </c>
      <c r="G620" s="11"/>
      <c r="H620" s="6">
        <f>Tabla24[[#This Row],[Cantidad]]*(Tabla24[[#This Row],[PV]]-Tabla24[[#This Row],[Costo]])</f>
        <v>0</v>
      </c>
      <c r="I620" t="s">
        <v>18</v>
      </c>
      <c r="J620" s="6" t="str">
        <f>_xlfn.CONCAT(Tabla24[[#This Row],[Producto]]," ",Tabla24[[#This Row],[Referencia]]," ",Tabla24[[#This Row],[Costo]]/1000)</f>
        <v xml:space="preserve">  0</v>
      </c>
    </row>
    <row r="621" spans="1:10" x14ac:dyDescent="0.2">
      <c r="A621" s="5"/>
      <c r="C621" s="6"/>
      <c r="D621" s="7"/>
      <c r="E621" s="6">
        <f>Tabla23[[#This Row],[Precio]]</f>
        <v>0</v>
      </c>
      <c r="G621" s="11"/>
      <c r="H621" s="6">
        <f>Tabla24[[#This Row],[Cantidad]]*(Tabla24[[#This Row],[PV]]-Tabla24[[#This Row],[Costo]])</f>
        <v>0</v>
      </c>
      <c r="I621" t="s">
        <v>18</v>
      </c>
      <c r="J621" s="6" t="str">
        <f>_xlfn.CONCAT(Tabla24[[#This Row],[Producto]]," ",Tabla24[[#This Row],[Referencia]]," ",Tabla24[[#This Row],[Costo]]/1000)</f>
        <v xml:space="preserve">  0</v>
      </c>
    </row>
    <row r="622" spans="1:10" x14ac:dyDescent="0.2">
      <c r="A622" s="5"/>
      <c r="C622" s="6"/>
      <c r="D622" s="7"/>
      <c r="E622" s="6">
        <f>Tabla23[[#This Row],[Precio]]</f>
        <v>0</v>
      </c>
      <c r="G622" s="11"/>
      <c r="H622" s="6">
        <f>Tabla24[[#This Row],[Cantidad]]*(Tabla24[[#This Row],[PV]]-Tabla24[[#This Row],[Costo]])</f>
        <v>0</v>
      </c>
      <c r="I622" t="s">
        <v>18</v>
      </c>
      <c r="J622" s="6" t="str">
        <f>_xlfn.CONCAT(Tabla24[[#This Row],[Producto]]," ",Tabla24[[#This Row],[Referencia]]," ",Tabla24[[#This Row],[Costo]]/1000)</f>
        <v xml:space="preserve">  0</v>
      </c>
    </row>
    <row r="623" spans="1:10" x14ac:dyDescent="0.2">
      <c r="A623" s="5"/>
      <c r="C623" s="6"/>
      <c r="D623" s="7"/>
      <c r="E623" s="6">
        <f>Tabla23[[#This Row],[Precio]]</f>
        <v>0</v>
      </c>
      <c r="G623" s="11"/>
      <c r="H623" s="6">
        <f>Tabla24[[#This Row],[Cantidad]]*(Tabla24[[#This Row],[PV]]-Tabla24[[#This Row],[Costo]])</f>
        <v>0</v>
      </c>
      <c r="I623" t="s">
        <v>18</v>
      </c>
      <c r="J623" s="6" t="str">
        <f>_xlfn.CONCAT(Tabla24[[#This Row],[Producto]]," ",Tabla24[[#This Row],[Referencia]]," ",Tabla24[[#This Row],[Costo]]/1000)</f>
        <v xml:space="preserve">  0</v>
      </c>
    </row>
    <row r="624" spans="1:10" x14ac:dyDescent="0.2">
      <c r="A624" s="5"/>
      <c r="C624" s="6"/>
      <c r="D624" s="7"/>
      <c r="E624" s="6">
        <f>Tabla23[[#This Row],[Precio]]</f>
        <v>0</v>
      </c>
      <c r="G624" s="11"/>
      <c r="H624" s="6">
        <f>Tabla24[[#This Row],[Cantidad]]*(Tabla24[[#This Row],[PV]]-Tabla24[[#This Row],[Costo]])</f>
        <v>0</v>
      </c>
      <c r="I624" t="s">
        <v>18</v>
      </c>
      <c r="J624" s="6" t="str">
        <f>_xlfn.CONCAT(Tabla24[[#This Row],[Producto]]," ",Tabla24[[#This Row],[Referencia]]," ",Tabla24[[#This Row],[Costo]]/1000)</f>
        <v xml:space="preserve">  0</v>
      </c>
    </row>
    <row r="625" spans="1:10" x14ac:dyDescent="0.2">
      <c r="A625" s="5"/>
      <c r="C625" s="6"/>
      <c r="D625" s="7"/>
      <c r="E625" s="6">
        <f>Tabla23[[#This Row],[Precio]]</f>
        <v>0</v>
      </c>
      <c r="G625" s="11"/>
      <c r="H625" s="6">
        <f>Tabla24[[#This Row],[Cantidad]]*(Tabla24[[#This Row],[PV]]-Tabla24[[#This Row],[Costo]])</f>
        <v>0</v>
      </c>
      <c r="I625" t="s">
        <v>18</v>
      </c>
      <c r="J625" s="6" t="str">
        <f>_xlfn.CONCAT(Tabla24[[#This Row],[Producto]]," ",Tabla24[[#This Row],[Referencia]]," ",Tabla24[[#This Row],[Costo]]/1000)</f>
        <v xml:space="preserve">  0</v>
      </c>
    </row>
    <row r="626" spans="1:10" x14ac:dyDescent="0.2">
      <c r="A626" s="5"/>
      <c r="C626" s="6"/>
      <c r="D626" s="7"/>
      <c r="E626" s="6">
        <f>Tabla23[[#This Row],[Precio]]</f>
        <v>0</v>
      </c>
      <c r="G626" s="11"/>
      <c r="H626" s="6">
        <f>Tabla24[[#This Row],[Cantidad]]*(Tabla24[[#This Row],[PV]]-Tabla24[[#This Row],[Costo]])</f>
        <v>0</v>
      </c>
      <c r="I626" t="s">
        <v>18</v>
      </c>
      <c r="J626" s="6" t="str">
        <f>_xlfn.CONCAT(Tabla24[[#This Row],[Producto]]," ",Tabla24[[#This Row],[Referencia]]," ",Tabla24[[#This Row],[Costo]]/1000)</f>
        <v xml:space="preserve">  0</v>
      </c>
    </row>
    <row r="627" spans="1:10" x14ac:dyDescent="0.2">
      <c r="A627" s="5"/>
      <c r="C627" s="6"/>
      <c r="D627" s="7"/>
      <c r="E627" s="6">
        <f>Tabla23[[#This Row],[Precio]]</f>
        <v>0</v>
      </c>
      <c r="G627" s="11"/>
      <c r="H627" s="6">
        <f>Tabla24[[#This Row],[Cantidad]]*(Tabla24[[#This Row],[PV]]-Tabla24[[#This Row],[Costo]])</f>
        <v>0</v>
      </c>
      <c r="I627" t="s">
        <v>18</v>
      </c>
      <c r="J627" s="6" t="str">
        <f>_xlfn.CONCAT(Tabla24[[#This Row],[Producto]]," ",Tabla24[[#This Row],[Referencia]]," ",Tabla24[[#This Row],[Costo]]/1000)</f>
        <v xml:space="preserve">  0</v>
      </c>
    </row>
    <row r="628" spans="1:10" x14ac:dyDescent="0.2">
      <c r="A628" s="5"/>
      <c r="C628" s="6"/>
      <c r="D628" s="7"/>
      <c r="E628" s="6">
        <f>Tabla23[[#This Row],[Precio]]</f>
        <v>0</v>
      </c>
      <c r="G628" s="11"/>
      <c r="H628" s="6">
        <f>Tabla24[[#This Row],[Cantidad]]*(Tabla24[[#This Row],[PV]]-Tabla24[[#This Row],[Costo]])</f>
        <v>0</v>
      </c>
      <c r="I628" t="s">
        <v>18</v>
      </c>
      <c r="J628" s="6" t="str">
        <f>_xlfn.CONCAT(Tabla24[[#This Row],[Producto]]," ",Tabla24[[#This Row],[Referencia]]," ",Tabla24[[#This Row],[Costo]]/1000)</f>
        <v xml:space="preserve">  0</v>
      </c>
    </row>
    <row r="629" spans="1:10" x14ac:dyDescent="0.2">
      <c r="A629" s="5"/>
      <c r="C629" s="6"/>
      <c r="D629" s="7"/>
      <c r="E629" s="6">
        <f>Tabla23[[#This Row],[Precio]]</f>
        <v>0</v>
      </c>
      <c r="G629" s="11"/>
      <c r="H629" s="6">
        <f>Tabla24[[#This Row],[Cantidad]]*(Tabla24[[#This Row],[PV]]-Tabla24[[#This Row],[Costo]])</f>
        <v>0</v>
      </c>
      <c r="I629" t="s">
        <v>18</v>
      </c>
      <c r="J629" s="6" t="str">
        <f>_xlfn.CONCAT(Tabla24[[#This Row],[Producto]]," ",Tabla24[[#This Row],[Referencia]]," ",Tabla24[[#This Row],[Costo]]/1000)</f>
        <v xml:space="preserve">  0</v>
      </c>
    </row>
    <row r="630" spans="1:10" x14ac:dyDescent="0.2">
      <c r="A630" s="5"/>
      <c r="C630" s="6"/>
      <c r="D630" s="7"/>
      <c r="E630" s="6">
        <f>Tabla23[[#This Row],[Precio]]</f>
        <v>0</v>
      </c>
      <c r="G630" s="11"/>
      <c r="H630" s="6">
        <f>Tabla24[[#This Row],[Cantidad]]*(Tabla24[[#This Row],[PV]]-Tabla24[[#This Row],[Costo]])</f>
        <v>0</v>
      </c>
      <c r="I630" t="s">
        <v>18</v>
      </c>
      <c r="J630" s="6" t="str">
        <f>_xlfn.CONCAT(Tabla24[[#This Row],[Producto]]," ",Tabla24[[#This Row],[Referencia]]," ",Tabla24[[#This Row],[Costo]]/1000)</f>
        <v xml:space="preserve">  0</v>
      </c>
    </row>
    <row r="631" spans="1:10" x14ac:dyDescent="0.2">
      <c r="A631" s="5"/>
      <c r="C631" s="6"/>
      <c r="D631" s="7"/>
      <c r="E631" s="6">
        <f>Tabla23[[#This Row],[Precio]]</f>
        <v>0</v>
      </c>
      <c r="G631" s="11"/>
      <c r="H631" s="6">
        <f>Tabla24[[#This Row],[Cantidad]]*(Tabla24[[#This Row],[PV]]-Tabla24[[#This Row],[Costo]])</f>
        <v>0</v>
      </c>
      <c r="I631" t="s">
        <v>18</v>
      </c>
      <c r="J631" s="6" t="str">
        <f>_xlfn.CONCAT(Tabla24[[#This Row],[Producto]]," ",Tabla24[[#This Row],[Referencia]]," ",Tabla24[[#This Row],[Costo]]/1000)</f>
        <v xml:space="preserve">  0</v>
      </c>
    </row>
    <row r="632" spans="1:10" x14ac:dyDescent="0.2">
      <c r="A632" s="5"/>
      <c r="C632" s="6"/>
      <c r="D632" s="7"/>
      <c r="E632" s="6">
        <f>Tabla23[[#This Row],[Precio]]</f>
        <v>0</v>
      </c>
      <c r="G632" s="11"/>
      <c r="H632" s="6">
        <f>Tabla24[[#This Row],[Cantidad]]*(Tabla24[[#This Row],[PV]]-Tabla24[[#This Row],[Costo]])</f>
        <v>0</v>
      </c>
      <c r="I632" t="s">
        <v>18</v>
      </c>
      <c r="J632" s="6" t="str">
        <f>_xlfn.CONCAT(Tabla24[[#This Row],[Producto]]," ",Tabla24[[#This Row],[Referencia]]," ",Tabla24[[#This Row],[Costo]]/1000)</f>
        <v xml:space="preserve">  0</v>
      </c>
    </row>
    <row r="633" spans="1:10" x14ac:dyDescent="0.2">
      <c r="A633" s="5"/>
      <c r="C633" s="6"/>
      <c r="D633" s="7"/>
      <c r="E633" s="6">
        <f>Tabla23[[#This Row],[Precio]]</f>
        <v>0</v>
      </c>
      <c r="G633" s="11"/>
      <c r="H633" s="6">
        <f>Tabla24[[#This Row],[Cantidad]]*(Tabla24[[#This Row],[PV]]-Tabla24[[#This Row],[Costo]])</f>
        <v>0</v>
      </c>
      <c r="I633" t="s">
        <v>18</v>
      </c>
      <c r="J633" s="6" t="str">
        <f>_xlfn.CONCAT(Tabla24[[#This Row],[Producto]]," ",Tabla24[[#This Row],[Referencia]]," ",Tabla24[[#This Row],[Costo]]/1000)</f>
        <v xml:space="preserve">  0</v>
      </c>
    </row>
    <row r="634" spans="1:10" x14ac:dyDescent="0.2">
      <c r="A634" s="5"/>
      <c r="C634" s="6"/>
      <c r="D634" s="7"/>
      <c r="E634" s="6">
        <f>Tabla23[[#This Row],[Precio]]</f>
        <v>0</v>
      </c>
      <c r="G634" s="11"/>
      <c r="H634" s="6">
        <f>Tabla24[[#This Row],[Cantidad]]*(Tabla24[[#This Row],[PV]]-Tabla24[[#This Row],[Costo]])</f>
        <v>0</v>
      </c>
      <c r="I634" t="s">
        <v>18</v>
      </c>
      <c r="J634" s="6" t="str">
        <f>_xlfn.CONCAT(Tabla24[[#This Row],[Producto]]," ",Tabla24[[#This Row],[Referencia]]," ",Tabla24[[#This Row],[Costo]]/1000)</f>
        <v xml:space="preserve">  0</v>
      </c>
    </row>
    <row r="635" spans="1:10" x14ac:dyDescent="0.2">
      <c r="A635" s="5"/>
      <c r="C635" s="6"/>
      <c r="D635" s="7"/>
      <c r="E635" s="6">
        <f>Tabla23[[#This Row],[Precio]]</f>
        <v>0</v>
      </c>
      <c r="G635" s="11"/>
      <c r="H635" s="6">
        <f>Tabla24[[#This Row],[Cantidad]]*(Tabla24[[#This Row],[PV]]-Tabla24[[#This Row],[Costo]])</f>
        <v>0</v>
      </c>
      <c r="I635" t="s">
        <v>18</v>
      </c>
      <c r="J635" s="6" t="str">
        <f>_xlfn.CONCAT(Tabla24[[#This Row],[Producto]]," ",Tabla24[[#This Row],[Referencia]]," ",Tabla24[[#This Row],[Costo]]/1000)</f>
        <v xml:space="preserve">  0</v>
      </c>
    </row>
    <row r="636" spans="1:10" x14ac:dyDescent="0.2">
      <c r="A636" s="5"/>
      <c r="C636" s="6"/>
      <c r="D636" s="7"/>
      <c r="E636" s="6">
        <f>Tabla23[[#This Row],[Precio]]</f>
        <v>0</v>
      </c>
      <c r="G636" s="11"/>
      <c r="H636" s="6">
        <f>Tabla24[[#This Row],[Cantidad]]*(Tabla24[[#This Row],[PV]]-Tabla24[[#This Row],[Costo]])</f>
        <v>0</v>
      </c>
      <c r="I636" t="s">
        <v>18</v>
      </c>
      <c r="J636" s="6" t="str">
        <f>_xlfn.CONCAT(Tabla24[[#This Row],[Producto]]," ",Tabla24[[#This Row],[Referencia]]," ",Tabla24[[#This Row],[Costo]]/1000)</f>
        <v xml:space="preserve">  0</v>
      </c>
    </row>
    <row r="637" spans="1:10" x14ac:dyDescent="0.2">
      <c r="A637" s="5"/>
      <c r="C637" s="6"/>
      <c r="D637" s="7"/>
      <c r="E637" s="6">
        <f>Tabla23[[#This Row],[Precio]]</f>
        <v>0</v>
      </c>
      <c r="G637" s="11"/>
      <c r="H637" s="6">
        <f>Tabla24[[#This Row],[Cantidad]]*(Tabla24[[#This Row],[PV]]-Tabla24[[#This Row],[Costo]])</f>
        <v>0</v>
      </c>
      <c r="I637" t="s">
        <v>18</v>
      </c>
      <c r="J637" s="6" t="str">
        <f>_xlfn.CONCAT(Tabla24[[#This Row],[Producto]]," ",Tabla24[[#This Row],[Referencia]]," ",Tabla24[[#This Row],[Costo]]/1000)</f>
        <v xml:space="preserve">  0</v>
      </c>
    </row>
    <row r="638" spans="1:10" x14ac:dyDescent="0.2">
      <c r="A638" s="5"/>
      <c r="C638" s="6"/>
      <c r="D638" s="7"/>
      <c r="E638" s="6">
        <f>Tabla23[[#This Row],[Precio]]</f>
        <v>0</v>
      </c>
      <c r="G638" s="11"/>
      <c r="H638" s="6">
        <f>Tabla24[[#This Row],[Cantidad]]*(Tabla24[[#This Row],[PV]]-Tabla24[[#This Row],[Costo]])</f>
        <v>0</v>
      </c>
      <c r="I638" t="s">
        <v>18</v>
      </c>
      <c r="J638" s="6" t="str">
        <f>_xlfn.CONCAT(Tabla24[[#This Row],[Producto]]," ",Tabla24[[#This Row],[Referencia]]," ",Tabla24[[#This Row],[Costo]]/1000)</f>
        <v xml:space="preserve">  0</v>
      </c>
    </row>
    <row r="639" spans="1:10" x14ac:dyDescent="0.2">
      <c r="A639" s="5"/>
      <c r="C639" s="6"/>
      <c r="D639" s="7"/>
      <c r="E639" s="6">
        <f>Tabla23[[#This Row],[Precio]]</f>
        <v>0</v>
      </c>
      <c r="G639" s="11"/>
      <c r="H639" s="6">
        <f>Tabla24[[#This Row],[Cantidad]]*(Tabla24[[#This Row],[PV]]-Tabla24[[#This Row],[Costo]])</f>
        <v>0</v>
      </c>
      <c r="I639" t="s">
        <v>18</v>
      </c>
      <c r="J639" s="6" t="str">
        <f>_xlfn.CONCAT(Tabla24[[#This Row],[Producto]]," ",Tabla24[[#This Row],[Referencia]]," ",Tabla24[[#This Row],[Costo]]/1000)</f>
        <v xml:space="preserve">  0</v>
      </c>
    </row>
    <row r="640" spans="1:10" x14ac:dyDescent="0.2">
      <c r="A640" s="5"/>
      <c r="C640" s="6"/>
      <c r="D640" s="7"/>
      <c r="E640" s="6">
        <f>Tabla23[[#This Row],[Precio]]</f>
        <v>0</v>
      </c>
      <c r="G640" s="11"/>
      <c r="H640" s="6">
        <f>Tabla24[[#This Row],[Cantidad]]*(Tabla24[[#This Row],[PV]]-Tabla24[[#This Row],[Costo]])</f>
        <v>0</v>
      </c>
      <c r="I640" t="s">
        <v>18</v>
      </c>
      <c r="J640" s="6" t="str">
        <f>_xlfn.CONCAT(Tabla24[[#This Row],[Producto]]," ",Tabla24[[#This Row],[Referencia]]," ",Tabla24[[#This Row],[Costo]]/1000)</f>
        <v xml:space="preserve">  0</v>
      </c>
    </row>
    <row r="641" spans="1:10" x14ac:dyDescent="0.2">
      <c r="A641" s="5"/>
      <c r="C641" s="6"/>
      <c r="D641" s="7"/>
      <c r="E641" s="6">
        <f>Tabla23[[#This Row],[Precio]]</f>
        <v>0</v>
      </c>
      <c r="G641" s="11"/>
      <c r="H641" s="6">
        <f>Tabla24[[#This Row],[Cantidad]]*(Tabla24[[#This Row],[PV]]-Tabla24[[#This Row],[Costo]])</f>
        <v>0</v>
      </c>
      <c r="I641" t="s">
        <v>18</v>
      </c>
      <c r="J641" s="6" t="str">
        <f>_xlfn.CONCAT(Tabla24[[#This Row],[Producto]]," ",Tabla24[[#This Row],[Referencia]]," ",Tabla24[[#This Row],[Costo]]/1000)</f>
        <v xml:space="preserve">  0</v>
      </c>
    </row>
    <row r="642" spans="1:10" x14ac:dyDescent="0.2">
      <c r="A642" s="5"/>
      <c r="C642" s="6"/>
      <c r="D642" s="7"/>
      <c r="E642" s="6">
        <f>Tabla23[[#This Row],[Precio]]</f>
        <v>0</v>
      </c>
      <c r="G642" s="11"/>
      <c r="H642" s="6">
        <f>Tabla24[[#This Row],[Cantidad]]*(Tabla24[[#This Row],[PV]]-Tabla24[[#This Row],[Costo]])</f>
        <v>0</v>
      </c>
      <c r="I642" t="s">
        <v>18</v>
      </c>
      <c r="J642" s="6" t="str">
        <f>_xlfn.CONCAT(Tabla24[[#This Row],[Producto]]," ",Tabla24[[#This Row],[Referencia]]," ",Tabla24[[#This Row],[Costo]]/1000)</f>
        <v xml:space="preserve">  0</v>
      </c>
    </row>
    <row r="643" spans="1:10" x14ac:dyDescent="0.2">
      <c r="A643" s="5"/>
      <c r="C643" s="6"/>
      <c r="D643" s="7"/>
      <c r="E643" s="6">
        <f>Tabla23[[#This Row],[Precio]]</f>
        <v>0</v>
      </c>
      <c r="G643" s="11"/>
      <c r="H643" s="6">
        <f>Tabla24[[#This Row],[Cantidad]]*(Tabla24[[#This Row],[PV]]-Tabla24[[#This Row],[Costo]])</f>
        <v>0</v>
      </c>
      <c r="I643" t="s">
        <v>18</v>
      </c>
      <c r="J643" s="6" t="str">
        <f>_xlfn.CONCAT(Tabla24[[#This Row],[Producto]]," ",Tabla24[[#This Row],[Referencia]]," ",Tabla24[[#This Row],[Costo]]/1000)</f>
        <v xml:space="preserve">  0</v>
      </c>
    </row>
    <row r="644" spans="1:10" x14ac:dyDescent="0.2">
      <c r="A644" s="5"/>
      <c r="C644" s="6"/>
      <c r="D644" s="7"/>
      <c r="E644" s="6">
        <f>Tabla23[[#This Row],[Precio]]</f>
        <v>0</v>
      </c>
      <c r="G644" s="11"/>
      <c r="H644" s="6">
        <f>Tabla24[[#This Row],[Cantidad]]*(Tabla24[[#This Row],[PV]]-Tabla24[[#This Row],[Costo]])</f>
        <v>0</v>
      </c>
      <c r="I644" t="s">
        <v>18</v>
      </c>
      <c r="J644" s="6" t="str">
        <f>_xlfn.CONCAT(Tabla24[[#This Row],[Producto]]," ",Tabla24[[#This Row],[Referencia]]," ",Tabla24[[#This Row],[Costo]]/1000)</f>
        <v xml:space="preserve">  0</v>
      </c>
    </row>
    <row r="645" spans="1:10" x14ac:dyDescent="0.2">
      <c r="A645" s="5"/>
      <c r="C645" s="6"/>
      <c r="D645" s="7"/>
      <c r="E645" s="6">
        <f>Tabla23[[#This Row],[Precio]]</f>
        <v>0</v>
      </c>
      <c r="G645" s="11"/>
      <c r="H645" s="6">
        <f>Tabla24[[#This Row],[Cantidad]]*(Tabla24[[#This Row],[PV]]-Tabla24[[#This Row],[Costo]])</f>
        <v>0</v>
      </c>
      <c r="I645" t="s">
        <v>18</v>
      </c>
      <c r="J645" s="6" t="str">
        <f>_xlfn.CONCAT(Tabla24[[#This Row],[Producto]]," ",Tabla24[[#This Row],[Referencia]]," ",Tabla24[[#This Row],[Costo]]/1000)</f>
        <v xml:space="preserve">  0</v>
      </c>
    </row>
    <row r="646" spans="1:10" x14ac:dyDescent="0.2">
      <c r="A646" s="5"/>
      <c r="C646" s="6"/>
      <c r="D646" s="7"/>
      <c r="E646" s="6">
        <f>Tabla23[[#This Row],[Precio]]</f>
        <v>0</v>
      </c>
      <c r="G646" s="11"/>
      <c r="H646" s="6">
        <f>Tabla24[[#This Row],[Cantidad]]*(Tabla24[[#This Row],[PV]]-Tabla24[[#This Row],[Costo]])</f>
        <v>0</v>
      </c>
      <c r="I646" t="s">
        <v>18</v>
      </c>
      <c r="J646" s="6" t="str">
        <f>_xlfn.CONCAT(Tabla24[[#This Row],[Producto]]," ",Tabla24[[#This Row],[Referencia]]," ",Tabla24[[#This Row],[Costo]]/1000)</f>
        <v xml:space="preserve">  0</v>
      </c>
    </row>
    <row r="647" spans="1:10" x14ac:dyDescent="0.2">
      <c r="A647" s="5"/>
      <c r="C647" s="6"/>
      <c r="D647" s="7"/>
      <c r="E647" s="6">
        <f>Tabla23[[#This Row],[Precio]]</f>
        <v>0</v>
      </c>
      <c r="G647" s="11"/>
      <c r="H647" s="6">
        <f>Tabla24[[#This Row],[Cantidad]]*(Tabla24[[#This Row],[PV]]-Tabla24[[#This Row],[Costo]])</f>
        <v>0</v>
      </c>
      <c r="I647" t="s">
        <v>18</v>
      </c>
      <c r="J647" s="6" t="str">
        <f>_xlfn.CONCAT(Tabla24[[#This Row],[Producto]]," ",Tabla24[[#This Row],[Referencia]]," ",Tabla24[[#This Row],[Costo]]/1000)</f>
        <v xml:space="preserve">  0</v>
      </c>
    </row>
    <row r="648" spans="1:10" x14ac:dyDescent="0.2">
      <c r="A648" s="5"/>
      <c r="C648" s="6"/>
      <c r="D648" s="7"/>
      <c r="E648" s="6">
        <f>Tabla23[[#This Row],[Precio]]</f>
        <v>0</v>
      </c>
      <c r="G648" s="11"/>
      <c r="H648" s="6">
        <f>Tabla24[[#This Row],[Cantidad]]*(Tabla24[[#This Row],[PV]]-Tabla24[[#This Row],[Costo]])</f>
        <v>0</v>
      </c>
      <c r="I648" t="s">
        <v>18</v>
      </c>
      <c r="J648" s="6" t="str">
        <f>_xlfn.CONCAT(Tabla24[[#This Row],[Producto]]," ",Tabla24[[#This Row],[Referencia]]," ",Tabla24[[#This Row],[Costo]]/1000)</f>
        <v xml:space="preserve">  0</v>
      </c>
    </row>
    <row r="649" spans="1:10" x14ac:dyDescent="0.2">
      <c r="A649" s="5"/>
      <c r="C649" s="6"/>
      <c r="D649" s="7"/>
      <c r="E649" s="6">
        <f>Tabla23[[#This Row],[Precio]]</f>
        <v>0</v>
      </c>
      <c r="G649" s="11"/>
      <c r="H649" s="6">
        <f>Tabla24[[#This Row],[Cantidad]]*(Tabla24[[#This Row],[PV]]-Tabla24[[#This Row],[Costo]])</f>
        <v>0</v>
      </c>
      <c r="I649" t="s">
        <v>18</v>
      </c>
      <c r="J649" s="6" t="str">
        <f>_xlfn.CONCAT(Tabla24[[#This Row],[Producto]]," ",Tabla24[[#This Row],[Referencia]]," ",Tabla24[[#This Row],[Costo]]/1000)</f>
        <v xml:space="preserve">  0</v>
      </c>
    </row>
    <row r="650" spans="1:10" x14ac:dyDescent="0.2">
      <c r="A650" s="5"/>
      <c r="C650" s="6"/>
      <c r="D650" s="7"/>
      <c r="E650" s="6">
        <f>Tabla23[[#This Row],[Precio]]</f>
        <v>0</v>
      </c>
      <c r="G650" s="11"/>
      <c r="H650" s="6">
        <f>Tabla24[[#This Row],[Cantidad]]*(Tabla24[[#This Row],[PV]]-Tabla24[[#This Row],[Costo]])</f>
        <v>0</v>
      </c>
      <c r="I650" t="s">
        <v>18</v>
      </c>
      <c r="J650" s="6" t="str">
        <f>_xlfn.CONCAT(Tabla24[[#This Row],[Producto]]," ",Tabla24[[#This Row],[Referencia]]," ",Tabla24[[#This Row],[Costo]]/1000)</f>
        <v xml:space="preserve">  0</v>
      </c>
    </row>
    <row r="651" spans="1:10" x14ac:dyDescent="0.2">
      <c r="A651" s="5"/>
      <c r="C651" s="6"/>
      <c r="D651" s="7"/>
      <c r="E651" s="6">
        <f>Tabla23[[#This Row],[Precio]]</f>
        <v>0</v>
      </c>
      <c r="G651" s="11"/>
      <c r="H651" s="6">
        <f>Tabla24[[#This Row],[Cantidad]]*(Tabla24[[#This Row],[PV]]-Tabla24[[#This Row],[Costo]])</f>
        <v>0</v>
      </c>
      <c r="I651" t="s">
        <v>18</v>
      </c>
      <c r="J651" s="6" t="str">
        <f>_xlfn.CONCAT(Tabla24[[#This Row],[Producto]]," ",Tabla24[[#This Row],[Referencia]]," ",Tabla24[[#This Row],[Costo]]/1000)</f>
        <v xml:space="preserve">  0</v>
      </c>
    </row>
    <row r="652" spans="1:10" x14ac:dyDescent="0.2">
      <c r="A652" s="5"/>
      <c r="C652" s="6"/>
      <c r="D652" s="7"/>
      <c r="E652" s="6">
        <f>Tabla23[[#This Row],[Precio]]</f>
        <v>0</v>
      </c>
      <c r="G652" s="11"/>
      <c r="H652" s="6">
        <f>Tabla24[[#This Row],[Cantidad]]*(Tabla24[[#This Row],[PV]]-Tabla24[[#This Row],[Costo]])</f>
        <v>0</v>
      </c>
      <c r="I652" t="s">
        <v>18</v>
      </c>
      <c r="J652" s="6" t="str">
        <f>_xlfn.CONCAT(Tabla24[[#This Row],[Producto]]," ",Tabla24[[#This Row],[Referencia]]," ",Tabla24[[#This Row],[Costo]]/1000)</f>
        <v xml:space="preserve">  0</v>
      </c>
    </row>
    <row r="653" spans="1:10" x14ac:dyDescent="0.2">
      <c r="A653" s="5"/>
      <c r="C653" s="6"/>
      <c r="D653" s="7"/>
      <c r="E653" s="6">
        <f>Tabla23[[#This Row],[Precio]]</f>
        <v>0</v>
      </c>
      <c r="G653" s="11"/>
      <c r="H653" s="6">
        <f>Tabla24[[#This Row],[Cantidad]]*(Tabla24[[#This Row],[PV]]-Tabla24[[#This Row],[Costo]])</f>
        <v>0</v>
      </c>
      <c r="I653" t="s">
        <v>18</v>
      </c>
      <c r="J653" s="6" t="str">
        <f>_xlfn.CONCAT(Tabla24[[#This Row],[Producto]]," ",Tabla24[[#This Row],[Referencia]]," ",Tabla24[[#This Row],[Costo]]/1000)</f>
        <v xml:space="preserve">  0</v>
      </c>
    </row>
    <row r="654" spans="1:10" x14ac:dyDescent="0.2">
      <c r="A654" s="5"/>
      <c r="C654" s="6"/>
      <c r="D654" s="7"/>
      <c r="E654" s="6">
        <f>Tabla23[[#This Row],[Precio]]</f>
        <v>0</v>
      </c>
      <c r="G654" s="11"/>
      <c r="H654" s="6">
        <f>Tabla24[[#This Row],[Cantidad]]*(Tabla24[[#This Row],[PV]]-Tabla24[[#This Row],[Costo]])</f>
        <v>0</v>
      </c>
      <c r="I654" t="s">
        <v>18</v>
      </c>
      <c r="J654" s="6" t="str">
        <f>_xlfn.CONCAT(Tabla24[[#This Row],[Producto]]," ",Tabla24[[#This Row],[Referencia]]," ",Tabla24[[#This Row],[Costo]]/1000)</f>
        <v xml:space="preserve">  0</v>
      </c>
    </row>
    <row r="655" spans="1:10" x14ac:dyDescent="0.2">
      <c r="A655" s="5"/>
      <c r="C655" s="6"/>
      <c r="D655" s="7"/>
      <c r="E655" s="6">
        <f>Tabla23[[#This Row],[Precio]]</f>
        <v>0</v>
      </c>
      <c r="G655" s="11"/>
      <c r="H655" s="6">
        <f>Tabla24[[#This Row],[Cantidad]]*(Tabla24[[#This Row],[PV]]-Tabla24[[#This Row],[Costo]])</f>
        <v>0</v>
      </c>
      <c r="I655" t="s">
        <v>18</v>
      </c>
      <c r="J655" s="6" t="str">
        <f>_xlfn.CONCAT(Tabla24[[#This Row],[Producto]]," ",Tabla24[[#This Row],[Referencia]]," ",Tabla24[[#This Row],[Costo]]/1000)</f>
        <v xml:space="preserve">  0</v>
      </c>
    </row>
    <row r="656" spans="1:10" x14ac:dyDescent="0.2">
      <c r="A656" s="5"/>
      <c r="C656" s="6"/>
      <c r="D656" s="7"/>
      <c r="E656" s="6">
        <f>Tabla23[[#This Row],[Precio]]</f>
        <v>0</v>
      </c>
      <c r="G656" s="11"/>
      <c r="H656" s="6">
        <f>Tabla24[[#This Row],[Cantidad]]*(Tabla24[[#This Row],[PV]]-Tabla24[[#This Row],[Costo]])</f>
        <v>0</v>
      </c>
      <c r="I656" t="s">
        <v>18</v>
      </c>
      <c r="J656" s="6" t="str">
        <f>_xlfn.CONCAT(Tabla24[[#This Row],[Producto]]," ",Tabla24[[#This Row],[Referencia]]," ",Tabla24[[#This Row],[Costo]]/1000)</f>
        <v xml:space="preserve">  0</v>
      </c>
    </row>
    <row r="657" spans="1:10" x14ac:dyDescent="0.2">
      <c r="A657" s="5"/>
      <c r="C657" s="6"/>
      <c r="D657" s="7"/>
      <c r="E657" s="6">
        <f>Tabla23[[#This Row],[Precio]]</f>
        <v>0</v>
      </c>
      <c r="G657" s="11"/>
      <c r="H657" s="6">
        <f>Tabla24[[#This Row],[Cantidad]]*(Tabla24[[#This Row],[PV]]-Tabla24[[#This Row],[Costo]])</f>
        <v>0</v>
      </c>
      <c r="I657" t="s">
        <v>18</v>
      </c>
      <c r="J657" s="6" t="str">
        <f>_xlfn.CONCAT(Tabla24[[#This Row],[Producto]]," ",Tabla24[[#This Row],[Referencia]]," ",Tabla24[[#This Row],[Costo]]/1000)</f>
        <v xml:space="preserve">  0</v>
      </c>
    </row>
    <row r="658" spans="1:10" x14ac:dyDescent="0.2">
      <c r="A658" s="5"/>
      <c r="C658" s="6"/>
      <c r="D658" s="7"/>
      <c r="E658" s="6">
        <f>Tabla23[[#This Row],[Precio]]</f>
        <v>0</v>
      </c>
      <c r="G658" s="11"/>
      <c r="H658" s="6">
        <f>Tabla24[[#This Row],[Cantidad]]*(Tabla24[[#This Row],[PV]]-Tabla24[[#This Row],[Costo]])</f>
        <v>0</v>
      </c>
      <c r="I658" t="s">
        <v>18</v>
      </c>
      <c r="J658" s="6" t="str">
        <f>_xlfn.CONCAT(Tabla24[[#This Row],[Producto]]," ",Tabla24[[#This Row],[Referencia]]," ",Tabla24[[#This Row],[Costo]]/1000)</f>
        <v xml:space="preserve">  0</v>
      </c>
    </row>
    <row r="659" spans="1:10" x14ac:dyDescent="0.2">
      <c r="A659" s="5"/>
      <c r="C659" s="6"/>
      <c r="D659" s="7"/>
      <c r="E659" s="6">
        <f>Tabla23[[#This Row],[Precio]]</f>
        <v>0</v>
      </c>
      <c r="G659" s="11"/>
      <c r="H659" s="6">
        <f>Tabla24[[#This Row],[Cantidad]]*(Tabla24[[#This Row],[PV]]-Tabla24[[#This Row],[Costo]])</f>
        <v>0</v>
      </c>
      <c r="I659" t="s">
        <v>18</v>
      </c>
      <c r="J659" s="6" t="str">
        <f>_xlfn.CONCAT(Tabla24[[#This Row],[Producto]]," ",Tabla24[[#This Row],[Referencia]]," ",Tabla24[[#This Row],[Costo]]/1000)</f>
        <v xml:space="preserve">  0</v>
      </c>
    </row>
    <row r="660" spans="1:10" x14ac:dyDescent="0.2">
      <c r="A660" s="5"/>
      <c r="C660" s="6"/>
      <c r="D660" s="7"/>
      <c r="E660" s="6">
        <f>Tabla23[[#This Row],[Precio]]</f>
        <v>0</v>
      </c>
      <c r="G660" s="11"/>
      <c r="H660" s="6">
        <f>Tabla24[[#This Row],[Cantidad]]*(Tabla24[[#This Row],[PV]]-Tabla24[[#This Row],[Costo]])</f>
        <v>0</v>
      </c>
      <c r="I660" t="s">
        <v>18</v>
      </c>
      <c r="J660" s="6" t="str">
        <f>_xlfn.CONCAT(Tabla24[[#This Row],[Producto]]," ",Tabla24[[#This Row],[Referencia]]," ",Tabla24[[#This Row],[Costo]]/1000)</f>
        <v xml:space="preserve">  0</v>
      </c>
    </row>
    <row r="661" spans="1:10" x14ac:dyDescent="0.2">
      <c r="A661" s="5"/>
      <c r="C661" s="6"/>
      <c r="D661" s="7"/>
      <c r="E661" s="6">
        <f>Tabla23[[#This Row],[Precio]]</f>
        <v>0</v>
      </c>
      <c r="G661" s="11"/>
      <c r="H661" s="6">
        <f>Tabla24[[#This Row],[Cantidad]]*(Tabla24[[#This Row],[PV]]-Tabla24[[#This Row],[Costo]])</f>
        <v>0</v>
      </c>
      <c r="I661" t="s">
        <v>18</v>
      </c>
      <c r="J661" s="6" t="str">
        <f>_xlfn.CONCAT(Tabla24[[#This Row],[Producto]]," ",Tabla24[[#This Row],[Referencia]]," ",Tabla24[[#This Row],[Costo]]/1000)</f>
        <v xml:space="preserve">  0</v>
      </c>
    </row>
    <row r="662" spans="1:10" x14ac:dyDescent="0.2">
      <c r="A662" s="5"/>
      <c r="C662" s="6"/>
      <c r="D662" s="7"/>
      <c r="E662" s="6">
        <f>Tabla23[[#This Row],[Precio]]</f>
        <v>0</v>
      </c>
      <c r="G662" s="11"/>
      <c r="H662" s="6">
        <f>Tabla24[[#This Row],[Cantidad]]*(Tabla24[[#This Row],[PV]]-Tabla24[[#This Row],[Costo]])</f>
        <v>0</v>
      </c>
      <c r="I662" t="s">
        <v>18</v>
      </c>
      <c r="J662" s="6" t="str">
        <f>_xlfn.CONCAT(Tabla24[[#This Row],[Producto]]," ",Tabla24[[#This Row],[Referencia]]," ",Tabla24[[#This Row],[Costo]]/1000)</f>
        <v xml:space="preserve">  0</v>
      </c>
    </row>
    <row r="663" spans="1:10" x14ac:dyDescent="0.2">
      <c r="A663" s="5"/>
      <c r="C663" s="6"/>
      <c r="D663" s="7"/>
      <c r="E663" s="6">
        <f>Tabla23[[#This Row],[Precio]]</f>
        <v>0</v>
      </c>
      <c r="G663" s="11"/>
      <c r="H663" s="6">
        <f>Tabla24[[#This Row],[Cantidad]]*(Tabla24[[#This Row],[PV]]-Tabla24[[#This Row],[Costo]])</f>
        <v>0</v>
      </c>
      <c r="I663" t="s">
        <v>18</v>
      </c>
      <c r="J663" s="6" t="str">
        <f>_xlfn.CONCAT(Tabla24[[#This Row],[Producto]]," ",Tabla24[[#This Row],[Referencia]]," ",Tabla24[[#This Row],[Costo]]/1000)</f>
        <v xml:space="preserve">  0</v>
      </c>
    </row>
    <row r="664" spans="1:10" x14ac:dyDescent="0.2">
      <c r="A664" s="5"/>
      <c r="C664" s="6"/>
      <c r="D664" s="7"/>
      <c r="E664" s="6">
        <f>Tabla23[[#This Row],[Precio]]</f>
        <v>0</v>
      </c>
      <c r="G664" s="11"/>
      <c r="H664" s="6">
        <f>Tabla24[[#This Row],[Cantidad]]*(Tabla24[[#This Row],[PV]]-Tabla24[[#This Row],[Costo]])</f>
        <v>0</v>
      </c>
      <c r="I664" t="s">
        <v>18</v>
      </c>
      <c r="J664" s="6" t="str">
        <f>_xlfn.CONCAT(Tabla24[[#This Row],[Producto]]," ",Tabla24[[#This Row],[Referencia]]," ",Tabla24[[#This Row],[Costo]]/1000)</f>
        <v xml:space="preserve">  0</v>
      </c>
    </row>
    <row r="665" spans="1:10" x14ac:dyDescent="0.2">
      <c r="A665" s="5"/>
      <c r="C665" s="6"/>
      <c r="D665" s="7"/>
      <c r="E665" s="6">
        <f>Tabla23[[#This Row],[Precio]]</f>
        <v>0</v>
      </c>
      <c r="G665" s="11"/>
      <c r="H665" s="6">
        <f>Tabla24[[#This Row],[Cantidad]]*(Tabla24[[#This Row],[PV]]-Tabla24[[#This Row],[Costo]])</f>
        <v>0</v>
      </c>
      <c r="I665" t="s">
        <v>18</v>
      </c>
      <c r="J665" s="6" t="str">
        <f>_xlfn.CONCAT(Tabla24[[#This Row],[Producto]]," ",Tabla24[[#This Row],[Referencia]]," ",Tabla24[[#This Row],[Costo]]/1000)</f>
        <v xml:space="preserve">  0</v>
      </c>
    </row>
    <row r="666" spans="1:10" x14ac:dyDescent="0.2">
      <c r="A666" s="5"/>
      <c r="C666" s="6"/>
      <c r="D666" s="7"/>
      <c r="E666" s="6">
        <f>Tabla23[[#This Row],[Precio]]</f>
        <v>0</v>
      </c>
      <c r="G666" s="11"/>
      <c r="H666" s="6">
        <f>Tabla24[[#This Row],[Cantidad]]*(Tabla24[[#This Row],[PV]]-Tabla24[[#This Row],[Costo]])</f>
        <v>0</v>
      </c>
      <c r="I666" t="s">
        <v>18</v>
      </c>
      <c r="J666" s="6" t="str">
        <f>_xlfn.CONCAT(Tabla24[[#This Row],[Producto]]," ",Tabla24[[#This Row],[Referencia]]," ",Tabla24[[#This Row],[Costo]]/1000)</f>
        <v xml:space="preserve">  0</v>
      </c>
    </row>
    <row r="667" spans="1:10" x14ac:dyDescent="0.2">
      <c r="A667" s="5"/>
      <c r="C667" s="6"/>
      <c r="D667" s="7"/>
      <c r="E667" s="6">
        <f>Tabla23[[#This Row],[Precio]]</f>
        <v>0</v>
      </c>
      <c r="G667" s="11"/>
      <c r="H667" s="6">
        <f>Tabla24[[#This Row],[Cantidad]]*(Tabla24[[#This Row],[PV]]-Tabla24[[#This Row],[Costo]])</f>
        <v>0</v>
      </c>
      <c r="I667" t="s">
        <v>18</v>
      </c>
      <c r="J667" s="6" t="str">
        <f>_xlfn.CONCAT(Tabla24[[#This Row],[Producto]]," ",Tabla24[[#This Row],[Referencia]]," ",Tabla24[[#This Row],[Costo]]/1000)</f>
        <v xml:space="preserve">  0</v>
      </c>
    </row>
    <row r="668" spans="1:10" x14ac:dyDescent="0.2">
      <c r="A668" s="5"/>
      <c r="C668" s="6"/>
      <c r="D668" s="7"/>
      <c r="E668" s="6">
        <f>Tabla23[[#This Row],[Precio]]</f>
        <v>0</v>
      </c>
      <c r="G668" s="11"/>
      <c r="H668" s="6">
        <f>Tabla24[[#This Row],[Cantidad]]*(Tabla24[[#This Row],[PV]]-Tabla24[[#This Row],[Costo]])</f>
        <v>0</v>
      </c>
      <c r="I668" t="s">
        <v>18</v>
      </c>
      <c r="J668" s="6" t="str">
        <f>_xlfn.CONCAT(Tabla24[[#This Row],[Producto]]," ",Tabla24[[#This Row],[Referencia]]," ",Tabla24[[#This Row],[Costo]]/1000)</f>
        <v xml:space="preserve">  0</v>
      </c>
    </row>
    <row r="669" spans="1:10" x14ac:dyDescent="0.2">
      <c r="A669" s="5"/>
      <c r="C669" s="6"/>
      <c r="D669" s="7"/>
      <c r="E669" s="6">
        <f>Tabla23[[#This Row],[Precio]]</f>
        <v>0</v>
      </c>
      <c r="G669" s="11"/>
      <c r="H669" s="6">
        <f>Tabla24[[#This Row],[Cantidad]]*(Tabla24[[#This Row],[PV]]-Tabla24[[#This Row],[Costo]])</f>
        <v>0</v>
      </c>
      <c r="I669" t="s">
        <v>18</v>
      </c>
      <c r="J669" s="6" t="str">
        <f>_xlfn.CONCAT(Tabla24[[#This Row],[Producto]]," ",Tabla24[[#This Row],[Referencia]]," ",Tabla24[[#This Row],[Costo]]/1000)</f>
        <v xml:space="preserve">  0</v>
      </c>
    </row>
    <row r="670" spans="1:10" x14ac:dyDescent="0.2">
      <c r="A670" s="5"/>
      <c r="C670" s="6"/>
      <c r="D670" s="7"/>
      <c r="E670" s="6">
        <f>Tabla23[[#This Row],[Precio]]</f>
        <v>0</v>
      </c>
      <c r="G670" s="11"/>
      <c r="H670" s="6">
        <f>Tabla24[[#This Row],[Cantidad]]*(Tabla24[[#This Row],[PV]]-Tabla24[[#This Row],[Costo]])</f>
        <v>0</v>
      </c>
      <c r="I670" t="s">
        <v>18</v>
      </c>
      <c r="J670" s="6" t="str">
        <f>_xlfn.CONCAT(Tabla24[[#This Row],[Producto]]," ",Tabla24[[#This Row],[Referencia]]," ",Tabla24[[#This Row],[Costo]]/1000)</f>
        <v xml:space="preserve">  0</v>
      </c>
    </row>
    <row r="671" spans="1:10" x14ac:dyDescent="0.2">
      <c r="A671" s="5"/>
      <c r="C671" s="6"/>
      <c r="D671" s="7"/>
      <c r="E671" s="6">
        <f>Tabla23[[#This Row],[Precio]]</f>
        <v>0</v>
      </c>
      <c r="G671" s="11"/>
      <c r="H671" s="6">
        <f>Tabla24[[#This Row],[Cantidad]]*(Tabla24[[#This Row],[PV]]-Tabla24[[#This Row],[Costo]])</f>
        <v>0</v>
      </c>
      <c r="I671" t="s">
        <v>18</v>
      </c>
      <c r="J671" s="6" t="str">
        <f>_xlfn.CONCAT(Tabla24[[#This Row],[Producto]]," ",Tabla24[[#This Row],[Referencia]]," ",Tabla24[[#This Row],[Costo]]/1000)</f>
        <v xml:space="preserve">  0</v>
      </c>
    </row>
    <row r="672" spans="1:10" x14ac:dyDescent="0.2">
      <c r="A672" s="5"/>
      <c r="C672" s="6"/>
      <c r="D672" s="7"/>
      <c r="E672" s="6">
        <f>Tabla23[[#This Row],[Precio]]</f>
        <v>0</v>
      </c>
      <c r="G672" s="11"/>
      <c r="H672" s="6">
        <f>Tabla24[[#This Row],[Cantidad]]*(Tabla24[[#This Row],[PV]]-Tabla24[[#This Row],[Costo]])</f>
        <v>0</v>
      </c>
      <c r="I672" t="s">
        <v>18</v>
      </c>
      <c r="J672" s="6" t="str">
        <f>_xlfn.CONCAT(Tabla24[[#This Row],[Producto]]," ",Tabla24[[#This Row],[Referencia]]," ",Tabla24[[#This Row],[Costo]]/1000)</f>
        <v xml:space="preserve">  0</v>
      </c>
    </row>
    <row r="673" spans="1:10" x14ac:dyDescent="0.2">
      <c r="A673" s="5"/>
      <c r="C673" s="6"/>
      <c r="D673" s="7"/>
      <c r="E673" s="6">
        <f>Tabla23[[#This Row],[Precio]]</f>
        <v>0</v>
      </c>
      <c r="G673" s="11"/>
      <c r="H673" s="6">
        <f>Tabla24[[#This Row],[Cantidad]]*(Tabla24[[#This Row],[PV]]-Tabla24[[#This Row],[Costo]])</f>
        <v>0</v>
      </c>
      <c r="I673" t="s">
        <v>18</v>
      </c>
      <c r="J673" s="6" t="str">
        <f>_xlfn.CONCAT(Tabla24[[#This Row],[Producto]]," ",Tabla24[[#This Row],[Referencia]]," ",Tabla24[[#This Row],[Costo]]/1000)</f>
        <v xml:space="preserve">  0</v>
      </c>
    </row>
    <row r="674" spans="1:10" x14ac:dyDescent="0.2">
      <c r="A674" s="5"/>
      <c r="C674" s="6"/>
      <c r="D674" s="7"/>
      <c r="E674" s="6">
        <f>Tabla23[[#This Row],[Precio]]</f>
        <v>0</v>
      </c>
      <c r="G674" s="11"/>
      <c r="H674" s="6">
        <f>Tabla24[[#This Row],[Cantidad]]*(Tabla24[[#This Row],[PV]]-Tabla24[[#This Row],[Costo]])</f>
        <v>0</v>
      </c>
      <c r="I674" t="s">
        <v>18</v>
      </c>
      <c r="J674" s="6" t="str">
        <f>_xlfn.CONCAT(Tabla24[[#This Row],[Producto]]," ",Tabla24[[#This Row],[Referencia]]," ",Tabla24[[#This Row],[Costo]]/1000)</f>
        <v xml:space="preserve">  0</v>
      </c>
    </row>
    <row r="675" spans="1:10" x14ac:dyDescent="0.2">
      <c r="A675" s="5"/>
      <c r="C675" s="6"/>
      <c r="D675" s="7"/>
      <c r="E675" s="6">
        <f>Tabla23[[#This Row],[Precio]]</f>
        <v>0</v>
      </c>
      <c r="G675" s="11"/>
      <c r="H675" s="6">
        <f>Tabla24[[#This Row],[Cantidad]]*(Tabla24[[#This Row],[PV]]-Tabla24[[#This Row],[Costo]])</f>
        <v>0</v>
      </c>
      <c r="I675" t="s">
        <v>18</v>
      </c>
      <c r="J675" s="6" t="str">
        <f>_xlfn.CONCAT(Tabla24[[#This Row],[Producto]]," ",Tabla24[[#This Row],[Referencia]]," ",Tabla24[[#This Row],[Costo]]/1000)</f>
        <v xml:space="preserve">  0</v>
      </c>
    </row>
    <row r="676" spans="1:10" x14ac:dyDescent="0.2">
      <c r="A676" s="5"/>
      <c r="C676" s="6"/>
      <c r="D676" s="7"/>
      <c r="E676" s="6">
        <f>Tabla23[[#This Row],[Precio]]</f>
        <v>0</v>
      </c>
      <c r="G676" s="11"/>
      <c r="H676" s="6">
        <f>Tabla24[[#This Row],[Cantidad]]*(Tabla24[[#This Row],[PV]]-Tabla24[[#This Row],[Costo]])</f>
        <v>0</v>
      </c>
      <c r="I676" t="s">
        <v>18</v>
      </c>
      <c r="J676" s="6" t="str">
        <f>_xlfn.CONCAT(Tabla24[[#This Row],[Producto]]," ",Tabla24[[#This Row],[Referencia]]," ",Tabla24[[#This Row],[Costo]]/1000)</f>
        <v xml:space="preserve">  0</v>
      </c>
    </row>
    <row r="677" spans="1:10" x14ac:dyDescent="0.2">
      <c r="A677" s="5"/>
      <c r="C677" s="6"/>
      <c r="D677" s="7"/>
      <c r="E677" s="6">
        <f>Tabla23[[#This Row],[Precio]]</f>
        <v>0</v>
      </c>
      <c r="G677" s="11"/>
      <c r="H677" s="6">
        <f>Tabla24[[#This Row],[Cantidad]]*(Tabla24[[#This Row],[PV]]-Tabla24[[#This Row],[Costo]])</f>
        <v>0</v>
      </c>
      <c r="I677" t="s">
        <v>18</v>
      </c>
      <c r="J677" s="6" t="str">
        <f>_xlfn.CONCAT(Tabla24[[#This Row],[Producto]]," ",Tabla24[[#This Row],[Referencia]]," ",Tabla24[[#This Row],[Costo]]/1000)</f>
        <v xml:space="preserve">  0</v>
      </c>
    </row>
    <row r="678" spans="1:10" x14ac:dyDescent="0.2">
      <c r="A678" s="5"/>
      <c r="C678" s="6"/>
      <c r="D678" s="7"/>
      <c r="E678" s="6">
        <f>Tabla23[[#This Row],[Precio]]</f>
        <v>0</v>
      </c>
      <c r="G678" s="11"/>
      <c r="H678" s="6">
        <f>Tabla24[[#This Row],[Cantidad]]*(Tabla24[[#This Row],[PV]]-Tabla24[[#This Row],[Costo]])</f>
        <v>0</v>
      </c>
      <c r="I678" t="s">
        <v>18</v>
      </c>
      <c r="J678" s="6" t="str">
        <f>_xlfn.CONCAT(Tabla24[[#This Row],[Producto]]," ",Tabla24[[#This Row],[Referencia]]," ",Tabla24[[#This Row],[Costo]]/1000)</f>
        <v xml:space="preserve">  0</v>
      </c>
    </row>
    <row r="679" spans="1:10" x14ac:dyDescent="0.2">
      <c r="A679" s="5"/>
      <c r="C679" s="6"/>
      <c r="D679" s="7"/>
      <c r="E679" s="6">
        <f>Tabla23[[#This Row],[Precio]]</f>
        <v>0</v>
      </c>
      <c r="G679" s="11"/>
      <c r="H679" s="6">
        <f>Tabla24[[#This Row],[Cantidad]]*(Tabla24[[#This Row],[PV]]-Tabla24[[#This Row],[Costo]])</f>
        <v>0</v>
      </c>
      <c r="I679" t="s">
        <v>18</v>
      </c>
      <c r="J679" s="6" t="str">
        <f>_xlfn.CONCAT(Tabla24[[#This Row],[Producto]]," ",Tabla24[[#This Row],[Referencia]]," ",Tabla24[[#This Row],[Costo]]/1000)</f>
        <v xml:space="preserve">  0</v>
      </c>
    </row>
    <row r="680" spans="1:10" x14ac:dyDescent="0.2">
      <c r="A680" s="5"/>
      <c r="C680" s="6"/>
      <c r="D680" s="7"/>
      <c r="E680" s="6">
        <f>Tabla23[[#This Row],[Precio]]</f>
        <v>0</v>
      </c>
      <c r="G680" s="11"/>
      <c r="H680" s="6">
        <f>Tabla24[[#This Row],[Cantidad]]*(Tabla24[[#This Row],[PV]]-Tabla24[[#This Row],[Costo]])</f>
        <v>0</v>
      </c>
      <c r="I680" t="s">
        <v>18</v>
      </c>
      <c r="J680" s="6" t="str">
        <f>_xlfn.CONCAT(Tabla24[[#This Row],[Producto]]," ",Tabla24[[#This Row],[Referencia]]," ",Tabla24[[#This Row],[Costo]]/1000)</f>
        <v xml:space="preserve">  0</v>
      </c>
    </row>
    <row r="681" spans="1:10" x14ac:dyDescent="0.2">
      <c r="A681" s="5"/>
      <c r="C681" s="6"/>
      <c r="D681" s="7"/>
      <c r="E681" s="6">
        <f>Tabla23[[#This Row],[Precio]]</f>
        <v>0</v>
      </c>
      <c r="G681" s="11"/>
      <c r="H681" s="6">
        <f>Tabla24[[#This Row],[Cantidad]]*(Tabla24[[#This Row],[PV]]-Tabla24[[#This Row],[Costo]])</f>
        <v>0</v>
      </c>
      <c r="I681" t="s">
        <v>18</v>
      </c>
      <c r="J681" s="6" t="str">
        <f>_xlfn.CONCAT(Tabla24[[#This Row],[Producto]]," ",Tabla24[[#This Row],[Referencia]]," ",Tabla24[[#This Row],[Costo]]/1000)</f>
        <v xml:space="preserve">  0</v>
      </c>
    </row>
    <row r="682" spans="1:10" x14ac:dyDescent="0.2">
      <c r="A682" s="5"/>
      <c r="C682" s="6"/>
      <c r="D682" s="7"/>
      <c r="E682" s="6">
        <f>Tabla23[[#This Row],[Precio]]</f>
        <v>0</v>
      </c>
      <c r="G682" s="11"/>
      <c r="H682" s="6">
        <f>Tabla24[[#This Row],[Cantidad]]*(Tabla24[[#This Row],[PV]]-Tabla24[[#This Row],[Costo]])</f>
        <v>0</v>
      </c>
      <c r="I682" t="s">
        <v>18</v>
      </c>
      <c r="J682" s="6" t="str">
        <f>_xlfn.CONCAT(Tabla24[[#This Row],[Producto]]," ",Tabla24[[#This Row],[Referencia]]," ",Tabla24[[#This Row],[Costo]]/1000)</f>
        <v xml:space="preserve">  0</v>
      </c>
    </row>
    <row r="683" spans="1:10" x14ac:dyDescent="0.2">
      <c r="A683" s="5"/>
      <c r="C683" s="6"/>
      <c r="D683" s="7"/>
      <c r="E683" s="6">
        <f>Tabla23[[#This Row],[Precio]]</f>
        <v>0</v>
      </c>
      <c r="G683" s="11"/>
      <c r="H683" s="6">
        <f>Tabla24[[#This Row],[Cantidad]]*(Tabla24[[#This Row],[PV]]-Tabla24[[#This Row],[Costo]])</f>
        <v>0</v>
      </c>
      <c r="I683" t="s">
        <v>18</v>
      </c>
      <c r="J683" s="6" t="str">
        <f>_xlfn.CONCAT(Tabla24[[#This Row],[Producto]]," ",Tabla24[[#This Row],[Referencia]]," ",Tabla24[[#This Row],[Costo]]/1000)</f>
        <v xml:space="preserve">  0</v>
      </c>
    </row>
    <row r="684" spans="1:10" x14ac:dyDescent="0.2">
      <c r="A684" s="5"/>
      <c r="C684" s="6"/>
      <c r="D684" s="7"/>
      <c r="E684" s="6">
        <f>Tabla23[[#This Row],[Precio]]</f>
        <v>0</v>
      </c>
      <c r="G684" s="11"/>
      <c r="H684" s="6">
        <f>Tabla24[[#This Row],[Cantidad]]*(Tabla24[[#This Row],[PV]]-Tabla24[[#This Row],[Costo]])</f>
        <v>0</v>
      </c>
      <c r="I684" t="s">
        <v>18</v>
      </c>
      <c r="J684" s="6" t="str">
        <f>_xlfn.CONCAT(Tabla24[[#This Row],[Producto]]," ",Tabla24[[#This Row],[Referencia]]," ",Tabla24[[#This Row],[Costo]]/1000)</f>
        <v xml:space="preserve">  0</v>
      </c>
    </row>
    <row r="685" spans="1:10" x14ac:dyDescent="0.2">
      <c r="A685" s="5"/>
      <c r="C685" s="6"/>
      <c r="D685" s="7"/>
      <c r="E685" s="6">
        <f>Tabla23[[#This Row],[Precio]]</f>
        <v>0</v>
      </c>
      <c r="G685" s="11"/>
      <c r="H685" s="6">
        <f>Tabla24[[#This Row],[Cantidad]]*(Tabla24[[#This Row],[PV]]-Tabla24[[#This Row],[Costo]])</f>
        <v>0</v>
      </c>
      <c r="I685" t="s">
        <v>18</v>
      </c>
      <c r="J685" s="6" t="str">
        <f>_xlfn.CONCAT(Tabla24[[#This Row],[Producto]]," ",Tabla24[[#This Row],[Referencia]]," ",Tabla24[[#This Row],[Costo]]/1000)</f>
        <v xml:space="preserve">  0</v>
      </c>
    </row>
    <row r="686" spans="1:10" x14ac:dyDescent="0.2">
      <c r="A686" s="5"/>
      <c r="C686" s="6"/>
      <c r="D686" s="7"/>
      <c r="E686" s="6">
        <f>Tabla23[[#This Row],[Precio]]</f>
        <v>0</v>
      </c>
      <c r="G686" s="11"/>
      <c r="H686" s="6">
        <f>Tabla24[[#This Row],[Cantidad]]*(Tabla24[[#This Row],[PV]]-Tabla24[[#This Row],[Costo]])</f>
        <v>0</v>
      </c>
      <c r="I686" t="s">
        <v>18</v>
      </c>
      <c r="J686" s="6" t="str">
        <f>_xlfn.CONCAT(Tabla24[[#This Row],[Producto]]," ",Tabla24[[#This Row],[Referencia]]," ",Tabla24[[#This Row],[Costo]]/1000)</f>
        <v xml:space="preserve">  0</v>
      </c>
    </row>
    <row r="687" spans="1:10" x14ac:dyDescent="0.2">
      <c r="A687" s="5"/>
      <c r="C687" s="6"/>
      <c r="D687" s="7"/>
      <c r="E687" s="6">
        <f>Tabla23[[#This Row],[Precio]]</f>
        <v>0</v>
      </c>
      <c r="G687" s="11"/>
      <c r="H687" s="6">
        <f>Tabla24[[#This Row],[Cantidad]]*(Tabla24[[#This Row],[PV]]-Tabla24[[#This Row],[Costo]])</f>
        <v>0</v>
      </c>
      <c r="I687" t="s">
        <v>18</v>
      </c>
      <c r="J687" s="6" t="str">
        <f>_xlfn.CONCAT(Tabla24[[#This Row],[Producto]]," ",Tabla24[[#This Row],[Referencia]]," ",Tabla24[[#This Row],[Costo]]/1000)</f>
        <v xml:space="preserve">  0</v>
      </c>
    </row>
    <row r="688" spans="1:10" x14ac:dyDescent="0.2">
      <c r="A688" s="5"/>
      <c r="C688" s="6"/>
      <c r="D688" s="7"/>
      <c r="E688" s="6">
        <f>Tabla23[[#This Row],[Precio]]</f>
        <v>0</v>
      </c>
      <c r="G688" s="11"/>
      <c r="H688" s="6">
        <f>Tabla24[[#This Row],[Cantidad]]*(Tabla24[[#This Row],[PV]]-Tabla24[[#This Row],[Costo]])</f>
        <v>0</v>
      </c>
      <c r="I688" t="s">
        <v>18</v>
      </c>
      <c r="J688" s="6" t="str">
        <f>_xlfn.CONCAT(Tabla24[[#This Row],[Producto]]," ",Tabla24[[#This Row],[Referencia]]," ",Tabla24[[#This Row],[Costo]]/1000)</f>
        <v xml:space="preserve">  0</v>
      </c>
    </row>
    <row r="689" spans="1:10" x14ac:dyDescent="0.2">
      <c r="A689" s="5"/>
      <c r="C689" s="6"/>
      <c r="D689" s="7"/>
      <c r="E689" s="6">
        <f>Tabla23[[#This Row],[Precio]]</f>
        <v>0</v>
      </c>
      <c r="G689" s="11"/>
      <c r="H689" s="6">
        <f>Tabla24[[#This Row],[Cantidad]]*(Tabla24[[#This Row],[PV]]-Tabla24[[#This Row],[Costo]])</f>
        <v>0</v>
      </c>
      <c r="I689" t="s">
        <v>18</v>
      </c>
      <c r="J689" s="6" t="str">
        <f>_xlfn.CONCAT(Tabla24[[#This Row],[Producto]]," ",Tabla24[[#This Row],[Referencia]]," ",Tabla24[[#This Row],[Costo]]/1000)</f>
        <v xml:space="preserve">  0</v>
      </c>
    </row>
    <row r="690" spans="1:10" x14ac:dyDescent="0.2">
      <c r="A690" s="5"/>
      <c r="C690" s="6"/>
      <c r="D690" s="7"/>
      <c r="E690" s="6">
        <f>Tabla23[[#This Row],[Precio]]</f>
        <v>0</v>
      </c>
      <c r="G690" s="11"/>
      <c r="H690" s="6">
        <f>Tabla24[[#This Row],[Cantidad]]*(Tabla24[[#This Row],[PV]]-Tabla24[[#This Row],[Costo]])</f>
        <v>0</v>
      </c>
      <c r="I690" t="s">
        <v>18</v>
      </c>
      <c r="J690" s="6" t="str">
        <f>_xlfn.CONCAT(Tabla24[[#This Row],[Producto]]," ",Tabla24[[#This Row],[Referencia]]," ",Tabla24[[#This Row],[Costo]]/1000)</f>
        <v xml:space="preserve">  0</v>
      </c>
    </row>
    <row r="691" spans="1:10" x14ac:dyDescent="0.2">
      <c r="A691" s="5"/>
      <c r="C691" s="6"/>
      <c r="D691" s="7"/>
      <c r="E691" s="6">
        <f>Tabla23[[#This Row],[Precio]]</f>
        <v>0</v>
      </c>
      <c r="G691" s="11"/>
      <c r="H691" s="6">
        <f>Tabla24[[#This Row],[Cantidad]]*(Tabla24[[#This Row],[PV]]-Tabla24[[#This Row],[Costo]])</f>
        <v>0</v>
      </c>
      <c r="I691" t="s">
        <v>18</v>
      </c>
      <c r="J691" s="6" t="str">
        <f>_xlfn.CONCAT(Tabla24[[#This Row],[Producto]]," ",Tabla24[[#This Row],[Referencia]]," ",Tabla24[[#This Row],[Costo]]/1000)</f>
        <v xml:space="preserve">  0</v>
      </c>
    </row>
    <row r="692" spans="1:10" x14ac:dyDescent="0.2">
      <c r="A692" s="5"/>
      <c r="C692" s="6"/>
      <c r="D692" s="7"/>
      <c r="E692" s="6">
        <f>Tabla23[[#This Row],[Precio]]</f>
        <v>0</v>
      </c>
      <c r="G692" s="11"/>
      <c r="H692" s="6">
        <f>Tabla24[[#This Row],[Cantidad]]*(Tabla24[[#This Row],[PV]]-Tabla24[[#This Row],[Costo]])</f>
        <v>0</v>
      </c>
      <c r="I692" t="s">
        <v>18</v>
      </c>
      <c r="J692" s="6" t="str">
        <f>_xlfn.CONCAT(Tabla24[[#This Row],[Producto]]," ",Tabla24[[#This Row],[Referencia]]," ",Tabla24[[#This Row],[Costo]]/1000)</f>
        <v xml:space="preserve">  0</v>
      </c>
    </row>
    <row r="693" spans="1:10" x14ac:dyDescent="0.2">
      <c r="A693" s="5"/>
      <c r="C693" s="6"/>
      <c r="D693" s="7"/>
      <c r="E693" s="6">
        <f>Tabla23[[#This Row],[Precio]]</f>
        <v>0</v>
      </c>
      <c r="G693" s="11"/>
      <c r="H693" s="6">
        <f>Tabla24[[#This Row],[Cantidad]]*(Tabla24[[#This Row],[PV]]-Tabla24[[#This Row],[Costo]])</f>
        <v>0</v>
      </c>
      <c r="I693" t="s">
        <v>18</v>
      </c>
      <c r="J693" s="6" t="str">
        <f>_xlfn.CONCAT(Tabla24[[#This Row],[Producto]]," ",Tabla24[[#This Row],[Referencia]]," ",Tabla24[[#This Row],[Costo]]/1000)</f>
        <v xml:space="preserve">  0</v>
      </c>
    </row>
    <row r="694" spans="1:10" x14ac:dyDescent="0.2">
      <c r="A694" s="5"/>
      <c r="C694" s="6"/>
      <c r="D694" s="7"/>
      <c r="E694" s="6">
        <f>Tabla23[[#This Row],[Precio]]</f>
        <v>0</v>
      </c>
      <c r="G694" s="11"/>
      <c r="H694" s="6">
        <f>Tabla24[[#This Row],[Cantidad]]*(Tabla24[[#This Row],[PV]]-Tabla24[[#This Row],[Costo]])</f>
        <v>0</v>
      </c>
      <c r="I694" t="s">
        <v>18</v>
      </c>
      <c r="J694" s="6" t="str">
        <f>_xlfn.CONCAT(Tabla24[[#This Row],[Producto]]," ",Tabla24[[#This Row],[Referencia]]," ",Tabla24[[#This Row],[Costo]]/1000)</f>
        <v xml:space="preserve">  0</v>
      </c>
    </row>
    <row r="695" spans="1:10" x14ac:dyDescent="0.2">
      <c r="A695" s="5"/>
      <c r="C695" s="6"/>
      <c r="D695" s="7"/>
      <c r="E695" s="6">
        <f>Tabla23[[#This Row],[Precio]]</f>
        <v>0</v>
      </c>
      <c r="G695" s="11"/>
      <c r="H695" s="6">
        <f>Tabla24[[#This Row],[Cantidad]]*(Tabla24[[#This Row],[PV]]-Tabla24[[#This Row],[Costo]])</f>
        <v>0</v>
      </c>
      <c r="I695" t="s">
        <v>18</v>
      </c>
      <c r="J695" s="6" t="str">
        <f>_xlfn.CONCAT(Tabla24[[#This Row],[Producto]]," ",Tabla24[[#This Row],[Referencia]]," ",Tabla24[[#This Row],[Costo]]/1000)</f>
        <v xml:space="preserve">  0</v>
      </c>
    </row>
    <row r="696" spans="1:10" x14ac:dyDescent="0.2">
      <c r="A696" s="5"/>
      <c r="C696" s="6"/>
      <c r="D696" s="7"/>
      <c r="E696" s="6">
        <f>Tabla23[[#This Row],[Precio]]</f>
        <v>0</v>
      </c>
      <c r="G696" s="11"/>
      <c r="H696" s="6">
        <f>Tabla24[[#This Row],[Cantidad]]*(Tabla24[[#This Row],[PV]]-Tabla24[[#This Row],[Costo]])</f>
        <v>0</v>
      </c>
      <c r="I696" t="s">
        <v>18</v>
      </c>
      <c r="J696" s="6" t="str">
        <f>_xlfn.CONCAT(Tabla24[[#This Row],[Producto]]," ",Tabla24[[#This Row],[Referencia]]," ",Tabla24[[#This Row],[Costo]]/1000)</f>
        <v xml:space="preserve">  0</v>
      </c>
    </row>
    <row r="697" spans="1:10" x14ac:dyDescent="0.2">
      <c r="A697" s="5"/>
      <c r="C697" s="6"/>
      <c r="D697" s="7"/>
      <c r="E697" s="6">
        <f>Tabla23[[#This Row],[Precio]]</f>
        <v>0</v>
      </c>
      <c r="G697" s="11"/>
      <c r="H697" s="6">
        <f>Tabla24[[#This Row],[Cantidad]]*(Tabla24[[#This Row],[PV]]-Tabla24[[#This Row],[Costo]])</f>
        <v>0</v>
      </c>
      <c r="I697" t="s">
        <v>18</v>
      </c>
      <c r="J697" s="6" t="str">
        <f>_xlfn.CONCAT(Tabla24[[#This Row],[Producto]]," ",Tabla24[[#This Row],[Referencia]]," ",Tabla24[[#This Row],[Costo]]/1000)</f>
        <v xml:space="preserve">  0</v>
      </c>
    </row>
    <row r="698" spans="1:10" x14ac:dyDescent="0.2">
      <c r="A698" s="5"/>
      <c r="C698" s="6"/>
      <c r="D698" s="7"/>
      <c r="E698" s="6">
        <f>Tabla23[[#This Row],[Precio]]</f>
        <v>0</v>
      </c>
      <c r="G698" s="11"/>
      <c r="H698" s="6">
        <f>Tabla24[[#This Row],[Cantidad]]*(Tabla24[[#This Row],[PV]]-Tabla24[[#This Row],[Costo]])</f>
        <v>0</v>
      </c>
      <c r="I698" t="s">
        <v>18</v>
      </c>
      <c r="J698" s="6" t="str">
        <f>_xlfn.CONCAT(Tabla24[[#This Row],[Producto]]," ",Tabla24[[#This Row],[Referencia]]," ",Tabla24[[#This Row],[Costo]]/1000)</f>
        <v xml:space="preserve">  0</v>
      </c>
    </row>
    <row r="699" spans="1:10" x14ac:dyDescent="0.2">
      <c r="A699" s="5"/>
      <c r="C699" s="6"/>
      <c r="D699" s="7"/>
      <c r="E699" s="6">
        <f>Tabla23[[#This Row],[Precio]]</f>
        <v>0</v>
      </c>
      <c r="G699" s="11"/>
      <c r="H699" s="6">
        <f>Tabla24[[#This Row],[Cantidad]]*(Tabla24[[#This Row],[PV]]-Tabla24[[#This Row],[Costo]])</f>
        <v>0</v>
      </c>
      <c r="I699" t="s">
        <v>18</v>
      </c>
      <c r="J699" s="6" t="str">
        <f>_xlfn.CONCAT(Tabla24[[#This Row],[Producto]]," ",Tabla24[[#This Row],[Referencia]]," ",Tabla24[[#This Row],[Costo]]/1000)</f>
        <v xml:space="preserve">  0</v>
      </c>
    </row>
    <row r="700" spans="1:10" x14ac:dyDescent="0.2">
      <c r="A700" s="5"/>
      <c r="C700" s="6"/>
      <c r="D700" s="7"/>
      <c r="E700" s="6">
        <f>Tabla23[[#This Row],[Precio]]</f>
        <v>0</v>
      </c>
      <c r="G700" s="11"/>
      <c r="H700" s="6">
        <f>Tabla24[[#This Row],[Cantidad]]*(Tabla24[[#This Row],[PV]]-Tabla24[[#This Row],[Costo]])</f>
        <v>0</v>
      </c>
      <c r="I700" t="s">
        <v>18</v>
      </c>
      <c r="J700" s="6" t="str">
        <f>_xlfn.CONCAT(Tabla24[[#This Row],[Producto]]," ",Tabla24[[#This Row],[Referencia]]," ",Tabla24[[#This Row],[Costo]]/1000)</f>
        <v xml:space="preserve">  0</v>
      </c>
    </row>
    <row r="701" spans="1:10" x14ac:dyDescent="0.2">
      <c r="A701" s="5"/>
      <c r="C701" s="6"/>
      <c r="D701" s="7"/>
      <c r="E701" s="6">
        <f>Tabla23[[#This Row],[Precio]]</f>
        <v>0</v>
      </c>
      <c r="G701" s="11"/>
      <c r="H701" s="6">
        <f>Tabla24[[#This Row],[Cantidad]]*(Tabla24[[#This Row],[PV]]-Tabla24[[#This Row],[Costo]])</f>
        <v>0</v>
      </c>
      <c r="I701" t="s">
        <v>18</v>
      </c>
      <c r="J701" s="6" t="str">
        <f>_xlfn.CONCAT(Tabla24[[#This Row],[Producto]]," ",Tabla24[[#This Row],[Referencia]]," ",Tabla24[[#This Row],[Costo]]/1000)</f>
        <v xml:space="preserve">  0</v>
      </c>
    </row>
    <row r="702" spans="1:10" x14ac:dyDescent="0.2">
      <c r="A702" s="5"/>
      <c r="C702" s="6"/>
      <c r="D702" s="7"/>
      <c r="E702" s="6">
        <f>Tabla23[[#This Row],[Precio]]</f>
        <v>0</v>
      </c>
      <c r="G702" s="11"/>
      <c r="H702" s="6">
        <f>Tabla24[[#This Row],[Cantidad]]*(Tabla24[[#This Row],[PV]]-Tabla24[[#This Row],[Costo]])</f>
        <v>0</v>
      </c>
      <c r="I702" t="s">
        <v>18</v>
      </c>
      <c r="J702" s="6" t="str">
        <f>_xlfn.CONCAT(Tabla24[[#This Row],[Producto]]," ",Tabla24[[#This Row],[Referencia]]," ",Tabla24[[#This Row],[Costo]]/1000)</f>
        <v xml:space="preserve">  0</v>
      </c>
    </row>
    <row r="703" spans="1:10" x14ac:dyDescent="0.2">
      <c r="A703" s="5"/>
      <c r="C703" s="6"/>
      <c r="D703" s="7"/>
      <c r="E703" s="6">
        <f>Tabla23[[#This Row],[Precio]]</f>
        <v>0</v>
      </c>
      <c r="G703" s="11"/>
      <c r="H703" s="6">
        <f>Tabla24[[#This Row],[Cantidad]]*(Tabla24[[#This Row],[PV]]-Tabla24[[#This Row],[Costo]])</f>
        <v>0</v>
      </c>
      <c r="I703" t="s">
        <v>18</v>
      </c>
      <c r="J703" s="6" t="str">
        <f>_xlfn.CONCAT(Tabla24[[#This Row],[Producto]]," ",Tabla24[[#This Row],[Referencia]]," ",Tabla24[[#This Row],[Costo]]/1000)</f>
        <v xml:space="preserve">  0</v>
      </c>
    </row>
    <row r="704" spans="1:10" x14ac:dyDescent="0.2">
      <c r="A704" s="5"/>
      <c r="C704" s="6"/>
      <c r="D704" s="7"/>
      <c r="E704" s="6">
        <f>Tabla23[[#This Row],[Precio]]</f>
        <v>0</v>
      </c>
      <c r="G704" s="11"/>
      <c r="H704" s="6">
        <f>Tabla24[[#This Row],[Cantidad]]*(Tabla24[[#This Row],[PV]]-Tabla24[[#This Row],[Costo]])</f>
        <v>0</v>
      </c>
      <c r="I704" t="s">
        <v>18</v>
      </c>
      <c r="J704" s="6" t="str">
        <f>_xlfn.CONCAT(Tabla24[[#This Row],[Producto]]," ",Tabla24[[#This Row],[Referencia]]," ",Tabla24[[#This Row],[Costo]]/1000)</f>
        <v xml:space="preserve">  0</v>
      </c>
    </row>
    <row r="705" spans="1:10" x14ac:dyDescent="0.2">
      <c r="A705" s="5"/>
      <c r="C705" s="6"/>
      <c r="D705" s="7"/>
      <c r="E705" s="6">
        <f>Tabla23[[#This Row],[Precio]]</f>
        <v>0</v>
      </c>
      <c r="G705" s="11"/>
      <c r="H705" s="6">
        <f>Tabla24[[#This Row],[Cantidad]]*(Tabla24[[#This Row],[PV]]-Tabla24[[#This Row],[Costo]])</f>
        <v>0</v>
      </c>
      <c r="I705" t="s">
        <v>18</v>
      </c>
      <c r="J705" s="6" t="str">
        <f>_xlfn.CONCAT(Tabla24[[#This Row],[Producto]]," ",Tabla24[[#This Row],[Referencia]]," ",Tabla24[[#This Row],[Costo]]/1000)</f>
        <v xml:space="preserve">  0</v>
      </c>
    </row>
    <row r="706" spans="1:10" x14ac:dyDescent="0.2">
      <c r="A706" s="5"/>
      <c r="C706" s="6"/>
      <c r="D706" s="7"/>
      <c r="E706" s="6">
        <f>Tabla23[[#This Row],[Precio]]</f>
        <v>0</v>
      </c>
      <c r="G706" s="11"/>
      <c r="H706" s="6">
        <f>Tabla24[[#This Row],[Cantidad]]*(Tabla24[[#This Row],[PV]]-Tabla24[[#This Row],[Costo]])</f>
        <v>0</v>
      </c>
      <c r="I706" t="s">
        <v>18</v>
      </c>
      <c r="J706" s="6" t="str">
        <f>_xlfn.CONCAT(Tabla24[[#This Row],[Producto]]," ",Tabla24[[#This Row],[Referencia]]," ",Tabla24[[#This Row],[Costo]]/1000)</f>
        <v xml:space="preserve">  0</v>
      </c>
    </row>
    <row r="707" spans="1:10" x14ac:dyDescent="0.2">
      <c r="A707" s="5"/>
      <c r="C707" s="6"/>
      <c r="D707" s="7"/>
      <c r="E707" s="6">
        <f>Tabla23[[#This Row],[Precio]]</f>
        <v>0</v>
      </c>
      <c r="G707" s="11"/>
      <c r="H707" s="6">
        <f>Tabla24[[#This Row],[Cantidad]]*(Tabla24[[#This Row],[PV]]-Tabla24[[#This Row],[Costo]])</f>
        <v>0</v>
      </c>
      <c r="I707" t="s">
        <v>18</v>
      </c>
      <c r="J707" s="6" t="str">
        <f>_xlfn.CONCAT(Tabla24[[#This Row],[Producto]]," ",Tabla24[[#This Row],[Referencia]]," ",Tabla24[[#This Row],[Costo]]/1000)</f>
        <v xml:space="preserve">  0</v>
      </c>
    </row>
    <row r="708" spans="1:10" x14ac:dyDescent="0.2">
      <c r="A708" s="5"/>
      <c r="C708" s="6"/>
      <c r="D708" s="7"/>
      <c r="E708" s="6">
        <f>Tabla23[[#This Row],[Precio]]</f>
        <v>0</v>
      </c>
      <c r="G708" s="11"/>
      <c r="H708" s="6">
        <f>Tabla24[[#This Row],[Cantidad]]*(Tabla24[[#This Row],[PV]]-Tabla24[[#This Row],[Costo]])</f>
        <v>0</v>
      </c>
      <c r="I708" t="s">
        <v>18</v>
      </c>
      <c r="J708" s="6" t="str">
        <f>_xlfn.CONCAT(Tabla24[[#This Row],[Producto]]," ",Tabla24[[#This Row],[Referencia]]," ",Tabla24[[#This Row],[Costo]]/1000)</f>
        <v xml:space="preserve">  0</v>
      </c>
    </row>
    <row r="709" spans="1:10" x14ac:dyDescent="0.2">
      <c r="A709" s="5"/>
      <c r="C709" s="6"/>
      <c r="D709" s="7"/>
      <c r="E709" s="6">
        <f>Tabla23[[#This Row],[Precio]]</f>
        <v>0</v>
      </c>
      <c r="G709" s="11"/>
      <c r="H709" s="6">
        <f>Tabla24[[#This Row],[Cantidad]]*(Tabla24[[#This Row],[PV]]-Tabla24[[#This Row],[Costo]])</f>
        <v>0</v>
      </c>
      <c r="I709" t="s">
        <v>18</v>
      </c>
      <c r="J709" s="6" t="str">
        <f>_xlfn.CONCAT(Tabla24[[#This Row],[Producto]]," ",Tabla24[[#This Row],[Referencia]]," ",Tabla24[[#This Row],[Costo]]/1000)</f>
        <v xml:space="preserve">  0</v>
      </c>
    </row>
    <row r="710" spans="1:10" x14ac:dyDescent="0.2">
      <c r="A710" s="5"/>
      <c r="C710" s="6"/>
      <c r="D710" s="7"/>
      <c r="E710" s="6">
        <f>Tabla23[[#This Row],[Precio]]</f>
        <v>0</v>
      </c>
      <c r="G710" s="11"/>
      <c r="H710" s="6">
        <f>Tabla24[[#This Row],[Cantidad]]*(Tabla24[[#This Row],[PV]]-Tabla24[[#This Row],[Costo]])</f>
        <v>0</v>
      </c>
      <c r="I710" t="s">
        <v>18</v>
      </c>
      <c r="J710" s="6" t="str">
        <f>_xlfn.CONCAT(Tabla24[[#This Row],[Producto]]," ",Tabla24[[#This Row],[Referencia]]," ",Tabla24[[#This Row],[Costo]]/1000)</f>
        <v xml:space="preserve">  0</v>
      </c>
    </row>
    <row r="711" spans="1:10" x14ac:dyDescent="0.2">
      <c r="A711" s="5"/>
      <c r="C711" s="6"/>
      <c r="D711" s="7"/>
      <c r="E711" s="6">
        <f>Tabla23[[#This Row],[Precio]]</f>
        <v>0</v>
      </c>
      <c r="G711" s="11"/>
      <c r="H711" s="6">
        <f>Tabla24[[#This Row],[Cantidad]]*(Tabla24[[#This Row],[PV]]-Tabla24[[#This Row],[Costo]])</f>
        <v>0</v>
      </c>
      <c r="I711" t="s">
        <v>18</v>
      </c>
      <c r="J711" s="6" t="str">
        <f>_xlfn.CONCAT(Tabla24[[#This Row],[Producto]]," ",Tabla24[[#This Row],[Referencia]]," ",Tabla24[[#This Row],[Costo]]/1000)</f>
        <v xml:space="preserve">  0</v>
      </c>
    </row>
    <row r="712" spans="1:10" x14ac:dyDescent="0.2">
      <c r="A712" s="5"/>
      <c r="C712" s="6"/>
      <c r="D712" s="7"/>
      <c r="E712" s="6">
        <f>Tabla23[[#This Row],[Precio]]</f>
        <v>0</v>
      </c>
      <c r="G712" s="11"/>
      <c r="H712" s="6">
        <f>Tabla24[[#This Row],[Cantidad]]*(Tabla24[[#This Row],[PV]]-Tabla24[[#This Row],[Costo]])</f>
        <v>0</v>
      </c>
      <c r="I712" t="s">
        <v>18</v>
      </c>
      <c r="J712" s="6" t="str">
        <f>_xlfn.CONCAT(Tabla24[[#This Row],[Producto]]," ",Tabla24[[#This Row],[Referencia]]," ",Tabla24[[#This Row],[Costo]]/1000)</f>
        <v xml:space="preserve">  0</v>
      </c>
    </row>
    <row r="713" spans="1:10" x14ac:dyDescent="0.2">
      <c r="A713" s="5"/>
      <c r="C713" s="6"/>
      <c r="D713" s="7"/>
      <c r="E713" s="6">
        <f>Tabla23[[#This Row],[Precio]]</f>
        <v>0</v>
      </c>
      <c r="G713" s="11"/>
      <c r="H713" s="6">
        <f>Tabla24[[#This Row],[Cantidad]]*(Tabla24[[#This Row],[PV]]-Tabla24[[#This Row],[Costo]])</f>
        <v>0</v>
      </c>
      <c r="I713" t="s">
        <v>18</v>
      </c>
      <c r="J713" s="6" t="str">
        <f>_xlfn.CONCAT(Tabla24[[#This Row],[Producto]]," ",Tabla24[[#This Row],[Referencia]]," ",Tabla24[[#This Row],[Costo]]/1000)</f>
        <v xml:space="preserve">  0</v>
      </c>
    </row>
    <row r="714" spans="1:10" x14ac:dyDescent="0.2">
      <c r="A714" s="5"/>
      <c r="C714" s="6"/>
      <c r="D714" s="7"/>
      <c r="E714" s="6">
        <f>Tabla23[[#This Row],[Precio]]</f>
        <v>0</v>
      </c>
      <c r="G714" s="11"/>
      <c r="H714" s="6">
        <f>Tabla24[[#This Row],[Cantidad]]*(Tabla24[[#This Row],[PV]]-Tabla24[[#This Row],[Costo]])</f>
        <v>0</v>
      </c>
      <c r="I714" t="s">
        <v>18</v>
      </c>
      <c r="J714" s="6" t="str">
        <f>_xlfn.CONCAT(Tabla24[[#This Row],[Producto]]," ",Tabla24[[#This Row],[Referencia]]," ",Tabla24[[#This Row],[Costo]]/1000)</f>
        <v xml:space="preserve">  0</v>
      </c>
    </row>
    <row r="715" spans="1:10" x14ac:dyDescent="0.2">
      <c r="A715" s="5"/>
      <c r="C715" s="6"/>
      <c r="D715" s="7"/>
      <c r="E715" s="6">
        <f>Tabla23[[#This Row],[Precio]]</f>
        <v>0</v>
      </c>
      <c r="G715" s="11"/>
      <c r="H715" s="6">
        <f>Tabla24[[#This Row],[Cantidad]]*(Tabla24[[#This Row],[PV]]-Tabla24[[#This Row],[Costo]])</f>
        <v>0</v>
      </c>
      <c r="I715" t="s">
        <v>18</v>
      </c>
      <c r="J715" s="6" t="str">
        <f>_xlfn.CONCAT(Tabla24[[#This Row],[Producto]]," ",Tabla24[[#This Row],[Referencia]]," ",Tabla24[[#This Row],[Costo]]/1000)</f>
        <v xml:space="preserve">  0</v>
      </c>
    </row>
    <row r="716" spans="1:10" x14ac:dyDescent="0.2">
      <c r="A716" s="5"/>
      <c r="C716" s="6"/>
      <c r="D716" s="7"/>
      <c r="E716" s="6">
        <f>Tabla23[[#This Row],[Precio]]</f>
        <v>0</v>
      </c>
      <c r="G716" s="11"/>
      <c r="H716" s="6">
        <f>Tabla24[[#This Row],[Cantidad]]*(Tabla24[[#This Row],[PV]]-Tabla24[[#This Row],[Costo]])</f>
        <v>0</v>
      </c>
      <c r="I716" t="s">
        <v>18</v>
      </c>
      <c r="J716" s="6" t="str">
        <f>_xlfn.CONCAT(Tabla24[[#This Row],[Producto]]," ",Tabla24[[#This Row],[Referencia]]," ",Tabla24[[#This Row],[Costo]]/1000)</f>
        <v xml:space="preserve">  0</v>
      </c>
    </row>
    <row r="717" spans="1:10" x14ac:dyDescent="0.2">
      <c r="A717" s="5"/>
      <c r="C717" s="6"/>
      <c r="D717" s="7"/>
      <c r="E717" s="6">
        <f>Tabla23[[#This Row],[Precio]]</f>
        <v>0</v>
      </c>
      <c r="G717" s="11"/>
      <c r="H717" s="6">
        <f>Tabla24[[#This Row],[Cantidad]]*(Tabla24[[#This Row],[PV]]-Tabla24[[#This Row],[Costo]])</f>
        <v>0</v>
      </c>
      <c r="I717" t="s">
        <v>18</v>
      </c>
      <c r="J717" s="6" t="str">
        <f>_xlfn.CONCAT(Tabla24[[#This Row],[Producto]]," ",Tabla24[[#This Row],[Referencia]]," ",Tabla24[[#This Row],[Costo]]/1000)</f>
        <v xml:space="preserve">  0</v>
      </c>
    </row>
    <row r="718" spans="1:10" x14ac:dyDescent="0.2">
      <c r="A718" s="5"/>
      <c r="C718" s="6"/>
      <c r="D718" s="7"/>
      <c r="E718" s="6">
        <f>Tabla23[[#This Row],[Precio]]</f>
        <v>0</v>
      </c>
      <c r="G718" s="11"/>
      <c r="H718" s="6">
        <f>Tabla24[[#This Row],[Cantidad]]*(Tabla24[[#This Row],[PV]]-Tabla24[[#This Row],[Costo]])</f>
        <v>0</v>
      </c>
      <c r="I718" t="s">
        <v>18</v>
      </c>
      <c r="J718" s="6" t="str">
        <f>_xlfn.CONCAT(Tabla24[[#This Row],[Producto]]," ",Tabla24[[#This Row],[Referencia]]," ",Tabla24[[#This Row],[Costo]]/1000)</f>
        <v xml:space="preserve">  0</v>
      </c>
    </row>
    <row r="719" spans="1:10" x14ac:dyDescent="0.2">
      <c r="A719" s="5"/>
      <c r="C719" s="6"/>
      <c r="D719" s="7"/>
      <c r="E719" s="6">
        <f>Tabla23[[#This Row],[Precio]]</f>
        <v>0</v>
      </c>
      <c r="G719" s="11"/>
      <c r="H719" s="6">
        <f>Tabla24[[#This Row],[Cantidad]]*(Tabla24[[#This Row],[PV]]-Tabla24[[#This Row],[Costo]])</f>
        <v>0</v>
      </c>
      <c r="I719" t="s">
        <v>18</v>
      </c>
      <c r="J719" s="6" t="str">
        <f>_xlfn.CONCAT(Tabla24[[#This Row],[Producto]]," ",Tabla24[[#This Row],[Referencia]]," ",Tabla24[[#This Row],[Costo]]/1000)</f>
        <v xml:space="preserve">  0</v>
      </c>
    </row>
    <row r="720" spans="1:10" x14ac:dyDescent="0.2">
      <c r="A720" s="5"/>
      <c r="C720" s="6"/>
      <c r="D720" s="7"/>
      <c r="E720" s="6">
        <f>Tabla23[[#This Row],[Precio]]</f>
        <v>0</v>
      </c>
      <c r="G720" s="11"/>
      <c r="H720" s="6">
        <f>Tabla24[[#This Row],[Cantidad]]*(Tabla24[[#This Row],[PV]]-Tabla24[[#This Row],[Costo]])</f>
        <v>0</v>
      </c>
      <c r="I720" t="s">
        <v>18</v>
      </c>
      <c r="J720" s="6" t="str">
        <f>_xlfn.CONCAT(Tabla24[[#This Row],[Producto]]," ",Tabla24[[#This Row],[Referencia]]," ",Tabla24[[#This Row],[Costo]]/1000)</f>
        <v xml:space="preserve">  0</v>
      </c>
    </row>
    <row r="721" spans="1:10" x14ac:dyDescent="0.2">
      <c r="A721" s="5"/>
      <c r="C721" s="6"/>
      <c r="D721" s="7"/>
      <c r="E721" s="6">
        <f>Tabla23[[#This Row],[Precio]]</f>
        <v>0</v>
      </c>
      <c r="G721" s="11"/>
      <c r="H721" s="6">
        <f>Tabla24[[#This Row],[Cantidad]]*(Tabla24[[#This Row],[PV]]-Tabla24[[#This Row],[Costo]])</f>
        <v>0</v>
      </c>
      <c r="I721" t="s">
        <v>18</v>
      </c>
      <c r="J721" s="6" t="str">
        <f>_xlfn.CONCAT(Tabla24[[#This Row],[Producto]]," ",Tabla24[[#This Row],[Referencia]]," ",Tabla24[[#This Row],[Costo]]/1000)</f>
        <v xml:space="preserve">  0</v>
      </c>
    </row>
    <row r="722" spans="1:10" x14ac:dyDescent="0.2">
      <c r="A722" s="5"/>
      <c r="C722" s="6"/>
      <c r="D722" s="7"/>
      <c r="E722" s="6">
        <f>Tabla23[[#This Row],[Precio]]</f>
        <v>0</v>
      </c>
      <c r="G722" s="11"/>
      <c r="H722" s="6">
        <f>Tabla24[[#This Row],[Cantidad]]*(Tabla24[[#This Row],[PV]]-Tabla24[[#This Row],[Costo]])</f>
        <v>0</v>
      </c>
      <c r="I722" t="s">
        <v>18</v>
      </c>
      <c r="J722" s="6" t="str">
        <f>_xlfn.CONCAT(Tabla24[[#This Row],[Producto]]," ",Tabla24[[#This Row],[Referencia]]," ",Tabla24[[#This Row],[Costo]]/1000)</f>
        <v xml:space="preserve">  0</v>
      </c>
    </row>
    <row r="723" spans="1:10" x14ac:dyDescent="0.2">
      <c r="A723" s="5"/>
      <c r="C723" s="6"/>
      <c r="D723" s="7"/>
      <c r="E723" s="6">
        <f>Tabla23[[#This Row],[Precio]]</f>
        <v>0</v>
      </c>
      <c r="G723" s="11"/>
      <c r="H723" s="6">
        <f>Tabla24[[#This Row],[Cantidad]]*(Tabla24[[#This Row],[PV]]-Tabla24[[#This Row],[Costo]])</f>
        <v>0</v>
      </c>
      <c r="I723" t="s">
        <v>18</v>
      </c>
      <c r="J723" s="6" t="str">
        <f>_xlfn.CONCAT(Tabla24[[#This Row],[Producto]]," ",Tabla24[[#This Row],[Referencia]]," ",Tabla24[[#This Row],[Costo]]/1000)</f>
        <v xml:space="preserve">  0</v>
      </c>
    </row>
    <row r="724" spans="1:10" x14ac:dyDescent="0.2">
      <c r="A724" s="5"/>
      <c r="C724" s="6"/>
      <c r="D724" s="7"/>
      <c r="E724" s="6">
        <f>Tabla23[[#This Row],[Precio]]</f>
        <v>0</v>
      </c>
      <c r="G724" s="11"/>
      <c r="H724" s="6">
        <f>Tabla24[[#This Row],[Cantidad]]*(Tabla24[[#This Row],[PV]]-Tabla24[[#This Row],[Costo]])</f>
        <v>0</v>
      </c>
      <c r="I724" t="s">
        <v>18</v>
      </c>
      <c r="J724" s="6" t="str">
        <f>_xlfn.CONCAT(Tabla24[[#This Row],[Producto]]," ",Tabla24[[#This Row],[Referencia]]," ",Tabla24[[#This Row],[Costo]]/1000)</f>
        <v xml:space="preserve">  0</v>
      </c>
    </row>
    <row r="725" spans="1:10" x14ac:dyDescent="0.2">
      <c r="A725" s="5"/>
      <c r="C725" s="6"/>
      <c r="D725" s="7"/>
      <c r="E725" s="6">
        <f>Tabla23[[#This Row],[Precio]]</f>
        <v>0</v>
      </c>
      <c r="G725" s="11"/>
      <c r="H725" s="6">
        <f>Tabla24[[#This Row],[Cantidad]]*(Tabla24[[#This Row],[PV]]-Tabla24[[#This Row],[Costo]])</f>
        <v>0</v>
      </c>
      <c r="I725" t="s">
        <v>18</v>
      </c>
      <c r="J725" s="6" t="str">
        <f>_xlfn.CONCAT(Tabla24[[#This Row],[Producto]]," ",Tabla24[[#This Row],[Referencia]]," ",Tabla24[[#This Row],[Costo]]/1000)</f>
        <v xml:space="preserve">  0</v>
      </c>
    </row>
    <row r="726" spans="1:10" x14ac:dyDescent="0.2">
      <c r="A726" s="5"/>
      <c r="C726" s="6"/>
      <c r="D726" s="7"/>
      <c r="E726" s="6">
        <f>Tabla23[[#This Row],[Precio]]</f>
        <v>0</v>
      </c>
      <c r="G726" s="11"/>
      <c r="H726" s="6">
        <f>Tabla24[[#This Row],[Cantidad]]*(Tabla24[[#This Row],[PV]]-Tabla24[[#This Row],[Costo]])</f>
        <v>0</v>
      </c>
      <c r="I726" t="s">
        <v>18</v>
      </c>
      <c r="J726" s="6" t="str">
        <f>_xlfn.CONCAT(Tabla24[[#This Row],[Producto]]," ",Tabla24[[#This Row],[Referencia]]," ",Tabla24[[#This Row],[Costo]]/1000)</f>
        <v xml:space="preserve">  0</v>
      </c>
    </row>
    <row r="727" spans="1:10" x14ac:dyDescent="0.2">
      <c r="A727" s="5"/>
      <c r="C727" s="6"/>
      <c r="D727" s="7"/>
      <c r="E727" s="6">
        <f>Tabla23[[#This Row],[Precio]]</f>
        <v>0</v>
      </c>
      <c r="G727" s="11"/>
      <c r="H727" s="6">
        <f>Tabla24[[#This Row],[Cantidad]]*(Tabla24[[#This Row],[PV]]-Tabla24[[#This Row],[Costo]])</f>
        <v>0</v>
      </c>
      <c r="I727" t="s">
        <v>18</v>
      </c>
      <c r="J727" s="6" t="str">
        <f>_xlfn.CONCAT(Tabla24[[#This Row],[Producto]]," ",Tabla24[[#This Row],[Referencia]]," ",Tabla24[[#This Row],[Costo]]/1000)</f>
        <v xml:space="preserve">  0</v>
      </c>
    </row>
    <row r="728" spans="1:10" x14ac:dyDescent="0.2">
      <c r="A728" s="5"/>
      <c r="C728" s="6"/>
      <c r="D728" s="7"/>
      <c r="E728" s="6">
        <f>Tabla23[[#This Row],[Precio]]</f>
        <v>0</v>
      </c>
      <c r="G728" s="11"/>
      <c r="H728" s="6">
        <f>Tabla24[[#This Row],[Cantidad]]*(Tabla24[[#This Row],[PV]]-Tabla24[[#This Row],[Costo]])</f>
        <v>0</v>
      </c>
      <c r="I728" t="s">
        <v>18</v>
      </c>
      <c r="J728" s="6" t="str">
        <f>_xlfn.CONCAT(Tabla24[[#This Row],[Producto]]," ",Tabla24[[#This Row],[Referencia]]," ",Tabla24[[#This Row],[Costo]]/1000)</f>
        <v xml:space="preserve">  0</v>
      </c>
    </row>
    <row r="729" spans="1:10" x14ac:dyDescent="0.2">
      <c r="A729" s="5"/>
      <c r="C729" s="6"/>
      <c r="D729" s="7"/>
      <c r="E729" s="6">
        <f>Tabla23[[#This Row],[Precio]]</f>
        <v>0</v>
      </c>
      <c r="G729" s="11"/>
      <c r="H729" s="6">
        <f>Tabla24[[#This Row],[Cantidad]]*(Tabla24[[#This Row],[PV]]-Tabla24[[#This Row],[Costo]])</f>
        <v>0</v>
      </c>
      <c r="I729" t="s">
        <v>18</v>
      </c>
      <c r="J729" s="6" t="str">
        <f>_xlfn.CONCAT(Tabla24[[#This Row],[Producto]]," ",Tabla24[[#This Row],[Referencia]]," ",Tabla24[[#This Row],[Costo]]/1000)</f>
        <v xml:space="preserve">  0</v>
      </c>
    </row>
    <row r="730" spans="1:10" x14ac:dyDescent="0.2">
      <c r="A730" s="5"/>
      <c r="C730" s="6"/>
      <c r="D730" s="7"/>
      <c r="E730" s="6">
        <f>Tabla23[[#This Row],[Precio]]</f>
        <v>0</v>
      </c>
      <c r="G730" s="11"/>
      <c r="H730" s="6">
        <f>Tabla24[[#This Row],[Cantidad]]*(Tabla24[[#This Row],[PV]]-Tabla24[[#This Row],[Costo]])</f>
        <v>0</v>
      </c>
      <c r="I730" t="s">
        <v>18</v>
      </c>
      <c r="J730" s="6" t="str">
        <f>_xlfn.CONCAT(Tabla24[[#This Row],[Producto]]," ",Tabla24[[#This Row],[Referencia]]," ",Tabla24[[#This Row],[Costo]]/1000)</f>
        <v xml:space="preserve">  0</v>
      </c>
    </row>
    <row r="731" spans="1:10" x14ac:dyDescent="0.2">
      <c r="A731" s="5"/>
      <c r="C731" s="6"/>
      <c r="D731" s="7"/>
      <c r="E731" s="6">
        <f>Tabla23[[#This Row],[Precio]]</f>
        <v>0</v>
      </c>
      <c r="G731" s="11"/>
      <c r="H731" s="6">
        <f>Tabla24[[#This Row],[Cantidad]]*(Tabla24[[#This Row],[PV]]-Tabla24[[#This Row],[Costo]])</f>
        <v>0</v>
      </c>
      <c r="I731" t="s">
        <v>18</v>
      </c>
      <c r="J731" s="6" t="str">
        <f>_xlfn.CONCAT(Tabla24[[#This Row],[Producto]]," ",Tabla24[[#This Row],[Referencia]]," ",Tabla24[[#This Row],[Costo]]/1000)</f>
        <v xml:space="preserve">  0</v>
      </c>
    </row>
    <row r="732" spans="1:10" x14ac:dyDescent="0.2">
      <c r="A732" s="5"/>
      <c r="C732" s="6"/>
      <c r="D732" s="7"/>
      <c r="E732" s="6">
        <f>Tabla23[[#This Row],[Precio]]</f>
        <v>0</v>
      </c>
      <c r="G732" s="11"/>
      <c r="H732" s="6">
        <f>Tabla24[[#This Row],[Cantidad]]*(Tabla24[[#This Row],[PV]]-Tabla24[[#This Row],[Costo]])</f>
        <v>0</v>
      </c>
      <c r="I732" t="s">
        <v>18</v>
      </c>
      <c r="J732" s="6" t="str">
        <f>_xlfn.CONCAT(Tabla24[[#This Row],[Producto]]," ",Tabla24[[#This Row],[Referencia]]," ",Tabla24[[#This Row],[Costo]]/1000)</f>
        <v xml:space="preserve">  0</v>
      </c>
    </row>
    <row r="733" spans="1:10" x14ac:dyDescent="0.2">
      <c r="A733" s="5"/>
      <c r="C733" s="6"/>
      <c r="D733" s="7"/>
      <c r="E733" s="6">
        <f>Tabla23[[#This Row],[Precio]]</f>
        <v>0</v>
      </c>
      <c r="G733" s="11"/>
      <c r="H733" s="6">
        <f>Tabla24[[#This Row],[Cantidad]]*(Tabla24[[#This Row],[PV]]-Tabla24[[#This Row],[Costo]])</f>
        <v>0</v>
      </c>
      <c r="I733" t="s">
        <v>18</v>
      </c>
      <c r="J733" s="6" t="str">
        <f>_xlfn.CONCAT(Tabla24[[#This Row],[Producto]]," ",Tabla24[[#This Row],[Referencia]]," ",Tabla24[[#This Row],[Costo]]/1000)</f>
        <v xml:space="preserve">  0</v>
      </c>
    </row>
    <row r="734" spans="1:10" x14ac:dyDescent="0.2">
      <c r="A734" s="5"/>
      <c r="C734" s="6"/>
      <c r="D734" s="7"/>
      <c r="E734" s="6">
        <f>Tabla23[[#This Row],[Precio]]</f>
        <v>0</v>
      </c>
      <c r="G734" s="11"/>
      <c r="H734" s="6">
        <f>Tabla24[[#This Row],[Cantidad]]*(Tabla24[[#This Row],[PV]]-Tabla24[[#This Row],[Costo]])</f>
        <v>0</v>
      </c>
      <c r="I734" t="s">
        <v>18</v>
      </c>
      <c r="J734" s="6" t="str">
        <f>_xlfn.CONCAT(Tabla24[[#This Row],[Producto]]," ",Tabla24[[#This Row],[Referencia]]," ",Tabla24[[#This Row],[Costo]]/1000)</f>
        <v xml:space="preserve">  0</v>
      </c>
    </row>
    <row r="735" spans="1:10" x14ac:dyDescent="0.2">
      <c r="A735" s="5"/>
      <c r="C735" s="6"/>
      <c r="D735" s="7"/>
      <c r="E735" s="6">
        <f>Tabla23[[#This Row],[Precio]]</f>
        <v>0</v>
      </c>
      <c r="G735" s="11"/>
      <c r="H735" s="6">
        <f>Tabla24[[#This Row],[Cantidad]]*(Tabla24[[#This Row],[PV]]-Tabla24[[#This Row],[Costo]])</f>
        <v>0</v>
      </c>
      <c r="I735" t="s">
        <v>18</v>
      </c>
      <c r="J735" s="6" t="str">
        <f>_xlfn.CONCAT(Tabla24[[#This Row],[Producto]]," ",Tabla24[[#This Row],[Referencia]]," ",Tabla24[[#This Row],[Costo]]/1000)</f>
        <v xml:space="preserve">  0</v>
      </c>
    </row>
    <row r="736" spans="1:10" x14ac:dyDescent="0.2">
      <c r="A736" s="5"/>
      <c r="C736" s="6"/>
      <c r="D736" s="7"/>
      <c r="E736" s="6">
        <f>Tabla23[[#This Row],[Precio]]</f>
        <v>0</v>
      </c>
      <c r="G736" s="11"/>
      <c r="H736" s="6">
        <f>Tabla24[[#This Row],[Cantidad]]*(Tabla24[[#This Row],[PV]]-Tabla24[[#This Row],[Costo]])</f>
        <v>0</v>
      </c>
      <c r="I736" t="s">
        <v>18</v>
      </c>
      <c r="J736" s="6" t="str">
        <f>_xlfn.CONCAT(Tabla24[[#This Row],[Producto]]," ",Tabla24[[#This Row],[Referencia]]," ",Tabla24[[#This Row],[Costo]]/1000)</f>
        <v xml:space="preserve">  0</v>
      </c>
    </row>
    <row r="737" spans="1:10" x14ac:dyDescent="0.2">
      <c r="A737" s="5"/>
      <c r="C737" s="6"/>
      <c r="D737" s="7"/>
      <c r="E737" s="6">
        <f>Tabla23[[#This Row],[Precio]]</f>
        <v>0</v>
      </c>
      <c r="G737" s="11"/>
      <c r="H737" s="6">
        <f>Tabla24[[#This Row],[Cantidad]]*(Tabla24[[#This Row],[PV]]-Tabla24[[#This Row],[Costo]])</f>
        <v>0</v>
      </c>
      <c r="I737" t="s">
        <v>18</v>
      </c>
      <c r="J737" s="6" t="str">
        <f>_xlfn.CONCAT(Tabla24[[#This Row],[Producto]]," ",Tabla24[[#This Row],[Referencia]]," ",Tabla24[[#This Row],[Costo]]/1000)</f>
        <v xml:space="preserve">  0</v>
      </c>
    </row>
    <row r="738" spans="1:10" x14ac:dyDescent="0.2">
      <c r="A738" s="5"/>
      <c r="C738" s="6"/>
      <c r="D738" s="7"/>
      <c r="E738" s="6">
        <f>Tabla23[[#This Row],[Precio]]</f>
        <v>0</v>
      </c>
      <c r="G738" s="11"/>
      <c r="H738" s="6">
        <f>Tabla24[[#This Row],[Cantidad]]*(Tabla24[[#This Row],[PV]]-Tabla24[[#This Row],[Costo]])</f>
        <v>0</v>
      </c>
      <c r="I738" t="s">
        <v>18</v>
      </c>
      <c r="J738" s="6" t="str">
        <f>_xlfn.CONCAT(Tabla24[[#This Row],[Producto]]," ",Tabla24[[#This Row],[Referencia]]," ",Tabla24[[#This Row],[Costo]]/1000)</f>
        <v xml:space="preserve">  0</v>
      </c>
    </row>
    <row r="739" spans="1:10" x14ac:dyDescent="0.2">
      <c r="A739" s="5"/>
      <c r="C739" s="6"/>
      <c r="D739" s="7"/>
      <c r="E739" s="6">
        <f>Tabla23[[#This Row],[Precio]]</f>
        <v>0</v>
      </c>
      <c r="G739" s="11"/>
      <c r="H739" s="6">
        <f>Tabla24[[#This Row],[Cantidad]]*(Tabla24[[#This Row],[PV]]-Tabla24[[#This Row],[Costo]])</f>
        <v>0</v>
      </c>
      <c r="I739" t="s">
        <v>18</v>
      </c>
      <c r="J739" s="6" t="str">
        <f>_xlfn.CONCAT(Tabla24[[#This Row],[Producto]]," ",Tabla24[[#This Row],[Referencia]]," ",Tabla24[[#This Row],[Costo]]/1000)</f>
        <v xml:space="preserve">  0</v>
      </c>
    </row>
    <row r="740" spans="1:10" x14ac:dyDescent="0.2">
      <c r="A740" s="5"/>
      <c r="C740" s="6"/>
      <c r="D740" s="7"/>
      <c r="E740" s="6">
        <f>Tabla23[[#This Row],[Precio]]</f>
        <v>0</v>
      </c>
      <c r="G740" s="11"/>
      <c r="H740" s="6">
        <f>Tabla24[[#This Row],[Cantidad]]*(Tabla24[[#This Row],[PV]]-Tabla24[[#This Row],[Costo]])</f>
        <v>0</v>
      </c>
      <c r="I740" t="s">
        <v>18</v>
      </c>
      <c r="J740" s="6" t="str">
        <f>_xlfn.CONCAT(Tabla24[[#This Row],[Producto]]," ",Tabla24[[#This Row],[Referencia]]," ",Tabla24[[#This Row],[Costo]]/1000)</f>
        <v xml:space="preserve">  0</v>
      </c>
    </row>
    <row r="741" spans="1:10" x14ac:dyDescent="0.2">
      <c r="A741" s="5"/>
      <c r="C741" s="6"/>
      <c r="D741" s="7"/>
      <c r="E741" s="6">
        <f>Tabla23[[#This Row],[Precio]]</f>
        <v>0</v>
      </c>
      <c r="G741" s="11"/>
      <c r="H741" s="6">
        <f>Tabla24[[#This Row],[Cantidad]]*(Tabla24[[#This Row],[PV]]-Tabla24[[#This Row],[Costo]])</f>
        <v>0</v>
      </c>
      <c r="I741" t="s">
        <v>18</v>
      </c>
      <c r="J741" s="6" t="str">
        <f>_xlfn.CONCAT(Tabla24[[#This Row],[Producto]]," ",Tabla24[[#This Row],[Referencia]]," ",Tabla24[[#This Row],[Costo]]/1000)</f>
        <v xml:space="preserve">  0</v>
      </c>
    </row>
    <row r="742" spans="1:10" x14ac:dyDescent="0.2">
      <c r="A742" s="5"/>
      <c r="C742" s="6"/>
      <c r="D742" s="7"/>
      <c r="E742" s="6">
        <f>Tabla23[[#This Row],[Precio]]</f>
        <v>0</v>
      </c>
      <c r="G742" s="11"/>
      <c r="H742" s="6">
        <f>Tabla24[[#This Row],[Cantidad]]*(Tabla24[[#This Row],[PV]]-Tabla24[[#This Row],[Costo]])</f>
        <v>0</v>
      </c>
      <c r="I742" t="s">
        <v>18</v>
      </c>
      <c r="J742" s="6" t="str">
        <f>_xlfn.CONCAT(Tabla24[[#This Row],[Producto]]," ",Tabla24[[#This Row],[Referencia]]," ",Tabla24[[#This Row],[Costo]]/1000)</f>
        <v xml:space="preserve">  0</v>
      </c>
    </row>
    <row r="743" spans="1:10" x14ac:dyDescent="0.2">
      <c r="A743" s="5"/>
      <c r="C743" s="6"/>
      <c r="D743" s="7"/>
      <c r="E743" s="6">
        <f>Tabla23[[#This Row],[Precio]]</f>
        <v>0</v>
      </c>
      <c r="G743" s="11"/>
      <c r="H743" s="6">
        <f>Tabla24[[#This Row],[Cantidad]]*(Tabla24[[#This Row],[PV]]-Tabla24[[#This Row],[Costo]])</f>
        <v>0</v>
      </c>
      <c r="I743" t="s">
        <v>18</v>
      </c>
      <c r="J743" s="6" t="str">
        <f>_xlfn.CONCAT(Tabla24[[#This Row],[Producto]]," ",Tabla24[[#This Row],[Referencia]]," ",Tabla24[[#This Row],[Costo]]/1000)</f>
        <v xml:space="preserve">  0</v>
      </c>
    </row>
    <row r="744" spans="1:10" x14ac:dyDescent="0.2">
      <c r="A744" s="5"/>
      <c r="C744" s="6"/>
      <c r="D744" s="7"/>
      <c r="E744" s="6">
        <f>Tabla23[[#This Row],[Precio]]</f>
        <v>0</v>
      </c>
      <c r="G744" s="11"/>
      <c r="H744" s="6">
        <f>Tabla24[[#This Row],[Cantidad]]*(Tabla24[[#This Row],[PV]]-Tabla24[[#This Row],[Costo]])</f>
        <v>0</v>
      </c>
      <c r="I744" t="s">
        <v>18</v>
      </c>
      <c r="J744" s="6" t="str">
        <f>_xlfn.CONCAT(Tabla24[[#This Row],[Producto]]," ",Tabla24[[#This Row],[Referencia]]," ",Tabla24[[#This Row],[Costo]]/1000)</f>
        <v xml:space="preserve">  0</v>
      </c>
    </row>
    <row r="745" spans="1:10" x14ac:dyDescent="0.2">
      <c r="A745" s="5"/>
      <c r="C745" s="6"/>
      <c r="D745" s="7"/>
      <c r="E745" s="6">
        <f>Tabla23[[#This Row],[Precio]]</f>
        <v>0</v>
      </c>
      <c r="G745" s="11"/>
      <c r="H745" s="6">
        <f>Tabla24[[#This Row],[Cantidad]]*(Tabla24[[#This Row],[PV]]-Tabla24[[#This Row],[Costo]])</f>
        <v>0</v>
      </c>
      <c r="I745" t="s">
        <v>18</v>
      </c>
      <c r="J745" s="6" t="str">
        <f>_xlfn.CONCAT(Tabla24[[#This Row],[Producto]]," ",Tabla24[[#This Row],[Referencia]]," ",Tabla24[[#This Row],[Costo]]/1000)</f>
        <v xml:space="preserve">  0</v>
      </c>
    </row>
    <row r="746" spans="1:10" x14ac:dyDescent="0.2">
      <c r="A746" s="5"/>
      <c r="C746" s="6"/>
      <c r="D746" s="7"/>
      <c r="E746" s="6">
        <f>Tabla23[[#This Row],[Precio]]</f>
        <v>0</v>
      </c>
      <c r="G746" s="11"/>
      <c r="H746" s="6">
        <f>Tabla24[[#This Row],[Cantidad]]*(Tabla24[[#This Row],[PV]]-Tabla24[[#This Row],[Costo]])</f>
        <v>0</v>
      </c>
      <c r="I746" t="s">
        <v>18</v>
      </c>
      <c r="J746" s="6" t="str">
        <f>_xlfn.CONCAT(Tabla24[[#This Row],[Producto]]," ",Tabla24[[#This Row],[Referencia]]," ",Tabla24[[#This Row],[Costo]]/1000)</f>
        <v xml:space="preserve">  0</v>
      </c>
    </row>
    <row r="747" spans="1:10" x14ac:dyDescent="0.2">
      <c r="A747" s="5"/>
      <c r="C747" s="6"/>
      <c r="D747" s="7"/>
      <c r="E747" s="6">
        <f>Tabla23[[#This Row],[Precio]]</f>
        <v>0</v>
      </c>
      <c r="G747" s="11"/>
      <c r="H747" s="6">
        <f>Tabla24[[#This Row],[Cantidad]]*(Tabla24[[#This Row],[PV]]-Tabla24[[#This Row],[Costo]])</f>
        <v>0</v>
      </c>
      <c r="I747" t="s">
        <v>18</v>
      </c>
      <c r="J747" s="6" t="str">
        <f>_xlfn.CONCAT(Tabla24[[#This Row],[Producto]]," ",Tabla24[[#This Row],[Referencia]]," ",Tabla24[[#This Row],[Costo]]/1000)</f>
        <v xml:space="preserve">  0</v>
      </c>
    </row>
    <row r="748" spans="1:10" x14ac:dyDescent="0.2">
      <c r="A748" s="5"/>
      <c r="C748" s="6"/>
      <c r="D748" s="7"/>
      <c r="E748" s="6">
        <f>Tabla23[[#This Row],[Precio]]</f>
        <v>0</v>
      </c>
      <c r="G748" s="11"/>
      <c r="H748" s="6">
        <f>Tabla24[[#This Row],[Cantidad]]*(Tabla24[[#This Row],[PV]]-Tabla24[[#This Row],[Costo]])</f>
        <v>0</v>
      </c>
      <c r="I748" t="s">
        <v>18</v>
      </c>
      <c r="J748" s="6" t="str">
        <f>_xlfn.CONCAT(Tabla24[[#This Row],[Producto]]," ",Tabla24[[#This Row],[Referencia]]," ",Tabla24[[#This Row],[Costo]]/1000)</f>
        <v xml:space="preserve">  0</v>
      </c>
    </row>
    <row r="749" spans="1:10" x14ac:dyDescent="0.2">
      <c r="A749" s="5"/>
      <c r="C749" s="6"/>
      <c r="D749" s="7"/>
      <c r="E749" s="6">
        <f>Tabla23[[#This Row],[Precio]]</f>
        <v>0</v>
      </c>
      <c r="G749" s="11"/>
      <c r="H749" s="6">
        <f>Tabla24[[#This Row],[Cantidad]]*(Tabla24[[#This Row],[PV]]-Tabla24[[#This Row],[Costo]])</f>
        <v>0</v>
      </c>
      <c r="I749" t="s">
        <v>18</v>
      </c>
      <c r="J749" s="6" t="str">
        <f>_xlfn.CONCAT(Tabla24[[#This Row],[Producto]]," ",Tabla24[[#This Row],[Referencia]]," ",Tabla24[[#This Row],[Costo]]/1000)</f>
        <v xml:space="preserve">  0</v>
      </c>
    </row>
    <row r="750" spans="1:10" x14ac:dyDescent="0.2">
      <c r="A750" s="5"/>
      <c r="C750" s="6"/>
      <c r="D750" s="7"/>
      <c r="E750" s="6">
        <f>Tabla23[[#This Row],[Precio]]</f>
        <v>0</v>
      </c>
      <c r="G750" s="11"/>
      <c r="H750" s="6">
        <f>Tabla24[[#This Row],[Cantidad]]*(Tabla24[[#This Row],[PV]]-Tabla24[[#This Row],[Costo]])</f>
        <v>0</v>
      </c>
      <c r="I750" t="s">
        <v>18</v>
      </c>
      <c r="J750" s="6" t="str">
        <f>_xlfn.CONCAT(Tabla24[[#This Row],[Producto]]," ",Tabla24[[#This Row],[Referencia]]," ",Tabla24[[#This Row],[Costo]]/1000)</f>
        <v xml:space="preserve">  0</v>
      </c>
    </row>
    <row r="751" spans="1:10" x14ac:dyDescent="0.2">
      <c r="A751" s="5"/>
      <c r="C751" s="6"/>
      <c r="D751" s="7"/>
      <c r="E751" s="6">
        <f>Tabla23[[#This Row],[Precio]]</f>
        <v>0</v>
      </c>
      <c r="G751" s="11"/>
      <c r="H751" s="6">
        <f>Tabla24[[#This Row],[Cantidad]]*(Tabla24[[#This Row],[PV]]-Tabla24[[#This Row],[Costo]])</f>
        <v>0</v>
      </c>
      <c r="I751" t="s">
        <v>18</v>
      </c>
      <c r="J751" s="6" t="str">
        <f>_xlfn.CONCAT(Tabla24[[#This Row],[Producto]]," ",Tabla24[[#This Row],[Referencia]]," ",Tabla24[[#This Row],[Costo]]/1000)</f>
        <v xml:space="preserve">  0</v>
      </c>
    </row>
    <row r="752" spans="1:10" x14ac:dyDescent="0.2">
      <c r="A752" s="5"/>
      <c r="C752" s="6"/>
      <c r="D752" s="7"/>
      <c r="E752" s="6">
        <f>Tabla23[[#This Row],[Precio]]</f>
        <v>0</v>
      </c>
      <c r="G752" s="11"/>
      <c r="H752" s="6">
        <f>Tabla24[[#This Row],[Cantidad]]*(Tabla24[[#This Row],[PV]]-Tabla24[[#This Row],[Costo]])</f>
        <v>0</v>
      </c>
      <c r="I752" t="s">
        <v>18</v>
      </c>
      <c r="J752" s="6" t="str">
        <f>_xlfn.CONCAT(Tabla24[[#This Row],[Producto]]," ",Tabla24[[#This Row],[Referencia]]," ",Tabla24[[#This Row],[Costo]]/1000)</f>
        <v xml:space="preserve">  0</v>
      </c>
    </row>
    <row r="753" spans="1:10" x14ac:dyDescent="0.2">
      <c r="A753" s="5"/>
      <c r="C753" s="6"/>
      <c r="D753" s="7"/>
      <c r="E753" s="6">
        <f>Tabla23[[#This Row],[Precio]]</f>
        <v>0</v>
      </c>
      <c r="G753" s="11"/>
      <c r="H753" s="6">
        <f>Tabla24[[#This Row],[Cantidad]]*(Tabla24[[#This Row],[PV]]-Tabla24[[#This Row],[Costo]])</f>
        <v>0</v>
      </c>
      <c r="I753" t="s">
        <v>18</v>
      </c>
      <c r="J753" s="6" t="str">
        <f>_xlfn.CONCAT(Tabla24[[#This Row],[Producto]]," ",Tabla24[[#This Row],[Referencia]]," ",Tabla24[[#This Row],[Costo]]/1000)</f>
        <v xml:space="preserve">  0</v>
      </c>
    </row>
    <row r="754" spans="1:10" x14ac:dyDescent="0.2">
      <c r="A754" s="5"/>
      <c r="C754" s="6"/>
      <c r="D754" s="7"/>
      <c r="E754" s="6">
        <f>Tabla23[[#This Row],[Precio]]</f>
        <v>0</v>
      </c>
      <c r="G754" s="11"/>
      <c r="H754" s="6">
        <f>Tabla24[[#This Row],[Cantidad]]*(Tabla24[[#This Row],[PV]]-Tabla24[[#This Row],[Costo]])</f>
        <v>0</v>
      </c>
      <c r="I754" t="s">
        <v>18</v>
      </c>
      <c r="J754" s="6" t="str">
        <f>_xlfn.CONCAT(Tabla24[[#This Row],[Producto]]," ",Tabla24[[#This Row],[Referencia]]," ",Tabla24[[#This Row],[Costo]]/1000)</f>
        <v xml:space="preserve">  0</v>
      </c>
    </row>
    <row r="755" spans="1:10" x14ac:dyDescent="0.2">
      <c r="A755" s="5"/>
      <c r="C755" s="6"/>
      <c r="D755" s="7"/>
      <c r="E755" s="6">
        <f>Tabla23[[#This Row],[Precio]]</f>
        <v>0</v>
      </c>
      <c r="G755" s="11"/>
      <c r="H755" s="6">
        <f>Tabla24[[#This Row],[Cantidad]]*(Tabla24[[#This Row],[PV]]-Tabla24[[#This Row],[Costo]])</f>
        <v>0</v>
      </c>
      <c r="I755" t="s">
        <v>18</v>
      </c>
      <c r="J755" s="6" t="str">
        <f>_xlfn.CONCAT(Tabla24[[#This Row],[Producto]]," ",Tabla24[[#This Row],[Referencia]]," ",Tabla24[[#This Row],[Costo]]/1000)</f>
        <v xml:space="preserve">  0</v>
      </c>
    </row>
    <row r="756" spans="1:10" x14ac:dyDescent="0.2">
      <c r="A756" s="5"/>
      <c r="C756" s="6"/>
      <c r="D756" s="7"/>
      <c r="E756" s="6">
        <f>Tabla23[[#This Row],[Precio]]</f>
        <v>0</v>
      </c>
      <c r="G756" s="11"/>
      <c r="H756" s="6">
        <f>Tabla24[[#This Row],[Cantidad]]*(Tabla24[[#This Row],[PV]]-Tabla24[[#This Row],[Costo]])</f>
        <v>0</v>
      </c>
      <c r="I756" t="s">
        <v>18</v>
      </c>
      <c r="J756" s="6" t="str">
        <f>_xlfn.CONCAT(Tabla24[[#This Row],[Producto]]," ",Tabla24[[#This Row],[Referencia]]," ",Tabla24[[#This Row],[Costo]]/1000)</f>
        <v xml:space="preserve">  0</v>
      </c>
    </row>
    <row r="757" spans="1:10" x14ac:dyDescent="0.2">
      <c r="A757" s="5"/>
      <c r="C757" s="6"/>
      <c r="D757" s="7"/>
      <c r="E757" s="6">
        <f>Tabla23[[#This Row],[Precio]]</f>
        <v>0</v>
      </c>
      <c r="G757" s="11"/>
      <c r="H757" s="6">
        <f>Tabla24[[#This Row],[Cantidad]]*(Tabla24[[#This Row],[PV]]-Tabla24[[#This Row],[Costo]])</f>
        <v>0</v>
      </c>
      <c r="I757" t="s">
        <v>18</v>
      </c>
      <c r="J757" s="6" t="str">
        <f>_xlfn.CONCAT(Tabla24[[#This Row],[Producto]]," ",Tabla24[[#This Row],[Referencia]]," ",Tabla24[[#This Row],[Costo]]/1000)</f>
        <v xml:space="preserve">  0</v>
      </c>
    </row>
    <row r="758" spans="1:10" x14ac:dyDescent="0.2">
      <c r="A758" s="5"/>
      <c r="C758" s="6"/>
      <c r="D758" s="7"/>
      <c r="E758" s="6">
        <f>Tabla23[[#This Row],[Precio]]</f>
        <v>0</v>
      </c>
      <c r="G758" s="11"/>
      <c r="H758" s="6">
        <f>Tabla24[[#This Row],[Cantidad]]*(Tabla24[[#This Row],[PV]]-Tabla24[[#This Row],[Costo]])</f>
        <v>0</v>
      </c>
      <c r="I758" t="s">
        <v>18</v>
      </c>
      <c r="J758" s="6" t="str">
        <f>_xlfn.CONCAT(Tabla24[[#This Row],[Producto]]," ",Tabla24[[#This Row],[Referencia]]," ",Tabla24[[#This Row],[Costo]]/1000)</f>
        <v xml:space="preserve">  0</v>
      </c>
    </row>
    <row r="759" spans="1:10" x14ac:dyDescent="0.2">
      <c r="A759" s="5"/>
      <c r="C759" s="6"/>
      <c r="D759" s="7"/>
      <c r="E759" s="6">
        <f>Tabla23[[#This Row],[Precio]]</f>
        <v>0</v>
      </c>
      <c r="G759" s="11"/>
      <c r="H759" s="6">
        <f>Tabla24[[#This Row],[Cantidad]]*(Tabla24[[#This Row],[PV]]-Tabla24[[#This Row],[Costo]])</f>
        <v>0</v>
      </c>
      <c r="I759" t="s">
        <v>18</v>
      </c>
      <c r="J759" s="6" t="str">
        <f>_xlfn.CONCAT(Tabla24[[#This Row],[Producto]]," ",Tabla24[[#This Row],[Referencia]]," ",Tabla24[[#This Row],[Costo]]/1000)</f>
        <v xml:space="preserve">  0</v>
      </c>
    </row>
    <row r="760" spans="1:10" x14ac:dyDescent="0.2">
      <c r="A760" s="5"/>
      <c r="C760" s="6"/>
      <c r="D760" s="7"/>
      <c r="E760" s="6">
        <f>Tabla23[[#This Row],[Precio]]</f>
        <v>0</v>
      </c>
      <c r="G760" s="11"/>
      <c r="H760" s="6">
        <f>Tabla24[[#This Row],[Cantidad]]*(Tabla24[[#This Row],[PV]]-Tabla24[[#This Row],[Costo]])</f>
        <v>0</v>
      </c>
      <c r="I760" t="s">
        <v>18</v>
      </c>
      <c r="J760" s="6" t="str">
        <f>_xlfn.CONCAT(Tabla24[[#This Row],[Producto]]," ",Tabla24[[#This Row],[Referencia]]," ",Tabla24[[#This Row],[Costo]]/1000)</f>
        <v xml:space="preserve">  0</v>
      </c>
    </row>
    <row r="761" spans="1:10" x14ac:dyDescent="0.2">
      <c r="A761" s="5"/>
      <c r="C761" s="6"/>
      <c r="D761" s="7"/>
      <c r="E761" s="6">
        <f>Tabla23[[#This Row],[Precio]]</f>
        <v>0</v>
      </c>
      <c r="G761" s="11"/>
      <c r="H761" s="6">
        <f>Tabla24[[#This Row],[Cantidad]]*(Tabla24[[#This Row],[PV]]-Tabla24[[#This Row],[Costo]])</f>
        <v>0</v>
      </c>
      <c r="I761" t="s">
        <v>18</v>
      </c>
      <c r="J761" s="6" t="str">
        <f>_xlfn.CONCAT(Tabla24[[#This Row],[Producto]]," ",Tabla24[[#This Row],[Referencia]]," ",Tabla24[[#This Row],[Costo]]/1000)</f>
        <v xml:space="preserve">  0</v>
      </c>
    </row>
    <row r="762" spans="1:10" x14ac:dyDescent="0.2">
      <c r="A762" s="5"/>
      <c r="C762" s="6"/>
      <c r="D762" s="7"/>
      <c r="E762" s="6">
        <f>Tabla23[[#This Row],[Precio]]</f>
        <v>0</v>
      </c>
      <c r="G762" s="11"/>
      <c r="H762" s="6">
        <f>Tabla24[[#This Row],[Cantidad]]*(Tabla24[[#This Row],[PV]]-Tabla24[[#This Row],[Costo]])</f>
        <v>0</v>
      </c>
      <c r="I762" t="s">
        <v>18</v>
      </c>
      <c r="J762" s="6" t="str">
        <f>_xlfn.CONCAT(Tabla24[[#This Row],[Producto]]," ",Tabla24[[#This Row],[Referencia]]," ",Tabla24[[#This Row],[Costo]]/1000)</f>
        <v xml:space="preserve">  0</v>
      </c>
    </row>
    <row r="763" spans="1:10" x14ac:dyDescent="0.2">
      <c r="A763" s="5"/>
      <c r="C763" s="6"/>
      <c r="D763" s="7"/>
      <c r="E763" s="6">
        <f>Tabla23[[#This Row],[Precio]]</f>
        <v>0</v>
      </c>
      <c r="G763" s="11"/>
      <c r="H763" s="6">
        <f>Tabla24[[#This Row],[Cantidad]]*(Tabla24[[#This Row],[PV]]-Tabla24[[#This Row],[Costo]])</f>
        <v>0</v>
      </c>
      <c r="I763" t="s">
        <v>18</v>
      </c>
      <c r="J763" s="6" t="str">
        <f>_xlfn.CONCAT(Tabla24[[#This Row],[Producto]]," ",Tabla24[[#This Row],[Referencia]]," ",Tabla24[[#This Row],[Costo]]/1000)</f>
        <v xml:space="preserve">  0</v>
      </c>
    </row>
    <row r="764" spans="1:10" x14ac:dyDescent="0.2">
      <c r="A764" s="5"/>
      <c r="C764" s="6"/>
      <c r="D764" s="7"/>
      <c r="E764" s="6">
        <f>Tabla23[[#This Row],[Precio]]</f>
        <v>0</v>
      </c>
      <c r="G764" s="11"/>
      <c r="H764" s="6">
        <f>Tabla24[[#This Row],[Cantidad]]*(Tabla24[[#This Row],[PV]]-Tabla24[[#This Row],[Costo]])</f>
        <v>0</v>
      </c>
      <c r="I764" t="s">
        <v>18</v>
      </c>
      <c r="J764" s="6" t="str">
        <f>_xlfn.CONCAT(Tabla24[[#This Row],[Producto]]," ",Tabla24[[#This Row],[Referencia]]," ",Tabla24[[#This Row],[Costo]]/1000)</f>
        <v xml:space="preserve">  0</v>
      </c>
    </row>
    <row r="765" spans="1:10" x14ac:dyDescent="0.2">
      <c r="A765" s="5"/>
      <c r="C765" s="6"/>
      <c r="D765" s="7"/>
      <c r="E765" s="6">
        <f>Tabla23[[#This Row],[Precio]]</f>
        <v>0</v>
      </c>
      <c r="G765" s="11"/>
      <c r="H765" s="6">
        <f>Tabla24[[#This Row],[Cantidad]]*(Tabla24[[#This Row],[PV]]-Tabla24[[#This Row],[Costo]])</f>
        <v>0</v>
      </c>
      <c r="I765" t="s">
        <v>18</v>
      </c>
      <c r="J765" s="6" t="str">
        <f>_xlfn.CONCAT(Tabla24[[#This Row],[Producto]]," ",Tabla24[[#This Row],[Referencia]]," ",Tabla24[[#This Row],[Costo]]/1000)</f>
        <v xml:space="preserve">  0</v>
      </c>
    </row>
    <row r="766" spans="1:10" x14ac:dyDescent="0.2">
      <c r="A766" s="5"/>
      <c r="C766" s="6"/>
      <c r="D766" s="7"/>
      <c r="E766" s="6">
        <f>Tabla23[[#This Row],[Precio]]</f>
        <v>0</v>
      </c>
      <c r="G766" s="11"/>
      <c r="H766" s="6">
        <f>Tabla24[[#This Row],[Cantidad]]*(Tabla24[[#This Row],[PV]]-Tabla24[[#This Row],[Costo]])</f>
        <v>0</v>
      </c>
      <c r="I766" t="s">
        <v>18</v>
      </c>
      <c r="J766" s="6" t="str">
        <f>_xlfn.CONCAT(Tabla24[[#This Row],[Producto]]," ",Tabla24[[#This Row],[Referencia]]," ",Tabla24[[#This Row],[Costo]]/1000)</f>
        <v xml:space="preserve">  0</v>
      </c>
    </row>
    <row r="767" spans="1:10" x14ac:dyDescent="0.2">
      <c r="A767" s="5"/>
      <c r="C767" s="6"/>
      <c r="D767" s="7"/>
      <c r="E767" s="6">
        <f>Tabla23[[#This Row],[Precio]]</f>
        <v>0</v>
      </c>
      <c r="G767" s="11"/>
      <c r="H767" s="6">
        <f>Tabla24[[#This Row],[Cantidad]]*(Tabla24[[#This Row],[PV]]-Tabla24[[#This Row],[Costo]])</f>
        <v>0</v>
      </c>
      <c r="I767" t="s">
        <v>18</v>
      </c>
      <c r="J767" s="6" t="str">
        <f>_xlfn.CONCAT(Tabla24[[#This Row],[Producto]]," ",Tabla24[[#This Row],[Referencia]]," ",Tabla24[[#This Row],[Costo]]/1000)</f>
        <v xml:space="preserve">  0</v>
      </c>
    </row>
    <row r="768" spans="1:10" x14ac:dyDescent="0.2">
      <c r="A768" s="5"/>
      <c r="C768" s="6"/>
      <c r="D768" s="7"/>
      <c r="E768" s="6">
        <f>Tabla23[[#This Row],[Precio]]</f>
        <v>0</v>
      </c>
      <c r="G768" s="11"/>
      <c r="H768" s="6">
        <f>Tabla24[[#This Row],[Cantidad]]*(Tabla24[[#This Row],[PV]]-Tabla24[[#This Row],[Costo]])</f>
        <v>0</v>
      </c>
      <c r="I768" t="s">
        <v>18</v>
      </c>
      <c r="J768" s="6" t="str">
        <f>_xlfn.CONCAT(Tabla24[[#This Row],[Producto]]," ",Tabla24[[#This Row],[Referencia]]," ",Tabla24[[#This Row],[Costo]]/1000)</f>
        <v xml:space="preserve">  0</v>
      </c>
    </row>
    <row r="769" spans="1:10" x14ac:dyDescent="0.2">
      <c r="A769" s="5"/>
      <c r="C769" s="6"/>
      <c r="D769" s="7"/>
      <c r="E769" s="6">
        <f>Tabla23[[#This Row],[Precio]]</f>
        <v>0</v>
      </c>
      <c r="G769" s="11"/>
      <c r="H769" s="6">
        <f>Tabla24[[#This Row],[Cantidad]]*(Tabla24[[#This Row],[PV]]-Tabla24[[#This Row],[Costo]])</f>
        <v>0</v>
      </c>
      <c r="I769" t="s">
        <v>18</v>
      </c>
      <c r="J769" s="6" t="str">
        <f>_xlfn.CONCAT(Tabla24[[#This Row],[Producto]]," ",Tabla24[[#This Row],[Referencia]]," ",Tabla24[[#This Row],[Costo]]/1000)</f>
        <v xml:space="preserve">  0</v>
      </c>
    </row>
    <row r="770" spans="1:10" x14ac:dyDescent="0.2">
      <c r="A770" s="5"/>
      <c r="C770" s="6"/>
      <c r="D770" s="7"/>
      <c r="E770" s="6">
        <f>Tabla23[[#This Row],[Precio]]</f>
        <v>0</v>
      </c>
      <c r="G770" s="11"/>
      <c r="H770" s="6">
        <f>Tabla24[[#This Row],[Cantidad]]*(Tabla24[[#This Row],[PV]]-Tabla24[[#This Row],[Costo]])</f>
        <v>0</v>
      </c>
      <c r="I770" t="s">
        <v>18</v>
      </c>
      <c r="J770" s="6" t="str">
        <f>_xlfn.CONCAT(Tabla24[[#This Row],[Producto]]," ",Tabla24[[#This Row],[Referencia]]," ",Tabla24[[#This Row],[Costo]]/1000)</f>
        <v xml:space="preserve">  0</v>
      </c>
    </row>
    <row r="771" spans="1:10" x14ac:dyDescent="0.2">
      <c r="A771" s="5"/>
      <c r="C771" s="6"/>
      <c r="D771" s="7"/>
      <c r="E771" s="6">
        <f>Tabla23[[#This Row],[Precio]]</f>
        <v>0</v>
      </c>
      <c r="G771" s="11"/>
      <c r="H771" s="6">
        <f>Tabla24[[#This Row],[Cantidad]]*(Tabla24[[#This Row],[PV]]-Tabla24[[#This Row],[Costo]])</f>
        <v>0</v>
      </c>
      <c r="I771" t="s">
        <v>18</v>
      </c>
      <c r="J771" s="6" t="str">
        <f>_xlfn.CONCAT(Tabla24[[#This Row],[Producto]]," ",Tabla24[[#This Row],[Referencia]]," ",Tabla24[[#This Row],[Costo]]/1000)</f>
        <v xml:space="preserve">  0</v>
      </c>
    </row>
    <row r="772" spans="1:10" x14ac:dyDescent="0.2">
      <c r="A772" s="5"/>
      <c r="C772" s="6"/>
      <c r="D772" s="7"/>
      <c r="E772" s="6">
        <f>Tabla23[[#This Row],[Precio]]</f>
        <v>0</v>
      </c>
      <c r="G772" s="11"/>
      <c r="H772" s="6">
        <f>Tabla24[[#This Row],[Cantidad]]*(Tabla24[[#This Row],[PV]]-Tabla24[[#This Row],[Costo]])</f>
        <v>0</v>
      </c>
      <c r="I772" t="s">
        <v>18</v>
      </c>
      <c r="J772" s="6" t="str">
        <f>_xlfn.CONCAT(Tabla24[[#This Row],[Producto]]," ",Tabla24[[#This Row],[Referencia]]," ",Tabla24[[#This Row],[Costo]]/1000)</f>
        <v xml:space="preserve">  0</v>
      </c>
    </row>
    <row r="773" spans="1:10" x14ac:dyDescent="0.2">
      <c r="A773" s="5"/>
      <c r="C773" s="6"/>
      <c r="D773" s="7"/>
      <c r="E773" s="6">
        <f>Tabla23[[#This Row],[Precio]]</f>
        <v>0</v>
      </c>
      <c r="G773" s="11"/>
      <c r="H773" s="6">
        <f>Tabla24[[#This Row],[Cantidad]]*(Tabla24[[#This Row],[PV]]-Tabla24[[#This Row],[Costo]])</f>
        <v>0</v>
      </c>
      <c r="I773" t="s">
        <v>18</v>
      </c>
      <c r="J773" s="6" t="str">
        <f>_xlfn.CONCAT(Tabla24[[#This Row],[Producto]]," ",Tabla24[[#This Row],[Referencia]]," ",Tabla24[[#This Row],[Costo]]/1000)</f>
        <v xml:space="preserve">  0</v>
      </c>
    </row>
    <row r="774" spans="1:10" x14ac:dyDescent="0.2">
      <c r="A774" s="5"/>
      <c r="C774" s="6"/>
      <c r="D774" s="7"/>
      <c r="E774" s="6">
        <f>Tabla23[[#This Row],[Precio]]</f>
        <v>0</v>
      </c>
      <c r="G774" s="11"/>
      <c r="H774" s="6">
        <f>Tabla24[[#This Row],[Cantidad]]*(Tabla24[[#This Row],[PV]]-Tabla24[[#This Row],[Costo]])</f>
        <v>0</v>
      </c>
      <c r="I774" t="s">
        <v>18</v>
      </c>
      <c r="J774" s="6" t="str">
        <f>_xlfn.CONCAT(Tabla24[[#This Row],[Producto]]," ",Tabla24[[#This Row],[Referencia]]," ",Tabla24[[#This Row],[Costo]]/1000)</f>
        <v xml:space="preserve">  0</v>
      </c>
    </row>
    <row r="775" spans="1:10" x14ac:dyDescent="0.2">
      <c r="A775" s="5"/>
      <c r="C775" s="6"/>
      <c r="D775" s="7"/>
      <c r="E775" s="6">
        <f>Tabla23[[#This Row],[Precio]]</f>
        <v>0</v>
      </c>
      <c r="G775" s="11"/>
      <c r="H775" s="6">
        <f>Tabla24[[#This Row],[Cantidad]]*(Tabla24[[#This Row],[PV]]-Tabla24[[#This Row],[Costo]])</f>
        <v>0</v>
      </c>
      <c r="I775" t="s">
        <v>18</v>
      </c>
      <c r="J775" s="6" t="str">
        <f>_xlfn.CONCAT(Tabla24[[#This Row],[Producto]]," ",Tabla24[[#This Row],[Referencia]]," ",Tabla24[[#This Row],[Costo]]/1000)</f>
        <v xml:space="preserve">  0</v>
      </c>
    </row>
    <row r="776" spans="1:10" x14ac:dyDescent="0.2">
      <c r="A776" s="5"/>
      <c r="C776" s="6"/>
      <c r="D776" s="7"/>
      <c r="E776" s="6">
        <f>Tabla23[[#This Row],[Precio]]</f>
        <v>0</v>
      </c>
      <c r="G776" s="11"/>
      <c r="H776" s="6">
        <f>Tabla24[[#This Row],[Cantidad]]*(Tabla24[[#This Row],[PV]]-Tabla24[[#This Row],[Costo]])</f>
        <v>0</v>
      </c>
      <c r="I776" t="s">
        <v>18</v>
      </c>
      <c r="J776" s="6" t="str">
        <f>_xlfn.CONCAT(Tabla24[[#This Row],[Producto]]," ",Tabla24[[#This Row],[Referencia]]," ",Tabla24[[#This Row],[Costo]]/1000)</f>
        <v xml:space="preserve">  0</v>
      </c>
    </row>
    <row r="777" spans="1:10" x14ac:dyDescent="0.2">
      <c r="A777" s="5"/>
      <c r="C777" s="6"/>
      <c r="D777" s="7"/>
      <c r="E777" s="6">
        <f>Tabla23[[#This Row],[Precio]]</f>
        <v>0</v>
      </c>
      <c r="G777" s="11"/>
      <c r="H777" s="6">
        <f>Tabla24[[#This Row],[Cantidad]]*(Tabla24[[#This Row],[PV]]-Tabla24[[#This Row],[Costo]])</f>
        <v>0</v>
      </c>
      <c r="I777" t="s">
        <v>18</v>
      </c>
      <c r="J777" s="6" t="str">
        <f>_xlfn.CONCAT(Tabla24[[#This Row],[Producto]]," ",Tabla24[[#This Row],[Referencia]]," ",Tabla24[[#This Row],[Costo]]/1000)</f>
        <v xml:space="preserve">  0</v>
      </c>
    </row>
    <row r="778" spans="1:10" x14ac:dyDescent="0.2">
      <c r="A778" s="5"/>
      <c r="C778" s="6"/>
      <c r="D778" s="7"/>
      <c r="E778" s="6">
        <f>Tabla23[[#This Row],[Precio]]</f>
        <v>0</v>
      </c>
      <c r="G778" s="11"/>
      <c r="H778" s="6">
        <f>Tabla24[[#This Row],[Cantidad]]*(Tabla24[[#This Row],[PV]]-Tabla24[[#This Row],[Costo]])</f>
        <v>0</v>
      </c>
      <c r="I778" t="s">
        <v>18</v>
      </c>
      <c r="J778" s="6" t="str">
        <f>_xlfn.CONCAT(Tabla24[[#This Row],[Producto]]," ",Tabla24[[#This Row],[Referencia]]," ",Tabla24[[#This Row],[Costo]]/1000)</f>
        <v xml:space="preserve">  0</v>
      </c>
    </row>
    <row r="779" spans="1:10" x14ac:dyDescent="0.2">
      <c r="A779" s="5"/>
      <c r="C779" s="6"/>
      <c r="D779" s="7"/>
      <c r="E779" s="6">
        <f>Tabla23[[#This Row],[Precio]]</f>
        <v>0</v>
      </c>
      <c r="G779" s="11"/>
      <c r="H779" s="6">
        <f>Tabla24[[#This Row],[Cantidad]]*(Tabla24[[#This Row],[PV]]-Tabla24[[#This Row],[Costo]])</f>
        <v>0</v>
      </c>
      <c r="I779" t="s">
        <v>18</v>
      </c>
      <c r="J779" s="6" t="str">
        <f>_xlfn.CONCAT(Tabla24[[#This Row],[Producto]]," ",Tabla24[[#This Row],[Referencia]]," ",Tabla24[[#This Row],[Costo]]/1000)</f>
        <v xml:space="preserve">  0</v>
      </c>
    </row>
    <row r="780" spans="1:10" x14ac:dyDescent="0.2">
      <c r="A780" s="5"/>
      <c r="C780" s="6"/>
      <c r="D780" s="7"/>
      <c r="E780" s="6">
        <f>Tabla23[[#This Row],[Precio]]</f>
        <v>0</v>
      </c>
      <c r="G780" s="11"/>
      <c r="H780" s="6">
        <f>Tabla24[[#This Row],[Cantidad]]*(Tabla24[[#This Row],[PV]]-Tabla24[[#This Row],[Costo]])</f>
        <v>0</v>
      </c>
      <c r="I780" t="s">
        <v>18</v>
      </c>
      <c r="J780" s="6" t="str">
        <f>_xlfn.CONCAT(Tabla24[[#This Row],[Producto]]," ",Tabla24[[#This Row],[Referencia]]," ",Tabla24[[#This Row],[Costo]]/1000)</f>
        <v xml:space="preserve">  0</v>
      </c>
    </row>
    <row r="781" spans="1:10" x14ac:dyDescent="0.2">
      <c r="A781" s="5"/>
      <c r="C781" s="6"/>
      <c r="D781" s="7"/>
      <c r="E781" s="6">
        <f>Tabla23[[#This Row],[Precio]]</f>
        <v>0</v>
      </c>
      <c r="G781" s="11"/>
      <c r="H781" s="6">
        <f>Tabla24[[#This Row],[Cantidad]]*(Tabla24[[#This Row],[PV]]-Tabla24[[#This Row],[Costo]])</f>
        <v>0</v>
      </c>
      <c r="I781" t="s">
        <v>18</v>
      </c>
      <c r="J781" s="6" t="str">
        <f>_xlfn.CONCAT(Tabla24[[#This Row],[Producto]]," ",Tabla24[[#This Row],[Referencia]]," ",Tabla24[[#This Row],[Costo]]/1000)</f>
        <v xml:space="preserve">  0</v>
      </c>
    </row>
    <row r="782" spans="1:10" x14ac:dyDescent="0.2">
      <c r="A782" s="5"/>
      <c r="C782" s="6"/>
      <c r="D782" s="7"/>
      <c r="E782" s="6">
        <f>Tabla23[[#This Row],[Precio]]</f>
        <v>0</v>
      </c>
      <c r="G782" s="11"/>
      <c r="H782" s="6">
        <f>Tabla24[[#This Row],[Cantidad]]*(Tabla24[[#This Row],[PV]]-Tabla24[[#This Row],[Costo]])</f>
        <v>0</v>
      </c>
      <c r="I782" t="s">
        <v>18</v>
      </c>
      <c r="J782" s="6" t="str">
        <f>_xlfn.CONCAT(Tabla24[[#This Row],[Producto]]," ",Tabla24[[#This Row],[Referencia]]," ",Tabla24[[#This Row],[Costo]]/1000)</f>
        <v xml:space="preserve">  0</v>
      </c>
    </row>
    <row r="783" spans="1:10" x14ac:dyDescent="0.2">
      <c r="A783" s="5"/>
      <c r="C783" s="6"/>
      <c r="D783" s="7"/>
      <c r="E783" s="6">
        <f>Tabla23[[#This Row],[Precio]]</f>
        <v>0</v>
      </c>
      <c r="G783" s="11"/>
      <c r="H783" s="6">
        <f>Tabla24[[#This Row],[Cantidad]]*(Tabla24[[#This Row],[PV]]-Tabla24[[#This Row],[Costo]])</f>
        <v>0</v>
      </c>
      <c r="I783" t="s">
        <v>18</v>
      </c>
      <c r="J783" s="6" t="str">
        <f>_xlfn.CONCAT(Tabla24[[#This Row],[Producto]]," ",Tabla24[[#This Row],[Referencia]]," ",Tabla24[[#This Row],[Costo]]/1000)</f>
        <v xml:space="preserve">  0</v>
      </c>
    </row>
    <row r="784" spans="1:10" x14ac:dyDescent="0.2">
      <c r="A784" s="5"/>
      <c r="C784" s="6"/>
      <c r="D784" s="7"/>
      <c r="E784" s="6">
        <f>Tabla23[[#This Row],[Precio]]</f>
        <v>0</v>
      </c>
      <c r="G784" s="11"/>
      <c r="H784" s="6">
        <f>Tabla24[[#This Row],[Cantidad]]*(Tabla24[[#This Row],[PV]]-Tabla24[[#This Row],[Costo]])</f>
        <v>0</v>
      </c>
      <c r="I784" t="s">
        <v>18</v>
      </c>
      <c r="J784" s="6" t="str">
        <f>_xlfn.CONCAT(Tabla24[[#This Row],[Producto]]," ",Tabla24[[#This Row],[Referencia]]," ",Tabla24[[#This Row],[Costo]]/1000)</f>
        <v xml:space="preserve">  0</v>
      </c>
    </row>
    <row r="785" spans="1:10" x14ac:dyDescent="0.2">
      <c r="A785" s="5"/>
      <c r="C785" s="6"/>
      <c r="D785" s="7"/>
      <c r="E785" s="6">
        <f>Tabla23[[#This Row],[Precio]]</f>
        <v>0</v>
      </c>
      <c r="G785" s="11"/>
      <c r="H785" s="6">
        <f>Tabla24[[#This Row],[Cantidad]]*(Tabla24[[#This Row],[PV]]-Tabla24[[#This Row],[Costo]])</f>
        <v>0</v>
      </c>
      <c r="I785" t="s">
        <v>18</v>
      </c>
      <c r="J785" s="6" t="str">
        <f>_xlfn.CONCAT(Tabla24[[#This Row],[Producto]]," ",Tabla24[[#This Row],[Referencia]]," ",Tabla24[[#This Row],[Costo]]/1000)</f>
        <v xml:space="preserve">  0</v>
      </c>
    </row>
    <row r="786" spans="1:10" x14ac:dyDescent="0.2">
      <c r="A786" s="5"/>
      <c r="C786" s="6"/>
      <c r="D786" s="7"/>
      <c r="E786" s="6">
        <f>Tabla23[[#This Row],[Precio]]</f>
        <v>0</v>
      </c>
      <c r="G786" s="11"/>
      <c r="H786" s="6">
        <f>Tabla24[[#This Row],[Cantidad]]*(Tabla24[[#This Row],[PV]]-Tabla24[[#This Row],[Costo]])</f>
        <v>0</v>
      </c>
      <c r="I786" t="s">
        <v>18</v>
      </c>
      <c r="J786" s="6" t="str">
        <f>_xlfn.CONCAT(Tabla24[[#This Row],[Producto]]," ",Tabla24[[#This Row],[Referencia]]," ",Tabla24[[#This Row],[Costo]]/1000)</f>
        <v xml:space="preserve">  0</v>
      </c>
    </row>
    <row r="787" spans="1:10" x14ac:dyDescent="0.2">
      <c r="A787" s="5"/>
      <c r="C787" s="6"/>
      <c r="D787" s="7"/>
      <c r="E787" s="6">
        <f>Tabla23[[#This Row],[Precio]]</f>
        <v>0</v>
      </c>
      <c r="G787" s="11"/>
      <c r="H787" s="6">
        <f>Tabla24[[#This Row],[Cantidad]]*(Tabla24[[#This Row],[PV]]-Tabla24[[#This Row],[Costo]])</f>
        <v>0</v>
      </c>
      <c r="I787" t="s">
        <v>18</v>
      </c>
      <c r="J787" s="6" t="str">
        <f>_xlfn.CONCAT(Tabla24[[#This Row],[Producto]]," ",Tabla24[[#This Row],[Referencia]]," ",Tabla24[[#This Row],[Costo]]/1000)</f>
        <v xml:space="preserve">  0</v>
      </c>
    </row>
    <row r="788" spans="1:10" x14ac:dyDescent="0.2">
      <c r="A788" s="5"/>
      <c r="C788" s="6"/>
      <c r="D788" s="7"/>
      <c r="E788" s="6">
        <f>Tabla23[[#This Row],[Precio]]</f>
        <v>0</v>
      </c>
      <c r="G788" s="11"/>
      <c r="H788" s="6">
        <f>Tabla24[[#This Row],[Cantidad]]*(Tabla24[[#This Row],[PV]]-Tabla24[[#This Row],[Costo]])</f>
        <v>0</v>
      </c>
      <c r="I788" t="s">
        <v>18</v>
      </c>
      <c r="J788" s="6" t="str">
        <f>_xlfn.CONCAT(Tabla24[[#This Row],[Producto]]," ",Tabla24[[#This Row],[Referencia]]," ",Tabla24[[#This Row],[Costo]]/1000)</f>
        <v xml:space="preserve">  0</v>
      </c>
    </row>
    <row r="789" spans="1:10" x14ac:dyDescent="0.2">
      <c r="A789" s="5"/>
      <c r="C789" s="6"/>
      <c r="D789" s="7"/>
      <c r="E789" s="6">
        <f>Tabla23[[#This Row],[Precio]]</f>
        <v>0</v>
      </c>
      <c r="G789" s="11"/>
      <c r="H789" s="6">
        <f>Tabla24[[#This Row],[Cantidad]]*(Tabla24[[#This Row],[PV]]-Tabla24[[#This Row],[Costo]])</f>
        <v>0</v>
      </c>
      <c r="I789" t="s">
        <v>18</v>
      </c>
      <c r="J789" s="6" t="str">
        <f>_xlfn.CONCAT(Tabla24[[#This Row],[Producto]]," ",Tabla24[[#This Row],[Referencia]]," ",Tabla24[[#This Row],[Costo]]/1000)</f>
        <v xml:space="preserve">  0</v>
      </c>
    </row>
    <row r="790" spans="1:10" x14ac:dyDescent="0.2">
      <c r="A790" s="5"/>
      <c r="C790" s="6"/>
      <c r="D790" s="7"/>
      <c r="E790" s="6">
        <f>Tabla23[[#This Row],[Precio]]</f>
        <v>0</v>
      </c>
      <c r="G790" s="11"/>
      <c r="H790" s="6">
        <f>Tabla24[[#This Row],[Cantidad]]*(Tabla24[[#This Row],[PV]]-Tabla24[[#This Row],[Costo]])</f>
        <v>0</v>
      </c>
      <c r="I790" t="s">
        <v>18</v>
      </c>
      <c r="J790" s="6" t="str">
        <f>_xlfn.CONCAT(Tabla24[[#This Row],[Producto]]," ",Tabla24[[#This Row],[Referencia]]," ",Tabla24[[#This Row],[Costo]]/1000)</f>
        <v xml:space="preserve">  0</v>
      </c>
    </row>
    <row r="791" spans="1:10" x14ac:dyDescent="0.2">
      <c r="A791" s="5"/>
      <c r="C791" s="6"/>
      <c r="D791" s="7"/>
      <c r="E791" s="6">
        <f>Tabla23[[#This Row],[Precio]]</f>
        <v>0</v>
      </c>
      <c r="G791" s="11"/>
      <c r="H791" s="6">
        <f>Tabla24[[#This Row],[Cantidad]]*(Tabla24[[#This Row],[PV]]-Tabla24[[#This Row],[Costo]])</f>
        <v>0</v>
      </c>
      <c r="I791" t="s">
        <v>18</v>
      </c>
      <c r="J791" s="6" t="str">
        <f>_xlfn.CONCAT(Tabla24[[#This Row],[Producto]]," ",Tabla24[[#This Row],[Referencia]]," ",Tabla24[[#This Row],[Costo]]/1000)</f>
        <v xml:space="preserve">  0</v>
      </c>
    </row>
    <row r="792" spans="1:10" x14ac:dyDescent="0.2">
      <c r="A792" s="5"/>
      <c r="C792" s="6"/>
      <c r="D792" s="7"/>
      <c r="E792" s="6">
        <f>Tabla23[[#This Row],[Precio]]</f>
        <v>0</v>
      </c>
      <c r="G792" s="11"/>
      <c r="H792" s="6">
        <f>Tabla24[[#This Row],[Cantidad]]*(Tabla24[[#This Row],[PV]]-Tabla24[[#This Row],[Costo]])</f>
        <v>0</v>
      </c>
      <c r="I792" t="s">
        <v>18</v>
      </c>
      <c r="J792" s="6" t="str">
        <f>_xlfn.CONCAT(Tabla24[[#This Row],[Producto]]," ",Tabla24[[#This Row],[Referencia]]," ",Tabla24[[#This Row],[Costo]]/1000)</f>
        <v xml:space="preserve">  0</v>
      </c>
    </row>
    <row r="793" spans="1:10" x14ac:dyDescent="0.2">
      <c r="A793" s="5"/>
      <c r="C793" s="6"/>
      <c r="D793" s="7"/>
      <c r="E793" s="6">
        <f>Tabla23[[#This Row],[Precio]]</f>
        <v>0</v>
      </c>
      <c r="G793" s="11"/>
      <c r="H793" s="6">
        <f>Tabla24[[#This Row],[Cantidad]]*(Tabla24[[#This Row],[PV]]-Tabla24[[#This Row],[Costo]])</f>
        <v>0</v>
      </c>
      <c r="I793" t="s">
        <v>18</v>
      </c>
      <c r="J793" s="6" t="str">
        <f>_xlfn.CONCAT(Tabla24[[#This Row],[Producto]]," ",Tabla24[[#This Row],[Referencia]]," ",Tabla24[[#This Row],[Costo]]/1000)</f>
        <v xml:space="preserve">  0</v>
      </c>
    </row>
    <row r="794" spans="1:10" x14ac:dyDescent="0.2">
      <c r="A794" s="5"/>
      <c r="C794" s="6"/>
      <c r="D794" s="7"/>
      <c r="E794" s="6">
        <f>Tabla23[[#This Row],[Precio]]</f>
        <v>0</v>
      </c>
      <c r="G794" s="11"/>
      <c r="H794" s="6">
        <f>Tabla24[[#This Row],[Cantidad]]*(Tabla24[[#This Row],[PV]]-Tabla24[[#This Row],[Costo]])</f>
        <v>0</v>
      </c>
      <c r="I794" t="s">
        <v>18</v>
      </c>
      <c r="J794" s="6" t="str">
        <f>_xlfn.CONCAT(Tabla24[[#This Row],[Producto]]," ",Tabla24[[#This Row],[Referencia]]," ",Tabla24[[#This Row],[Costo]]/1000)</f>
        <v xml:space="preserve">  0</v>
      </c>
    </row>
    <row r="795" spans="1:10" x14ac:dyDescent="0.2">
      <c r="A795" s="5"/>
      <c r="C795" s="6"/>
      <c r="D795" s="7"/>
      <c r="E795" s="6">
        <f>Tabla23[[#This Row],[Precio]]</f>
        <v>0</v>
      </c>
      <c r="G795" s="11"/>
      <c r="H795" s="6">
        <f>Tabla24[[#This Row],[Cantidad]]*(Tabla24[[#This Row],[PV]]-Tabla24[[#This Row],[Costo]])</f>
        <v>0</v>
      </c>
      <c r="I795" t="s">
        <v>18</v>
      </c>
      <c r="J795" s="6" t="str">
        <f>_xlfn.CONCAT(Tabla24[[#This Row],[Producto]]," ",Tabla24[[#This Row],[Referencia]]," ",Tabla24[[#This Row],[Costo]]/1000)</f>
        <v xml:space="preserve">  0</v>
      </c>
    </row>
    <row r="796" spans="1:10" x14ac:dyDescent="0.2">
      <c r="A796" s="5"/>
      <c r="C796" s="6"/>
      <c r="D796" s="7"/>
      <c r="E796" s="6">
        <f>Tabla23[[#This Row],[Precio]]</f>
        <v>0</v>
      </c>
      <c r="G796" s="11"/>
      <c r="H796" s="6">
        <f>Tabla24[[#This Row],[Cantidad]]*(Tabla24[[#This Row],[PV]]-Tabla24[[#This Row],[Costo]])</f>
        <v>0</v>
      </c>
      <c r="I796" t="s">
        <v>18</v>
      </c>
      <c r="J796" s="6" t="str">
        <f>_xlfn.CONCAT(Tabla24[[#This Row],[Producto]]," ",Tabla24[[#This Row],[Referencia]]," ",Tabla24[[#This Row],[Costo]]/1000)</f>
        <v xml:space="preserve">  0</v>
      </c>
    </row>
    <row r="797" spans="1:10" x14ac:dyDescent="0.2">
      <c r="A797" s="5"/>
      <c r="C797" s="6"/>
      <c r="D797" s="7"/>
      <c r="E797" s="6">
        <f>Tabla23[[#This Row],[Precio]]</f>
        <v>0</v>
      </c>
      <c r="G797" s="11"/>
      <c r="H797" s="6">
        <f>Tabla24[[#This Row],[Cantidad]]*(Tabla24[[#This Row],[PV]]-Tabla24[[#This Row],[Costo]])</f>
        <v>0</v>
      </c>
      <c r="I797" t="s">
        <v>18</v>
      </c>
      <c r="J797" s="6" t="str">
        <f>_xlfn.CONCAT(Tabla24[[#This Row],[Producto]]," ",Tabla24[[#This Row],[Referencia]]," ",Tabla24[[#This Row],[Costo]]/1000)</f>
        <v xml:space="preserve">  0</v>
      </c>
    </row>
    <row r="798" spans="1:10" x14ac:dyDescent="0.2">
      <c r="A798" s="5"/>
      <c r="C798" s="6"/>
      <c r="D798" s="7"/>
      <c r="E798" s="6">
        <f>Tabla23[[#This Row],[Precio]]</f>
        <v>0</v>
      </c>
      <c r="G798" s="11"/>
      <c r="H798" s="6">
        <f>Tabla24[[#This Row],[Cantidad]]*(Tabla24[[#This Row],[PV]]-Tabla24[[#This Row],[Costo]])</f>
        <v>0</v>
      </c>
      <c r="I798" t="s">
        <v>18</v>
      </c>
      <c r="J798" s="6" t="str">
        <f>_xlfn.CONCAT(Tabla24[[#This Row],[Producto]]," ",Tabla24[[#This Row],[Referencia]]," ",Tabla24[[#This Row],[Costo]]/1000)</f>
        <v xml:space="preserve">  0</v>
      </c>
    </row>
    <row r="799" spans="1:10" x14ac:dyDescent="0.2">
      <c r="A799" s="5"/>
      <c r="C799" s="6"/>
      <c r="D799" s="7"/>
      <c r="E799" s="6">
        <f>Tabla23[[#This Row],[Precio]]</f>
        <v>0</v>
      </c>
      <c r="G799" s="11"/>
      <c r="H799" s="6">
        <f>Tabla24[[#This Row],[Cantidad]]*(Tabla24[[#This Row],[PV]]-Tabla24[[#This Row],[Costo]])</f>
        <v>0</v>
      </c>
      <c r="I799" t="s">
        <v>18</v>
      </c>
      <c r="J799" s="6" t="str">
        <f>_xlfn.CONCAT(Tabla24[[#This Row],[Producto]]," ",Tabla24[[#This Row],[Referencia]]," ",Tabla24[[#This Row],[Costo]]/1000)</f>
        <v xml:space="preserve">  0</v>
      </c>
    </row>
    <row r="800" spans="1:10" x14ac:dyDescent="0.2">
      <c r="A800" s="5"/>
      <c r="C800" s="6"/>
      <c r="D800" s="7"/>
      <c r="E800" s="6">
        <f>Tabla23[[#This Row],[Precio]]</f>
        <v>0</v>
      </c>
      <c r="G800" s="11"/>
      <c r="H800" s="6">
        <f>Tabla24[[#This Row],[Cantidad]]*(Tabla24[[#This Row],[PV]]-Tabla24[[#This Row],[Costo]])</f>
        <v>0</v>
      </c>
      <c r="I800" t="s">
        <v>18</v>
      </c>
      <c r="J800" s="6" t="str">
        <f>_xlfn.CONCAT(Tabla24[[#This Row],[Producto]]," ",Tabla24[[#This Row],[Referencia]]," ",Tabla24[[#This Row],[Costo]]/1000)</f>
        <v xml:space="preserve">  0</v>
      </c>
    </row>
    <row r="801" spans="1:10" x14ac:dyDescent="0.2">
      <c r="A801" s="5"/>
      <c r="C801" s="6"/>
      <c r="D801" s="7"/>
      <c r="E801" s="6">
        <f>Tabla23[[#This Row],[Precio]]</f>
        <v>0</v>
      </c>
      <c r="G801" s="11"/>
      <c r="H801" s="6">
        <f>Tabla24[[#This Row],[Cantidad]]*(Tabla24[[#This Row],[PV]]-Tabla24[[#This Row],[Costo]])</f>
        <v>0</v>
      </c>
      <c r="I801" t="s">
        <v>18</v>
      </c>
      <c r="J801" s="6" t="str">
        <f>_xlfn.CONCAT(Tabla24[[#This Row],[Producto]]," ",Tabla24[[#This Row],[Referencia]]," ",Tabla24[[#This Row],[Costo]]/1000)</f>
        <v xml:space="preserve">  0</v>
      </c>
    </row>
    <row r="802" spans="1:10" x14ac:dyDescent="0.2">
      <c r="A802" s="5"/>
      <c r="C802" s="6"/>
      <c r="D802" s="7"/>
      <c r="E802" s="6">
        <f>Tabla23[[#This Row],[Precio]]</f>
        <v>0</v>
      </c>
      <c r="G802" s="11"/>
      <c r="H802" s="6">
        <f>Tabla24[[#This Row],[Cantidad]]*(Tabla24[[#This Row],[PV]]-Tabla24[[#This Row],[Costo]])</f>
        <v>0</v>
      </c>
      <c r="I802" t="s">
        <v>18</v>
      </c>
      <c r="J802" s="6" t="str">
        <f>_xlfn.CONCAT(Tabla24[[#This Row],[Producto]]," ",Tabla24[[#This Row],[Referencia]]," ",Tabla24[[#This Row],[Costo]]/1000)</f>
        <v xml:space="preserve">  0</v>
      </c>
    </row>
    <row r="803" spans="1:10" x14ac:dyDescent="0.2">
      <c r="A803" s="5"/>
      <c r="C803" s="6"/>
      <c r="D803" s="7"/>
      <c r="E803" s="6">
        <f>Tabla23[[#This Row],[Precio]]</f>
        <v>0</v>
      </c>
      <c r="G803" s="11"/>
      <c r="H803" s="6">
        <f>Tabla24[[#This Row],[Cantidad]]*(Tabla24[[#This Row],[PV]]-Tabla24[[#This Row],[Costo]])</f>
        <v>0</v>
      </c>
      <c r="I803" t="s">
        <v>18</v>
      </c>
      <c r="J803" s="6" t="str">
        <f>_xlfn.CONCAT(Tabla24[[#This Row],[Producto]]," ",Tabla24[[#This Row],[Referencia]]," ",Tabla24[[#This Row],[Costo]]/1000)</f>
        <v xml:space="preserve">  0</v>
      </c>
    </row>
    <row r="804" spans="1:10" x14ac:dyDescent="0.2">
      <c r="A804" s="5"/>
      <c r="C804" s="6"/>
      <c r="D804" s="7"/>
      <c r="E804" s="6">
        <f>Tabla23[[#This Row],[Precio]]</f>
        <v>0</v>
      </c>
      <c r="G804" s="11"/>
      <c r="H804" s="6">
        <f>Tabla24[[#This Row],[Cantidad]]*(Tabla24[[#This Row],[PV]]-Tabla24[[#This Row],[Costo]])</f>
        <v>0</v>
      </c>
      <c r="I804" t="s">
        <v>18</v>
      </c>
      <c r="J804" s="6" t="str">
        <f>_xlfn.CONCAT(Tabla24[[#This Row],[Producto]]," ",Tabla24[[#This Row],[Referencia]]," ",Tabla24[[#This Row],[Costo]]/1000)</f>
        <v xml:space="preserve">  0</v>
      </c>
    </row>
    <row r="805" spans="1:10" x14ac:dyDescent="0.2">
      <c r="A805" s="5"/>
      <c r="C805" s="6"/>
      <c r="D805" s="7"/>
      <c r="E805" s="6">
        <f>Tabla23[[#This Row],[Precio]]</f>
        <v>0</v>
      </c>
      <c r="G805" s="11"/>
      <c r="H805" s="6">
        <f>Tabla24[[#This Row],[Cantidad]]*(Tabla24[[#This Row],[PV]]-Tabla24[[#This Row],[Costo]])</f>
        <v>0</v>
      </c>
      <c r="I805" t="s">
        <v>18</v>
      </c>
      <c r="J805" s="6" t="str">
        <f>_xlfn.CONCAT(Tabla24[[#This Row],[Producto]]," ",Tabla24[[#This Row],[Referencia]]," ",Tabla24[[#This Row],[Costo]]/1000)</f>
        <v xml:space="preserve">  0</v>
      </c>
    </row>
    <row r="806" spans="1:10" x14ac:dyDescent="0.2">
      <c r="A806" s="5"/>
      <c r="C806" s="6"/>
      <c r="D806" s="7"/>
      <c r="E806" s="6">
        <f>Tabla23[[#This Row],[Precio]]</f>
        <v>0</v>
      </c>
      <c r="G806" s="11"/>
      <c r="H806" s="6">
        <f>Tabla24[[#This Row],[Cantidad]]*(Tabla24[[#This Row],[PV]]-Tabla24[[#This Row],[Costo]])</f>
        <v>0</v>
      </c>
      <c r="I806" t="s">
        <v>18</v>
      </c>
      <c r="J806" s="6" t="str">
        <f>_xlfn.CONCAT(Tabla24[[#This Row],[Producto]]," ",Tabla24[[#This Row],[Referencia]]," ",Tabla24[[#This Row],[Costo]]/1000)</f>
        <v xml:space="preserve">  0</v>
      </c>
    </row>
    <row r="807" spans="1:10" x14ac:dyDescent="0.2">
      <c r="A807" s="5"/>
      <c r="C807" s="6"/>
      <c r="D807" s="7"/>
      <c r="E807" s="6">
        <f>Tabla23[[#This Row],[Precio]]</f>
        <v>0</v>
      </c>
      <c r="G807" s="11"/>
      <c r="H807" s="6">
        <f>Tabla24[[#This Row],[Cantidad]]*(Tabla24[[#This Row],[PV]]-Tabla24[[#This Row],[Costo]])</f>
        <v>0</v>
      </c>
      <c r="I807" t="s">
        <v>18</v>
      </c>
      <c r="J807" s="6" t="str">
        <f>_xlfn.CONCAT(Tabla24[[#This Row],[Producto]]," ",Tabla24[[#This Row],[Referencia]]," ",Tabla24[[#This Row],[Costo]]/1000)</f>
        <v xml:space="preserve">  0</v>
      </c>
    </row>
    <row r="808" spans="1:10" x14ac:dyDescent="0.2">
      <c r="A808" s="5"/>
      <c r="C808" s="6"/>
      <c r="D808" s="7"/>
      <c r="E808" s="6">
        <f>Tabla23[[#This Row],[Precio]]</f>
        <v>0</v>
      </c>
      <c r="G808" s="11"/>
      <c r="H808" s="6">
        <f>Tabla24[[#This Row],[Cantidad]]*(Tabla24[[#This Row],[PV]]-Tabla24[[#This Row],[Costo]])</f>
        <v>0</v>
      </c>
      <c r="I808" t="s">
        <v>18</v>
      </c>
      <c r="J808" s="6" t="str">
        <f>_xlfn.CONCAT(Tabla24[[#This Row],[Producto]]," ",Tabla24[[#This Row],[Referencia]]," ",Tabla24[[#This Row],[Costo]]/1000)</f>
        <v xml:space="preserve">  0</v>
      </c>
    </row>
    <row r="809" spans="1:10" x14ac:dyDescent="0.2">
      <c r="A809" s="5"/>
      <c r="C809" s="6"/>
      <c r="D809" s="7"/>
      <c r="E809" s="6">
        <f>Tabla23[[#This Row],[Precio]]</f>
        <v>0</v>
      </c>
      <c r="G809" s="11"/>
      <c r="H809" s="6">
        <f>Tabla24[[#This Row],[Cantidad]]*(Tabla24[[#This Row],[PV]]-Tabla24[[#This Row],[Costo]])</f>
        <v>0</v>
      </c>
      <c r="I809" t="s">
        <v>18</v>
      </c>
      <c r="J809" s="6" t="str">
        <f>_xlfn.CONCAT(Tabla24[[#This Row],[Producto]]," ",Tabla24[[#This Row],[Referencia]]," ",Tabla24[[#This Row],[Costo]]/1000)</f>
        <v xml:space="preserve">  0</v>
      </c>
    </row>
    <row r="810" spans="1:10" x14ac:dyDescent="0.2">
      <c r="A810" s="5"/>
      <c r="C810" s="6"/>
      <c r="D810" s="7"/>
      <c r="E810" s="6">
        <f>Tabla23[[#This Row],[Precio]]</f>
        <v>0</v>
      </c>
      <c r="G810" s="11"/>
      <c r="H810" s="6">
        <f>Tabla24[[#This Row],[Cantidad]]*(Tabla24[[#This Row],[PV]]-Tabla24[[#This Row],[Costo]])</f>
        <v>0</v>
      </c>
      <c r="I810" t="s">
        <v>18</v>
      </c>
      <c r="J810" s="6" t="str">
        <f>_xlfn.CONCAT(Tabla24[[#This Row],[Producto]]," ",Tabla24[[#This Row],[Referencia]]," ",Tabla24[[#This Row],[Costo]]/1000)</f>
        <v xml:space="preserve">  0</v>
      </c>
    </row>
    <row r="811" spans="1:10" x14ac:dyDescent="0.2">
      <c r="A811" s="5"/>
      <c r="C811" s="6"/>
      <c r="D811" s="7"/>
      <c r="E811" s="6">
        <f>Tabla23[[#This Row],[Precio]]</f>
        <v>0</v>
      </c>
      <c r="G811" s="11"/>
      <c r="H811" s="6">
        <f>Tabla24[[#This Row],[Cantidad]]*(Tabla24[[#This Row],[PV]]-Tabla24[[#This Row],[Costo]])</f>
        <v>0</v>
      </c>
      <c r="I811" t="s">
        <v>18</v>
      </c>
      <c r="J811" s="6" t="str">
        <f>_xlfn.CONCAT(Tabla24[[#This Row],[Producto]]," ",Tabla24[[#This Row],[Referencia]]," ",Tabla24[[#This Row],[Costo]]/1000)</f>
        <v xml:space="preserve">  0</v>
      </c>
    </row>
    <row r="812" spans="1:10" x14ac:dyDescent="0.2">
      <c r="A812" s="5"/>
      <c r="C812" s="6"/>
      <c r="D812" s="7"/>
      <c r="E812" s="6">
        <f>Tabla23[[#This Row],[Precio]]</f>
        <v>0</v>
      </c>
      <c r="G812" s="11"/>
      <c r="H812" s="6">
        <f>Tabla24[[#This Row],[Cantidad]]*(Tabla24[[#This Row],[PV]]-Tabla24[[#This Row],[Costo]])</f>
        <v>0</v>
      </c>
      <c r="I812" t="s">
        <v>18</v>
      </c>
      <c r="J812" s="6" t="str">
        <f>_xlfn.CONCAT(Tabla24[[#This Row],[Producto]]," ",Tabla24[[#This Row],[Referencia]]," ",Tabla24[[#This Row],[Costo]]/1000)</f>
        <v xml:space="preserve">  0</v>
      </c>
    </row>
    <row r="813" spans="1:10" x14ac:dyDescent="0.2">
      <c r="A813" s="5"/>
      <c r="C813" s="6"/>
      <c r="D813" s="7"/>
      <c r="E813" s="6">
        <f>Tabla23[[#This Row],[Precio]]</f>
        <v>0</v>
      </c>
      <c r="G813" s="11"/>
      <c r="H813" s="6">
        <f>Tabla24[[#This Row],[Cantidad]]*(Tabla24[[#This Row],[PV]]-Tabla24[[#This Row],[Costo]])</f>
        <v>0</v>
      </c>
      <c r="I813" t="s">
        <v>18</v>
      </c>
      <c r="J813" s="6" t="str">
        <f>_xlfn.CONCAT(Tabla24[[#This Row],[Producto]]," ",Tabla24[[#This Row],[Referencia]]," ",Tabla24[[#This Row],[Costo]]/1000)</f>
        <v xml:space="preserve">  0</v>
      </c>
    </row>
    <row r="814" spans="1:10" x14ac:dyDescent="0.2">
      <c r="A814" s="5"/>
      <c r="C814" s="6"/>
      <c r="D814" s="7"/>
      <c r="E814" s="6">
        <f>Tabla23[[#This Row],[Precio]]</f>
        <v>0</v>
      </c>
      <c r="G814" s="11"/>
      <c r="H814" s="6">
        <f>Tabla24[[#This Row],[Cantidad]]*(Tabla24[[#This Row],[PV]]-Tabla24[[#This Row],[Costo]])</f>
        <v>0</v>
      </c>
      <c r="I814" t="s">
        <v>18</v>
      </c>
      <c r="J814" s="6" t="str">
        <f>_xlfn.CONCAT(Tabla24[[#This Row],[Producto]]," ",Tabla24[[#This Row],[Referencia]]," ",Tabla24[[#This Row],[Costo]]/1000)</f>
        <v xml:space="preserve">  0</v>
      </c>
    </row>
    <row r="815" spans="1:10" x14ac:dyDescent="0.2">
      <c r="A815" s="5"/>
      <c r="C815" s="6"/>
      <c r="D815" s="7"/>
      <c r="E815" s="6">
        <f>Tabla23[[#This Row],[Precio]]</f>
        <v>0</v>
      </c>
      <c r="G815" s="11"/>
      <c r="H815" s="6">
        <f>Tabla24[[#This Row],[Cantidad]]*(Tabla24[[#This Row],[PV]]-Tabla24[[#This Row],[Costo]])</f>
        <v>0</v>
      </c>
      <c r="I815" t="s">
        <v>18</v>
      </c>
      <c r="J815" s="6" t="str">
        <f>_xlfn.CONCAT(Tabla24[[#This Row],[Producto]]," ",Tabla24[[#This Row],[Referencia]]," ",Tabla24[[#This Row],[Costo]]/1000)</f>
        <v xml:space="preserve">  0</v>
      </c>
    </row>
    <row r="816" spans="1:10" x14ac:dyDescent="0.2">
      <c r="A816" s="5"/>
      <c r="C816" s="6"/>
      <c r="D816" s="7"/>
      <c r="E816" s="6">
        <f>Tabla23[[#This Row],[Precio]]</f>
        <v>0</v>
      </c>
      <c r="G816" s="11"/>
      <c r="H816" s="6">
        <f>Tabla24[[#This Row],[Cantidad]]*(Tabla24[[#This Row],[PV]]-Tabla24[[#This Row],[Costo]])</f>
        <v>0</v>
      </c>
      <c r="I816" t="s">
        <v>18</v>
      </c>
      <c r="J816" s="6" t="str">
        <f>_xlfn.CONCAT(Tabla24[[#This Row],[Producto]]," ",Tabla24[[#This Row],[Referencia]]," ",Tabla24[[#This Row],[Costo]]/1000)</f>
        <v xml:space="preserve">  0</v>
      </c>
    </row>
    <row r="817" spans="1:10" x14ac:dyDescent="0.2">
      <c r="A817" s="5"/>
      <c r="C817" s="6"/>
      <c r="D817" s="7"/>
      <c r="E817" s="6">
        <f>Tabla23[[#This Row],[Precio]]</f>
        <v>0</v>
      </c>
      <c r="G817" s="11"/>
      <c r="H817" s="6">
        <f>Tabla24[[#This Row],[Cantidad]]*(Tabla24[[#This Row],[PV]]-Tabla24[[#This Row],[Costo]])</f>
        <v>0</v>
      </c>
      <c r="I817" t="s">
        <v>18</v>
      </c>
      <c r="J817" s="6" t="str">
        <f>_xlfn.CONCAT(Tabla24[[#This Row],[Producto]]," ",Tabla24[[#This Row],[Referencia]]," ",Tabla24[[#This Row],[Costo]]/1000)</f>
        <v xml:space="preserve">  0</v>
      </c>
    </row>
    <row r="818" spans="1:10" x14ac:dyDescent="0.2">
      <c r="A818" s="5"/>
      <c r="C818" s="6"/>
      <c r="D818" s="7"/>
      <c r="E818" s="6">
        <f>Tabla23[[#This Row],[Precio]]</f>
        <v>0</v>
      </c>
      <c r="G818" s="11"/>
      <c r="H818" s="6">
        <f>Tabla24[[#This Row],[Cantidad]]*(Tabla24[[#This Row],[PV]]-Tabla24[[#This Row],[Costo]])</f>
        <v>0</v>
      </c>
      <c r="I818" t="s">
        <v>18</v>
      </c>
      <c r="J818" s="6" t="str">
        <f>_xlfn.CONCAT(Tabla24[[#This Row],[Producto]]," ",Tabla24[[#This Row],[Referencia]]," ",Tabla24[[#This Row],[Costo]]/1000)</f>
        <v xml:space="preserve">  0</v>
      </c>
    </row>
    <row r="819" spans="1:10" x14ac:dyDescent="0.2">
      <c r="A819" s="5"/>
      <c r="C819" s="6"/>
      <c r="D819" s="7"/>
      <c r="E819" s="6">
        <f>Tabla23[[#This Row],[Precio]]</f>
        <v>0</v>
      </c>
      <c r="G819" s="11"/>
      <c r="H819" s="6">
        <f>Tabla24[[#This Row],[Cantidad]]*(Tabla24[[#This Row],[PV]]-Tabla24[[#This Row],[Costo]])</f>
        <v>0</v>
      </c>
      <c r="I819" t="s">
        <v>18</v>
      </c>
      <c r="J819" s="6" t="str">
        <f>_xlfn.CONCAT(Tabla24[[#This Row],[Producto]]," ",Tabla24[[#This Row],[Referencia]]," ",Tabla24[[#This Row],[Costo]]/1000)</f>
        <v xml:space="preserve">  0</v>
      </c>
    </row>
    <row r="820" spans="1:10" x14ac:dyDescent="0.2">
      <c r="A820" s="5"/>
      <c r="C820" s="6"/>
      <c r="D820" s="7"/>
      <c r="E820" s="6">
        <f>Tabla23[[#This Row],[Precio]]</f>
        <v>0</v>
      </c>
      <c r="G820" s="11"/>
      <c r="H820" s="6">
        <f>Tabla24[[#This Row],[Cantidad]]*(Tabla24[[#This Row],[PV]]-Tabla24[[#This Row],[Costo]])</f>
        <v>0</v>
      </c>
      <c r="I820" t="s">
        <v>18</v>
      </c>
      <c r="J820" s="6" t="str">
        <f>_xlfn.CONCAT(Tabla24[[#This Row],[Producto]]," ",Tabla24[[#This Row],[Referencia]]," ",Tabla24[[#This Row],[Costo]]/1000)</f>
        <v xml:space="preserve">  0</v>
      </c>
    </row>
    <row r="821" spans="1:10" x14ac:dyDescent="0.2">
      <c r="A821" s="5"/>
      <c r="C821" s="6"/>
      <c r="D821" s="7"/>
      <c r="E821" s="6">
        <f>Tabla23[[#This Row],[Precio]]</f>
        <v>0</v>
      </c>
      <c r="G821" s="11"/>
      <c r="H821" s="6">
        <f>Tabla24[[#This Row],[Cantidad]]*(Tabla24[[#This Row],[PV]]-Tabla24[[#This Row],[Costo]])</f>
        <v>0</v>
      </c>
      <c r="I821" t="s">
        <v>18</v>
      </c>
      <c r="J821" s="6" t="str">
        <f>_xlfn.CONCAT(Tabla24[[#This Row],[Producto]]," ",Tabla24[[#This Row],[Referencia]]," ",Tabla24[[#This Row],[Costo]]/1000)</f>
        <v xml:space="preserve">  0</v>
      </c>
    </row>
    <row r="822" spans="1:10" x14ac:dyDescent="0.2">
      <c r="A822" s="5"/>
      <c r="C822" s="6"/>
      <c r="D822" s="7"/>
      <c r="E822" s="6">
        <f>Tabla23[[#This Row],[Precio]]</f>
        <v>0</v>
      </c>
      <c r="G822" s="11"/>
      <c r="H822" s="6">
        <f>Tabla24[[#This Row],[Cantidad]]*(Tabla24[[#This Row],[PV]]-Tabla24[[#This Row],[Costo]])</f>
        <v>0</v>
      </c>
      <c r="I822" t="s">
        <v>18</v>
      </c>
      <c r="J822" s="6" t="str">
        <f>_xlfn.CONCAT(Tabla24[[#This Row],[Producto]]," ",Tabla24[[#This Row],[Referencia]]," ",Tabla24[[#This Row],[Costo]]/1000)</f>
        <v xml:space="preserve">  0</v>
      </c>
    </row>
    <row r="823" spans="1:10" x14ac:dyDescent="0.2">
      <c r="A823" s="5"/>
      <c r="C823" s="6"/>
      <c r="D823" s="7"/>
      <c r="E823" s="6">
        <f>Tabla23[[#This Row],[Precio]]</f>
        <v>0</v>
      </c>
      <c r="G823" s="11"/>
      <c r="H823" s="6">
        <f>Tabla24[[#This Row],[Cantidad]]*(Tabla24[[#This Row],[PV]]-Tabla24[[#This Row],[Costo]])</f>
        <v>0</v>
      </c>
      <c r="I823" t="s">
        <v>18</v>
      </c>
      <c r="J823" s="6" t="str">
        <f>_xlfn.CONCAT(Tabla24[[#This Row],[Producto]]," ",Tabla24[[#This Row],[Referencia]]," ",Tabla24[[#This Row],[Costo]]/1000)</f>
        <v xml:space="preserve">  0</v>
      </c>
    </row>
    <row r="824" spans="1:10" x14ac:dyDescent="0.2">
      <c r="A824" s="5"/>
      <c r="C824" s="6"/>
      <c r="D824" s="7"/>
      <c r="E824" s="6">
        <f>Tabla23[[#This Row],[Precio]]</f>
        <v>0</v>
      </c>
      <c r="G824" s="11"/>
      <c r="H824" s="6">
        <f>Tabla24[[#This Row],[Cantidad]]*(Tabla24[[#This Row],[PV]]-Tabla24[[#This Row],[Costo]])</f>
        <v>0</v>
      </c>
      <c r="I824" t="s">
        <v>18</v>
      </c>
      <c r="J824" s="6" t="str">
        <f>_xlfn.CONCAT(Tabla24[[#This Row],[Producto]]," ",Tabla24[[#This Row],[Referencia]]," ",Tabla24[[#This Row],[Costo]]/1000)</f>
        <v xml:space="preserve">  0</v>
      </c>
    </row>
    <row r="825" spans="1:10" x14ac:dyDescent="0.2">
      <c r="A825" s="5"/>
      <c r="C825" s="6"/>
      <c r="D825" s="7"/>
      <c r="E825" s="6">
        <f>Tabla23[[#This Row],[Precio]]</f>
        <v>0</v>
      </c>
      <c r="G825" s="11"/>
      <c r="H825" s="6">
        <f>Tabla24[[#This Row],[Cantidad]]*(Tabla24[[#This Row],[PV]]-Tabla24[[#This Row],[Costo]])</f>
        <v>0</v>
      </c>
      <c r="I825" t="s">
        <v>18</v>
      </c>
      <c r="J825" s="6" t="str">
        <f>_xlfn.CONCAT(Tabla24[[#This Row],[Producto]]," ",Tabla24[[#This Row],[Referencia]]," ",Tabla24[[#This Row],[Costo]]/1000)</f>
        <v xml:space="preserve">  0</v>
      </c>
    </row>
    <row r="826" spans="1:10" x14ac:dyDescent="0.2">
      <c r="A826" s="5"/>
      <c r="C826" s="6"/>
      <c r="D826" s="7"/>
      <c r="E826" s="6">
        <f>Tabla23[[#This Row],[Precio]]</f>
        <v>0</v>
      </c>
      <c r="G826" s="11"/>
      <c r="H826" s="6">
        <f>Tabla24[[#This Row],[Cantidad]]*(Tabla24[[#This Row],[PV]]-Tabla24[[#This Row],[Costo]])</f>
        <v>0</v>
      </c>
      <c r="I826" t="s">
        <v>18</v>
      </c>
      <c r="J826" s="6" t="str">
        <f>_xlfn.CONCAT(Tabla24[[#This Row],[Producto]]," ",Tabla24[[#This Row],[Referencia]]," ",Tabla24[[#This Row],[Costo]]/1000)</f>
        <v xml:space="preserve">  0</v>
      </c>
    </row>
    <row r="827" spans="1:10" x14ac:dyDescent="0.2">
      <c r="A827" s="5"/>
      <c r="C827" s="6"/>
      <c r="D827" s="7"/>
      <c r="E827" s="6">
        <f>Tabla23[[#This Row],[Precio]]</f>
        <v>0</v>
      </c>
      <c r="G827" s="11"/>
      <c r="H827" s="6">
        <f>Tabla24[[#This Row],[Cantidad]]*(Tabla24[[#This Row],[PV]]-Tabla24[[#This Row],[Costo]])</f>
        <v>0</v>
      </c>
      <c r="I827" t="s">
        <v>18</v>
      </c>
      <c r="J827" s="6" t="str">
        <f>_xlfn.CONCAT(Tabla24[[#This Row],[Producto]]," ",Tabla24[[#This Row],[Referencia]]," ",Tabla24[[#This Row],[Costo]]/1000)</f>
        <v xml:space="preserve">  0</v>
      </c>
    </row>
    <row r="828" spans="1:10" x14ac:dyDescent="0.2">
      <c r="A828" s="5"/>
      <c r="C828" s="6"/>
      <c r="D828" s="7"/>
      <c r="E828" s="6">
        <f>Tabla23[[#This Row],[Precio]]</f>
        <v>0</v>
      </c>
      <c r="G828" s="11"/>
      <c r="H828" s="6">
        <f>Tabla24[[#This Row],[Cantidad]]*(Tabla24[[#This Row],[PV]]-Tabla24[[#This Row],[Costo]])</f>
        <v>0</v>
      </c>
      <c r="I828" t="s">
        <v>18</v>
      </c>
      <c r="J828" s="6" t="str">
        <f>_xlfn.CONCAT(Tabla24[[#This Row],[Producto]]," ",Tabla24[[#This Row],[Referencia]]," ",Tabla24[[#This Row],[Costo]]/1000)</f>
        <v xml:space="preserve">  0</v>
      </c>
    </row>
    <row r="829" spans="1:10" x14ac:dyDescent="0.2">
      <c r="A829" s="5"/>
      <c r="C829" s="6"/>
      <c r="D829" s="7"/>
      <c r="E829" s="6">
        <f>Tabla23[[#This Row],[Precio]]</f>
        <v>0</v>
      </c>
      <c r="G829" s="11"/>
      <c r="H829" s="6">
        <f>Tabla24[[#This Row],[Cantidad]]*(Tabla24[[#This Row],[PV]]-Tabla24[[#This Row],[Costo]])</f>
        <v>0</v>
      </c>
      <c r="I829" t="s">
        <v>18</v>
      </c>
      <c r="J829" s="6" t="str">
        <f>_xlfn.CONCAT(Tabla24[[#This Row],[Producto]]," ",Tabla24[[#This Row],[Referencia]]," ",Tabla24[[#This Row],[Costo]]/1000)</f>
        <v xml:space="preserve">  0</v>
      </c>
    </row>
    <row r="830" spans="1:10" x14ac:dyDescent="0.2">
      <c r="A830" s="5"/>
      <c r="C830" s="6"/>
      <c r="D830" s="7"/>
      <c r="E830" s="6">
        <f>Tabla23[[#This Row],[Precio]]</f>
        <v>0</v>
      </c>
      <c r="G830" s="11"/>
      <c r="H830" s="6">
        <f>Tabla24[[#This Row],[Cantidad]]*(Tabla24[[#This Row],[PV]]-Tabla24[[#This Row],[Costo]])</f>
        <v>0</v>
      </c>
      <c r="I830" t="s">
        <v>18</v>
      </c>
      <c r="J830" s="6" t="str">
        <f>_xlfn.CONCAT(Tabla24[[#This Row],[Producto]]," ",Tabla24[[#This Row],[Referencia]]," ",Tabla24[[#This Row],[Costo]]/1000)</f>
        <v xml:space="preserve">  0</v>
      </c>
    </row>
    <row r="831" spans="1:10" x14ac:dyDescent="0.2">
      <c r="A831" s="5"/>
      <c r="C831" s="6"/>
      <c r="D831" s="7"/>
      <c r="E831" s="6">
        <f>Tabla23[[#This Row],[Precio]]</f>
        <v>0</v>
      </c>
      <c r="G831" s="11"/>
      <c r="H831" s="6">
        <f>Tabla24[[#This Row],[Cantidad]]*(Tabla24[[#This Row],[PV]]-Tabla24[[#This Row],[Costo]])</f>
        <v>0</v>
      </c>
      <c r="I831" t="s">
        <v>18</v>
      </c>
      <c r="J831" s="6" t="str">
        <f>_xlfn.CONCAT(Tabla24[[#This Row],[Producto]]," ",Tabla24[[#This Row],[Referencia]]," ",Tabla24[[#This Row],[Costo]]/1000)</f>
        <v xml:space="preserve">  0</v>
      </c>
    </row>
    <row r="832" spans="1:10" x14ac:dyDescent="0.2">
      <c r="A832" s="5"/>
      <c r="C832" s="6"/>
      <c r="D832" s="7"/>
      <c r="E832" s="6">
        <f>Tabla23[[#This Row],[Precio]]</f>
        <v>0</v>
      </c>
      <c r="G832" s="11"/>
      <c r="H832" s="6">
        <f>Tabla24[[#This Row],[Cantidad]]*(Tabla24[[#This Row],[PV]]-Tabla24[[#This Row],[Costo]])</f>
        <v>0</v>
      </c>
      <c r="I832" t="s">
        <v>18</v>
      </c>
      <c r="J832" s="6" t="str">
        <f>_xlfn.CONCAT(Tabla24[[#This Row],[Producto]]," ",Tabla24[[#This Row],[Referencia]]," ",Tabla24[[#This Row],[Costo]]/1000)</f>
        <v xml:space="preserve">  0</v>
      </c>
    </row>
    <row r="833" spans="1:10" x14ac:dyDescent="0.2">
      <c r="A833" s="5"/>
      <c r="C833" s="6"/>
      <c r="D833" s="7"/>
      <c r="E833" s="6">
        <f>Tabla23[[#This Row],[Precio]]</f>
        <v>0</v>
      </c>
      <c r="G833" s="11"/>
      <c r="H833" s="6">
        <f>Tabla24[[#This Row],[Cantidad]]*(Tabla24[[#This Row],[PV]]-Tabla24[[#This Row],[Costo]])</f>
        <v>0</v>
      </c>
      <c r="I833" t="s">
        <v>18</v>
      </c>
      <c r="J833" s="6" t="str">
        <f>_xlfn.CONCAT(Tabla24[[#This Row],[Producto]]," ",Tabla24[[#This Row],[Referencia]]," ",Tabla24[[#This Row],[Costo]]/1000)</f>
        <v xml:space="preserve">  0</v>
      </c>
    </row>
    <row r="834" spans="1:10" x14ac:dyDescent="0.2">
      <c r="A834" s="5"/>
      <c r="C834" s="6"/>
      <c r="D834" s="7"/>
      <c r="E834" s="6">
        <f>Tabla23[[#This Row],[Precio]]</f>
        <v>0</v>
      </c>
      <c r="G834" s="11"/>
      <c r="H834" s="6">
        <f>Tabla24[[#This Row],[Cantidad]]*(Tabla24[[#This Row],[PV]]-Tabla24[[#This Row],[Costo]])</f>
        <v>0</v>
      </c>
      <c r="I834" t="s">
        <v>18</v>
      </c>
      <c r="J834" s="6" t="str">
        <f>_xlfn.CONCAT(Tabla24[[#This Row],[Producto]]," ",Tabla24[[#This Row],[Referencia]]," ",Tabla24[[#This Row],[Costo]]/1000)</f>
        <v xml:space="preserve">  0</v>
      </c>
    </row>
    <row r="835" spans="1:10" x14ac:dyDescent="0.2">
      <c r="A835" s="5"/>
      <c r="C835" s="6"/>
      <c r="D835" s="7"/>
      <c r="E835" s="6">
        <f>Tabla23[[#This Row],[Precio]]</f>
        <v>0</v>
      </c>
      <c r="G835" s="11"/>
      <c r="H835" s="6">
        <f>Tabla24[[#This Row],[Cantidad]]*(Tabla24[[#This Row],[PV]]-Tabla24[[#This Row],[Costo]])</f>
        <v>0</v>
      </c>
      <c r="I835" t="s">
        <v>18</v>
      </c>
      <c r="J835" s="6" t="str">
        <f>_xlfn.CONCAT(Tabla24[[#This Row],[Producto]]," ",Tabla24[[#This Row],[Referencia]]," ",Tabla24[[#This Row],[Costo]]/1000)</f>
        <v xml:space="preserve">  0</v>
      </c>
    </row>
    <row r="836" spans="1:10" x14ac:dyDescent="0.2">
      <c r="A836" s="5"/>
      <c r="C836" s="6"/>
      <c r="D836" s="7"/>
      <c r="E836" s="6">
        <f>Tabla23[[#This Row],[Precio]]</f>
        <v>0</v>
      </c>
      <c r="G836" s="11"/>
      <c r="H836" s="6">
        <f>Tabla24[[#This Row],[Cantidad]]*(Tabla24[[#This Row],[PV]]-Tabla24[[#This Row],[Costo]])</f>
        <v>0</v>
      </c>
      <c r="I836" t="s">
        <v>18</v>
      </c>
      <c r="J836" s="6" t="str">
        <f>_xlfn.CONCAT(Tabla24[[#This Row],[Producto]]," ",Tabla24[[#This Row],[Referencia]]," ",Tabla24[[#This Row],[Costo]]/1000)</f>
        <v xml:space="preserve">  0</v>
      </c>
    </row>
    <row r="837" spans="1:10" x14ac:dyDescent="0.2">
      <c r="A837" s="5"/>
      <c r="C837" s="6"/>
      <c r="D837" s="7"/>
      <c r="E837" s="6">
        <f>Tabla23[[#This Row],[Precio]]</f>
        <v>0</v>
      </c>
      <c r="G837" s="11"/>
      <c r="H837" s="6">
        <f>Tabla24[[#This Row],[Cantidad]]*(Tabla24[[#This Row],[PV]]-Tabla24[[#This Row],[Costo]])</f>
        <v>0</v>
      </c>
      <c r="I837" t="s">
        <v>18</v>
      </c>
      <c r="J837" s="6" t="str">
        <f>_xlfn.CONCAT(Tabla24[[#This Row],[Producto]]," ",Tabla24[[#This Row],[Referencia]]," ",Tabla24[[#This Row],[Costo]]/1000)</f>
        <v xml:space="preserve">  0</v>
      </c>
    </row>
    <row r="838" spans="1:10" x14ac:dyDescent="0.2">
      <c r="A838" s="5"/>
      <c r="C838" s="6"/>
      <c r="D838" s="7"/>
      <c r="E838" s="6">
        <f>Tabla23[[#This Row],[Precio]]</f>
        <v>0</v>
      </c>
      <c r="G838" s="11"/>
      <c r="H838" s="6">
        <f>Tabla24[[#This Row],[Cantidad]]*(Tabla24[[#This Row],[PV]]-Tabla24[[#This Row],[Costo]])</f>
        <v>0</v>
      </c>
      <c r="I838" t="s">
        <v>18</v>
      </c>
      <c r="J838" s="6" t="str">
        <f>_xlfn.CONCAT(Tabla24[[#This Row],[Producto]]," ",Tabla24[[#This Row],[Referencia]]," ",Tabla24[[#This Row],[Costo]]/1000)</f>
        <v xml:space="preserve">  0</v>
      </c>
    </row>
    <row r="839" spans="1:10" x14ac:dyDescent="0.2">
      <c r="A839" s="5"/>
      <c r="C839" s="6"/>
      <c r="D839" s="7"/>
      <c r="E839" s="6">
        <f>Tabla23[[#This Row],[Precio]]</f>
        <v>0</v>
      </c>
      <c r="G839" s="11"/>
      <c r="H839" s="6">
        <f>Tabla24[[#This Row],[Cantidad]]*(Tabla24[[#This Row],[PV]]-Tabla24[[#This Row],[Costo]])</f>
        <v>0</v>
      </c>
      <c r="I839" t="s">
        <v>18</v>
      </c>
      <c r="J839" s="6" t="str">
        <f>_xlfn.CONCAT(Tabla24[[#This Row],[Producto]]," ",Tabla24[[#This Row],[Referencia]]," ",Tabla24[[#This Row],[Costo]]/1000)</f>
        <v xml:space="preserve">  0</v>
      </c>
    </row>
    <row r="840" spans="1:10" x14ac:dyDescent="0.2">
      <c r="A840" s="5"/>
      <c r="C840" s="6"/>
      <c r="D840" s="7"/>
      <c r="E840" s="6">
        <f>Tabla23[[#This Row],[Precio]]</f>
        <v>0</v>
      </c>
      <c r="G840" s="11"/>
      <c r="H840" s="6">
        <f>Tabla24[[#This Row],[Cantidad]]*(Tabla24[[#This Row],[PV]]-Tabla24[[#This Row],[Costo]])</f>
        <v>0</v>
      </c>
      <c r="I840" t="s">
        <v>18</v>
      </c>
      <c r="J840" s="6" t="str">
        <f>_xlfn.CONCAT(Tabla24[[#This Row],[Producto]]," ",Tabla24[[#This Row],[Referencia]]," ",Tabla24[[#This Row],[Costo]]/1000)</f>
        <v xml:space="preserve">  0</v>
      </c>
    </row>
    <row r="841" spans="1:10" x14ac:dyDescent="0.2">
      <c r="A841" s="5"/>
      <c r="C841" s="6"/>
      <c r="D841" s="7"/>
      <c r="E841" s="6">
        <f>Tabla23[[#This Row],[Precio]]</f>
        <v>0</v>
      </c>
      <c r="G841" s="11"/>
      <c r="H841" s="6">
        <f>Tabla24[[#This Row],[Cantidad]]*(Tabla24[[#This Row],[PV]]-Tabla24[[#This Row],[Costo]])</f>
        <v>0</v>
      </c>
      <c r="I841" t="s">
        <v>18</v>
      </c>
      <c r="J841" s="6" t="str">
        <f>_xlfn.CONCAT(Tabla24[[#This Row],[Producto]]," ",Tabla24[[#This Row],[Referencia]]," ",Tabla24[[#This Row],[Costo]]/1000)</f>
        <v xml:space="preserve">  0</v>
      </c>
    </row>
    <row r="842" spans="1:10" x14ac:dyDescent="0.2">
      <c r="A842" s="5"/>
      <c r="C842" s="6"/>
      <c r="D842" s="7"/>
      <c r="E842" s="6">
        <f>Tabla23[[#This Row],[Precio]]</f>
        <v>0</v>
      </c>
      <c r="G842" s="11"/>
      <c r="H842" s="6">
        <f>Tabla24[[#This Row],[Cantidad]]*(Tabla24[[#This Row],[PV]]-Tabla24[[#This Row],[Costo]])</f>
        <v>0</v>
      </c>
      <c r="I842" t="s">
        <v>18</v>
      </c>
      <c r="J842" s="6" t="str">
        <f>_xlfn.CONCAT(Tabla24[[#This Row],[Producto]]," ",Tabla24[[#This Row],[Referencia]]," ",Tabla24[[#This Row],[Costo]]/1000)</f>
        <v xml:space="preserve">  0</v>
      </c>
    </row>
    <row r="843" spans="1:10" x14ac:dyDescent="0.2">
      <c r="A843" s="5"/>
      <c r="C843" s="6"/>
      <c r="D843" s="7"/>
      <c r="E843" s="6">
        <f>Tabla23[[#This Row],[Precio]]</f>
        <v>0</v>
      </c>
      <c r="G843" s="11"/>
      <c r="H843" s="6">
        <f>Tabla24[[#This Row],[Cantidad]]*(Tabla24[[#This Row],[PV]]-Tabla24[[#This Row],[Costo]])</f>
        <v>0</v>
      </c>
      <c r="I843" t="s">
        <v>18</v>
      </c>
      <c r="J843" s="6" t="str">
        <f>_xlfn.CONCAT(Tabla24[[#This Row],[Producto]]," ",Tabla24[[#This Row],[Referencia]]," ",Tabla24[[#This Row],[Costo]]/1000)</f>
        <v xml:space="preserve">  0</v>
      </c>
    </row>
    <row r="844" spans="1:10" x14ac:dyDescent="0.2">
      <c r="A844" s="5"/>
      <c r="C844" s="6"/>
      <c r="D844" s="7"/>
      <c r="E844" s="6">
        <f>Tabla23[[#This Row],[Precio]]</f>
        <v>0</v>
      </c>
      <c r="G844" s="11"/>
      <c r="H844" s="6">
        <f>Tabla24[[#This Row],[Cantidad]]*(Tabla24[[#This Row],[PV]]-Tabla24[[#This Row],[Costo]])</f>
        <v>0</v>
      </c>
      <c r="I844" t="s">
        <v>18</v>
      </c>
      <c r="J844" s="6" t="str">
        <f>_xlfn.CONCAT(Tabla24[[#This Row],[Producto]]," ",Tabla24[[#This Row],[Referencia]]," ",Tabla24[[#This Row],[Costo]]/1000)</f>
        <v xml:space="preserve">  0</v>
      </c>
    </row>
    <row r="845" spans="1:10" x14ac:dyDescent="0.2">
      <c r="A845" s="5"/>
      <c r="C845" s="6"/>
      <c r="D845" s="7"/>
      <c r="E845" s="6">
        <f>Tabla23[[#This Row],[Precio]]</f>
        <v>0</v>
      </c>
      <c r="G845" s="11"/>
      <c r="H845" s="6">
        <f>Tabla24[[#This Row],[Cantidad]]*(Tabla24[[#This Row],[PV]]-Tabla24[[#This Row],[Costo]])</f>
        <v>0</v>
      </c>
      <c r="I845" t="s">
        <v>18</v>
      </c>
      <c r="J845" s="6" t="str">
        <f>_xlfn.CONCAT(Tabla24[[#This Row],[Producto]]," ",Tabla24[[#This Row],[Referencia]]," ",Tabla24[[#This Row],[Costo]]/1000)</f>
        <v xml:space="preserve">  0</v>
      </c>
    </row>
    <row r="846" spans="1:10" x14ac:dyDescent="0.2">
      <c r="A846" s="5"/>
      <c r="C846" s="6"/>
      <c r="D846" s="7"/>
      <c r="E846" s="6">
        <f>Tabla23[[#This Row],[Precio]]</f>
        <v>0</v>
      </c>
      <c r="G846" s="11"/>
      <c r="H846" s="6">
        <f>Tabla24[[#This Row],[Cantidad]]*(Tabla24[[#This Row],[PV]]-Tabla24[[#This Row],[Costo]])</f>
        <v>0</v>
      </c>
      <c r="I846" t="s">
        <v>18</v>
      </c>
      <c r="J846" s="6" t="str">
        <f>_xlfn.CONCAT(Tabla24[[#This Row],[Producto]]," ",Tabla24[[#This Row],[Referencia]]," ",Tabla24[[#This Row],[Costo]]/1000)</f>
        <v xml:space="preserve">  0</v>
      </c>
    </row>
    <row r="847" spans="1:10" x14ac:dyDescent="0.2">
      <c r="A847" s="5"/>
      <c r="C847" s="6"/>
      <c r="D847" s="7"/>
      <c r="E847" s="6">
        <f>Tabla23[[#This Row],[Precio]]</f>
        <v>0</v>
      </c>
      <c r="G847" s="11"/>
      <c r="H847" s="6">
        <f>Tabla24[[#This Row],[Cantidad]]*(Tabla24[[#This Row],[PV]]-Tabla24[[#This Row],[Costo]])</f>
        <v>0</v>
      </c>
      <c r="I847" t="s">
        <v>18</v>
      </c>
      <c r="J847" s="6" t="str">
        <f>_xlfn.CONCAT(Tabla24[[#This Row],[Producto]]," ",Tabla24[[#This Row],[Referencia]]," ",Tabla24[[#This Row],[Costo]]/1000)</f>
        <v xml:space="preserve">  0</v>
      </c>
    </row>
    <row r="848" spans="1:10" x14ac:dyDescent="0.2">
      <c r="A848" s="5"/>
      <c r="C848" s="6"/>
      <c r="D848" s="7"/>
      <c r="E848" s="6">
        <f>Tabla23[[#This Row],[Precio]]</f>
        <v>0</v>
      </c>
      <c r="G848" s="11"/>
      <c r="H848" s="6">
        <f>Tabla24[[#This Row],[Cantidad]]*(Tabla24[[#This Row],[PV]]-Tabla24[[#This Row],[Costo]])</f>
        <v>0</v>
      </c>
      <c r="I848" t="s">
        <v>18</v>
      </c>
      <c r="J848" s="6" t="str">
        <f>_xlfn.CONCAT(Tabla24[[#This Row],[Producto]]," ",Tabla24[[#This Row],[Referencia]]," ",Tabla24[[#This Row],[Costo]]/1000)</f>
        <v xml:space="preserve">  0</v>
      </c>
    </row>
    <row r="849" spans="1:10" x14ac:dyDescent="0.2">
      <c r="A849" s="5"/>
      <c r="C849" s="6"/>
      <c r="D849" s="7"/>
      <c r="E849" s="6">
        <f>Tabla23[[#This Row],[Precio]]</f>
        <v>0</v>
      </c>
      <c r="G849" s="11"/>
      <c r="H849" s="6">
        <f>Tabla24[[#This Row],[Cantidad]]*(Tabla24[[#This Row],[PV]]-Tabla24[[#This Row],[Costo]])</f>
        <v>0</v>
      </c>
      <c r="I849" t="s">
        <v>18</v>
      </c>
      <c r="J849" s="6" t="str">
        <f>_xlfn.CONCAT(Tabla24[[#This Row],[Producto]]," ",Tabla24[[#This Row],[Referencia]]," ",Tabla24[[#This Row],[Costo]]/1000)</f>
        <v xml:space="preserve">  0</v>
      </c>
    </row>
    <row r="850" spans="1:10" x14ac:dyDescent="0.2">
      <c r="A850" s="5"/>
      <c r="C850" s="6"/>
      <c r="D850" s="7"/>
      <c r="E850" s="6">
        <f>Tabla23[[#This Row],[Precio]]</f>
        <v>0</v>
      </c>
      <c r="G850" s="11"/>
      <c r="H850" s="6">
        <f>Tabla24[[#This Row],[Cantidad]]*(Tabla24[[#This Row],[PV]]-Tabla24[[#This Row],[Costo]])</f>
        <v>0</v>
      </c>
      <c r="I850" t="s">
        <v>18</v>
      </c>
      <c r="J850" s="6" t="str">
        <f>_xlfn.CONCAT(Tabla24[[#This Row],[Producto]]," ",Tabla24[[#This Row],[Referencia]]," ",Tabla24[[#This Row],[Costo]]/1000)</f>
        <v xml:space="preserve">  0</v>
      </c>
    </row>
    <row r="851" spans="1:10" x14ac:dyDescent="0.2">
      <c r="A851" s="5"/>
      <c r="C851" s="6"/>
      <c r="D851" s="7"/>
      <c r="E851" s="6">
        <f>Tabla23[[#This Row],[Precio]]</f>
        <v>0</v>
      </c>
      <c r="G851" s="11"/>
      <c r="H851" s="6">
        <f>Tabla24[[#This Row],[Cantidad]]*(Tabla24[[#This Row],[PV]]-Tabla24[[#This Row],[Costo]])</f>
        <v>0</v>
      </c>
      <c r="I851" t="s">
        <v>18</v>
      </c>
      <c r="J851" s="6" t="str">
        <f>_xlfn.CONCAT(Tabla24[[#This Row],[Producto]]," ",Tabla24[[#This Row],[Referencia]]," ",Tabla24[[#This Row],[Costo]]/1000)</f>
        <v xml:space="preserve">  0</v>
      </c>
    </row>
    <row r="852" spans="1:10" x14ac:dyDescent="0.2">
      <c r="A852" s="5"/>
      <c r="C852" s="6"/>
      <c r="D852" s="7"/>
      <c r="E852" s="6">
        <f>Tabla23[[#This Row],[Precio]]</f>
        <v>0</v>
      </c>
      <c r="G852" s="11"/>
      <c r="H852" s="6">
        <f>Tabla24[[#This Row],[Cantidad]]*(Tabla24[[#This Row],[PV]]-Tabla24[[#This Row],[Costo]])</f>
        <v>0</v>
      </c>
      <c r="I852" t="s">
        <v>18</v>
      </c>
      <c r="J852" s="6" t="str">
        <f>_xlfn.CONCAT(Tabla24[[#This Row],[Producto]]," ",Tabla24[[#This Row],[Referencia]]," ",Tabla24[[#This Row],[Costo]]/1000)</f>
        <v xml:space="preserve">  0</v>
      </c>
    </row>
    <row r="853" spans="1:10" x14ac:dyDescent="0.2">
      <c r="A853" s="5"/>
      <c r="C853" s="6"/>
      <c r="D853" s="7"/>
      <c r="E853" s="6">
        <f>Tabla23[[#This Row],[Precio]]</f>
        <v>0</v>
      </c>
      <c r="G853" s="11"/>
      <c r="H853" s="6">
        <f>Tabla24[[#This Row],[Cantidad]]*(Tabla24[[#This Row],[PV]]-Tabla24[[#This Row],[Costo]])</f>
        <v>0</v>
      </c>
      <c r="I853" t="s">
        <v>18</v>
      </c>
      <c r="J853" s="6" t="str">
        <f>_xlfn.CONCAT(Tabla24[[#This Row],[Producto]]," ",Tabla24[[#This Row],[Referencia]]," ",Tabla24[[#This Row],[Costo]]/1000)</f>
        <v xml:space="preserve">  0</v>
      </c>
    </row>
    <row r="854" spans="1:10" x14ac:dyDescent="0.2">
      <c r="A854" s="5"/>
      <c r="C854" s="6"/>
      <c r="D854" s="7"/>
      <c r="E854" s="6">
        <f>Tabla23[[#This Row],[Precio]]</f>
        <v>0</v>
      </c>
      <c r="G854" s="11"/>
      <c r="H854" s="6">
        <f>Tabla24[[#This Row],[Cantidad]]*(Tabla24[[#This Row],[PV]]-Tabla24[[#This Row],[Costo]])</f>
        <v>0</v>
      </c>
      <c r="I854" t="s">
        <v>18</v>
      </c>
      <c r="J854" s="6" t="str">
        <f>_xlfn.CONCAT(Tabla24[[#This Row],[Producto]]," ",Tabla24[[#This Row],[Referencia]]," ",Tabla24[[#This Row],[Costo]]/1000)</f>
        <v xml:space="preserve">  0</v>
      </c>
    </row>
    <row r="855" spans="1:10" x14ac:dyDescent="0.2">
      <c r="A855" s="5"/>
      <c r="C855" s="6"/>
      <c r="D855" s="7"/>
      <c r="E855" s="6">
        <f>Tabla23[[#This Row],[Precio]]</f>
        <v>0</v>
      </c>
      <c r="G855" s="11"/>
      <c r="H855" s="6">
        <f>Tabla24[[#This Row],[Cantidad]]*(Tabla24[[#This Row],[PV]]-Tabla24[[#This Row],[Costo]])</f>
        <v>0</v>
      </c>
      <c r="I855" t="s">
        <v>18</v>
      </c>
      <c r="J855" s="6" t="str">
        <f>_xlfn.CONCAT(Tabla24[[#This Row],[Producto]]," ",Tabla24[[#This Row],[Referencia]]," ",Tabla24[[#This Row],[Costo]]/1000)</f>
        <v xml:space="preserve">  0</v>
      </c>
    </row>
    <row r="856" spans="1:10" x14ac:dyDescent="0.2">
      <c r="A856" s="5"/>
      <c r="C856" s="6"/>
      <c r="D856" s="7"/>
      <c r="E856" s="6">
        <f>Tabla23[[#This Row],[Precio]]</f>
        <v>0</v>
      </c>
      <c r="G856" s="11"/>
      <c r="H856" s="6">
        <f>Tabla24[[#This Row],[Cantidad]]*(Tabla24[[#This Row],[PV]]-Tabla24[[#This Row],[Costo]])</f>
        <v>0</v>
      </c>
      <c r="I856" t="s">
        <v>18</v>
      </c>
      <c r="J856" s="6" t="str">
        <f>_xlfn.CONCAT(Tabla24[[#This Row],[Producto]]," ",Tabla24[[#This Row],[Referencia]]," ",Tabla24[[#This Row],[Costo]]/1000)</f>
        <v xml:space="preserve">  0</v>
      </c>
    </row>
    <row r="857" spans="1:10" x14ac:dyDescent="0.2">
      <c r="A857" s="5"/>
      <c r="C857" s="6"/>
      <c r="D857" s="7"/>
      <c r="E857" s="6">
        <f>Tabla23[[#This Row],[Precio]]</f>
        <v>0</v>
      </c>
      <c r="G857" s="11"/>
      <c r="H857" s="6">
        <f>Tabla24[[#This Row],[Cantidad]]*(Tabla24[[#This Row],[PV]]-Tabla24[[#This Row],[Costo]])</f>
        <v>0</v>
      </c>
      <c r="I857" t="s">
        <v>18</v>
      </c>
      <c r="J857" s="6" t="str">
        <f>_xlfn.CONCAT(Tabla24[[#This Row],[Producto]]," ",Tabla24[[#This Row],[Referencia]]," ",Tabla24[[#This Row],[Costo]]/1000)</f>
        <v xml:space="preserve">  0</v>
      </c>
    </row>
    <row r="858" spans="1:10" x14ac:dyDescent="0.2">
      <c r="A858" s="5"/>
      <c r="C858" s="6"/>
      <c r="D858" s="7"/>
      <c r="E858" s="6">
        <f>Tabla23[[#This Row],[Precio]]</f>
        <v>0</v>
      </c>
      <c r="G858" s="11"/>
      <c r="H858" s="6">
        <f>Tabla24[[#This Row],[Cantidad]]*(Tabla24[[#This Row],[PV]]-Tabla24[[#This Row],[Costo]])</f>
        <v>0</v>
      </c>
      <c r="I858" t="s">
        <v>18</v>
      </c>
      <c r="J858" s="6" t="str">
        <f>_xlfn.CONCAT(Tabla24[[#This Row],[Producto]]," ",Tabla24[[#This Row],[Referencia]]," ",Tabla24[[#This Row],[Costo]]/1000)</f>
        <v xml:space="preserve">  0</v>
      </c>
    </row>
    <row r="859" spans="1:10" x14ac:dyDescent="0.2">
      <c r="A859" s="5"/>
      <c r="C859" s="6"/>
      <c r="D859" s="7"/>
      <c r="E859" s="6">
        <f>Tabla23[[#This Row],[Precio]]</f>
        <v>0</v>
      </c>
      <c r="G859" s="11"/>
      <c r="H859" s="6">
        <f>Tabla24[[#This Row],[Cantidad]]*(Tabla24[[#This Row],[PV]]-Tabla24[[#This Row],[Costo]])</f>
        <v>0</v>
      </c>
      <c r="I859" t="s">
        <v>18</v>
      </c>
      <c r="J859" s="6" t="str">
        <f>_xlfn.CONCAT(Tabla24[[#This Row],[Producto]]," ",Tabla24[[#This Row],[Referencia]]," ",Tabla24[[#This Row],[Costo]]/1000)</f>
        <v xml:space="preserve">  0</v>
      </c>
    </row>
    <row r="860" spans="1:10" x14ac:dyDescent="0.2">
      <c r="A860" s="5"/>
      <c r="C860" s="6"/>
      <c r="D860" s="7"/>
      <c r="E860" s="6">
        <f>Tabla23[[#This Row],[Precio]]</f>
        <v>0</v>
      </c>
      <c r="G860" s="11"/>
      <c r="H860" s="6">
        <f>Tabla24[[#This Row],[Cantidad]]*(Tabla24[[#This Row],[PV]]-Tabla24[[#This Row],[Costo]])</f>
        <v>0</v>
      </c>
      <c r="I860" t="s">
        <v>18</v>
      </c>
      <c r="J860" s="6" t="str">
        <f>_xlfn.CONCAT(Tabla24[[#This Row],[Producto]]," ",Tabla24[[#This Row],[Referencia]]," ",Tabla24[[#This Row],[Costo]]/1000)</f>
        <v xml:space="preserve">  0</v>
      </c>
    </row>
    <row r="861" spans="1:10" x14ac:dyDescent="0.2">
      <c r="A861" s="5"/>
      <c r="C861" s="6"/>
      <c r="D861" s="7"/>
      <c r="E861" s="6">
        <f>Tabla23[[#This Row],[Precio]]</f>
        <v>0</v>
      </c>
      <c r="G861" s="11"/>
      <c r="H861" s="6">
        <f>Tabla24[[#This Row],[Cantidad]]*(Tabla24[[#This Row],[PV]]-Tabla24[[#This Row],[Costo]])</f>
        <v>0</v>
      </c>
      <c r="I861" t="s">
        <v>18</v>
      </c>
      <c r="J861" s="6" t="str">
        <f>_xlfn.CONCAT(Tabla24[[#This Row],[Producto]]," ",Tabla24[[#This Row],[Referencia]]," ",Tabla24[[#This Row],[Costo]]/1000)</f>
        <v xml:space="preserve">  0</v>
      </c>
    </row>
    <row r="862" spans="1:10" x14ac:dyDescent="0.2">
      <c r="A862" s="5"/>
      <c r="C862" s="6"/>
      <c r="D862" s="7"/>
      <c r="E862" s="6">
        <f>Tabla23[[#This Row],[Precio]]</f>
        <v>0</v>
      </c>
      <c r="G862" s="11"/>
      <c r="H862" s="6">
        <f>Tabla24[[#This Row],[Cantidad]]*(Tabla24[[#This Row],[PV]]-Tabla24[[#This Row],[Costo]])</f>
        <v>0</v>
      </c>
      <c r="I862" t="s">
        <v>18</v>
      </c>
      <c r="J862" s="6" t="str">
        <f>_xlfn.CONCAT(Tabla24[[#This Row],[Producto]]," ",Tabla24[[#This Row],[Referencia]]," ",Tabla24[[#This Row],[Costo]]/1000)</f>
        <v xml:space="preserve">  0</v>
      </c>
    </row>
    <row r="863" spans="1:10" x14ac:dyDescent="0.2">
      <c r="A863" s="5"/>
      <c r="C863" s="6"/>
      <c r="D863" s="7"/>
      <c r="E863" s="6">
        <f>Tabla23[[#This Row],[Precio]]</f>
        <v>0</v>
      </c>
      <c r="G863" s="11"/>
      <c r="H863" s="6">
        <f>Tabla24[[#This Row],[Cantidad]]*(Tabla24[[#This Row],[PV]]-Tabla24[[#This Row],[Costo]])</f>
        <v>0</v>
      </c>
      <c r="I863" t="s">
        <v>18</v>
      </c>
      <c r="J863" s="6" t="str">
        <f>_xlfn.CONCAT(Tabla24[[#This Row],[Producto]]," ",Tabla24[[#This Row],[Referencia]]," ",Tabla24[[#This Row],[Costo]]/1000)</f>
        <v xml:space="preserve">  0</v>
      </c>
    </row>
    <row r="864" spans="1:10" x14ac:dyDescent="0.2">
      <c r="A864" s="5"/>
      <c r="C864" s="6"/>
      <c r="D864" s="7"/>
      <c r="E864" s="6">
        <f>Tabla23[[#This Row],[Precio]]</f>
        <v>0</v>
      </c>
      <c r="G864" s="11"/>
      <c r="H864" s="6">
        <f>Tabla24[[#This Row],[Cantidad]]*(Tabla24[[#This Row],[PV]]-Tabla24[[#This Row],[Costo]])</f>
        <v>0</v>
      </c>
      <c r="I864" t="s">
        <v>18</v>
      </c>
      <c r="J864" s="6" t="str">
        <f>_xlfn.CONCAT(Tabla24[[#This Row],[Producto]]," ",Tabla24[[#This Row],[Referencia]]," ",Tabla24[[#This Row],[Costo]]/1000)</f>
        <v xml:space="preserve">  0</v>
      </c>
    </row>
    <row r="865" spans="1:10" x14ac:dyDescent="0.2">
      <c r="A865" s="5"/>
      <c r="C865" s="6"/>
      <c r="D865" s="7"/>
      <c r="E865" s="6">
        <f>Tabla23[[#This Row],[Precio]]</f>
        <v>0</v>
      </c>
      <c r="G865" s="11"/>
      <c r="H865" s="6">
        <f>Tabla24[[#This Row],[Cantidad]]*(Tabla24[[#This Row],[PV]]-Tabla24[[#This Row],[Costo]])</f>
        <v>0</v>
      </c>
      <c r="I865" t="s">
        <v>18</v>
      </c>
      <c r="J865" s="6" t="str">
        <f>_xlfn.CONCAT(Tabla24[[#This Row],[Producto]]," ",Tabla24[[#This Row],[Referencia]]," ",Tabla24[[#This Row],[Costo]]/1000)</f>
        <v xml:space="preserve">  0</v>
      </c>
    </row>
    <row r="866" spans="1:10" x14ac:dyDescent="0.2">
      <c r="A866" s="5"/>
      <c r="C866" s="6"/>
      <c r="D866" s="7"/>
      <c r="E866" s="6">
        <f>Tabla23[[#This Row],[Precio]]</f>
        <v>0</v>
      </c>
      <c r="G866" s="11"/>
      <c r="H866" s="6">
        <f>Tabla24[[#This Row],[Cantidad]]*(Tabla24[[#This Row],[PV]]-Tabla24[[#This Row],[Costo]])</f>
        <v>0</v>
      </c>
      <c r="I866" t="s">
        <v>18</v>
      </c>
      <c r="J866" s="6" t="str">
        <f>_xlfn.CONCAT(Tabla24[[#This Row],[Producto]]," ",Tabla24[[#This Row],[Referencia]]," ",Tabla24[[#This Row],[Costo]]/1000)</f>
        <v xml:space="preserve">  0</v>
      </c>
    </row>
    <row r="867" spans="1:10" x14ac:dyDescent="0.2">
      <c r="A867" s="5"/>
      <c r="C867" s="6"/>
      <c r="D867" s="7"/>
      <c r="E867" s="6">
        <f>Tabla23[[#This Row],[Precio]]</f>
        <v>0</v>
      </c>
      <c r="G867" s="11"/>
      <c r="H867" s="6">
        <f>Tabla24[[#This Row],[Cantidad]]*(Tabla24[[#This Row],[PV]]-Tabla24[[#This Row],[Costo]])</f>
        <v>0</v>
      </c>
      <c r="I867" t="s">
        <v>18</v>
      </c>
      <c r="J867" s="6" t="str">
        <f>_xlfn.CONCAT(Tabla24[[#This Row],[Producto]]," ",Tabla24[[#This Row],[Referencia]]," ",Tabla24[[#This Row],[Costo]]/1000)</f>
        <v xml:space="preserve">  0</v>
      </c>
    </row>
    <row r="868" spans="1:10" x14ac:dyDescent="0.2">
      <c r="A868" s="5"/>
      <c r="C868" s="6"/>
      <c r="D868" s="7"/>
      <c r="E868" s="6">
        <f>Tabla23[[#This Row],[Precio]]</f>
        <v>0</v>
      </c>
      <c r="G868" s="11"/>
      <c r="H868" s="6">
        <f>Tabla24[[#This Row],[Cantidad]]*(Tabla24[[#This Row],[PV]]-Tabla24[[#This Row],[Costo]])</f>
        <v>0</v>
      </c>
      <c r="I868" t="s">
        <v>18</v>
      </c>
      <c r="J868" s="6" t="str">
        <f>_xlfn.CONCAT(Tabla24[[#This Row],[Producto]]," ",Tabla24[[#This Row],[Referencia]]," ",Tabla24[[#This Row],[Costo]]/1000)</f>
        <v xml:space="preserve">  0</v>
      </c>
    </row>
    <row r="869" spans="1:10" x14ac:dyDescent="0.2">
      <c r="A869" s="5"/>
      <c r="C869" s="6"/>
      <c r="D869" s="7"/>
      <c r="E869" s="6">
        <f>Tabla23[[#This Row],[Precio]]</f>
        <v>0</v>
      </c>
      <c r="G869" s="11"/>
      <c r="H869" s="6">
        <f>Tabla24[[#This Row],[Cantidad]]*(Tabla24[[#This Row],[PV]]-Tabla24[[#This Row],[Costo]])</f>
        <v>0</v>
      </c>
      <c r="I869" t="s">
        <v>18</v>
      </c>
      <c r="J869" s="6" t="str">
        <f>_xlfn.CONCAT(Tabla24[[#This Row],[Producto]]," ",Tabla24[[#This Row],[Referencia]]," ",Tabla24[[#This Row],[Costo]]/1000)</f>
        <v xml:space="preserve">  0</v>
      </c>
    </row>
    <row r="870" spans="1:10" x14ac:dyDescent="0.2">
      <c r="A870" s="5"/>
      <c r="C870" s="6"/>
      <c r="D870" s="7"/>
      <c r="E870" s="6">
        <f>Tabla23[[#This Row],[Precio]]</f>
        <v>0</v>
      </c>
      <c r="G870" s="11"/>
      <c r="H870" s="6">
        <f>Tabla24[[#This Row],[Cantidad]]*(Tabla24[[#This Row],[PV]]-Tabla24[[#This Row],[Costo]])</f>
        <v>0</v>
      </c>
      <c r="I870" t="s">
        <v>18</v>
      </c>
      <c r="J870" s="6" t="str">
        <f>_xlfn.CONCAT(Tabla24[[#This Row],[Producto]]," ",Tabla24[[#This Row],[Referencia]]," ",Tabla24[[#This Row],[Costo]]/1000)</f>
        <v xml:space="preserve">  0</v>
      </c>
    </row>
    <row r="871" spans="1:10" x14ac:dyDescent="0.2">
      <c r="A871" s="5"/>
      <c r="C871" s="6"/>
      <c r="D871" s="7"/>
      <c r="E871" s="6">
        <f>Tabla23[[#This Row],[Precio]]</f>
        <v>0</v>
      </c>
      <c r="G871" s="11"/>
      <c r="H871" s="6">
        <f>Tabla24[[#This Row],[Cantidad]]*(Tabla24[[#This Row],[PV]]-Tabla24[[#This Row],[Costo]])</f>
        <v>0</v>
      </c>
      <c r="I871" t="s">
        <v>18</v>
      </c>
      <c r="J871" s="6" t="str">
        <f>_xlfn.CONCAT(Tabla24[[#This Row],[Producto]]," ",Tabla24[[#This Row],[Referencia]]," ",Tabla24[[#This Row],[Costo]]/1000)</f>
        <v xml:space="preserve">  0</v>
      </c>
    </row>
    <row r="872" spans="1:10" x14ac:dyDescent="0.2">
      <c r="A872" s="5"/>
      <c r="C872" s="6"/>
      <c r="D872" s="7"/>
      <c r="E872" s="6">
        <f>Tabla23[[#This Row],[Precio]]</f>
        <v>0</v>
      </c>
      <c r="G872" s="11"/>
      <c r="H872" s="6">
        <f>Tabla24[[#This Row],[Cantidad]]*(Tabla24[[#This Row],[PV]]-Tabla24[[#This Row],[Costo]])</f>
        <v>0</v>
      </c>
      <c r="I872" t="s">
        <v>18</v>
      </c>
      <c r="J872" s="6" t="str">
        <f>_xlfn.CONCAT(Tabla24[[#This Row],[Producto]]," ",Tabla24[[#This Row],[Referencia]]," ",Tabla24[[#This Row],[Costo]]/1000)</f>
        <v xml:space="preserve">  0</v>
      </c>
    </row>
    <row r="873" spans="1:10" x14ac:dyDescent="0.2">
      <c r="A873" s="5"/>
      <c r="C873" s="6"/>
      <c r="D873" s="7"/>
      <c r="E873" s="6">
        <f>Tabla23[[#This Row],[Precio]]</f>
        <v>0</v>
      </c>
      <c r="G873" s="11"/>
      <c r="H873" s="6">
        <f>Tabla24[[#This Row],[Cantidad]]*(Tabla24[[#This Row],[PV]]-Tabla24[[#This Row],[Costo]])</f>
        <v>0</v>
      </c>
      <c r="I873" t="s">
        <v>18</v>
      </c>
      <c r="J873" s="6" t="str">
        <f>_xlfn.CONCAT(Tabla24[[#This Row],[Producto]]," ",Tabla24[[#This Row],[Referencia]]," ",Tabla24[[#This Row],[Costo]]/1000)</f>
        <v xml:space="preserve">  0</v>
      </c>
    </row>
    <row r="874" spans="1:10" x14ac:dyDescent="0.2">
      <c r="A874" s="5"/>
      <c r="C874" s="6"/>
      <c r="D874" s="7"/>
      <c r="E874" s="6">
        <f>Tabla23[[#This Row],[Precio]]</f>
        <v>0</v>
      </c>
      <c r="G874" s="11"/>
      <c r="H874" s="6">
        <f>Tabla24[[#This Row],[Cantidad]]*(Tabla24[[#This Row],[PV]]-Tabla24[[#This Row],[Costo]])</f>
        <v>0</v>
      </c>
      <c r="I874" t="s">
        <v>18</v>
      </c>
      <c r="J874" s="6" t="str">
        <f>_xlfn.CONCAT(Tabla24[[#This Row],[Producto]]," ",Tabla24[[#This Row],[Referencia]]," ",Tabla24[[#This Row],[Costo]]/1000)</f>
        <v xml:space="preserve">  0</v>
      </c>
    </row>
    <row r="875" spans="1:10" x14ac:dyDescent="0.2">
      <c r="A875" s="5"/>
      <c r="C875" s="6"/>
      <c r="D875" s="7"/>
      <c r="E875" s="6">
        <f>Tabla23[[#This Row],[Precio]]</f>
        <v>0</v>
      </c>
      <c r="G875" s="11"/>
      <c r="H875" s="6">
        <f>Tabla24[[#This Row],[Cantidad]]*(Tabla24[[#This Row],[PV]]-Tabla24[[#This Row],[Costo]])</f>
        <v>0</v>
      </c>
      <c r="I875" t="s">
        <v>18</v>
      </c>
      <c r="J875" s="6" t="str">
        <f>_xlfn.CONCAT(Tabla24[[#This Row],[Producto]]," ",Tabla24[[#This Row],[Referencia]]," ",Tabla24[[#This Row],[Costo]]/1000)</f>
        <v xml:space="preserve">  0</v>
      </c>
    </row>
    <row r="876" spans="1:10" x14ac:dyDescent="0.2">
      <c r="A876" s="5"/>
      <c r="C876" s="6"/>
      <c r="D876" s="7"/>
      <c r="E876" s="6">
        <f>Tabla23[[#This Row],[Precio]]</f>
        <v>0</v>
      </c>
      <c r="G876" s="11"/>
      <c r="H876" s="6">
        <f>Tabla24[[#This Row],[Cantidad]]*(Tabla24[[#This Row],[PV]]-Tabla24[[#This Row],[Costo]])</f>
        <v>0</v>
      </c>
      <c r="I876" t="s">
        <v>18</v>
      </c>
      <c r="J876" s="6" t="str">
        <f>_xlfn.CONCAT(Tabla24[[#This Row],[Producto]]," ",Tabla24[[#This Row],[Referencia]]," ",Tabla24[[#This Row],[Costo]]/1000)</f>
        <v xml:space="preserve">  0</v>
      </c>
    </row>
    <row r="877" spans="1:10" x14ac:dyDescent="0.2">
      <c r="A877" s="5"/>
      <c r="C877" s="6"/>
      <c r="D877" s="7"/>
      <c r="E877" s="6">
        <f>Tabla23[[#This Row],[Precio]]</f>
        <v>0</v>
      </c>
      <c r="G877" s="11"/>
      <c r="H877" s="6">
        <f>Tabla24[[#This Row],[Cantidad]]*(Tabla24[[#This Row],[PV]]-Tabla24[[#This Row],[Costo]])</f>
        <v>0</v>
      </c>
      <c r="I877" t="s">
        <v>18</v>
      </c>
      <c r="J877" s="6" t="str">
        <f>_xlfn.CONCAT(Tabla24[[#This Row],[Producto]]," ",Tabla24[[#This Row],[Referencia]]," ",Tabla24[[#This Row],[Costo]]/1000)</f>
        <v xml:space="preserve">  0</v>
      </c>
    </row>
    <row r="878" spans="1:10" x14ac:dyDescent="0.2">
      <c r="A878" s="5"/>
      <c r="C878" s="6"/>
      <c r="D878" s="7"/>
      <c r="E878" s="6">
        <f>Tabla23[[#This Row],[Precio]]</f>
        <v>0</v>
      </c>
      <c r="G878" s="11"/>
      <c r="H878" s="6">
        <f>Tabla24[[#This Row],[Cantidad]]*(Tabla24[[#This Row],[PV]]-Tabla24[[#This Row],[Costo]])</f>
        <v>0</v>
      </c>
      <c r="I878" t="s">
        <v>18</v>
      </c>
      <c r="J878" s="6" t="str">
        <f>_xlfn.CONCAT(Tabla24[[#This Row],[Producto]]," ",Tabla24[[#This Row],[Referencia]]," ",Tabla24[[#This Row],[Costo]]/1000)</f>
        <v xml:space="preserve">  0</v>
      </c>
    </row>
    <row r="879" spans="1:10" x14ac:dyDescent="0.2">
      <c r="A879" s="5"/>
      <c r="C879" s="6"/>
      <c r="D879" s="7"/>
      <c r="E879" s="6">
        <f>Tabla23[[#This Row],[Precio]]</f>
        <v>0</v>
      </c>
      <c r="G879" s="11"/>
      <c r="H879" s="6">
        <f>Tabla24[[#This Row],[Cantidad]]*(Tabla24[[#This Row],[PV]]-Tabla24[[#This Row],[Costo]])</f>
        <v>0</v>
      </c>
      <c r="I879" t="s">
        <v>18</v>
      </c>
      <c r="J879" s="6" t="str">
        <f>_xlfn.CONCAT(Tabla24[[#This Row],[Producto]]," ",Tabla24[[#This Row],[Referencia]]," ",Tabla24[[#This Row],[Costo]]/1000)</f>
        <v xml:space="preserve">  0</v>
      </c>
    </row>
    <row r="880" spans="1:10" x14ac:dyDescent="0.2">
      <c r="A880" s="5"/>
      <c r="C880" s="6"/>
      <c r="D880" s="7"/>
      <c r="E880" s="6">
        <f>Tabla23[[#This Row],[Precio]]</f>
        <v>0</v>
      </c>
      <c r="G880" s="11"/>
      <c r="H880" s="6">
        <f>Tabla24[[#This Row],[Cantidad]]*(Tabla24[[#This Row],[PV]]-Tabla24[[#This Row],[Costo]])</f>
        <v>0</v>
      </c>
      <c r="I880" t="s">
        <v>18</v>
      </c>
      <c r="J880" s="6" t="str">
        <f>_xlfn.CONCAT(Tabla24[[#This Row],[Producto]]," ",Tabla24[[#This Row],[Referencia]]," ",Tabla24[[#This Row],[Costo]]/1000)</f>
        <v xml:space="preserve">  0</v>
      </c>
    </row>
    <row r="881" spans="1:10" x14ac:dyDescent="0.2">
      <c r="A881" s="5"/>
      <c r="C881" s="6"/>
      <c r="D881" s="7"/>
      <c r="E881" s="6">
        <f>Tabla23[[#This Row],[Precio]]</f>
        <v>0</v>
      </c>
      <c r="G881" s="11"/>
      <c r="H881" s="6">
        <f>Tabla24[[#This Row],[Cantidad]]*(Tabla24[[#This Row],[PV]]-Tabla24[[#This Row],[Costo]])</f>
        <v>0</v>
      </c>
      <c r="I881" t="s">
        <v>18</v>
      </c>
      <c r="J881" s="6" t="str">
        <f>_xlfn.CONCAT(Tabla24[[#This Row],[Producto]]," ",Tabla24[[#This Row],[Referencia]]," ",Tabla24[[#This Row],[Costo]]/1000)</f>
        <v xml:space="preserve">  0</v>
      </c>
    </row>
    <row r="882" spans="1:10" x14ac:dyDescent="0.2">
      <c r="A882" s="5"/>
      <c r="C882" s="6"/>
      <c r="D882" s="7"/>
      <c r="E882" s="6">
        <f>Tabla23[[#This Row],[Precio]]</f>
        <v>0</v>
      </c>
      <c r="G882" s="11"/>
      <c r="H882" s="6">
        <f>Tabla24[[#This Row],[Cantidad]]*(Tabla24[[#This Row],[PV]]-Tabla24[[#This Row],[Costo]])</f>
        <v>0</v>
      </c>
      <c r="I882" t="s">
        <v>18</v>
      </c>
      <c r="J882" s="6" t="str">
        <f>_xlfn.CONCAT(Tabla24[[#This Row],[Producto]]," ",Tabla24[[#This Row],[Referencia]]," ",Tabla24[[#This Row],[Costo]]/1000)</f>
        <v xml:space="preserve">  0</v>
      </c>
    </row>
    <row r="883" spans="1:10" x14ac:dyDescent="0.2">
      <c r="A883" s="5"/>
      <c r="C883" s="6"/>
      <c r="D883" s="7"/>
      <c r="E883" s="6">
        <f>Tabla23[[#This Row],[Precio]]</f>
        <v>0</v>
      </c>
      <c r="G883" s="11"/>
      <c r="H883" s="6">
        <f>Tabla24[[#This Row],[Cantidad]]*(Tabla24[[#This Row],[PV]]-Tabla24[[#This Row],[Costo]])</f>
        <v>0</v>
      </c>
      <c r="I883" t="s">
        <v>18</v>
      </c>
      <c r="J883" s="6" t="str">
        <f>_xlfn.CONCAT(Tabla24[[#This Row],[Producto]]," ",Tabla24[[#This Row],[Referencia]]," ",Tabla24[[#This Row],[Costo]]/1000)</f>
        <v xml:space="preserve">  0</v>
      </c>
    </row>
    <row r="884" spans="1:10" x14ac:dyDescent="0.2">
      <c r="A884" s="5"/>
      <c r="C884" s="6"/>
      <c r="D884" s="7"/>
      <c r="E884" s="6">
        <f>Tabla23[[#This Row],[Precio]]</f>
        <v>0</v>
      </c>
      <c r="G884" s="11"/>
      <c r="H884" s="6">
        <f>Tabla24[[#This Row],[Cantidad]]*(Tabla24[[#This Row],[PV]]-Tabla24[[#This Row],[Costo]])</f>
        <v>0</v>
      </c>
      <c r="I884" t="s">
        <v>18</v>
      </c>
      <c r="J884" s="6" t="str">
        <f>_xlfn.CONCAT(Tabla24[[#This Row],[Producto]]," ",Tabla24[[#This Row],[Referencia]]," ",Tabla24[[#This Row],[Costo]]/1000)</f>
        <v xml:space="preserve">  0</v>
      </c>
    </row>
    <row r="885" spans="1:10" x14ac:dyDescent="0.2">
      <c r="A885" s="5"/>
      <c r="C885" s="6"/>
      <c r="D885" s="7"/>
      <c r="E885" s="6">
        <f>Tabla23[[#This Row],[Precio]]</f>
        <v>0</v>
      </c>
      <c r="G885" s="11"/>
      <c r="H885" s="6">
        <f>Tabla24[[#This Row],[Cantidad]]*(Tabla24[[#This Row],[PV]]-Tabla24[[#This Row],[Costo]])</f>
        <v>0</v>
      </c>
      <c r="I885" t="s">
        <v>18</v>
      </c>
      <c r="J885" s="6" t="str">
        <f>_xlfn.CONCAT(Tabla24[[#This Row],[Producto]]," ",Tabla24[[#This Row],[Referencia]]," ",Tabla24[[#This Row],[Costo]]/1000)</f>
        <v xml:space="preserve">  0</v>
      </c>
    </row>
    <row r="886" spans="1:10" x14ac:dyDescent="0.2">
      <c r="A886" s="5"/>
      <c r="C886" s="6"/>
      <c r="D886" s="7"/>
      <c r="E886" s="6">
        <f>Tabla23[[#This Row],[Precio]]</f>
        <v>0</v>
      </c>
      <c r="G886" s="11"/>
      <c r="H886" s="6">
        <f>Tabla24[[#This Row],[Cantidad]]*(Tabla24[[#This Row],[PV]]-Tabla24[[#This Row],[Costo]])</f>
        <v>0</v>
      </c>
      <c r="I886" t="s">
        <v>18</v>
      </c>
      <c r="J886" s="6" t="str">
        <f>_xlfn.CONCAT(Tabla24[[#This Row],[Producto]]," ",Tabla24[[#This Row],[Referencia]]," ",Tabla24[[#This Row],[Costo]]/1000)</f>
        <v xml:space="preserve">  0</v>
      </c>
    </row>
    <row r="887" spans="1:10" x14ac:dyDescent="0.2">
      <c r="A887" s="5"/>
      <c r="C887" s="6"/>
      <c r="D887" s="7"/>
      <c r="E887" s="6">
        <f>Tabla23[[#This Row],[Precio]]</f>
        <v>0</v>
      </c>
      <c r="G887" s="11"/>
      <c r="H887" s="6">
        <f>Tabla24[[#This Row],[Cantidad]]*(Tabla24[[#This Row],[PV]]-Tabla24[[#This Row],[Costo]])</f>
        <v>0</v>
      </c>
      <c r="I887" t="s">
        <v>18</v>
      </c>
      <c r="J887" s="6" t="str">
        <f>_xlfn.CONCAT(Tabla24[[#This Row],[Producto]]," ",Tabla24[[#This Row],[Referencia]]," ",Tabla24[[#This Row],[Costo]]/1000)</f>
        <v xml:space="preserve">  0</v>
      </c>
    </row>
    <row r="888" spans="1:10" x14ac:dyDescent="0.2">
      <c r="A888" s="5"/>
      <c r="C888" s="6"/>
      <c r="D888" s="7"/>
      <c r="E888" s="6">
        <f>Tabla23[[#This Row],[Precio]]</f>
        <v>0</v>
      </c>
      <c r="G888" s="11"/>
      <c r="H888" s="6">
        <f>Tabla24[[#This Row],[Cantidad]]*(Tabla24[[#This Row],[PV]]-Tabla24[[#This Row],[Costo]])</f>
        <v>0</v>
      </c>
      <c r="I888" t="s">
        <v>18</v>
      </c>
      <c r="J888" s="6" t="str">
        <f>_xlfn.CONCAT(Tabla24[[#This Row],[Producto]]," ",Tabla24[[#This Row],[Referencia]]," ",Tabla24[[#This Row],[Costo]]/1000)</f>
        <v xml:space="preserve">  0</v>
      </c>
    </row>
    <row r="889" spans="1:10" x14ac:dyDescent="0.2">
      <c r="A889" s="5"/>
      <c r="C889" s="6"/>
      <c r="D889" s="7"/>
      <c r="E889" s="6">
        <f>Tabla23[[#This Row],[Precio]]</f>
        <v>0</v>
      </c>
      <c r="G889" s="11"/>
      <c r="H889" s="6">
        <f>Tabla24[[#This Row],[Cantidad]]*(Tabla24[[#This Row],[PV]]-Tabla24[[#This Row],[Costo]])</f>
        <v>0</v>
      </c>
      <c r="I889" t="s">
        <v>18</v>
      </c>
      <c r="J889" s="6" t="str">
        <f>_xlfn.CONCAT(Tabla24[[#This Row],[Producto]]," ",Tabla24[[#This Row],[Referencia]]," ",Tabla24[[#This Row],[Costo]]/1000)</f>
        <v xml:space="preserve">  0</v>
      </c>
    </row>
    <row r="890" spans="1:10" x14ac:dyDescent="0.2">
      <c r="A890" s="5"/>
      <c r="C890" s="6"/>
      <c r="D890" s="7"/>
      <c r="E890" s="6">
        <f>Tabla23[[#This Row],[Precio]]</f>
        <v>0</v>
      </c>
      <c r="G890" s="11"/>
      <c r="H890" s="6">
        <f>Tabla24[[#This Row],[Cantidad]]*(Tabla24[[#This Row],[PV]]-Tabla24[[#This Row],[Costo]])</f>
        <v>0</v>
      </c>
      <c r="I890" t="s">
        <v>18</v>
      </c>
      <c r="J890" s="6" t="str">
        <f>_xlfn.CONCAT(Tabla24[[#This Row],[Producto]]," ",Tabla24[[#This Row],[Referencia]]," ",Tabla24[[#This Row],[Costo]]/1000)</f>
        <v xml:space="preserve">  0</v>
      </c>
    </row>
    <row r="891" spans="1:10" x14ac:dyDescent="0.2">
      <c r="A891" s="5"/>
      <c r="C891" s="6"/>
      <c r="D891" s="7"/>
      <c r="E891" s="6">
        <f>Tabla23[[#This Row],[Precio]]</f>
        <v>0</v>
      </c>
      <c r="G891" s="11"/>
      <c r="H891" s="6">
        <f>Tabla24[[#This Row],[Cantidad]]*(Tabla24[[#This Row],[PV]]-Tabla24[[#This Row],[Costo]])</f>
        <v>0</v>
      </c>
      <c r="I891" t="s">
        <v>18</v>
      </c>
      <c r="J891" s="6" t="str">
        <f>_xlfn.CONCAT(Tabla24[[#This Row],[Producto]]," ",Tabla24[[#This Row],[Referencia]]," ",Tabla24[[#This Row],[Costo]]/1000)</f>
        <v xml:space="preserve">  0</v>
      </c>
    </row>
    <row r="892" spans="1:10" x14ac:dyDescent="0.2">
      <c r="A892" s="5"/>
      <c r="C892" s="6"/>
      <c r="D892" s="7"/>
      <c r="E892" s="6">
        <f>Tabla23[[#This Row],[Precio]]</f>
        <v>0</v>
      </c>
      <c r="G892" s="11"/>
      <c r="H892" s="6">
        <f>Tabla24[[#This Row],[Cantidad]]*(Tabla24[[#This Row],[PV]]-Tabla24[[#This Row],[Costo]])</f>
        <v>0</v>
      </c>
      <c r="I892" t="s">
        <v>18</v>
      </c>
      <c r="J892" s="6" t="str">
        <f>_xlfn.CONCAT(Tabla24[[#This Row],[Producto]]," ",Tabla24[[#This Row],[Referencia]]," ",Tabla24[[#This Row],[Costo]]/1000)</f>
        <v xml:space="preserve">  0</v>
      </c>
    </row>
    <row r="893" spans="1:10" x14ac:dyDescent="0.2">
      <c r="A893" s="5"/>
      <c r="C893" s="6"/>
      <c r="D893" s="7"/>
      <c r="E893" s="6">
        <f>Tabla23[[#This Row],[Precio]]</f>
        <v>0</v>
      </c>
      <c r="G893" s="11"/>
      <c r="H893" s="6">
        <f>Tabla24[[#This Row],[Cantidad]]*(Tabla24[[#This Row],[PV]]-Tabla24[[#This Row],[Costo]])</f>
        <v>0</v>
      </c>
      <c r="I893" t="s">
        <v>18</v>
      </c>
      <c r="J893" s="6" t="str">
        <f>_xlfn.CONCAT(Tabla24[[#This Row],[Producto]]," ",Tabla24[[#This Row],[Referencia]]," ",Tabla24[[#This Row],[Costo]]/1000)</f>
        <v xml:space="preserve">  0</v>
      </c>
    </row>
    <row r="894" spans="1:10" x14ac:dyDescent="0.2">
      <c r="A894" s="5"/>
      <c r="C894" s="6"/>
      <c r="D894" s="7"/>
      <c r="E894" s="6">
        <f>Tabla23[[#This Row],[Precio]]</f>
        <v>0</v>
      </c>
      <c r="G894" s="11"/>
      <c r="H894" s="6">
        <f>Tabla24[[#This Row],[Cantidad]]*(Tabla24[[#This Row],[PV]]-Tabla24[[#This Row],[Costo]])</f>
        <v>0</v>
      </c>
      <c r="I894" t="s">
        <v>18</v>
      </c>
      <c r="J894" s="6" t="str">
        <f>_xlfn.CONCAT(Tabla24[[#This Row],[Producto]]," ",Tabla24[[#This Row],[Referencia]]," ",Tabla24[[#This Row],[Costo]]/1000)</f>
        <v xml:space="preserve">  0</v>
      </c>
    </row>
    <row r="895" spans="1:10" x14ac:dyDescent="0.2">
      <c r="A895" s="5"/>
      <c r="C895" s="6"/>
      <c r="D895" s="7"/>
      <c r="E895" s="6">
        <f>Tabla23[[#This Row],[Precio]]</f>
        <v>0</v>
      </c>
      <c r="G895" s="11"/>
      <c r="H895" s="6">
        <f>Tabla24[[#This Row],[Cantidad]]*(Tabla24[[#This Row],[PV]]-Tabla24[[#This Row],[Costo]])</f>
        <v>0</v>
      </c>
      <c r="I895" t="s">
        <v>18</v>
      </c>
      <c r="J895" s="6" t="str">
        <f>_xlfn.CONCAT(Tabla24[[#This Row],[Producto]]," ",Tabla24[[#This Row],[Referencia]]," ",Tabla24[[#This Row],[Costo]]/1000)</f>
        <v xml:space="preserve">  0</v>
      </c>
    </row>
    <row r="896" spans="1:10" x14ac:dyDescent="0.2">
      <c r="A896" s="5"/>
      <c r="C896" s="6"/>
      <c r="D896" s="7"/>
      <c r="E896" s="6">
        <f>Tabla23[[#This Row],[Precio]]</f>
        <v>0</v>
      </c>
      <c r="G896" s="11"/>
      <c r="H896" s="6">
        <f>Tabla24[[#This Row],[Cantidad]]*(Tabla24[[#This Row],[PV]]-Tabla24[[#This Row],[Costo]])</f>
        <v>0</v>
      </c>
      <c r="I896" t="s">
        <v>18</v>
      </c>
      <c r="J896" s="6" t="str">
        <f>_xlfn.CONCAT(Tabla24[[#This Row],[Producto]]," ",Tabla24[[#This Row],[Referencia]]," ",Tabla24[[#This Row],[Costo]]/1000)</f>
        <v xml:space="preserve">  0</v>
      </c>
    </row>
    <row r="897" spans="1:10" x14ac:dyDescent="0.2">
      <c r="A897" s="5"/>
      <c r="C897" s="6"/>
      <c r="D897" s="7"/>
      <c r="E897" s="6">
        <f>Tabla23[[#This Row],[Precio]]</f>
        <v>0</v>
      </c>
      <c r="G897" s="11"/>
      <c r="H897" s="6">
        <f>Tabla24[[#This Row],[Cantidad]]*(Tabla24[[#This Row],[PV]]-Tabla24[[#This Row],[Costo]])</f>
        <v>0</v>
      </c>
      <c r="I897" t="s">
        <v>18</v>
      </c>
      <c r="J897" s="6" t="str">
        <f>_xlfn.CONCAT(Tabla24[[#This Row],[Producto]]," ",Tabla24[[#This Row],[Referencia]]," ",Tabla24[[#This Row],[Costo]]/1000)</f>
        <v xml:space="preserve">  0</v>
      </c>
    </row>
    <row r="898" spans="1:10" x14ac:dyDescent="0.2">
      <c r="A898" s="5"/>
      <c r="C898" s="6"/>
      <c r="D898" s="7"/>
      <c r="E898" s="6">
        <f>Tabla23[[#This Row],[Precio]]</f>
        <v>0</v>
      </c>
      <c r="G898" s="11"/>
      <c r="H898" s="6">
        <f>Tabla24[[#This Row],[Cantidad]]*(Tabla24[[#This Row],[PV]]-Tabla24[[#This Row],[Costo]])</f>
        <v>0</v>
      </c>
      <c r="I898" t="s">
        <v>18</v>
      </c>
      <c r="J898" s="6" t="str">
        <f>_xlfn.CONCAT(Tabla24[[#This Row],[Producto]]," ",Tabla24[[#This Row],[Referencia]]," ",Tabla24[[#This Row],[Costo]]/1000)</f>
        <v xml:space="preserve">  0</v>
      </c>
    </row>
    <row r="899" spans="1:10" x14ac:dyDescent="0.2">
      <c r="A899" s="5"/>
      <c r="C899" s="6"/>
      <c r="D899" s="7"/>
      <c r="E899" s="6">
        <f>Tabla23[[#This Row],[Precio]]</f>
        <v>0</v>
      </c>
      <c r="G899" s="11"/>
      <c r="H899" s="6">
        <f>Tabla24[[#This Row],[Cantidad]]*(Tabla24[[#This Row],[PV]]-Tabla24[[#This Row],[Costo]])</f>
        <v>0</v>
      </c>
      <c r="I899" t="s">
        <v>18</v>
      </c>
      <c r="J899" s="6" t="str">
        <f>_xlfn.CONCAT(Tabla24[[#This Row],[Producto]]," ",Tabla24[[#This Row],[Referencia]]," ",Tabla24[[#This Row],[Costo]]/1000)</f>
        <v xml:space="preserve">  0</v>
      </c>
    </row>
    <row r="900" spans="1:10" x14ac:dyDescent="0.2">
      <c r="A900" s="5"/>
      <c r="C900" s="6"/>
      <c r="D900" s="7"/>
      <c r="E900" s="6">
        <f>Tabla23[[#This Row],[Precio]]</f>
        <v>0</v>
      </c>
      <c r="G900" s="11"/>
      <c r="H900" s="6">
        <f>Tabla24[[#This Row],[Cantidad]]*(Tabla24[[#This Row],[PV]]-Tabla24[[#This Row],[Costo]])</f>
        <v>0</v>
      </c>
      <c r="I900" t="s">
        <v>18</v>
      </c>
      <c r="J900" s="6" t="str">
        <f>_xlfn.CONCAT(Tabla24[[#This Row],[Producto]]," ",Tabla24[[#This Row],[Referencia]]," ",Tabla24[[#This Row],[Costo]]/1000)</f>
        <v xml:space="preserve">  0</v>
      </c>
    </row>
    <row r="901" spans="1:10" x14ac:dyDescent="0.2">
      <c r="A901" s="5"/>
      <c r="C901" s="6"/>
      <c r="D901" s="7"/>
      <c r="E901" s="6">
        <f>Tabla23[[#This Row],[Precio]]</f>
        <v>0</v>
      </c>
      <c r="G901" s="11"/>
      <c r="H901" s="6">
        <f>Tabla24[[#This Row],[Cantidad]]*(Tabla24[[#This Row],[PV]]-Tabla24[[#This Row],[Costo]])</f>
        <v>0</v>
      </c>
      <c r="I901" t="s">
        <v>18</v>
      </c>
      <c r="J901" s="6" t="str">
        <f>_xlfn.CONCAT(Tabla24[[#This Row],[Producto]]," ",Tabla24[[#This Row],[Referencia]]," ",Tabla24[[#This Row],[Costo]]/1000)</f>
        <v xml:space="preserve">  0</v>
      </c>
    </row>
    <row r="902" spans="1:10" x14ac:dyDescent="0.2">
      <c r="A902" s="5"/>
      <c r="C902" s="6"/>
      <c r="D902" s="7"/>
      <c r="E902" s="6">
        <f>Tabla23[[#This Row],[Precio]]</f>
        <v>0</v>
      </c>
      <c r="G902" s="11"/>
      <c r="H902" s="6">
        <f>Tabla24[[#This Row],[Cantidad]]*(Tabla24[[#This Row],[PV]]-Tabla24[[#This Row],[Costo]])</f>
        <v>0</v>
      </c>
      <c r="I902" t="s">
        <v>18</v>
      </c>
      <c r="J902" s="6" t="str">
        <f>_xlfn.CONCAT(Tabla24[[#This Row],[Producto]]," ",Tabla24[[#This Row],[Referencia]]," ",Tabla24[[#This Row],[Costo]]/1000)</f>
        <v xml:space="preserve">  0</v>
      </c>
    </row>
    <row r="903" spans="1:10" x14ac:dyDescent="0.2">
      <c r="A903" s="5"/>
      <c r="C903" s="6"/>
      <c r="D903" s="7"/>
      <c r="E903" s="6">
        <f>Tabla23[[#This Row],[Precio]]</f>
        <v>0</v>
      </c>
      <c r="G903" s="11"/>
      <c r="H903" s="6">
        <f>Tabla24[[#This Row],[Cantidad]]*(Tabla24[[#This Row],[PV]]-Tabla24[[#This Row],[Costo]])</f>
        <v>0</v>
      </c>
      <c r="I903" t="s">
        <v>18</v>
      </c>
      <c r="J903" s="6" t="str">
        <f>_xlfn.CONCAT(Tabla24[[#This Row],[Producto]]," ",Tabla24[[#This Row],[Referencia]]," ",Tabla24[[#This Row],[Costo]]/1000)</f>
        <v xml:space="preserve">  0</v>
      </c>
    </row>
    <row r="904" spans="1:10" x14ac:dyDescent="0.2">
      <c r="A904" s="5"/>
      <c r="C904" s="6"/>
      <c r="D904" s="7"/>
      <c r="E904" s="6">
        <f>Tabla23[[#This Row],[Precio]]</f>
        <v>0</v>
      </c>
      <c r="G904" s="11"/>
      <c r="H904" s="6">
        <f>Tabla24[[#This Row],[Cantidad]]*(Tabla24[[#This Row],[PV]]-Tabla24[[#This Row],[Costo]])</f>
        <v>0</v>
      </c>
      <c r="I904" t="s">
        <v>18</v>
      </c>
      <c r="J904" s="6" t="str">
        <f>_xlfn.CONCAT(Tabla24[[#This Row],[Producto]]," ",Tabla24[[#This Row],[Referencia]]," ",Tabla24[[#This Row],[Costo]]/1000)</f>
        <v xml:space="preserve">  0</v>
      </c>
    </row>
    <row r="905" spans="1:10" x14ac:dyDescent="0.2">
      <c r="A905" s="5"/>
      <c r="C905" s="6"/>
      <c r="D905" s="7"/>
      <c r="E905" s="6">
        <f>Tabla23[[#This Row],[Precio]]</f>
        <v>0</v>
      </c>
      <c r="G905" s="11"/>
      <c r="H905" s="6">
        <f>Tabla24[[#This Row],[Cantidad]]*(Tabla24[[#This Row],[PV]]-Tabla24[[#This Row],[Costo]])</f>
        <v>0</v>
      </c>
      <c r="I905" t="s">
        <v>18</v>
      </c>
      <c r="J905" s="6" t="str">
        <f>_xlfn.CONCAT(Tabla24[[#This Row],[Producto]]," ",Tabla24[[#This Row],[Referencia]]," ",Tabla24[[#This Row],[Costo]]/1000)</f>
        <v xml:space="preserve">  0</v>
      </c>
    </row>
    <row r="906" spans="1:10" x14ac:dyDescent="0.2">
      <c r="A906" s="5"/>
      <c r="C906" s="6"/>
      <c r="D906" s="7"/>
      <c r="E906" s="6">
        <f>Tabla23[[#This Row],[Precio]]</f>
        <v>0</v>
      </c>
      <c r="G906" s="11"/>
      <c r="H906" s="6">
        <f>Tabla24[[#This Row],[Cantidad]]*(Tabla24[[#This Row],[PV]]-Tabla24[[#This Row],[Costo]])</f>
        <v>0</v>
      </c>
      <c r="I906" t="s">
        <v>18</v>
      </c>
      <c r="J906" s="6" t="str">
        <f>_xlfn.CONCAT(Tabla24[[#This Row],[Producto]]," ",Tabla24[[#This Row],[Referencia]]," ",Tabla24[[#This Row],[Costo]]/1000)</f>
        <v xml:space="preserve">  0</v>
      </c>
    </row>
    <row r="907" spans="1:10" x14ac:dyDescent="0.2">
      <c r="A907" s="5"/>
      <c r="C907" s="6"/>
      <c r="D907" s="7"/>
      <c r="E907" s="6">
        <f>Tabla23[[#This Row],[Precio]]</f>
        <v>0</v>
      </c>
      <c r="G907" s="11"/>
      <c r="H907" s="6">
        <f>Tabla24[[#This Row],[Cantidad]]*(Tabla24[[#This Row],[PV]]-Tabla24[[#This Row],[Costo]])</f>
        <v>0</v>
      </c>
      <c r="I907" t="s">
        <v>18</v>
      </c>
      <c r="J907" s="6" t="str">
        <f>_xlfn.CONCAT(Tabla24[[#This Row],[Producto]]," ",Tabla24[[#This Row],[Referencia]]," ",Tabla24[[#This Row],[Costo]]/1000)</f>
        <v xml:space="preserve">  0</v>
      </c>
    </row>
    <row r="908" spans="1:10" x14ac:dyDescent="0.2">
      <c r="A908" s="5"/>
      <c r="C908" s="6"/>
      <c r="D908" s="7"/>
      <c r="E908" s="6">
        <f>Tabla23[[#This Row],[Precio]]</f>
        <v>0</v>
      </c>
      <c r="G908" s="11"/>
      <c r="H908" s="6">
        <f>Tabla24[[#This Row],[Cantidad]]*(Tabla24[[#This Row],[PV]]-Tabla24[[#This Row],[Costo]])</f>
        <v>0</v>
      </c>
      <c r="I908" t="s">
        <v>18</v>
      </c>
      <c r="J908" s="6" t="str">
        <f>_xlfn.CONCAT(Tabla24[[#This Row],[Producto]]," ",Tabla24[[#This Row],[Referencia]]," ",Tabla24[[#This Row],[Costo]]/1000)</f>
        <v xml:space="preserve">  0</v>
      </c>
    </row>
    <row r="909" spans="1:10" x14ac:dyDescent="0.2">
      <c r="A909" s="5"/>
      <c r="C909" s="6"/>
      <c r="D909" s="7"/>
      <c r="E909" s="6">
        <f>Tabla23[[#This Row],[Precio]]</f>
        <v>0</v>
      </c>
      <c r="G909" s="11"/>
      <c r="H909" s="6">
        <f>Tabla24[[#This Row],[Cantidad]]*(Tabla24[[#This Row],[PV]]-Tabla24[[#This Row],[Costo]])</f>
        <v>0</v>
      </c>
      <c r="I909" t="s">
        <v>18</v>
      </c>
      <c r="J909" s="6" t="str">
        <f>_xlfn.CONCAT(Tabla24[[#This Row],[Producto]]," ",Tabla24[[#This Row],[Referencia]]," ",Tabla24[[#This Row],[Costo]]/1000)</f>
        <v xml:space="preserve">  0</v>
      </c>
    </row>
    <row r="910" spans="1:10" x14ac:dyDescent="0.2">
      <c r="A910" s="5"/>
      <c r="C910" s="6"/>
      <c r="D910" s="7"/>
      <c r="E910" s="6">
        <f>Tabla23[[#This Row],[Precio]]</f>
        <v>0</v>
      </c>
      <c r="G910" s="11"/>
      <c r="H910" s="6">
        <f>Tabla24[[#This Row],[Cantidad]]*(Tabla24[[#This Row],[PV]]-Tabla24[[#This Row],[Costo]])</f>
        <v>0</v>
      </c>
      <c r="I910" t="s">
        <v>18</v>
      </c>
      <c r="J910" s="6" t="str">
        <f>_xlfn.CONCAT(Tabla24[[#This Row],[Producto]]," ",Tabla24[[#This Row],[Referencia]]," ",Tabla24[[#This Row],[Costo]]/1000)</f>
        <v xml:space="preserve">  0</v>
      </c>
    </row>
    <row r="911" spans="1:10" x14ac:dyDescent="0.2">
      <c r="A911" s="5"/>
      <c r="C911" s="6"/>
      <c r="D911" s="7"/>
      <c r="E911" s="6">
        <f>Tabla23[[#This Row],[Precio]]</f>
        <v>0</v>
      </c>
      <c r="G911" s="11"/>
      <c r="H911" s="6">
        <f>Tabla24[[#This Row],[Cantidad]]*(Tabla24[[#This Row],[PV]]-Tabla24[[#This Row],[Costo]])</f>
        <v>0</v>
      </c>
      <c r="I911" t="s">
        <v>18</v>
      </c>
      <c r="J911" s="6" t="str">
        <f>_xlfn.CONCAT(Tabla24[[#This Row],[Producto]]," ",Tabla24[[#This Row],[Referencia]]," ",Tabla24[[#This Row],[Costo]]/1000)</f>
        <v xml:space="preserve">  0</v>
      </c>
    </row>
    <row r="912" spans="1:10" x14ac:dyDescent="0.2">
      <c r="A912" s="5"/>
      <c r="C912" s="6"/>
      <c r="D912" s="7"/>
      <c r="E912" s="6">
        <f>Tabla23[[#This Row],[Precio]]</f>
        <v>0</v>
      </c>
      <c r="G912" s="11"/>
      <c r="H912" s="6">
        <f>Tabla24[[#This Row],[Cantidad]]*(Tabla24[[#This Row],[PV]]-Tabla24[[#This Row],[Costo]])</f>
        <v>0</v>
      </c>
      <c r="I912" t="s">
        <v>18</v>
      </c>
      <c r="J912" s="6" t="str">
        <f>_xlfn.CONCAT(Tabla24[[#This Row],[Producto]]," ",Tabla24[[#This Row],[Referencia]]," ",Tabla24[[#This Row],[Costo]]/1000)</f>
        <v xml:space="preserve">  0</v>
      </c>
    </row>
    <row r="913" spans="1:10" x14ac:dyDescent="0.2">
      <c r="A913" s="5"/>
      <c r="C913" s="6"/>
      <c r="D913" s="7"/>
      <c r="E913" s="6">
        <f>Tabla23[[#This Row],[Precio]]</f>
        <v>0</v>
      </c>
      <c r="G913" s="11"/>
      <c r="H913" s="6">
        <f>Tabla24[[#This Row],[Cantidad]]*(Tabla24[[#This Row],[PV]]-Tabla24[[#This Row],[Costo]])</f>
        <v>0</v>
      </c>
      <c r="I913" t="s">
        <v>18</v>
      </c>
      <c r="J913" s="6" t="str">
        <f>_xlfn.CONCAT(Tabla24[[#This Row],[Producto]]," ",Tabla24[[#This Row],[Referencia]]," ",Tabla24[[#This Row],[Costo]]/1000)</f>
        <v xml:space="preserve">  0</v>
      </c>
    </row>
    <row r="914" spans="1:10" x14ac:dyDescent="0.2">
      <c r="A914" s="5"/>
      <c r="C914" s="6"/>
      <c r="D914" s="7"/>
      <c r="E914" s="6">
        <f>Tabla23[[#This Row],[Precio]]</f>
        <v>0</v>
      </c>
      <c r="G914" s="11"/>
      <c r="H914" s="6">
        <f>Tabla24[[#This Row],[Cantidad]]*(Tabla24[[#This Row],[PV]]-Tabla24[[#This Row],[Costo]])</f>
        <v>0</v>
      </c>
      <c r="I914" t="s">
        <v>18</v>
      </c>
      <c r="J914" s="6" t="str">
        <f>_xlfn.CONCAT(Tabla24[[#This Row],[Producto]]," ",Tabla24[[#This Row],[Referencia]]," ",Tabla24[[#This Row],[Costo]]/1000)</f>
        <v xml:space="preserve">  0</v>
      </c>
    </row>
    <row r="915" spans="1:10" x14ac:dyDescent="0.2">
      <c r="A915" s="5"/>
      <c r="C915" s="6"/>
      <c r="D915" s="7"/>
      <c r="E915" s="6">
        <f>Tabla23[[#This Row],[Precio]]</f>
        <v>0</v>
      </c>
      <c r="G915" s="11"/>
      <c r="H915" s="6">
        <f>Tabla24[[#This Row],[Cantidad]]*(Tabla24[[#This Row],[PV]]-Tabla24[[#This Row],[Costo]])</f>
        <v>0</v>
      </c>
      <c r="I915" t="s">
        <v>18</v>
      </c>
      <c r="J915" s="6" t="str">
        <f>_xlfn.CONCAT(Tabla24[[#This Row],[Producto]]," ",Tabla24[[#This Row],[Referencia]]," ",Tabla24[[#This Row],[Costo]]/1000)</f>
        <v xml:space="preserve">  0</v>
      </c>
    </row>
    <row r="916" spans="1:10" x14ac:dyDescent="0.2">
      <c r="A916" s="5"/>
      <c r="C916" s="6"/>
      <c r="D916" s="7"/>
      <c r="E916" s="6">
        <f>Tabla23[[#This Row],[Precio]]</f>
        <v>0</v>
      </c>
      <c r="G916" s="11"/>
      <c r="H916" s="6">
        <f>Tabla24[[#This Row],[Cantidad]]*(Tabla24[[#This Row],[PV]]-Tabla24[[#This Row],[Costo]])</f>
        <v>0</v>
      </c>
      <c r="I916" t="s">
        <v>18</v>
      </c>
      <c r="J916" s="6" t="str">
        <f>_xlfn.CONCAT(Tabla24[[#This Row],[Producto]]," ",Tabla24[[#This Row],[Referencia]]," ",Tabla24[[#This Row],[Costo]]/1000)</f>
        <v xml:space="preserve">  0</v>
      </c>
    </row>
    <row r="917" spans="1:10" x14ac:dyDescent="0.2">
      <c r="A917" s="5"/>
      <c r="C917" s="6"/>
      <c r="D917" s="7"/>
      <c r="E917" s="6">
        <f>Tabla23[[#This Row],[Precio]]</f>
        <v>0</v>
      </c>
      <c r="G917" s="11"/>
      <c r="H917" s="6">
        <f>Tabla24[[#This Row],[Cantidad]]*(Tabla24[[#This Row],[PV]]-Tabla24[[#This Row],[Costo]])</f>
        <v>0</v>
      </c>
      <c r="I917" t="s">
        <v>18</v>
      </c>
      <c r="J917" s="6" t="str">
        <f>_xlfn.CONCAT(Tabla24[[#This Row],[Producto]]," ",Tabla24[[#This Row],[Referencia]]," ",Tabla24[[#This Row],[Costo]]/1000)</f>
        <v xml:space="preserve">  0</v>
      </c>
    </row>
    <row r="918" spans="1:10" x14ac:dyDescent="0.2">
      <c r="A918" s="5"/>
      <c r="C918" s="6"/>
      <c r="D918" s="7"/>
      <c r="E918" s="6">
        <f>Tabla23[[#This Row],[Precio]]</f>
        <v>0</v>
      </c>
      <c r="G918" s="11"/>
      <c r="H918" s="6">
        <f>Tabla24[[#This Row],[Cantidad]]*(Tabla24[[#This Row],[PV]]-Tabla24[[#This Row],[Costo]])</f>
        <v>0</v>
      </c>
      <c r="I918" t="s">
        <v>18</v>
      </c>
      <c r="J918" s="6" t="str">
        <f>_xlfn.CONCAT(Tabla24[[#This Row],[Producto]]," ",Tabla24[[#This Row],[Referencia]]," ",Tabla24[[#This Row],[Costo]]/1000)</f>
        <v xml:space="preserve">  0</v>
      </c>
    </row>
    <row r="919" spans="1:10" x14ac:dyDescent="0.2">
      <c r="A919" s="5"/>
      <c r="C919" s="6"/>
      <c r="D919" s="7"/>
      <c r="E919" s="6">
        <f>Tabla23[[#This Row],[Precio]]</f>
        <v>0</v>
      </c>
      <c r="G919" s="11"/>
      <c r="H919" s="6">
        <f>Tabla24[[#This Row],[Cantidad]]*(Tabla24[[#This Row],[PV]]-Tabla24[[#This Row],[Costo]])</f>
        <v>0</v>
      </c>
      <c r="I919" t="s">
        <v>18</v>
      </c>
      <c r="J919" s="6" t="str">
        <f>_xlfn.CONCAT(Tabla24[[#This Row],[Producto]]," ",Tabla24[[#This Row],[Referencia]]," ",Tabla24[[#This Row],[Costo]]/1000)</f>
        <v xml:space="preserve">  0</v>
      </c>
    </row>
    <row r="920" spans="1:10" x14ac:dyDescent="0.2">
      <c r="A920" s="5"/>
      <c r="C920" s="6"/>
      <c r="D920" s="7"/>
      <c r="E920" s="6">
        <f>Tabla23[[#This Row],[Precio]]</f>
        <v>0</v>
      </c>
      <c r="G920" s="11"/>
      <c r="H920" s="6">
        <f>Tabla24[[#This Row],[Cantidad]]*(Tabla24[[#This Row],[PV]]-Tabla24[[#This Row],[Costo]])</f>
        <v>0</v>
      </c>
      <c r="I920" t="s">
        <v>18</v>
      </c>
      <c r="J920" s="6" t="str">
        <f>_xlfn.CONCAT(Tabla24[[#This Row],[Producto]]," ",Tabla24[[#This Row],[Referencia]]," ",Tabla24[[#This Row],[Costo]]/1000)</f>
        <v xml:space="preserve">  0</v>
      </c>
    </row>
    <row r="921" spans="1:10" x14ac:dyDescent="0.2">
      <c r="A921" s="5"/>
      <c r="C921" s="6"/>
      <c r="D921" s="7"/>
      <c r="E921" s="6">
        <f>Tabla23[[#This Row],[Precio]]</f>
        <v>0</v>
      </c>
      <c r="G921" s="11"/>
      <c r="H921" s="6">
        <f>Tabla24[[#This Row],[Cantidad]]*(Tabla24[[#This Row],[PV]]-Tabla24[[#This Row],[Costo]])</f>
        <v>0</v>
      </c>
      <c r="I921" t="s">
        <v>18</v>
      </c>
      <c r="J921" s="6" t="str">
        <f>_xlfn.CONCAT(Tabla24[[#This Row],[Producto]]," ",Tabla24[[#This Row],[Referencia]]," ",Tabla24[[#This Row],[Costo]]/1000)</f>
        <v xml:space="preserve">  0</v>
      </c>
    </row>
    <row r="922" spans="1:10" x14ac:dyDescent="0.2">
      <c r="A922" s="5"/>
      <c r="C922" s="6"/>
      <c r="D922" s="7"/>
      <c r="E922" s="6">
        <f>Tabla23[[#This Row],[Precio]]</f>
        <v>0</v>
      </c>
      <c r="G922" s="11"/>
      <c r="H922" s="6">
        <f>Tabla24[[#This Row],[Cantidad]]*(Tabla24[[#This Row],[PV]]-Tabla24[[#This Row],[Costo]])</f>
        <v>0</v>
      </c>
      <c r="I922" t="s">
        <v>18</v>
      </c>
      <c r="J922" s="6" t="str">
        <f>_xlfn.CONCAT(Tabla24[[#This Row],[Producto]]," ",Tabla24[[#This Row],[Referencia]]," ",Tabla24[[#This Row],[Costo]]/1000)</f>
        <v xml:space="preserve">  0</v>
      </c>
    </row>
    <row r="923" spans="1:10" x14ac:dyDescent="0.2">
      <c r="A923" s="5"/>
      <c r="C923" s="6"/>
      <c r="D923" s="7"/>
      <c r="E923" s="6">
        <f>Tabla23[[#This Row],[Precio]]</f>
        <v>0</v>
      </c>
      <c r="G923" s="11"/>
      <c r="H923" s="6">
        <f>Tabla24[[#This Row],[Cantidad]]*(Tabla24[[#This Row],[PV]]-Tabla24[[#This Row],[Costo]])</f>
        <v>0</v>
      </c>
      <c r="I923" t="s">
        <v>18</v>
      </c>
      <c r="J923" s="6" t="str">
        <f>_xlfn.CONCAT(Tabla24[[#This Row],[Producto]]," ",Tabla24[[#This Row],[Referencia]]," ",Tabla24[[#This Row],[Costo]]/1000)</f>
        <v xml:space="preserve">  0</v>
      </c>
    </row>
    <row r="924" spans="1:10" x14ac:dyDescent="0.2">
      <c r="A924" s="5"/>
      <c r="C924" s="6"/>
      <c r="D924" s="7"/>
      <c r="E924" s="6">
        <f>Tabla23[[#This Row],[Precio]]</f>
        <v>0</v>
      </c>
      <c r="G924" s="11"/>
      <c r="H924" s="6">
        <f>Tabla24[[#This Row],[Cantidad]]*(Tabla24[[#This Row],[PV]]-Tabla24[[#This Row],[Costo]])</f>
        <v>0</v>
      </c>
      <c r="I924" t="s">
        <v>18</v>
      </c>
      <c r="J924" s="6" t="str">
        <f>_xlfn.CONCAT(Tabla24[[#This Row],[Producto]]," ",Tabla24[[#This Row],[Referencia]]," ",Tabla24[[#This Row],[Costo]]/1000)</f>
        <v xml:space="preserve">  0</v>
      </c>
    </row>
    <row r="925" spans="1:10" x14ac:dyDescent="0.2">
      <c r="A925" s="5"/>
      <c r="C925" s="6"/>
      <c r="D925" s="7"/>
      <c r="E925" s="6">
        <f>Tabla23[[#This Row],[Precio]]</f>
        <v>0</v>
      </c>
      <c r="G925" s="11"/>
      <c r="H925" s="6">
        <f>Tabla24[[#This Row],[Cantidad]]*(Tabla24[[#This Row],[PV]]-Tabla24[[#This Row],[Costo]])</f>
        <v>0</v>
      </c>
      <c r="I925" t="s">
        <v>18</v>
      </c>
      <c r="J925" s="6" t="str">
        <f>_xlfn.CONCAT(Tabla24[[#This Row],[Producto]]," ",Tabla24[[#This Row],[Referencia]]," ",Tabla24[[#This Row],[Costo]]/1000)</f>
        <v xml:space="preserve">  0</v>
      </c>
    </row>
    <row r="926" spans="1:10" x14ac:dyDescent="0.2">
      <c r="A926" s="5"/>
      <c r="C926" s="6"/>
      <c r="D926" s="7"/>
      <c r="E926" s="6">
        <f>Tabla23[[#This Row],[Precio]]</f>
        <v>0</v>
      </c>
      <c r="G926" s="11"/>
      <c r="H926" s="6">
        <f>Tabla24[[#This Row],[Cantidad]]*(Tabla24[[#This Row],[PV]]-Tabla24[[#This Row],[Costo]])</f>
        <v>0</v>
      </c>
      <c r="I926" t="s">
        <v>18</v>
      </c>
      <c r="J926" s="6" t="str">
        <f>_xlfn.CONCAT(Tabla24[[#This Row],[Producto]]," ",Tabla24[[#This Row],[Referencia]]," ",Tabla24[[#This Row],[Costo]]/1000)</f>
        <v xml:space="preserve">  0</v>
      </c>
    </row>
    <row r="927" spans="1:10" x14ac:dyDescent="0.2">
      <c r="A927" s="5"/>
      <c r="C927" s="6"/>
      <c r="D927" s="7"/>
      <c r="E927" s="6">
        <f>Tabla23[[#This Row],[Precio]]</f>
        <v>0</v>
      </c>
      <c r="G927" s="11"/>
      <c r="H927" s="6">
        <f>Tabla24[[#This Row],[Cantidad]]*(Tabla24[[#This Row],[PV]]-Tabla24[[#This Row],[Costo]])</f>
        <v>0</v>
      </c>
      <c r="I927" t="s">
        <v>18</v>
      </c>
      <c r="J927" s="6" t="str">
        <f>_xlfn.CONCAT(Tabla24[[#This Row],[Producto]]," ",Tabla24[[#This Row],[Referencia]]," ",Tabla24[[#This Row],[Costo]]/1000)</f>
        <v xml:space="preserve">  0</v>
      </c>
    </row>
    <row r="928" spans="1:10" x14ac:dyDescent="0.2">
      <c r="A928" s="5"/>
      <c r="C928" s="6"/>
      <c r="D928" s="7"/>
      <c r="E928" s="6">
        <f>Tabla23[[#This Row],[Precio]]</f>
        <v>0</v>
      </c>
      <c r="G928" s="11"/>
      <c r="H928" s="6">
        <f>Tabla24[[#This Row],[Cantidad]]*(Tabla24[[#This Row],[PV]]-Tabla24[[#This Row],[Costo]])</f>
        <v>0</v>
      </c>
      <c r="I928" t="s">
        <v>18</v>
      </c>
      <c r="J928" s="6" t="str">
        <f>_xlfn.CONCAT(Tabla24[[#This Row],[Producto]]," ",Tabla24[[#This Row],[Referencia]]," ",Tabla24[[#This Row],[Costo]]/1000)</f>
        <v xml:space="preserve">  0</v>
      </c>
    </row>
    <row r="929" spans="1:10" x14ac:dyDescent="0.2">
      <c r="A929" s="5"/>
      <c r="C929" s="6"/>
      <c r="D929" s="7"/>
      <c r="E929" s="6">
        <f>Tabla23[[#This Row],[Precio]]</f>
        <v>0</v>
      </c>
      <c r="G929" s="11"/>
      <c r="H929" s="6">
        <f>Tabla24[[#This Row],[Cantidad]]*(Tabla24[[#This Row],[PV]]-Tabla24[[#This Row],[Costo]])</f>
        <v>0</v>
      </c>
      <c r="I929" t="s">
        <v>18</v>
      </c>
      <c r="J929" s="6" t="str">
        <f>_xlfn.CONCAT(Tabla24[[#This Row],[Producto]]," ",Tabla24[[#This Row],[Referencia]]," ",Tabla24[[#This Row],[Costo]]/1000)</f>
        <v xml:space="preserve">  0</v>
      </c>
    </row>
    <row r="930" spans="1:10" x14ac:dyDescent="0.2">
      <c r="A930" s="5"/>
      <c r="C930" s="6"/>
      <c r="D930" s="7"/>
      <c r="E930" s="6">
        <f>Tabla23[[#This Row],[Precio]]</f>
        <v>0</v>
      </c>
      <c r="G930" s="11"/>
      <c r="H930" s="6">
        <f>Tabla24[[#This Row],[Cantidad]]*(Tabla24[[#This Row],[PV]]-Tabla24[[#This Row],[Costo]])</f>
        <v>0</v>
      </c>
      <c r="I930" t="s">
        <v>18</v>
      </c>
      <c r="J930" s="6" t="str">
        <f>_xlfn.CONCAT(Tabla24[[#This Row],[Producto]]," ",Tabla24[[#This Row],[Referencia]]," ",Tabla24[[#This Row],[Costo]]/1000)</f>
        <v xml:space="preserve">  0</v>
      </c>
    </row>
    <row r="931" spans="1:10" x14ac:dyDescent="0.2">
      <c r="A931" s="5"/>
      <c r="C931" s="6"/>
      <c r="D931" s="7"/>
      <c r="E931" s="6">
        <f>Tabla23[[#This Row],[Precio]]</f>
        <v>0</v>
      </c>
      <c r="G931" s="11"/>
      <c r="H931" s="6">
        <f>Tabla24[[#This Row],[Cantidad]]*(Tabla24[[#This Row],[PV]]-Tabla24[[#This Row],[Costo]])</f>
        <v>0</v>
      </c>
      <c r="I931" t="s">
        <v>18</v>
      </c>
      <c r="J931" s="6" t="str">
        <f>_xlfn.CONCAT(Tabla24[[#This Row],[Producto]]," ",Tabla24[[#This Row],[Referencia]]," ",Tabla24[[#This Row],[Costo]]/1000)</f>
        <v xml:space="preserve">  0</v>
      </c>
    </row>
    <row r="932" spans="1:10" x14ac:dyDescent="0.2">
      <c r="A932" s="5"/>
      <c r="C932" s="6"/>
      <c r="D932" s="7"/>
      <c r="E932" s="6">
        <f>Tabla23[[#This Row],[Precio]]</f>
        <v>0</v>
      </c>
      <c r="G932" s="11"/>
      <c r="H932" s="6">
        <f>Tabla24[[#This Row],[Cantidad]]*(Tabla24[[#This Row],[PV]]-Tabla24[[#This Row],[Costo]])</f>
        <v>0</v>
      </c>
      <c r="I932" t="s">
        <v>18</v>
      </c>
      <c r="J932" s="6" t="str">
        <f>_xlfn.CONCAT(Tabla24[[#This Row],[Producto]]," ",Tabla24[[#This Row],[Referencia]]," ",Tabla24[[#This Row],[Costo]]/1000)</f>
        <v xml:space="preserve">  0</v>
      </c>
    </row>
    <row r="933" spans="1:10" x14ac:dyDescent="0.2">
      <c r="A933" s="5"/>
      <c r="C933" s="6"/>
      <c r="D933" s="7"/>
      <c r="E933" s="6">
        <f>Tabla23[[#This Row],[Precio]]</f>
        <v>0</v>
      </c>
      <c r="G933" s="11"/>
      <c r="H933" s="6">
        <f>Tabla24[[#This Row],[Cantidad]]*(Tabla24[[#This Row],[PV]]-Tabla24[[#This Row],[Costo]])</f>
        <v>0</v>
      </c>
      <c r="I933" t="s">
        <v>18</v>
      </c>
      <c r="J933" s="6" t="str">
        <f>_xlfn.CONCAT(Tabla24[[#This Row],[Producto]]," ",Tabla24[[#This Row],[Referencia]]," ",Tabla24[[#This Row],[Costo]]/1000)</f>
        <v xml:space="preserve">  0</v>
      </c>
    </row>
    <row r="934" spans="1:10" x14ac:dyDescent="0.2">
      <c r="A934" s="5"/>
      <c r="C934" s="6"/>
      <c r="D934" s="7"/>
      <c r="E934" s="6">
        <f>Tabla23[[#This Row],[Precio]]</f>
        <v>0</v>
      </c>
      <c r="G934" s="11"/>
      <c r="H934" s="6">
        <f>Tabla24[[#This Row],[Cantidad]]*(Tabla24[[#This Row],[PV]]-Tabla24[[#This Row],[Costo]])</f>
        <v>0</v>
      </c>
      <c r="I934" t="s">
        <v>18</v>
      </c>
      <c r="J934" s="6" t="str">
        <f>_xlfn.CONCAT(Tabla24[[#This Row],[Producto]]," ",Tabla24[[#This Row],[Referencia]]," ",Tabla24[[#This Row],[Costo]]/1000)</f>
        <v xml:space="preserve">  0</v>
      </c>
    </row>
    <row r="935" spans="1:10" x14ac:dyDescent="0.2">
      <c r="A935" s="5"/>
      <c r="C935" s="6"/>
      <c r="D935" s="7"/>
      <c r="E935" s="6">
        <f>Tabla23[[#This Row],[Precio]]</f>
        <v>0</v>
      </c>
      <c r="G935" s="11"/>
      <c r="H935" s="6">
        <f>Tabla24[[#This Row],[Cantidad]]*(Tabla24[[#This Row],[PV]]-Tabla24[[#This Row],[Costo]])</f>
        <v>0</v>
      </c>
      <c r="I935" t="s">
        <v>18</v>
      </c>
      <c r="J935" s="6" t="str">
        <f>_xlfn.CONCAT(Tabla24[[#This Row],[Producto]]," ",Tabla24[[#This Row],[Referencia]]," ",Tabla24[[#This Row],[Costo]]/1000)</f>
        <v xml:space="preserve">  0</v>
      </c>
    </row>
    <row r="936" spans="1:10" x14ac:dyDescent="0.2">
      <c r="A936" s="5"/>
      <c r="C936" s="6"/>
      <c r="D936" s="7"/>
      <c r="E936" s="6">
        <f>Tabla23[[#This Row],[Precio]]</f>
        <v>0</v>
      </c>
      <c r="G936" s="11"/>
      <c r="H936" s="6">
        <f>Tabla24[[#This Row],[Cantidad]]*(Tabla24[[#This Row],[PV]]-Tabla24[[#This Row],[Costo]])</f>
        <v>0</v>
      </c>
      <c r="I936" t="s">
        <v>18</v>
      </c>
      <c r="J936" s="6" t="str">
        <f>_xlfn.CONCAT(Tabla24[[#This Row],[Producto]]," ",Tabla24[[#This Row],[Referencia]]," ",Tabla24[[#This Row],[Costo]]/1000)</f>
        <v xml:space="preserve">  0</v>
      </c>
    </row>
    <row r="937" spans="1:10" x14ac:dyDescent="0.2">
      <c r="A937" s="5"/>
      <c r="C937" s="6"/>
      <c r="D937" s="7"/>
      <c r="E937" s="6">
        <f>Tabla23[[#This Row],[Precio]]</f>
        <v>0</v>
      </c>
      <c r="G937" s="11"/>
      <c r="H937" s="6">
        <f>Tabla24[[#This Row],[Cantidad]]*(Tabla24[[#This Row],[PV]]-Tabla24[[#This Row],[Costo]])</f>
        <v>0</v>
      </c>
      <c r="I937" t="s">
        <v>18</v>
      </c>
      <c r="J937" s="6" t="str">
        <f>_xlfn.CONCAT(Tabla24[[#This Row],[Producto]]," ",Tabla24[[#This Row],[Referencia]]," ",Tabla24[[#This Row],[Costo]]/1000)</f>
        <v xml:space="preserve">  0</v>
      </c>
    </row>
    <row r="938" spans="1:10" x14ac:dyDescent="0.2">
      <c r="A938" s="5"/>
      <c r="C938" s="6"/>
      <c r="D938" s="7"/>
      <c r="E938" s="6">
        <f>Tabla23[[#This Row],[Precio]]</f>
        <v>0</v>
      </c>
      <c r="G938" s="11"/>
      <c r="H938" s="6">
        <f>Tabla24[[#This Row],[Cantidad]]*(Tabla24[[#This Row],[PV]]-Tabla24[[#This Row],[Costo]])</f>
        <v>0</v>
      </c>
      <c r="I938" t="s">
        <v>18</v>
      </c>
      <c r="J938" s="6" t="str">
        <f>_xlfn.CONCAT(Tabla24[[#This Row],[Producto]]," ",Tabla24[[#This Row],[Referencia]]," ",Tabla24[[#This Row],[Costo]]/1000)</f>
        <v xml:space="preserve">  0</v>
      </c>
    </row>
    <row r="939" spans="1:10" x14ac:dyDescent="0.2">
      <c r="A939" s="5"/>
      <c r="C939" s="6"/>
      <c r="D939" s="7"/>
      <c r="E939" s="6">
        <f>Tabla23[[#This Row],[Precio]]</f>
        <v>0</v>
      </c>
      <c r="G939" s="11"/>
      <c r="H939" s="6">
        <f>Tabla24[[#This Row],[Cantidad]]*(Tabla24[[#This Row],[PV]]-Tabla24[[#This Row],[Costo]])</f>
        <v>0</v>
      </c>
      <c r="I939" t="s">
        <v>18</v>
      </c>
      <c r="J939" s="6" t="str">
        <f>_xlfn.CONCAT(Tabla24[[#This Row],[Producto]]," ",Tabla24[[#This Row],[Referencia]]," ",Tabla24[[#This Row],[Costo]]/1000)</f>
        <v xml:space="preserve">  0</v>
      </c>
    </row>
    <row r="940" spans="1:10" x14ac:dyDescent="0.2">
      <c r="A940" s="5"/>
      <c r="C940" s="6"/>
      <c r="D940" s="7"/>
      <c r="E940" s="6">
        <f>Tabla23[[#This Row],[Precio]]</f>
        <v>0</v>
      </c>
      <c r="G940" s="11"/>
      <c r="H940" s="6">
        <f>Tabla24[[#This Row],[Cantidad]]*(Tabla24[[#This Row],[PV]]-Tabla24[[#This Row],[Costo]])</f>
        <v>0</v>
      </c>
      <c r="I940" t="s">
        <v>18</v>
      </c>
      <c r="J940" s="6" t="str">
        <f>_xlfn.CONCAT(Tabla24[[#This Row],[Producto]]," ",Tabla24[[#This Row],[Referencia]]," ",Tabla24[[#This Row],[Costo]]/1000)</f>
        <v xml:space="preserve">  0</v>
      </c>
    </row>
    <row r="941" spans="1:10" x14ac:dyDescent="0.2">
      <c r="A941" s="5"/>
      <c r="C941" s="6"/>
      <c r="D941" s="7"/>
      <c r="E941" s="6">
        <f>Tabla23[[#This Row],[Precio]]</f>
        <v>0</v>
      </c>
      <c r="G941" s="11"/>
      <c r="H941" s="6">
        <f>Tabla24[[#This Row],[Cantidad]]*(Tabla24[[#This Row],[PV]]-Tabla24[[#This Row],[Costo]])</f>
        <v>0</v>
      </c>
      <c r="I941" t="s">
        <v>18</v>
      </c>
      <c r="J941" s="6" t="str">
        <f>_xlfn.CONCAT(Tabla24[[#This Row],[Producto]]," ",Tabla24[[#This Row],[Referencia]]," ",Tabla24[[#This Row],[Costo]]/1000)</f>
        <v xml:space="preserve">  0</v>
      </c>
    </row>
    <row r="942" spans="1:10" x14ac:dyDescent="0.2">
      <c r="A942" s="5"/>
      <c r="C942" s="6"/>
      <c r="D942" s="7"/>
      <c r="E942" s="6">
        <f>Tabla23[[#This Row],[Precio]]</f>
        <v>0</v>
      </c>
      <c r="G942" s="11"/>
      <c r="H942" s="6">
        <f>Tabla24[[#This Row],[Cantidad]]*(Tabla24[[#This Row],[PV]]-Tabla24[[#This Row],[Costo]])</f>
        <v>0</v>
      </c>
      <c r="I942" t="s">
        <v>18</v>
      </c>
      <c r="J942" s="6" t="str">
        <f>_xlfn.CONCAT(Tabla24[[#This Row],[Producto]]," ",Tabla24[[#This Row],[Referencia]]," ",Tabla24[[#This Row],[Costo]]/1000)</f>
        <v xml:space="preserve">  0</v>
      </c>
    </row>
    <row r="943" spans="1:10" x14ac:dyDescent="0.2">
      <c r="A943" s="5"/>
      <c r="C943" s="6"/>
      <c r="D943" s="7"/>
      <c r="E943" s="6">
        <f>Tabla23[[#This Row],[Precio]]</f>
        <v>0</v>
      </c>
      <c r="G943" s="11"/>
      <c r="H943" s="6">
        <f>Tabla24[[#This Row],[Cantidad]]*(Tabla24[[#This Row],[PV]]-Tabla24[[#This Row],[Costo]])</f>
        <v>0</v>
      </c>
      <c r="I943" t="s">
        <v>18</v>
      </c>
      <c r="J943" s="6" t="str">
        <f>_xlfn.CONCAT(Tabla24[[#This Row],[Producto]]," ",Tabla24[[#This Row],[Referencia]]," ",Tabla24[[#This Row],[Costo]]/1000)</f>
        <v xml:space="preserve">  0</v>
      </c>
    </row>
    <row r="944" spans="1:10" x14ac:dyDescent="0.2">
      <c r="A944" s="5"/>
      <c r="C944" s="6"/>
      <c r="D944" s="7"/>
      <c r="E944" s="6">
        <f>Tabla23[[#This Row],[Precio]]</f>
        <v>0</v>
      </c>
      <c r="G944" s="11"/>
      <c r="H944" s="6">
        <f>Tabla24[[#This Row],[Cantidad]]*(Tabla24[[#This Row],[PV]]-Tabla24[[#This Row],[Costo]])</f>
        <v>0</v>
      </c>
      <c r="I944" t="s">
        <v>18</v>
      </c>
      <c r="J944" s="6" t="str">
        <f>_xlfn.CONCAT(Tabla24[[#This Row],[Producto]]," ",Tabla24[[#This Row],[Referencia]]," ",Tabla24[[#This Row],[Costo]]/1000)</f>
        <v xml:space="preserve">  0</v>
      </c>
    </row>
    <row r="945" spans="1:10" x14ac:dyDescent="0.2">
      <c r="A945" s="5"/>
      <c r="C945" s="6"/>
      <c r="D945" s="7"/>
      <c r="E945" s="6">
        <f>Tabla23[[#This Row],[Precio]]</f>
        <v>0</v>
      </c>
      <c r="G945" s="11"/>
      <c r="H945" s="6">
        <f>Tabla24[[#This Row],[Cantidad]]*(Tabla24[[#This Row],[PV]]-Tabla24[[#This Row],[Costo]])</f>
        <v>0</v>
      </c>
      <c r="I945" t="s">
        <v>18</v>
      </c>
      <c r="J945" s="6" t="str">
        <f>_xlfn.CONCAT(Tabla24[[#This Row],[Producto]]," ",Tabla24[[#This Row],[Referencia]]," ",Tabla24[[#This Row],[Costo]]/1000)</f>
        <v xml:space="preserve">  0</v>
      </c>
    </row>
    <row r="946" spans="1:10" x14ac:dyDescent="0.2">
      <c r="A946" s="5"/>
      <c r="C946" s="6"/>
      <c r="D946" s="7"/>
      <c r="E946" s="6">
        <f>Tabla23[[#This Row],[Precio]]</f>
        <v>0</v>
      </c>
      <c r="G946" s="11"/>
      <c r="H946" s="6">
        <f>Tabla24[[#This Row],[Cantidad]]*(Tabla24[[#This Row],[PV]]-Tabla24[[#This Row],[Costo]])</f>
        <v>0</v>
      </c>
      <c r="I946" t="s">
        <v>18</v>
      </c>
      <c r="J946" s="6" t="str">
        <f>_xlfn.CONCAT(Tabla24[[#This Row],[Producto]]," ",Tabla24[[#This Row],[Referencia]]," ",Tabla24[[#This Row],[Costo]]/1000)</f>
        <v xml:space="preserve">  0</v>
      </c>
    </row>
    <row r="947" spans="1:10" x14ac:dyDescent="0.2">
      <c r="A947" s="5"/>
      <c r="C947" s="6"/>
      <c r="D947" s="7"/>
      <c r="E947" s="6">
        <f>Tabla23[[#This Row],[Precio]]</f>
        <v>0</v>
      </c>
      <c r="G947" s="11"/>
      <c r="H947" s="6">
        <f>Tabla24[[#This Row],[Cantidad]]*(Tabla24[[#This Row],[PV]]-Tabla24[[#This Row],[Costo]])</f>
        <v>0</v>
      </c>
      <c r="I947" t="s">
        <v>18</v>
      </c>
      <c r="J947" s="6" t="str">
        <f>_xlfn.CONCAT(Tabla24[[#This Row],[Producto]]," ",Tabla24[[#This Row],[Referencia]]," ",Tabla24[[#This Row],[Costo]]/1000)</f>
        <v xml:space="preserve">  0</v>
      </c>
    </row>
    <row r="948" spans="1:10" x14ac:dyDescent="0.2">
      <c r="A948" s="5"/>
      <c r="C948" s="6"/>
      <c r="D948" s="7"/>
      <c r="E948" s="6">
        <f>Tabla23[[#This Row],[Precio]]</f>
        <v>0</v>
      </c>
      <c r="G948" s="11"/>
      <c r="H948" s="6">
        <f>Tabla24[[#This Row],[Cantidad]]*(Tabla24[[#This Row],[PV]]-Tabla24[[#This Row],[Costo]])</f>
        <v>0</v>
      </c>
      <c r="I948" t="s">
        <v>18</v>
      </c>
      <c r="J948" s="6" t="str">
        <f>_xlfn.CONCAT(Tabla24[[#This Row],[Producto]]," ",Tabla24[[#This Row],[Referencia]]," ",Tabla24[[#This Row],[Costo]]/1000)</f>
        <v xml:space="preserve">  0</v>
      </c>
    </row>
    <row r="949" spans="1:10" x14ac:dyDescent="0.2">
      <c r="A949" s="5"/>
      <c r="C949" s="6"/>
      <c r="D949" s="7"/>
      <c r="E949" s="6">
        <f>Tabla23[[#This Row],[Precio]]</f>
        <v>0</v>
      </c>
      <c r="G949" s="11"/>
      <c r="H949" s="6">
        <f>Tabla24[[#This Row],[Cantidad]]*(Tabla24[[#This Row],[PV]]-Tabla24[[#This Row],[Costo]])</f>
        <v>0</v>
      </c>
      <c r="I949" t="s">
        <v>18</v>
      </c>
      <c r="J949" s="6" t="str">
        <f>_xlfn.CONCAT(Tabla24[[#This Row],[Producto]]," ",Tabla24[[#This Row],[Referencia]]," ",Tabla24[[#This Row],[Costo]]/1000)</f>
        <v xml:space="preserve">  0</v>
      </c>
    </row>
    <row r="950" spans="1:10" x14ac:dyDescent="0.2">
      <c r="A950" s="5"/>
      <c r="C950" s="6"/>
      <c r="D950" s="7"/>
      <c r="E950" s="6">
        <f>Tabla23[[#This Row],[Precio]]</f>
        <v>0</v>
      </c>
      <c r="G950" s="11"/>
      <c r="H950" s="6">
        <f>Tabla24[[#This Row],[Cantidad]]*(Tabla24[[#This Row],[PV]]-Tabla24[[#This Row],[Costo]])</f>
        <v>0</v>
      </c>
      <c r="I950" t="s">
        <v>18</v>
      </c>
      <c r="J950" s="6" t="str">
        <f>_xlfn.CONCAT(Tabla24[[#This Row],[Producto]]," ",Tabla24[[#This Row],[Referencia]]," ",Tabla24[[#This Row],[Costo]]/1000)</f>
        <v xml:space="preserve">  0</v>
      </c>
    </row>
    <row r="951" spans="1:10" x14ac:dyDescent="0.2">
      <c r="A951" s="5"/>
      <c r="C951" s="6"/>
      <c r="D951" s="7"/>
      <c r="E951" s="6">
        <f>Tabla23[[#This Row],[Precio]]</f>
        <v>0</v>
      </c>
      <c r="G951" s="11"/>
      <c r="H951" s="6">
        <f>Tabla24[[#This Row],[Cantidad]]*(Tabla24[[#This Row],[PV]]-Tabla24[[#This Row],[Costo]])</f>
        <v>0</v>
      </c>
      <c r="I951" t="s">
        <v>18</v>
      </c>
      <c r="J951" s="6" t="str">
        <f>_xlfn.CONCAT(Tabla24[[#This Row],[Producto]]," ",Tabla24[[#This Row],[Referencia]]," ",Tabla24[[#This Row],[Costo]]/1000)</f>
        <v xml:space="preserve">  0</v>
      </c>
    </row>
    <row r="952" spans="1:10" x14ac:dyDescent="0.2">
      <c r="A952" s="5"/>
      <c r="C952" s="6"/>
      <c r="D952" s="7"/>
      <c r="E952" s="6">
        <f>Tabla23[[#This Row],[Precio]]</f>
        <v>0</v>
      </c>
      <c r="G952" s="11"/>
      <c r="H952" s="6">
        <f>Tabla24[[#This Row],[Cantidad]]*(Tabla24[[#This Row],[PV]]-Tabla24[[#This Row],[Costo]])</f>
        <v>0</v>
      </c>
      <c r="I952" t="s">
        <v>18</v>
      </c>
      <c r="J952" s="6" t="str">
        <f>_xlfn.CONCAT(Tabla24[[#This Row],[Producto]]," ",Tabla24[[#This Row],[Referencia]]," ",Tabla24[[#This Row],[Costo]]/1000)</f>
        <v xml:space="preserve">  0</v>
      </c>
    </row>
    <row r="953" spans="1:10" x14ac:dyDescent="0.2">
      <c r="A953" s="5"/>
      <c r="C953" s="6"/>
      <c r="D953" s="7"/>
      <c r="E953" s="6">
        <f>Tabla23[[#This Row],[Precio]]</f>
        <v>0</v>
      </c>
      <c r="G953" s="11"/>
      <c r="H953" s="6">
        <f>Tabla24[[#This Row],[Cantidad]]*(Tabla24[[#This Row],[PV]]-Tabla24[[#This Row],[Costo]])</f>
        <v>0</v>
      </c>
      <c r="I953" t="s">
        <v>18</v>
      </c>
      <c r="J953" s="6" t="str">
        <f>_xlfn.CONCAT(Tabla24[[#This Row],[Producto]]," ",Tabla24[[#This Row],[Referencia]]," ",Tabla24[[#This Row],[Costo]]/1000)</f>
        <v xml:space="preserve">  0</v>
      </c>
    </row>
    <row r="954" spans="1:10" x14ac:dyDescent="0.2">
      <c r="A954" s="5"/>
      <c r="C954" s="6"/>
      <c r="D954" s="7"/>
      <c r="E954" s="6">
        <f>Tabla23[[#This Row],[Precio]]</f>
        <v>0</v>
      </c>
      <c r="G954" s="11"/>
      <c r="H954" s="6">
        <f>Tabla24[[#This Row],[Cantidad]]*(Tabla24[[#This Row],[PV]]-Tabla24[[#This Row],[Costo]])</f>
        <v>0</v>
      </c>
      <c r="I954" t="s">
        <v>18</v>
      </c>
      <c r="J954" s="6" t="str">
        <f>_xlfn.CONCAT(Tabla24[[#This Row],[Producto]]," ",Tabla24[[#This Row],[Referencia]]," ",Tabla24[[#This Row],[Costo]]/1000)</f>
        <v xml:space="preserve">  0</v>
      </c>
    </row>
    <row r="955" spans="1:10" x14ac:dyDescent="0.2">
      <c r="A955" s="5"/>
      <c r="C955" s="6"/>
      <c r="D955" s="7"/>
      <c r="E955" s="6">
        <f>Tabla23[[#This Row],[Precio]]</f>
        <v>0</v>
      </c>
      <c r="G955" s="11"/>
      <c r="H955" s="6">
        <f>Tabla24[[#This Row],[Cantidad]]*(Tabla24[[#This Row],[PV]]-Tabla24[[#This Row],[Costo]])</f>
        <v>0</v>
      </c>
      <c r="I955" t="s">
        <v>18</v>
      </c>
      <c r="J955" s="6" t="str">
        <f>_xlfn.CONCAT(Tabla24[[#This Row],[Producto]]," ",Tabla24[[#This Row],[Referencia]]," ",Tabla24[[#This Row],[Costo]]/1000)</f>
        <v xml:space="preserve">  0</v>
      </c>
    </row>
    <row r="956" spans="1:10" x14ac:dyDescent="0.2">
      <c r="A956" s="5"/>
      <c r="C956" s="6"/>
      <c r="D956" s="7"/>
      <c r="E956" s="6">
        <f>Tabla23[[#This Row],[Precio]]</f>
        <v>0</v>
      </c>
      <c r="G956" s="11"/>
      <c r="H956" s="6">
        <f>Tabla24[[#This Row],[Cantidad]]*(Tabla24[[#This Row],[PV]]-Tabla24[[#This Row],[Costo]])</f>
        <v>0</v>
      </c>
      <c r="I956" t="s">
        <v>18</v>
      </c>
      <c r="J956" s="6" t="str">
        <f>_xlfn.CONCAT(Tabla24[[#This Row],[Producto]]," ",Tabla24[[#This Row],[Referencia]]," ",Tabla24[[#This Row],[Costo]]/1000)</f>
        <v xml:space="preserve">  0</v>
      </c>
    </row>
    <row r="957" spans="1:10" x14ac:dyDescent="0.2">
      <c r="A957" s="5"/>
      <c r="C957" s="6"/>
      <c r="D957" s="7"/>
      <c r="E957" s="6">
        <f>Tabla23[[#This Row],[Precio]]</f>
        <v>0</v>
      </c>
      <c r="G957" s="11"/>
      <c r="H957" s="6">
        <f>Tabla24[[#This Row],[Cantidad]]*(Tabla24[[#This Row],[PV]]-Tabla24[[#This Row],[Costo]])</f>
        <v>0</v>
      </c>
      <c r="I957" t="s">
        <v>18</v>
      </c>
      <c r="J957" s="6" t="str">
        <f>_xlfn.CONCAT(Tabla24[[#This Row],[Producto]]," ",Tabla24[[#This Row],[Referencia]]," ",Tabla24[[#This Row],[Costo]]/1000)</f>
        <v xml:space="preserve">  0</v>
      </c>
    </row>
    <row r="958" spans="1:10" x14ac:dyDescent="0.2">
      <c r="A958" s="5"/>
      <c r="C958" s="6"/>
      <c r="D958" s="7"/>
      <c r="E958" s="6">
        <f>Tabla23[[#This Row],[Precio]]</f>
        <v>0</v>
      </c>
      <c r="G958" s="11"/>
      <c r="H958" s="6">
        <f>Tabla24[[#This Row],[Cantidad]]*(Tabla24[[#This Row],[PV]]-Tabla24[[#This Row],[Costo]])</f>
        <v>0</v>
      </c>
      <c r="I958" t="s">
        <v>18</v>
      </c>
      <c r="J958" s="6" t="str">
        <f>_xlfn.CONCAT(Tabla24[[#This Row],[Producto]]," ",Tabla24[[#This Row],[Referencia]]," ",Tabla24[[#This Row],[Costo]]/1000)</f>
        <v xml:space="preserve">  0</v>
      </c>
    </row>
    <row r="959" spans="1:10" x14ac:dyDescent="0.2">
      <c r="A959" s="5"/>
      <c r="C959" s="6"/>
      <c r="D959" s="7"/>
      <c r="E959" s="6">
        <f>Tabla23[[#This Row],[Precio]]</f>
        <v>0</v>
      </c>
      <c r="G959" s="11"/>
      <c r="H959" s="6">
        <f>Tabla24[[#This Row],[Cantidad]]*(Tabla24[[#This Row],[PV]]-Tabla24[[#This Row],[Costo]])</f>
        <v>0</v>
      </c>
      <c r="I959" t="s">
        <v>18</v>
      </c>
      <c r="J959" s="6" t="str">
        <f>_xlfn.CONCAT(Tabla24[[#This Row],[Producto]]," ",Tabla24[[#This Row],[Referencia]]," ",Tabla24[[#This Row],[Costo]]/1000)</f>
        <v xml:space="preserve">  0</v>
      </c>
    </row>
    <row r="960" spans="1:10" x14ac:dyDescent="0.2">
      <c r="A960" s="5"/>
      <c r="C960" s="6"/>
      <c r="D960" s="7"/>
      <c r="E960" s="6">
        <f>Tabla23[[#This Row],[Precio]]</f>
        <v>0</v>
      </c>
      <c r="G960" s="11"/>
      <c r="H960" s="6">
        <f>Tabla24[[#This Row],[Cantidad]]*(Tabla24[[#This Row],[PV]]-Tabla24[[#This Row],[Costo]])</f>
        <v>0</v>
      </c>
      <c r="I960" t="s">
        <v>18</v>
      </c>
      <c r="J960" s="6" t="str">
        <f>_xlfn.CONCAT(Tabla24[[#This Row],[Producto]]," ",Tabla24[[#This Row],[Referencia]]," ",Tabla24[[#This Row],[Costo]]/1000)</f>
        <v xml:space="preserve">  0</v>
      </c>
    </row>
    <row r="961" spans="1:10" x14ac:dyDescent="0.2">
      <c r="A961" s="5"/>
      <c r="C961" s="6"/>
      <c r="D961" s="7"/>
      <c r="E961" s="6">
        <f>Tabla23[[#This Row],[Precio]]</f>
        <v>0</v>
      </c>
      <c r="G961" s="11"/>
      <c r="H961" s="6">
        <f>Tabla24[[#This Row],[Cantidad]]*(Tabla24[[#This Row],[PV]]-Tabla24[[#This Row],[Costo]])</f>
        <v>0</v>
      </c>
      <c r="I961" t="s">
        <v>18</v>
      </c>
      <c r="J961" s="6" t="str">
        <f>_xlfn.CONCAT(Tabla24[[#This Row],[Producto]]," ",Tabla24[[#This Row],[Referencia]]," ",Tabla24[[#This Row],[Costo]]/1000)</f>
        <v xml:space="preserve">  0</v>
      </c>
    </row>
    <row r="962" spans="1:10" x14ac:dyDescent="0.2">
      <c r="A962" s="5"/>
      <c r="C962" s="6"/>
      <c r="D962" s="7"/>
      <c r="E962" s="6">
        <f>Tabla23[[#This Row],[Precio]]</f>
        <v>0</v>
      </c>
      <c r="G962" s="11"/>
      <c r="H962" s="6">
        <f>Tabla24[[#This Row],[Cantidad]]*(Tabla24[[#This Row],[PV]]-Tabla24[[#This Row],[Costo]])</f>
        <v>0</v>
      </c>
      <c r="I962" t="s">
        <v>18</v>
      </c>
      <c r="J962" s="6" t="str">
        <f>_xlfn.CONCAT(Tabla24[[#This Row],[Producto]]," ",Tabla24[[#This Row],[Referencia]]," ",Tabla24[[#This Row],[Costo]]/1000)</f>
        <v xml:space="preserve">  0</v>
      </c>
    </row>
    <row r="963" spans="1:10" x14ac:dyDescent="0.2">
      <c r="A963" s="5"/>
      <c r="C963" s="6"/>
      <c r="D963" s="7"/>
      <c r="E963" s="6">
        <f>Tabla23[[#This Row],[Precio]]</f>
        <v>0</v>
      </c>
      <c r="G963" s="11"/>
      <c r="H963" s="6">
        <f>Tabla24[[#This Row],[Cantidad]]*(Tabla24[[#This Row],[PV]]-Tabla24[[#This Row],[Costo]])</f>
        <v>0</v>
      </c>
      <c r="I963" t="s">
        <v>18</v>
      </c>
      <c r="J963" s="6" t="str">
        <f>_xlfn.CONCAT(Tabla24[[#This Row],[Producto]]," ",Tabla24[[#This Row],[Referencia]]," ",Tabla24[[#This Row],[Costo]]/1000)</f>
        <v xml:space="preserve">  0</v>
      </c>
    </row>
    <row r="964" spans="1:10" x14ac:dyDescent="0.2">
      <c r="A964" s="5"/>
      <c r="C964" s="6"/>
      <c r="D964" s="7"/>
      <c r="E964" s="6">
        <f>Tabla23[[#This Row],[Precio]]</f>
        <v>0</v>
      </c>
      <c r="G964" s="11"/>
      <c r="H964" s="6">
        <f>Tabla24[[#This Row],[Cantidad]]*(Tabla24[[#This Row],[PV]]-Tabla24[[#This Row],[Costo]])</f>
        <v>0</v>
      </c>
      <c r="I964" t="s">
        <v>18</v>
      </c>
      <c r="J964" s="6" t="str">
        <f>_xlfn.CONCAT(Tabla24[[#This Row],[Producto]]," ",Tabla24[[#This Row],[Referencia]]," ",Tabla24[[#This Row],[Costo]]/1000)</f>
        <v xml:space="preserve">  0</v>
      </c>
    </row>
    <row r="965" spans="1:10" x14ac:dyDescent="0.2">
      <c r="A965" s="5"/>
      <c r="C965" s="6"/>
      <c r="D965" s="7"/>
      <c r="E965" s="6">
        <f>Tabla23[[#This Row],[Precio]]</f>
        <v>0</v>
      </c>
      <c r="G965" s="11"/>
      <c r="H965" s="6">
        <f>Tabla24[[#This Row],[Cantidad]]*(Tabla24[[#This Row],[PV]]-Tabla24[[#This Row],[Costo]])</f>
        <v>0</v>
      </c>
      <c r="I965" t="s">
        <v>18</v>
      </c>
      <c r="J965" s="6" t="str">
        <f>_xlfn.CONCAT(Tabla24[[#This Row],[Producto]]," ",Tabla24[[#This Row],[Referencia]]," ",Tabla24[[#This Row],[Costo]]/1000)</f>
        <v xml:space="preserve">  0</v>
      </c>
    </row>
    <row r="966" spans="1:10" x14ac:dyDescent="0.2">
      <c r="A966" s="5"/>
      <c r="C966" s="6"/>
      <c r="D966" s="7"/>
      <c r="E966" s="6">
        <f>Tabla23[[#This Row],[Precio]]</f>
        <v>0</v>
      </c>
      <c r="G966" s="11"/>
      <c r="H966" s="6">
        <f>Tabla24[[#This Row],[Cantidad]]*(Tabla24[[#This Row],[PV]]-Tabla24[[#This Row],[Costo]])</f>
        <v>0</v>
      </c>
      <c r="I966" t="s">
        <v>18</v>
      </c>
      <c r="J966" s="6" t="str">
        <f>_xlfn.CONCAT(Tabla24[[#This Row],[Producto]]," ",Tabla24[[#This Row],[Referencia]]," ",Tabla24[[#This Row],[Costo]]/1000)</f>
        <v xml:space="preserve">  0</v>
      </c>
    </row>
    <row r="967" spans="1:10" x14ac:dyDescent="0.2">
      <c r="A967" s="5"/>
      <c r="C967" s="6"/>
      <c r="D967" s="7"/>
      <c r="E967" s="6">
        <f>Tabla23[[#This Row],[Precio]]</f>
        <v>0</v>
      </c>
      <c r="G967" s="11"/>
      <c r="H967" s="6">
        <f>Tabla24[[#This Row],[Cantidad]]*(Tabla24[[#This Row],[PV]]-Tabla24[[#This Row],[Costo]])</f>
        <v>0</v>
      </c>
      <c r="I967" t="s">
        <v>18</v>
      </c>
      <c r="J967" s="6" t="str">
        <f>_xlfn.CONCAT(Tabla24[[#This Row],[Producto]]," ",Tabla24[[#This Row],[Referencia]]," ",Tabla24[[#This Row],[Costo]]/1000)</f>
        <v xml:space="preserve">  0</v>
      </c>
    </row>
    <row r="968" spans="1:10" x14ac:dyDescent="0.2">
      <c r="A968" s="5"/>
      <c r="C968" s="6"/>
      <c r="D968" s="7"/>
      <c r="E968" s="6">
        <f>Tabla23[[#This Row],[Precio]]</f>
        <v>0</v>
      </c>
      <c r="G968" s="11"/>
      <c r="H968" s="6">
        <f>Tabla24[[#This Row],[Cantidad]]*(Tabla24[[#This Row],[PV]]-Tabla24[[#This Row],[Costo]])</f>
        <v>0</v>
      </c>
      <c r="I968" t="s">
        <v>18</v>
      </c>
      <c r="J968" s="6" t="str">
        <f>_xlfn.CONCAT(Tabla24[[#This Row],[Producto]]," ",Tabla24[[#This Row],[Referencia]]," ",Tabla24[[#This Row],[Costo]]/1000)</f>
        <v xml:space="preserve">  0</v>
      </c>
    </row>
    <row r="969" spans="1:10" x14ac:dyDescent="0.2">
      <c r="A969" s="5"/>
      <c r="C969" s="6"/>
      <c r="D969" s="7"/>
      <c r="E969" s="6">
        <f>Tabla23[[#This Row],[Precio]]</f>
        <v>0</v>
      </c>
      <c r="G969" s="11"/>
      <c r="H969" s="6">
        <f>Tabla24[[#This Row],[Cantidad]]*(Tabla24[[#This Row],[PV]]-Tabla24[[#This Row],[Costo]])</f>
        <v>0</v>
      </c>
      <c r="I969" t="s">
        <v>18</v>
      </c>
      <c r="J969" s="6" t="str">
        <f>_xlfn.CONCAT(Tabla24[[#This Row],[Producto]]," ",Tabla24[[#This Row],[Referencia]]," ",Tabla24[[#This Row],[Costo]]/1000)</f>
        <v xml:space="preserve">  0</v>
      </c>
    </row>
    <row r="970" spans="1:10" x14ac:dyDescent="0.2">
      <c r="A970" s="5"/>
      <c r="C970" s="6"/>
      <c r="D970" s="7"/>
      <c r="E970" s="6">
        <f>Tabla23[[#This Row],[Precio]]</f>
        <v>0</v>
      </c>
      <c r="G970" s="11"/>
      <c r="H970" s="6">
        <f>Tabla24[[#This Row],[Cantidad]]*(Tabla24[[#This Row],[PV]]-Tabla24[[#This Row],[Costo]])</f>
        <v>0</v>
      </c>
      <c r="I970" t="s">
        <v>18</v>
      </c>
      <c r="J970" s="6" t="str">
        <f>_xlfn.CONCAT(Tabla24[[#This Row],[Producto]]," ",Tabla24[[#This Row],[Referencia]]," ",Tabla24[[#This Row],[Costo]]/1000)</f>
        <v xml:space="preserve">  0</v>
      </c>
    </row>
    <row r="971" spans="1:10" x14ac:dyDescent="0.2">
      <c r="A971" s="5"/>
      <c r="C971" s="6"/>
      <c r="D971" s="7"/>
      <c r="E971" s="6">
        <f>Tabla23[[#This Row],[Precio]]</f>
        <v>0</v>
      </c>
      <c r="G971" s="11"/>
      <c r="H971" s="6">
        <f>Tabla24[[#This Row],[Cantidad]]*(Tabla24[[#This Row],[PV]]-Tabla24[[#This Row],[Costo]])</f>
        <v>0</v>
      </c>
      <c r="I971" t="s">
        <v>18</v>
      </c>
      <c r="J971" s="6" t="str">
        <f>_xlfn.CONCAT(Tabla24[[#This Row],[Producto]]," ",Tabla24[[#This Row],[Referencia]]," ",Tabla24[[#This Row],[Costo]]/1000)</f>
        <v xml:space="preserve">  0</v>
      </c>
    </row>
    <row r="972" spans="1:10" x14ac:dyDescent="0.2">
      <c r="A972" s="5"/>
      <c r="C972" s="6"/>
      <c r="D972" s="7"/>
      <c r="E972" s="6">
        <f>Tabla23[[#This Row],[Precio]]</f>
        <v>0</v>
      </c>
      <c r="G972" s="11"/>
      <c r="H972" s="6">
        <f>Tabla24[[#This Row],[Cantidad]]*(Tabla24[[#This Row],[PV]]-Tabla24[[#This Row],[Costo]])</f>
        <v>0</v>
      </c>
      <c r="I972" t="s">
        <v>18</v>
      </c>
      <c r="J972" s="6" t="str">
        <f>_xlfn.CONCAT(Tabla24[[#This Row],[Producto]]," ",Tabla24[[#This Row],[Referencia]]," ",Tabla24[[#This Row],[Costo]]/1000)</f>
        <v xml:space="preserve">  0</v>
      </c>
    </row>
    <row r="973" spans="1:10" x14ac:dyDescent="0.2">
      <c r="A973" s="5"/>
      <c r="C973" s="6"/>
      <c r="D973" s="7"/>
      <c r="E973" s="6">
        <f>Tabla23[[#This Row],[Precio]]</f>
        <v>0</v>
      </c>
      <c r="G973" s="11"/>
      <c r="H973" s="6">
        <f>Tabla24[[#This Row],[Cantidad]]*(Tabla24[[#This Row],[PV]]-Tabla24[[#This Row],[Costo]])</f>
        <v>0</v>
      </c>
      <c r="I973" t="s">
        <v>18</v>
      </c>
      <c r="J973" s="6" t="str">
        <f>_xlfn.CONCAT(Tabla24[[#This Row],[Producto]]," ",Tabla24[[#This Row],[Referencia]]," ",Tabla24[[#This Row],[Costo]]/1000)</f>
        <v xml:space="preserve">  0</v>
      </c>
    </row>
    <row r="974" spans="1:10" x14ac:dyDescent="0.2">
      <c r="A974" s="5"/>
      <c r="C974" s="6"/>
      <c r="D974" s="7"/>
      <c r="E974" s="6">
        <f>Tabla23[[#This Row],[Precio]]</f>
        <v>0</v>
      </c>
      <c r="G974" s="11"/>
      <c r="H974" s="6">
        <f>Tabla24[[#This Row],[Cantidad]]*(Tabla24[[#This Row],[PV]]-Tabla24[[#This Row],[Costo]])</f>
        <v>0</v>
      </c>
      <c r="I974" t="s">
        <v>18</v>
      </c>
      <c r="J974" s="6" t="str">
        <f>_xlfn.CONCAT(Tabla24[[#This Row],[Producto]]," ",Tabla24[[#This Row],[Referencia]]," ",Tabla24[[#This Row],[Costo]]/1000)</f>
        <v xml:space="preserve">  0</v>
      </c>
    </row>
    <row r="975" spans="1:10" x14ac:dyDescent="0.2">
      <c r="A975" s="5"/>
      <c r="C975" s="6"/>
      <c r="D975" s="7"/>
      <c r="E975" s="6">
        <f>Tabla23[[#This Row],[Precio]]</f>
        <v>0</v>
      </c>
      <c r="G975" s="11"/>
      <c r="H975" s="6">
        <f>Tabla24[[#This Row],[Cantidad]]*(Tabla24[[#This Row],[PV]]-Tabla24[[#This Row],[Costo]])</f>
        <v>0</v>
      </c>
      <c r="I975" t="s">
        <v>18</v>
      </c>
      <c r="J975" s="6" t="str">
        <f>_xlfn.CONCAT(Tabla24[[#This Row],[Producto]]," ",Tabla24[[#This Row],[Referencia]]," ",Tabla24[[#This Row],[Costo]]/1000)</f>
        <v xml:space="preserve">  0</v>
      </c>
    </row>
    <row r="976" spans="1:10" x14ac:dyDescent="0.2">
      <c r="A976" s="5"/>
      <c r="C976" s="6"/>
      <c r="D976" s="7"/>
      <c r="E976" s="6">
        <f>Tabla23[[#This Row],[Precio]]</f>
        <v>0</v>
      </c>
      <c r="G976" s="11"/>
      <c r="H976" s="6">
        <f>Tabla24[[#This Row],[Cantidad]]*(Tabla24[[#This Row],[PV]]-Tabla24[[#This Row],[Costo]])</f>
        <v>0</v>
      </c>
      <c r="I976" t="s">
        <v>18</v>
      </c>
      <c r="J976" s="6" t="str">
        <f>_xlfn.CONCAT(Tabla24[[#This Row],[Producto]]," ",Tabla24[[#This Row],[Referencia]]," ",Tabla24[[#This Row],[Costo]]/1000)</f>
        <v xml:space="preserve">  0</v>
      </c>
    </row>
    <row r="977" spans="1:10" x14ac:dyDescent="0.2">
      <c r="A977" s="5"/>
      <c r="C977" s="6"/>
      <c r="D977" s="7"/>
      <c r="E977" s="6">
        <f>Tabla23[[#This Row],[Precio]]</f>
        <v>0</v>
      </c>
      <c r="G977" s="11"/>
      <c r="H977" s="6">
        <f>Tabla24[[#This Row],[Cantidad]]*(Tabla24[[#This Row],[PV]]-Tabla24[[#This Row],[Costo]])</f>
        <v>0</v>
      </c>
      <c r="I977" t="s">
        <v>18</v>
      </c>
      <c r="J977" s="6" t="str">
        <f>_xlfn.CONCAT(Tabla24[[#This Row],[Producto]]," ",Tabla24[[#This Row],[Referencia]]," ",Tabla24[[#This Row],[Costo]]/1000)</f>
        <v xml:space="preserve">  0</v>
      </c>
    </row>
    <row r="978" spans="1:10" x14ac:dyDescent="0.2">
      <c r="A978" s="5"/>
      <c r="C978" s="6"/>
      <c r="D978" s="7"/>
      <c r="E978" s="6">
        <f>Tabla23[[#This Row],[Precio]]</f>
        <v>0</v>
      </c>
      <c r="G978" s="11"/>
      <c r="H978" s="6">
        <f>Tabla24[[#This Row],[Cantidad]]*(Tabla24[[#This Row],[PV]]-Tabla24[[#This Row],[Costo]])</f>
        <v>0</v>
      </c>
      <c r="I978" t="s">
        <v>18</v>
      </c>
      <c r="J978" s="6" t="str">
        <f>_xlfn.CONCAT(Tabla24[[#This Row],[Producto]]," ",Tabla24[[#This Row],[Referencia]]," ",Tabla24[[#This Row],[Costo]]/1000)</f>
        <v xml:space="preserve">  0</v>
      </c>
    </row>
    <row r="979" spans="1:10" x14ac:dyDescent="0.2">
      <c r="A979" s="5"/>
      <c r="C979" s="6"/>
      <c r="D979" s="7"/>
      <c r="E979" s="6">
        <f>Tabla23[[#This Row],[Precio]]</f>
        <v>0</v>
      </c>
      <c r="G979" s="11"/>
      <c r="H979" s="6">
        <f>Tabla24[[#This Row],[Cantidad]]*(Tabla24[[#This Row],[PV]]-Tabla24[[#This Row],[Costo]])</f>
        <v>0</v>
      </c>
      <c r="I979" t="s">
        <v>18</v>
      </c>
      <c r="J979" s="6" t="str">
        <f>_xlfn.CONCAT(Tabla24[[#This Row],[Producto]]," ",Tabla24[[#This Row],[Referencia]]," ",Tabla24[[#This Row],[Costo]]/1000)</f>
        <v xml:space="preserve">  0</v>
      </c>
    </row>
    <row r="980" spans="1:10" x14ac:dyDescent="0.2">
      <c r="A980" s="5"/>
      <c r="C980" s="6"/>
      <c r="D980" s="7"/>
      <c r="E980" s="6">
        <f>Tabla23[[#This Row],[Precio]]</f>
        <v>0</v>
      </c>
      <c r="G980" s="11"/>
      <c r="H980" s="6">
        <f>Tabla24[[#This Row],[Cantidad]]*(Tabla24[[#This Row],[PV]]-Tabla24[[#This Row],[Costo]])</f>
        <v>0</v>
      </c>
      <c r="I980" t="s">
        <v>18</v>
      </c>
      <c r="J980" s="6" t="str">
        <f>_xlfn.CONCAT(Tabla24[[#This Row],[Producto]]," ",Tabla24[[#This Row],[Referencia]]," ",Tabla24[[#This Row],[Costo]]/1000)</f>
        <v xml:space="preserve">  0</v>
      </c>
    </row>
    <row r="981" spans="1:10" x14ac:dyDescent="0.2">
      <c r="A981" s="5"/>
      <c r="C981" s="6"/>
      <c r="D981" s="7"/>
      <c r="E981" s="6">
        <f>Tabla23[[#This Row],[Precio]]</f>
        <v>0</v>
      </c>
      <c r="G981" s="11"/>
      <c r="H981" s="6">
        <f>Tabla24[[#This Row],[Cantidad]]*(Tabla24[[#This Row],[PV]]-Tabla24[[#This Row],[Costo]])</f>
        <v>0</v>
      </c>
      <c r="I981" t="s">
        <v>18</v>
      </c>
      <c r="J981" s="6" t="str">
        <f>_xlfn.CONCAT(Tabla24[[#This Row],[Producto]]," ",Tabla24[[#This Row],[Referencia]]," ",Tabla24[[#This Row],[Costo]]/1000)</f>
        <v xml:space="preserve">  0</v>
      </c>
    </row>
    <row r="982" spans="1:10" x14ac:dyDescent="0.2">
      <c r="A982" s="5"/>
      <c r="C982" s="6"/>
      <c r="D982" s="7"/>
      <c r="E982" s="6">
        <f>Tabla23[[#This Row],[Precio]]</f>
        <v>0</v>
      </c>
      <c r="G982" s="11"/>
      <c r="H982" s="6">
        <f>Tabla24[[#This Row],[Cantidad]]*(Tabla24[[#This Row],[PV]]-Tabla24[[#This Row],[Costo]])</f>
        <v>0</v>
      </c>
      <c r="I982" t="s">
        <v>18</v>
      </c>
      <c r="J982" s="6" t="str">
        <f>_xlfn.CONCAT(Tabla24[[#This Row],[Producto]]," ",Tabla24[[#This Row],[Referencia]]," ",Tabla24[[#This Row],[Costo]]/1000)</f>
        <v xml:space="preserve">  0</v>
      </c>
    </row>
    <row r="983" spans="1:10" x14ac:dyDescent="0.2">
      <c r="A983" s="5"/>
      <c r="C983" s="6"/>
      <c r="D983" s="7"/>
      <c r="E983" s="6">
        <f>Tabla23[[#This Row],[Precio]]</f>
        <v>0</v>
      </c>
      <c r="G983" s="11"/>
      <c r="H983" s="6">
        <f>Tabla24[[#This Row],[Cantidad]]*(Tabla24[[#This Row],[PV]]-Tabla24[[#This Row],[Costo]])</f>
        <v>0</v>
      </c>
      <c r="I983" t="s">
        <v>18</v>
      </c>
      <c r="J983" s="6" t="str">
        <f>_xlfn.CONCAT(Tabla24[[#This Row],[Producto]]," ",Tabla24[[#This Row],[Referencia]]," ",Tabla24[[#This Row],[Costo]]/1000)</f>
        <v xml:space="preserve">  0</v>
      </c>
    </row>
    <row r="984" spans="1:10" x14ac:dyDescent="0.2">
      <c r="A984" s="5"/>
      <c r="C984" s="6"/>
      <c r="D984" s="7"/>
      <c r="E984" s="6">
        <f>Tabla23[[#This Row],[Precio]]</f>
        <v>0</v>
      </c>
      <c r="G984" s="11"/>
      <c r="H984" s="6">
        <f>Tabla24[[#This Row],[Cantidad]]*(Tabla24[[#This Row],[PV]]-Tabla24[[#This Row],[Costo]])</f>
        <v>0</v>
      </c>
      <c r="I984" t="s">
        <v>18</v>
      </c>
      <c r="J984" s="6" t="str">
        <f>_xlfn.CONCAT(Tabla24[[#This Row],[Producto]]," ",Tabla24[[#This Row],[Referencia]]," ",Tabla24[[#This Row],[Costo]]/1000)</f>
        <v xml:space="preserve">  0</v>
      </c>
    </row>
    <row r="985" spans="1:10" x14ac:dyDescent="0.2">
      <c r="A985" s="5"/>
      <c r="C985" s="6"/>
      <c r="D985" s="7"/>
      <c r="E985" s="6">
        <f>Tabla23[[#This Row],[Precio]]</f>
        <v>0</v>
      </c>
      <c r="G985" s="11"/>
      <c r="H985" s="6">
        <f>Tabla24[[#This Row],[Cantidad]]*(Tabla24[[#This Row],[PV]]-Tabla24[[#This Row],[Costo]])</f>
        <v>0</v>
      </c>
      <c r="I985" t="s">
        <v>18</v>
      </c>
      <c r="J985" s="6" t="str">
        <f>_xlfn.CONCAT(Tabla24[[#This Row],[Producto]]," ",Tabla24[[#This Row],[Referencia]]," ",Tabla24[[#This Row],[Costo]]/1000)</f>
        <v xml:space="preserve">  0</v>
      </c>
    </row>
    <row r="986" spans="1:10" x14ac:dyDescent="0.2">
      <c r="A986" s="5"/>
      <c r="C986" s="6"/>
      <c r="D986" s="7"/>
      <c r="E986" s="6">
        <f>Tabla23[[#This Row],[Precio]]</f>
        <v>0</v>
      </c>
      <c r="G986" s="11"/>
      <c r="H986" s="6">
        <f>Tabla24[[#This Row],[Cantidad]]*(Tabla24[[#This Row],[PV]]-Tabla24[[#This Row],[Costo]])</f>
        <v>0</v>
      </c>
      <c r="I986" t="s">
        <v>18</v>
      </c>
      <c r="J986" s="6" t="str">
        <f>_xlfn.CONCAT(Tabla24[[#This Row],[Producto]]," ",Tabla24[[#This Row],[Referencia]]," ",Tabla24[[#This Row],[Costo]]/1000)</f>
        <v xml:space="preserve">  0</v>
      </c>
    </row>
    <row r="987" spans="1:10" x14ac:dyDescent="0.2">
      <c r="A987" s="5"/>
      <c r="C987" s="6"/>
      <c r="D987" s="7"/>
      <c r="E987" s="6">
        <f>Tabla23[[#This Row],[Precio]]</f>
        <v>0</v>
      </c>
      <c r="G987" s="11"/>
      <c r="H987" s="6">
        <f>Tabla24[[#This Row],[Cantidad]]*(Tabla24[[#This Row],[PV]]-Tabla24[[#This Row],[Costo]])</f>
        <v>0</v>
      </c>
      <c r="I987" t="s">
        <v>18</v>
      </c>
      <c r="J987" s="6" t="str">
        <f>_xlfn.CONCAT(Tabla24[[#This Row],[Producto]]," ",Tabla24[[#This Row],[Referencia]]," ",Tabla24[[#This Row],[Costo]]/1000)</f>
        <v xml:space="preserve">  0</v>
      </c>
    </row>
    <row r="988" spans="1:10" x14ac:dyDescent="0.2">
      <c r="A988" s="5"/>
      <c r="C988" s="6"/>
      <c r="D988" s="7"/>
      <c r="E988" s="6">
        <f>Tabla23[[#This Row],[Precio]]</f>
        <v>0</v>
      </c>
      <c r="G988" s="11"/>
      <c r="H988" s="6">
        <f>Tabla24[[#This Row],[Cantidad]]*(Tabla24[[#This Row],[PV]]-Tabla24[[#This Row],[Costo]])</f>
        <v>0</v>
      </c>
      <c r="I988" t="s">
        <v>18</v>
      </c>
      <c r="J988" s="6" t="str">
        <f>_xlfn.CONCAT(Tabla24[[#This Row],[Producto]]," ",Tabla24[[#This Row],[Referencia]]," ",Tabla24[[#This Row],[Costo]]/1000)</f>
        <v xml:space="preserve">  0</v>
      </c>
    </row>
    <row r="989" spans="1:10" x14ac:dyDescent="0.2">
      <c r="A989" s="5"/>
      <c r="C989" s="6"/>
      <c r="D989" s="7"/>
      <c r="E989" s="6">
        <f>Tabla23[[#This Row],[Precio]]</f>
        <v>0</v>
      </c>
      <c r="G989" s="11"/>
      <c r="H989" s="6">
        <f>Tabla24[[#This Row],[Cantidad]]*(Tabla24[[#This Row],[PV]]-Tabla24[[#This Row],[Costo]])</f>
        <v>0</v>
      </c>
      <c r="I989" t="s">
        <v>18</v>
      </c>
      <c r="J989" s="6" t="str">
        <f>_xlfn.CONCAT(Tabla24[[#This Row],[Producto]]," ",Tabla24[[#This Row],[Referencia]]," ",Tabla24[[#This Row],[Costo]]/1000)</f>
        <v xml:space="preserve">  0</v>
      </c>
    </row>
    <row r="990" spans="1:10" x14ac:dyDescent="0.2">
      <c r="A990" s="5"/>
      <c r="C990" s="6"/>
      <c r="D990" s="7"/>
      <c r="E990" s="6">
        <f>Tabla23[[#This Row],[Precio]]</f>
        <v>0</v>
      </c>
      <c r="G990" s="11"/>
      <c r="H990" s="6">
        <f>Tabla24[[#This Row],[Cantidad]]*(Tabla24[[#This Row],[PV]]-Tabla24[[#This Row],[Costo]])</f>
        <v>0</v>
      </c>
      <c r="I990" t="s">
        <v>18</v>
      </c>
      <c r="J990" s="6" t="str">
        <f>_xlfn.CONCAT(Tabla24[[#This Row],[Producto]]," ",Tabla24[[#This Row],[Referencia]]," ",Tabla24[[#This Row],[Costo]]/1000)</f>
        <v xml:space="preserve">  0</v>
      </c>
    </row>
    <row r="991" spans="1:10" x14ac:dyDescent="0.2">
      <c r="A991" s="5"/>
      <c r="C991" s="6"/>
      <c r="D991" s="7"/>
      <c r="E991" s="6">
        <f>Tabla23[[#This Row],[Precio]]</f>
        <v>0</v>
      </c>
      <c r="G991" s="11"/>
      <c r="H991" s="6">
        <f>Tabla24[[#This Row],[Cantidad]]*(Tabla24[[#This Row],[PV]]-Tabla24[[#This Row],[Costo]])</f>
        <v>0</v>
      </c>
      <c r="I991" t="s">
        <v>18</v>
      </c>
      <c r="J991" s="6" t="str">
        <f>_xlfn.CONCAT(Tabla24[[#This Row],[Producto]]," ",Tabla24[[#This Row],[Referencia]]," ",Tabla24[[#This Row],[Costo]]/1000)</f>
        <v xml:space="preserve">  0</v>
      </c>
    </row>
    <row r="992" spans="1:10" x14ac:dyDescent="0.2">
      <c r="A992" s="5"/>
      <c r="C992" s="6"/>
      <c r="D992" s="7"/>
      <c r="E992" s="6">
        <f>Tabla23[[#This Row],[Precio]]</f>
        <v>0</v>
      </c>
      <c r="G992" s="11"/>
      <c r="H992" s="6">
        <f>Tabla24[[#This Row],[Cantidad]]*(Tabla24[[#This Row],[PV]]-Tabla24[[#This Row],[Costo]])</f>
        <v>0</v>
      </c>
      <c r="I992" t="s">
        <v>18</v>
      </c>
      <c r="J992" s="6" t="str">
        <f>_xlfn.CONCAT(Tabla24[[#This Row],[Producto]]," ",Tabla24[[#This Row],[Referencia]]," ",Tabla24[[#This Row],[Costo]]/1000)</f>
        <v xml:space="preserve">  0</v>
      </c>
    </row>
    <row r="993" spans="1:10" x14ac:dyDescent="0.2">
      <c r="A993" s="5"/>
      <c r="C993" s="6"/>
      <c r="D993" s="7"/>
      <c r="E993" s="6">
        <f>Tabla23[[#This Row],[Precio]]</f>
        <v>0</v>
      </c>
      <c r="G993" s="11"/>
      <c r="H993" s="6">
        <f>Tabla24[[#This Row],[Cantidad]]*(Tabla24[[#This Row],[PV]]-Tabla24[[#This Row],[Costo]])</f>
        <v>0</v>
      </c>
      <c r="I993" t="s">
        <v>18</v>
      </c>
      <c r="J993" s="6" t="str">
        <f>_xlfn.CONCAT(Tabla24[[#This Row],[Producto]]," ",Tabla24[[#This Row],[Referencia]]," ",Tabla24[[#This Row],[Costo]]/1000)</f>
        <v xml:space="preserve">  0</v>
      </c>
    </row>
    <row r="994" spans="1:10" x14ac:dyDescent="0.2">
      <c r="A994" s="5"/>
      <c r="C994" s="6"/>
      <c r="D994" s="7"/>
      <c r="E994" s="6">
        <f>Tabla23[[#This Row],[Precio]]</f>
        <v>0</v>
      </c>
      <c r="G994" s="11"/>
      <c r="H994" s="6">
        <f>Tabla24[[#This Row],[Cantidad]]*(Tabla24[[#This Row],[PV]]-Tabla24[[#This Row],[Costo]])</f>
        <v>0</v>
      </c>
      <c r="I994" t="s">
        <v>18</v>
      </c>
      <c r="J994" s="6" t="str">
        <f>_xlfn.CONCAT(Tabla24[[#This Row],[Producto]]," ",Tabla24[[#This Row],[Referencia]]," ",Tabla24[[#This Row],[Costo]]/1000)</f>
        <v xml:space="preserve">  0</v>
      </c>
    </row>
    <row r="995" spans="1:10" x14ac:dyDescent="0.2">
      <c r="A995" s="5"/>
      <c r="C995" s="6"/>
      <c r="D995" s="7"/>
      <c r="E995" s="6">
        <f>Tabla23[[#This Row],[Precio]]</f>
        <v>0</v>
      </c>
      <c r="G995" s="11"/>
      <c r="H995" s="6">
        <f>Tabla24[[#This Row],[Cantidad]]*(Tabla24[[#This Row],[PV]]-Tabla24[[#This Row],[Costo]])</f>
        <v>0</v>
      </c>
      <c r="I995" t="s">
        <v>18</v>
      </c>
      <c r="J995" s="6" t="str">
        <f>_xlfn.CONCAT(Tabla24[[#This Row],[Producto]]," ",Tabla24[[#This Row],[Referencia]]," ",Tabla24[[#This Row],[Costo]]/1000)</f>
        <v xml:space="preserve">  0</v>
      </c>
    </row>
    <row r="996" spans="1:10" x14ac:dyDescent="0.2">
      <c r="A996" s="5"/>
      <c r="C996" s="6"/>
      <c r="D996" s="7"/>
      <c r="E996" s="6">
        <f>Tabla23[[#This Row],[Precio]]</f>
        <v>0</v>
      </c>
      <c r="G996" s="11"/>
      <c r="H996" s="6">
        <f>Tabla24[[#This Row],[Cantidad]]*(Tabla24[[#This Row],[PV]]-Tabla24[[#This Row],[Costo]])</f>
        <v>0</v>
      </c>
      <c r="I996" t="s">
        <v>18</v>
      </c>
      <c r="J996" s="6" t="str">
        <f>_xlfn.CONCAT(Tabla24[[#This Row],[Producto]]," ",Tabla24[[#This Row],[Referencia]]," ",Tabla24[[#This Row],[Costo]]/1000)</f>
        <v xml:space="preserve">  0</v>
      </c>
    </row>
    <row r="997" spans="1:10" x14ac:dyDescent="0.2">
      <c r="A997" s="5"/>
      <c r="C997" s="6"/>
      <c r="D997" s="7"/>
      <c r="E997" s="6">
        <f>Tabla23[[#This Row],[Precio]]</f>
        <v>0</v>
      </c>
      <c r="G997" s="11"/>
      <c r="H997" s="6">
        <f>Tabla24[[#This Row],[Cantidad]]*(Tabla24[[#This Row],[PV]]-Tabla24[[#This Row],[Costo]])</f>
        <v>0</v>
      </c>
      <c r="I997" t="s">
        <v>18</v>
      </c>
      <c r="J997" s="6" t="str">
        <f>_xlfn.CONCAT(Tabla24[[#This Row],[Producto]]," ",Tabla24[[#This Row],[Referencia]]," ",Tabla24[[#This Row],[Costo]]/1000)</f>
        <v xml:space="preserve">  0</v>
      </c>
    </row>
    <row r="998" spans="1:10" x14ac:dyDescent="0.2">
      <c r="A998" s="5"/>
      <c r="C998" s="6"/>
      <c r="D998" s="7"/>
      <c r="E998" s="6">
        <f>Tabla23[[#This Row],[Precio]]</f>
        <v>0</v>
      </c>
      <c r="G998" s="11"/>
      <c r="H998" s="6">
        <f>Tabla24[[#This Row],[Cantidad]]*(Tabla24[[#This Row],[PV]]-Tabla24[[#This Row],[Costo]])</f>
        <v>0</v>
      </c>
      <c r="I998" t="s">
        <v>18</v>
      </c>
      <c r="J998" s="6" t="str">
        <f>_xlfn.CONCAT(Tabla24[[#This Row],[Producto]]," ",Tabla24[[#This Row],[Referencia]]," ",Tabla24[[#This Row],[Costo]]/1000)</f>
        <v xml:space="preserve">  0</v>
      </c>
    </row>
    <row r="999" spans="1:10" x14ac:dyDescent="0.2">
      <c r="A999" s="5"/>
      <c r="C999" s="6"/>
      <c r="D999" s="7"/>
      <c r="E999" s="6">
        <f>Tabla23[[#This Row],[Precio]]</f>
        <v>0</v>
      </c>
      <c r="G999" s="11"/>
      <c r="H999" s="6">
        <f>Tabla24[[#This Row],[Cantidad]]*(Tabla24[[#This Row],[PV]]-Tabla24[[#This Row],[Costo]])</f>
        <v>0</v>
      </c>
      <c r="I999" t="s">
        <v>18</v>
      </c>
      <c r="J999" s="6" t="str">
        <f>_xlfn.CONCAT(Tabla24[[#This Row],[Producto]]," ",Tabla24[[#This Row],[Referencia]]," ",Tabla24[[#This Row],[Costo]]/1000)</f>
        <v xml:space="preserve">  0</v>
      </c>
    </row>
    <row r="1000" spans="1:10" x14ac:dyDescent="0.2">
      <c r="A1000" s="5"/>
      <c r="C1000" s="6"/>
      <c r="D1000" s="7"/>
      <c r="E1000" s="6">
        <f>Tabla23[[#This Row],[Precio]]</f>
        <v>0</v>
      </c>
      <c r="G1000" s="11"/>
      <c r="H1000" s="6">
        <f>Tabla24[[#This Row],[Cantidad]]*(Tabla24[[#This Row],[PV]]-Tabla24[[#This Row],[Costo]])</f>
        <v>0</v>
      </c>
      <c r="I1000" t="s">
        <v>18</v>
      </c>
      <c r="J1000" s="6" t="str">
        <f>_xlfn.CONCAT(Tabla24[[#This Row],[Producto]]," ",Tabla24[[#This Row],[Referencia]]," ",Tabla24[[#This Row],[Costo]]/1000)</f>
        <v xml:space="preserve">  0</v>
      </c>
    </row>
    <row r="1001" spans="1:10" x14ac:dyDescent="0.2">
      <c r="A1001" t="s">
        <v>11</v>
      </c>
      <c r="E1001" s="6">
        <f>SUBTOTAL(109,Tabla24[Precio])</f>
        <v>-9000000</v>
      </c>
    </row>
  </sheetData>
  <mergeCells count="1">
    <mergeCell ref="A1:B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1FEA-79AC-5F45-B659-179D32718554}">
  <dimension ref="A1:N1000"/>
  <sheetViews>
    <sheetView workbookViewId="0">
      <selection activeCell="L13" sqref="L13"/>
    </sheetView>
  </sheetViews>
  <sheetFormatPr baseColWidth="10" defaultRowHeight="14" x14ac:dyDescent="0.2"/>
  <cols>
    <col min="1" max="1" width="26.3984375" bestFit="1" customWidth="1"/>
    <col min="2" max="2" width="12.796875" bestFit="1" customWidth="1"/>
    <col min="3" max="3" width="8.3984375" bestFit="1" customWidth="1"/>
    <col min="5" max="5" width="9.59765625" bestFit="1" customWidth="1"/>
    <col min="12" max="12" width="29" bestFit="1" customWidth="1"/>
    <col min="13" max="13" width="11.3984375" customWidth="1"/>
    <col min="14" max="14" width="6.3984375" bestFit="1" customWidth="1"/>
  </cols>
  <sheetData>
    <row r="1" spans="1:14" x14ac:dyDescent="0.2">
      <c r="A1" s="1" t="s">
        <v>0</v>
      </c>
    </row>
    <row r="11" spans="1:14" x14ac:dyDescent="0.2">
      <c r="A11" t="s">
        <v>1</v>
      </c>
      <c r="B11" t="s">
        <v>2</v>
      </c>
      <c r="C11" t="s">
        <v>3</v>
      </c>
      <c r="D11" t="s">
        <v>5</v>
      </c>
      <c r="E11" t="s">
        <v>8</v>
      </c>
      <c r="F11" t="s">
        <v>12</v>
      </c>
      <c r="G11" t="s">
        <v>13</v>
      </c>
      <c r="H11" t="s">
        <v>14</v>
      </c>
      <c r="I11" t="s">
        <v>17</v>
      </c>
      <c r="L11" s="8" t="s">
        <v>1</v>
      </c>
      <c r="M11" s="8" t="s">
        <v>3</v>
      </c>
      <c r="N11" s="8" t="s">
        <v>12</v>
      </c>
    </row>
    <row r="12" spans="1:14" x14ac:dyDescent="0.2">
      <c r="A12" s="6" t="str">
        <f>Tabla24[[#This Row],[Unit]]</f>
        <v>Silicon Case Linea 9</v>
      </c>
      <c r="B12" t="str">
        <f>Tabla24[[#This Row],[Referencia]]</f>
        <v>Linea</v>
      </c>
      <c r="C12" s="6">
        <f>Tabla24[[#This Row],[Costo]]</f>
        <v>9000</v>
      </c>
      <c r="D12" s="7">
        <f>-Tabla24[[#This Row],[Cantidad]]</f>
        <v>-1000</v>
      </c>
      <c r="E12" s="6">
        <f>Tabla23[[#This Row],[Costo]]*Tabla23[[#This Row],[Cantidad]]</f>
        <v>-9000000</v>
      </c>
      <c r="F12" s="6">
        <f>Tabla24[[#This Row],[PV]]</f>
        <v>20000</v>
      </c>
      <c r="G12">
        <f>Tabla24[[#This Row],[Fecha]]</f>
        <v>1</v>
      </c>
      <c r="I12" t="s">
        <v>18</v>
      </c>
      <c r="L12" t="s">
        <v>23</v>
      </c>
      <c r="M12" s="6">
        <v>0</v>
      </c>
      <c r="N12">
        <v>0</v>
      </c>
    </row>
    <row r="13" spans="1:14" x14ac:dyDescent="0.2">
      <c r="A13" s="6" t="str">
        <f>Tabla24[[#This Row],[Unit]]</f>
        <v xml:space="preserve">  0</v>
      </c>
      <c r="B13">
        <f>Tabla24[[#This Row],[Referencia]]</f>
        <v>0</v>
      </c>
      <c r="C13" s="6">
        <f>Tabla24[[#This Row],[Costo]]</f>
        <v>0</v>
      </c>
      <c r="D13" s="7">
        <f>-Tabla24[[#This Row],[Cantidad]]</f>
        <v>0</v>
      </c>
      <c r="E13" s="6">
        <f>Tabla23[[#This Row],[Costo]]*Tabla23[[#This Row],[Cantidad]]</f>
        <v>0</v>
      </c>
      <c r="F13" s="6">
        <f>Tabla24[[#This Row],[PV]]</f>
        <v>0</v>
      </c>
      <c r="G13">
        <f>Tabla24[[#This Row],[Fecha]]</f>
        <v>0</v>
      </c>
      <c r="I13" t="s">
        <v>18</v>
      </c>
      <c r="L13" t="s">
        <v>27</v>
      </c>
      <c r="M13" s="6">
        <v>9000</v>
      </c>
      <c r="N13">
        <v>20000</v>
      </c>
    </row>
    <row r="14" spans="1:14" x14ac:dyDescent="0.2">
      <c r="A14" s="6" t="str">
        <f>Tabla24[[#This Row],[Unit]]</f>
        <v xml:space="preserve">  0</v>
      </c>
      <c r="B14">
        <f>Tabla24[[#This Row],[Referencia]]</f>
        <v>0</v>
      </c>
      <c r="C14" s="6">
        <f>Tabla24[[#This Row],[Costo]]</f>
        <v>0</v>
      </c>
      <c r="D14" s="7">
        <f>-Tabla24[[#This Row],[Cantidad]]</f>
        <v>0</v>
      </c>
      <c r="E14" s="6">
        <f>Tabla23[[#This Row],[Costo]]*Tabla23[[#This Row],[Cantidad]]</f>
        <v>0</v>
      </c>
      <c r="F14" s="6">
        <f>Tabla24[[#This Row],[PV]]</f>
        <v>0</v>
      </c>
      <c r="G14">
        <f>Tabla24[[#This Row],[Fecha]]</f>
        <v>0</v>
      </c>
      <c r="I14" t="s">
        <v>18</v>
      </c>
      <c r="L14" t="s">
        <v>6</v>
      </c>
    </row>
    <row r="15" spans="1:14" x14ac:dyDescent="0.2">
      <c r="A15" s="6" t="str">
        <f>Tabla24[[#This Row],[Unit]]</f>
        <v xml:space="preserve">  0</v>
      </c>
      <c r="B15">
        <f>Tabla24[[#This Row],[Referencia]]</f>
        <v>0</v>
      </c>
      <c r="C15" s="6">
        <f>Tabla24[[#This Row],[Costo]]</f>
        <v>0</v>
      </c>
      <c r="D15" s="7">
        <f>-Tabla24[[#This Row],[Cantidad]]</f>
        <v>0</v>
      </c>
      <c r="E15" s="6">
        <f>Tabla23[[#This Row],[Costo]]*Tabla23[[#This Row],[Cantidad]]</f>
        <v>0</v>
      </c>
      <c r="F15" s="6">
        <f>Tabla24[[#This Row],[PV]]</f>
        <v>0</v>
      </c>
      <c r="G15">
        <f>Tabla24[[#This Row],[Fecha]]</f>
        <v>0</v>
      </c>
      <c r="I15" t="s">
        <v>18</v>
      </c>
    </row>
    <row r="16" spans="1:14" x14ac:dyDescent="0.2">
      <c r="A16" s="6" t="str">
        <f>Tabla24[[#This Row],[Unit]]</f>
        <v xml:space="preserve">  0</v>
      </c>
      <c r="B16">
        <f>Tabla24[[#This Row],[Referencia]]</f>
        <v>0</v>
      </c>
      <c r="C16" s="6">
        <f>Tabla24[[#This Row],[Costo]]</f>
        <v>0</v>
      </c>
      <c r="D16" s="7">
        <f>-Tabla24[[#This Row],[Cantidad]]</f>
        <v>0</v>
      </c>
      <c r="E16" s="6">
        <f>Tabla23[[#This Row],[Costo]]*Tabla23[[#This Row],[Cantidad]]</f>
        <v>0</v>
      </c>
      <c r="F16" s="6">
        <f>Tabla24[[#This Row],[PV]]</f>
        <v>0</v>
      </c>
      <c r="G16">
        <f>Tabla24[[#This Row],[Fecha]]</f>
        <v>0</v>
      </c>
      <c r="I16" t="s">
        <v>18</v>
      </c>
    </row>
    <row r="17" spans="1:9" x14ac:dyDescent="0.2">
      <c r="A17" s="6" t="str">
        <f>Tabla24[[#This Row],[Unit]]</f>
        <v xml:space="preserve">  0</v>
      </c>
      <c r="B17">
        <f>Tabla24[[#This Row],[Referencia]]</f>
        <v>0</v>
      </c>
      <c r="C17" s="6">
        <f>Tabla24[[#This Row],[Costo]]</f>
        <v>0</v>
      </c>
      <c r="D17" s="7">
        <f>-Tabla24[[#This Row],[Cantidad]]</f>
        <v>0</v>
      </c>
      <c r="E17" s="6">
        <f>Tabla23[[#This Row],[Costo]]*Tabla23[[#This Row],[Cantidad]]</f>
        <v>0</v>
      </c>
      <c r="F17" s="6">
        <f>Tabla24[[#This Row],[PV]]</f>
        <v>0</v>
      </c>
      <c r="G17">
        <f>Tabla24[[#This Row],[Fecha]]</f>
        <v>0</v>
      </c>
      <c r="I17" t="s">
        <v>18</v>
      </c>
    </row>
    <row r="18" spans="1:9" x14ac:dyDescent="0.2">
      <c r="A18" s="6" t="str">
        <f>Tabla24[[#This Row],[Unit]]</f>
        <v xml:space="preserve">  0</v>
      </c>
      <c r="B18">
        <f>Tabla24[[#This Row],[Referencia]]</f>
        <v>0</v>
      </c>
      <c r="C18" s="6">
        <f>Tabla24[[#This Row],[Costo]]</f>
        <v>0</v>
      </c>
      <c r="D18" s="7">
        <f>-Tabla24[[#This Row],[Cantidad]]</f>
        <v>0</v>
      </c>
      <c r="E18" s="6">
        <f>Tabla23[[#This Row],[Costo]]*Tabla23[[#This Row],[Cantidad]]</f>
        <v>0</v>
      </c>
      <c r="F18" s="6">
        <f>Tabla24[[#This Row],[PV]]</f>
        <v>0</v>
      </c>
      <c r="G18">
        <f>Tabla24[[#This Row],[Fecha]]</f>
        <v>0</v>
      </c>
      <c r="I18" t="s">
        <v>18</v>
      </c>
    </row>
    <row r="19" spans="1:9" x14ac:dyDescent="0.2">
      <c r="A19" s="6" t="str">
        <f>Tabla24[[#This Row],[Unit]]</f>
        <v xml:space="preserve">  0</v>
      </c>
      <c r="B19">
        <f>Tabla24[[#This Row],[Referencia]]</f>
        <v>0</v>
      </c>
      <c r="C19" s="6">
        <f>Tabla24[[#This Row],[Costo]]</f>
        <v>0</v>
      </c>
      <c r="D19" s="7">
        <f>-Tabla24[[#This Row],[Cantidad]]</f>
        <v>0</v>
      </c>
      <c r="E19" s="6">
        <f>Tabla23[[#This Row],[Costo]]*Tabla23[[#This Row],[Cantidad]]</f>
        <v>0</v>
      </c>
      <c r="F19" s="6">
        <f>Tabla24[[#This Row],[PV]]</f>
        <v>0</v>
      </c>
      <c r="G19">
        <f>Tabla24[[#This Row],[Fecha]]</f>
        <v>0</v>
      </c>
      <c r="I19" t="s">
        <v>18</v>
      </c>
    </row>
    <row r="20" spans="1:9" x14ac:dyDescent="0.2">
      <c r="A20" s="6" t="str">
        <f>Tabla24[[#This Row],[Unit]]</f>
        <v xml:space="preserve">  0</v>
      </c>
      <c r="B20">
        <f>Tabla24[[#This Row],[Referencia]]</f>
        <v>0</v>
      </c>
      <c r="C20" s="6">
        <f>Tabla24[[#This Row],[Costo]]</f>
        <v>0</v>
      </c>
      <c r="D20" s="7">
        <f>-Tabla24[[#This Row],[Cantidad]]</f>
        <v>0</v>
      </c>
      <c r="E20" s="6">
        <f>Tabla23[[#This Row],[Costo]]*Tabla23[[#This Row],[Cantidad]]</f>
        <v>0</v>
      </c>
      <c r="F20" s="6">
        <f>Tabla24[[#This Row],[PV]]</f>
        <v>0</v>
      </c>
      <c r="G20">
        <f>Tabla24[[#This Row],[Fecha]]</f>
        <v>0</v>
      </c>
      <c r="I20" t="s">
        <v>18</v>
      </c>
    </row>
    <row r="21" spans="1:9" x14ac:dyDescent="0.2">
      <c r="A21" s="6" t="str">
        <f>Tabla24[[#This Row],[Unit]]</f>
        <v xml:space="preserve">  0</v>
      </c>
      <c r="B21">
        <f>Tabla24[[#This Row],[Referencia]]</f>
        <v>0</v>
      </c>
      <c r="C21" s="6">
        <f>Tabla24[[#This Row],[Costo]]</f>
        <v>0</v>
      </c>
      <c r="D21" s="7">
        <f>-Tabla24[[#This Row],[Cantidad]]</f>
        <v>0</v>
      </c>
      <c r="E21" s="6">
        <f>Tabla23[[#This Row],[Costo]]*Tabla23[[#This Row],[Cantidad]]</f>
        <v>0</v>
      </c>
      <c r="F21" s="6">
        <f>Tabla24[[#This Row],[PV]]</f>
        <v>0</v>
      </c>
      <c r="G21">
        <f>Tabla24[[#This Row],[Fecha]]</f>
        <v>0</v>
      </c>
      <c r="I21" t="s">
        <v>18</v>
      </c>
    </row>
    <row r="22" spans="1:9" x14ac:dyDescent="0.2">
      <c r="A22" s="6" t="str">
        <f>Tabla24[[#This Row],[Unit]]</f>
        <v xml:space="preserve">  0</v>
      </c>
      <c r="B22">
        <f>Tabla24[[#This Row],[Referencia]]</f>
        <v>0</v>
      </c>
      <c r="C22" s="6">
        <f>Tabla24[[#This Row],[Costo]]</f>
        <v>0</v>
      </c>
      <c r="D22" s="7">
        <f>-Tabla24[[#This Row],[Cantidad]]</f>
        <v>0</v>
      </c>
      <c r="E22" s="6">
        <f>Tabla23[[#This Row],[Costo]]*Tabla23[[#This Row],[Cantidad]]</f>
        <v>0</v>
      </c>
      <c r="F22" s="6">
        <f>Tabla24[[#This Row],[PV]]</f>
        <v>0</v>
      </c>
      <c r="G22">
        <f>Tabla24[[#This Row],[Fecha]]</f>
        <v>0</v>
      </c>
      <c r="I22" t="s">
        <v>18</v>
      </c>
    </row>
    <row r="23" spans="1:9" x14ac:dyDescent="0.2">
      <c r="A23" s="6" t="str">
        <f>Tabla24[[#This Row],[Unit]]</f>
        <v xml:space="preserve">  0</v>
      </c>
      <c r="B23">
        <f>Tabla24[[#This Row],[Referencia]]</f>
        <v>0</v>
      </c>
      <c r="C23" s="6">
        <f>Tabla24[[#This Row],[Costo]]</f>
        <v>0</v>
      </c>
      <c r="D23" s="7">
        <f>-Tabla24[[#This Row],[Cantidad]]</f>
        <v>0</v>
      </c>
      <c r="E23" s="6">
        <f>Tabla23[[#This Row],[Costo]]*Tabla23[[#This Row],[Cantidad]]</f>
        <v>0</v>
      </c>
      <c r="F23" s="6">
        <f>Tabla24[[#This Row],[PV]]</f>
        <v>0</v>
      </c>
      <c r="G23">
        <f>Tabla24[[#This Row],[Fecha]]</f>
        <v>0</v>
      </c>
      <c r="I23" t="s">
        <v>18</v>
      </c>
    </row>
    <row r="24" spans="1:9" x14ac:dyDescent="0.2">
      <c r="A24" s="6" t="str">
        <f>Tabla24[[#This Row],[Unit]]</f>
        <v xml:space="preserve">  0</v>
      </c>
      <c r="B24">
        <f>Tabla24[[#This Row],[Referencia]]</f>
        <v>0</v>
      </c>
      <c r="C24" s="6">
        <f>Tabla24[[#This Row],[Costo]]</f>
        <v>0</v>
      </c>
      <c r="D24" s="7">
        <f>-Tabla24[[#This Row],[Cantidad]]</f>
        <v>0</v>
      </c>
      <c r="E24" s="6">
        <f>Tabla23[[#This Row],[Costo]]*Tabla23[[#This Row],[Cantidad]]</f>
        <v>0</v>
      </c>
      <c r="F24" s="6">
        <f>Tabla24[[#This Row],[PV]]</f>
        <v>0</v>
      </c>
      <c r="G24">
        <f>Tabla24[[#This Row],[Fecha]]</f>
        <v>0</v>
      </c>
      <c r="I24" t="s">
        <v>18</v>
      </c>
    </row>
    <row r="25" spans="1:9" x14ac:dyDescent="0.2">
      <c r="A25" s="6" t="str">
        <f>Tabla24[[#This Row],[Unit]]</f>
        <v xml:space="preserve">  0</v>
      </c>
      <c r="B25">
        <f>Tabla24[[#This Row],[Referencia]]</f>
        <v>0</v>
      </c>
      <c r="C25" s="6">
        <f>Tabla24[[#This Row],[Costo]]</f>
        <v>0</v>
      </c>
      <c r="D25" s="7">
        <f>-Tabla24[[#This Row],[Cantidad]]</f>
        <v>0</v>
      </c>
      <c r="E25" s="6">
        <f>Tabla23[[#This Row],[Costo]]*Tabla23[[#This Row],[Cantidad]]</f>
        <v>0</v>
      </c>
      <c r="F25" s="6">
        <f>Tabla24[[#This Row],[PV]]</f>
        <v>0</v>
      </c>
      <c r="G25">
        <f>Tabla24[[#This Row],[Fecha]]</f>
        <v>0</v>
      </c>
      <c r="I25" t="s">
        <v>18</v>
      </c>
    </row>
    <row r="26" spans="1:9" x14ac:dyDescent="0.2">
      <c r="A26" s="6" t="str">
        <f>Tabla24[[#This Row],[Unit]]</f>
        <v xml:space="preserve">  0</v>
      </c>
      <c r="B26">
        <f>Tabla24[[#This Row],[Referencia]]</f>
        <v>0</v>
      </c>
      <c r="C26" s="6">
        <f>Tabla24[[#This Row],[Costo]]</f>
        <v>0</v>
      </c>
      <c r="D26" s="7">
        <f>-Tabla24[[#This Row],[Cantidad]]</f>
        <v>0</v>
      </c>
      <c r="E26" s="6">
        <f>Tabla23[[#This Row],[Costo]]*Tabla23[[#This Row],[Cantidad]]</f>
        <v>0</v>
      </c>
      <c r="F26" s="6">
        <f>Tabla24[[#This Row],[PV]]</f>
        <v>0</v>
      </c>
      <c r="G26">
        <f>Tabla24[[#This Row],[Fecha]]</f>
        <v>0</v>
      </c>
      <c r="I26" t="s">
        <v>18</v>
      </c>
    </row>
    <row r="27" spans="1:9" x14ac:dyDescent="0.2">
      <c r="A27" s="6" t="str">
        <f>Tabla24[[#This Row],[Unit]]</f>
        <v xml:space="preserve">  0</v>
      </c>
      <c r="B27">
        <f>Tabla24[[#This Row],[Referencia]]</f>
        <v>0</v>
      </c>
      <c r="C27" s="6">
        <f>Tabla24[[#This Row],[Costo]]</f>
        <v>0</v>
      </c>
      <c r="D27" s="7">
        <f>-Tabla24[[#This Row],[Cantidad]]</f>
        <v>0</v>
      </c>
      <c r="E27" s="6">
        <f>Tabla23[[#This Row],[Costo]]*Tabla23[[#This Row],[Cantidad]]</f>
        <v>0</v>
      </c>
      <c r="F27" s="6">
        <f>Tabla24[[#This Row],[PV]]</f>
        <v>0</v>
      </c>
      <c r="G27">
        <f>Tabla24[[#This Row],[Fecha]]</f>
        <v>0</v>
      </c>
      <c r="I27" t="s">
        <v>18</v>
      </c>
    </row>
    <row r="28" spans="1:9" x14ac:dyDescent="0.2">
      <c r="A28" s="6" t="str">
        <f>Tabla24[[#This Row],[Unit]]</f>
        <v xml:space="preserve">  0</v>
      </c>
      <c r="B28">
        <f>Tabla24[[#This Row],[Referencia]]</f>
        <v>0</v>
      </c>
      <c r="C28" s="6">
        <f>Tabla24[[#This Row],[Costo]]</f>
        <v>0</v>
      </c>
      <c r="D28" s="7">
        <f>-Tabla24[[#This Row],[Cantidad]]</f>
        <v>0</v>
      </c>
      <c r="E28" s="6">
        <f>Tabla23[[#This Row],[Costo]]*Tabla23[[#This Row],[Cantidad]]</f>
        <v>0</v>
      </c>
      <c r="F28" s="6">
        <f>Tabla24[[#This Row],[PV]]</f>
        <v>0</v>
      </c>
      <c r="G28">
        <f>Tabla24[[#This Row],[Fecha]]</f>
        <v>0</v>
      </c>
      <c r="I28" t="s">
        <v>18</v>
      </c>
    </row>
    <row r="29" spans="1:9" x14ac:dyDescent="0.2">
      <c r="A29" s="6" t="str">
        <f>Tabla24[[#This Row],[Unit]]</f>
        <v xml:space="preserve">  0</v>
      </c>
      <c r="B29">
        <f>Tabla24[[#This Row],[Referencia]]</f>
        <v>0</v>
      </c>
      <c r="C29" s="6">
        <f>Tabla24[[#This Row],[Costo]]</f>
        <v>0</v>
      </c>
      <c r="D29" s="7">
        <f>-Tabla24[[#This Row],[Cantidad]]</f>
        <v>0</v>
      </c>
      <c r="E29" s="6">
        <f>Tabla23[[#This Row],[Costo]]*Tabla23[[#This Row],[Cantidad]]</f>
        <v>0</v>
      </c>
      <c r="F29" s="6">
        <f>Tabla24[[#This Row],[PV]]</f>
        <v>0</v>
      </c>
      <c r="G29">
        <f>Tabla24[[#This Row],[Fecha]]</f>
        <v>0</v>
      </c>
      <c r="I29" t="s">
        <v>18</v>
      </c>
    </row>
    <row r="30" spans="1:9" x14ac:dyDescent="0.2">
      <c r="A30" s="6" t="str">
        <f>Tabla24[[#This Row],[Unit]]</f>
        <v xml:space="preserve">  0</v>
      </c>
      <c r="B30">
        <f>Tabla24[[#This Row],[Referencia]]</f>
        <v>0</v>
      </c>
      <c r="C30" s="6">
        <f>Tabla24[[#This Row],[Costo]]</f>
        <v>0</v>
      </c>
      <c r="D30" s="7">
        <f>-Tabla24[[#This Row],[Cantidad]]</f>
        <v>0</v>
      </c>
      <c r="E30" s="6">
        <f>Tabla23[[#This Row],[Costo]]*Tabla23[[#This Row],[Cantidad]]</f>
        <v>0</v>
      </c>
      <c r="F30" s="6">
        <f>Tabla24[[#This Row],[PV]]</f>
        <v>0</v>
      </c>
      <c r="G30">
        <f>Tabla24[[#This Row],[Fecha]]</f>
        <v>0</v>
      </c>
      <c r="I30" t="s">
        <v>18</v>
      </c>
    </row>
    <row r="31" spans="1:9" x14ac:dyDescent="0.2">
      <c r="A31" s="6" t="str">
        <f>Tabla24[[#This Row],[Unit]]</f>
        <v xml:space="preserve">  0</v>
      </c>
      <c r="B31">
        <f>Tabla24[[#This Row],[Referencia]]</f>
        <v>0</v>
      </c>
      <c r="C31" s="6">
        <f>Tabla24[[#This Row],[Costo]]</f>
        <v>0</v>
      </c>
      <c r="D31" s="7">
        <f>-Tabla24[[#This Row],[Cantidad]]</f>
        <v>0</v>
      </c>
      <c r="E31" s="6">
        <f>Tabla23[[#This Row],[Costo]]*Tabla23[[#This Row],[Cantidad]]</f>
        <v>0</v>
      </c>
      <c r="F31" s="6">
        <f>Tabla24[[#This Row],[PV]]</f>
        <v>0</v>
      </c>
      <c r="G31">
        <f>Tabla24[[#This Row],[Fecha]]</f>
        <v>0</v>
      </c>
      <c r="I31" t="s">
        <v>18</v>
      </c>
    </row>
    <row r="32" spans="1:9" x14ac:dyDescent="0.2">
      <c r="A32" s="6" t="str">
        <f>Tabla24[[#This Row],[Unit]]</f>
        <v xml:space="preserve">  0</v>
      </c>
      <c r="B32">
        <f>Tabla24[[#This Row],[Referencia]]</f>
        <v>0</v>
      </c>
      <c r="C32" s="6">
        <f>Tabla24[[#This Row],[Costo]]</f>
        <v>0</v>
      </c>
      <c r="D32" s="7">
        <f>-Tabla24[[#This Row],[Cantidad]]</f>
        <v>0</v>
      </c>
      <c r="E32" s="6">
        <f>Tabla23[[#This Row],[Costo]]*Tabla23[[#This Row],[Cantidad]]</f>
        <v>0</v>
      </c>
      <c r="F32" s="6">
        <f>Tabla24[[#This Row],[PV]]</f>
        <v>0</v>
      </c>
      <c r="G32">
        <f>Tabla24[[#This Row],[Fecha]]</f>
        <v>0</v>
      </c>
      <c r="I32" t="s">
        <v>18</v>
      </c>
    </row>
    <row r="33" spans="1:9" x14ac:dyDescent="0.2">
      <c r="A33" s="6" t="str">
        <f>Tabla24[[#This Row],[Unit]]</f>
        <v xml:space="preserve">  0</v>
      </c>
      <c r="B33">
        <f>Tabla24[[#This Row],[Referencia]]</f>
        <v>0</v>
      </c>
      <c r="C33" s="6">
        <f>Tabla24[[#This Row],[Costo]]</f>
        <v>0</v>
      </c>
      <c r="D33" s="7">
        <f>-Tabla24[[#This Row],[Cantidad]]</f>
        <v>0</v>
      </c>
      <c r="E33" s="6">
        <f>Tabla23[[#This Row],[Costo]]*Tabla23[[#This Row],[Cantidad]]</f>
        <v>0</v>
      </c>
      <c r="F33" s="6">
        <f>Tabla24[[#This Row],[PV]]</f>
        <v>0</v>
      </c>
      <c r="G33">
        <f>Tabla24[[#This Row],[Fecha]]</f>
        <v>0</v>
      </c>
      <c r="I33" t="s">
        <v>18</v>
      </c>
    </row>
    <row r="34" spans="1:9" x14ac:dyDescent="0.2">
      <c r="A34" s="6" t="str">
        <f>Tabla24[[#This Row],[Unit]]</f>
        <v xml:space="preserve">  0</v>
      </c>
      <c r="B34">
        <f>Tabla24[[#This Row],[Referencia]]</f>
        <v>0</v>
      </c>
      <c r="C34" s="6">
        <f>Tabla24[[#This Row],[Costo]]</f>
        <v>0</v>
      </c>
      <c r="D34" s="7">
        <f>-Tabla24[[#This Row],[Cantidad]]</f>
        <v>0</v>
      </c>
      <c r="E34" s="6">
        <f>Tabla23[[#This Row],[Costo]]*Tabla23[[#This Row],[Cantidad]]</f>
        <v>0</v>
      </c>
      <c r="F34" s="6">
        <f>Tabla24[[#This Row],[PV]]</f>
        <v>0</v>
      </c>
      <c r="G34">
        <f>Tabla24[[#This Row],[Fecha]]</f>
        <v>0</v>
      </c>
      <c r="I34" t="s">
        <v>18</v>
      </c>
    </row>
    <row r="35" spans="1:9" x14ac:dyDescent="0.2">
      <c r="A35" s="6" t="str">
        <f>Tabla24[[#This Row],[Unit]]</f>
        <v xml:space="preserve">  0</v>
      </c>
      <c r="B35">
        <f>Tabla24[[#This Row],[Referencia]]</f>
        <v>0</v>
      </c>
      <c r="C35" s="6">
        <f>Tabla24[[#This Row],[Costo]]</f>
        <v>0</v>
      </c>
      <c r="D35" s="7">
        <f>-Tabla24[[#This Row],[Cantidad]]</f>
        <v>0</v>
      </c>
      <c r="E35" s="6">
        <f>Tabla23[[#This Row],[Costo]]*Tabla23[[#This Row],[Cantidad]]</f>
        <v>0</v>
      </c>
      <c r="F35" s="6">
        <f>Tabla24[[#This Row],[PV]]</f>
        <v>0</v>
      </c>
      <c r="G35">
        <f>Tabla24[[#This Row],[Fecha]]</f>
        <v>0</v>
      </c>
      <c r="I35" t="s">
        <v>18</v>
      </c>
    </row>
    <row r="36" spans="1:9" x14ac:dyDescent="0.2">
      <c r="A36" s="6" t="str">
        <f>Tabla24[[#This Row],[Unit]]</f>
        <v xml:space="preserve">  0</v>
      </c>
      <c r="B36">
        <f>Tabla24[[#This Row],[Referencia]]</f>
        <v>0</v>
      </c>
      <c r="C36" s="6">
        <f>Tabla24[[#This Row],[Costo]]</f>
        <v>0</v>
      </c>
      <c r="D36" s="7">
        <f>-Tabla24[[#This Row],[Cantidad]]</f>
        <v>0</v>
      </c>
      <c r="E36" s="6">
        <f>Tabla23[[#This Row],[Costo]]*Tabla23[[#This Row],[Cantidad]]</f>
        <v>0</v>
      </c>
      <c r="F36" s="6">
        <f>Tabla24[[#This Row],[PV]]</f>
        <v>0</v>
      </c>
      <c r="G36">
        <f>Tabla24[[#This Row],[Fecha]]</f>
        <v>0</v>
      </c>
      <c r="I36" t="s">
        <v>18</v>
      </c>
    </row>
    <row r="37" spans="1:9" x14ac:dyDescent="0.2">
      <c r="A37" s="6" t="str">
        <f>Tabla24[[#This Row],[Unit]]</f>
        <v xml:space="preserve">  0</v>
      </c>
      <c r="B37">
        <f>Tabla24[[#This Row],[Referencia]]</f>
        <v>0</v>
      </c>
      <c r="C37" s="6">
        <f>Tabla24[[#This Row],[Costo]]</f>
        <v>0</v>
      </c>
      <c r="D37" s="7">
        <f>-Tabla24[[#This Row],[Cantidad]]</f>
        <v>0</v>
      </c>
      <c r="E37" s="6">
        <f>Tabla23[[#This Row],[Costo]]*Tabla23[[#This Row],[Cantidad]]</f>
        <v>0</v>
      </c>
      <c r="F37" s="6">
        <f>Tabla24[[#This Row],[PV]]</f>
        <v>0</v>
      </c>
      <c r="G37">
        <f>Tabla24[[#This Row],[Fecha]]</f>
        <v>0</v>
      </c>
      <c r="I37" t="s">
        <v>18</v>
      </c>
    </row>
    <row r="38" spans="1:9" x14ac:dyDescent="0.2">
      <c r="A38" s="6" t="str">
        <f>Tabla24[[#This Row],[Unit]]</f>
        <v xml:space="preserve">  0</v>
      </c>
      <c r="B38">
        <f>Tabla24[[#This Row],[Referencia]]</f>
        <v>0</v>
      </c>
      <c r="C38" s="6">
        <f>Tabla24[[#This Row],[Costo]]</f>
        <v>0</v>
      </c>
      <c r="D38" s="7">
        <f>-Tabla24[[#This Row],[Cantidad]]</f>
        <v>0</v>
      </c>
      <c r="E38" s="6">
        <f>Tabla23[[#This Row],[Costo]]*Tabla23[[#This Row],[Cantidad]]</f>
        <v>0</v>
      </c>
      <c r="F38" s="6">
        <f>Tabla24[[#This Row],[PV]]</f>
        <v>0</v>
      </c>
      <c r="G38">
        <f>Tabla24[[#This Row],[Fecha]]</f>
        <v>0</v>
      </c>
      <c r="I38" t="s">
        <v>18</v>
      </c>
    </row>
    <row r="39" spans="1:9" x14ac:dyDescent="0.2">
      <c r="A39" s="6" t="str">
        <f>Tabla24[[#This Row],[Unit]]</f>
        <v xml:space="preserve">  0</v>
      </c>
      <c r="B39">
        <f>Tabla24[[#This Row],[Referencia]]</f>
        <v>0</v>
      </c>
      <c r="C39" s="6">
        <f>Tabla24[[#This Row],[Costo]]</f>
        <v>0</v>
      </c>
      <c r="D39" s="7">
        <f>-Tabla24[[#This Row],[Cantidad]]</f>
        <v>0</v>
      </c>
      <c r="E39" s="6">
        <f>Tabla23[[#This Row],[Costo]]*Tabla23[[#This Row],[Cantidad]]</f>
        <v>0</v>
      </c>
      <c r="F39" s="6">
        <f>Tabla24[[#This Row],[PV]]</f>
        <v>0</v>
      </c>
      <c r="G39">
        <f>Tabla24[[#This Row],[Fecha]]</f>
        <v>0</v>
      </c>
      <c r="I39" t="s">
        <v>18</v>
      </c>
    </row>
    <row r="40" spans="1:9" x14ac:dyDescent="0.2">
      <c r="A40" s="6" t="str">
        <f>Tabla24[[#This Row],[Unit]]</f>
        <v xml:space="preserve">  0</v>
      </c>
      <c r="B40">
        <f>Tabla24[[#This Row],[Referencia]]</f>
        <v>0</v>
      </c>
      <c r="C40" s="6">
        <f>Tabla24[[#This Row],[Costo]]</f>
        <v>0</v>
      </c>
      <c r="D40" s="7">
        <f>-Tabla24[[#This Row],[Cantidad]]</f>
        <v>0</v>
      </c>
      <c r="E40" s="6">
        <f>Tabla23[[#This Row],[Costo]]*Tabla23[[#This Row],[Cantidad]]</f>
        <v>0</v>
      </c>
      <c r="F40" s="6">
        <f>Tabla24[[#This Row],[PV]]</f>
        <v>0</v>
      </c>
      <c r="G40">
        <f>Tabla24[[#This Row],[Fecha]]</f>
        <v>0</v>
      </c>
      <c r="I40" t="s">
        <v>18</v>
      </c>
    </row>
    <row r="41" spans="1:9" x14ac:dyDescent="0.2">
      <c r="A41" s="6" t="str">
        <f>Tabla24[[#This Row],[Unit]]</f>
        <v xml:space="preserve">  0</v>
      </c>
      <c r="B41">
        <f>Tabla24[[#This Row],[Referencia]]</f>
        <v>0</v>
      </c>
      <c r="C41" s="6">
        <f>Tabla24[[#This Row],[Costo]]</f>
        <v>0</v>
      </c>
      <c r="D41" s="7">
        <f>-Tabla24[[#This Row],[Cantidad]]</f>
        <v>0</v>
      </c>
      <c r="E41" s="6">
        <f>Tabla23[[#This Row],[Costo]]*Tabla23[[#This Row],[Cantidad]]</f>
        <v>0</v>
      </c>
      <c r="F41" s="6">
        <f>Tabla24[[#This Row],[PV]]</f>
        <v>0</v>
      </c>
      <c r="G41">
        <f>Tabla24[[#This Row],[Fecha]]</f>
        <v>0</v>
      </c>
      <c r="I41" t="s">
        <v>18</v>
      </c>
    </row>
    <row r="42" spans="1:9" x14ac:dyDescent="0.2">
      <c r="A42" s="6" t="str">
        <f>Tabla24[[#This Row],[Unit]]</f>
        <v xml:space="preserve">  0</v>
      </c>
      <c r="B42">
        <f>Tabla24[[#This Row],[Referencia]]</f>
        <v>0</v>
      </c>
      <c r="C42" s="6">
        <f>Tabla24[[#This Row],[Costo]]</f>
        <v>0</v>
      </c>
      <c r="D42" s="7">
        <f>-Tabla24[[#This Row],[Cantidad]]</f>
        <v>0</v>
      </c>
      <c r="E42" s="6">
        <f>Tabla23[[#This Row],[Costo]]*Tabla23[[#This Row],[Cantidad]]</f>
        <v>0</v>
      </c>
      <c r="F42" s="6">
        <f>Tabla24[[#This Row],[PV]]</f>
        <v>0</v>
      </c>
      <c r="G42">
        <f>Tabla24[[#This Row],[Fecha]]</f>
        <v>0</v>
      </c>
      <c r="I42" t="s">
        <v>18</v>
      </c>
    </row>
    <row r="43" spans="1:9" x14ac:dyDescent="0.2">
      <c r="A43" s="6" t="str">
        <f>Tabla24[[#This Row],[Unit]]</f>
        <v xml:space="preserve">  0</v>
      </c>
      <c r="B43">
        <f>Tabla24[[#This Row],[Referencia]]</f>
        <v>0</v>
      </c>
      <c r="C43" s="6">
        <f>Tabla24[[#This Row],[Costo]]</f>
        <v>0</v>
      </c>
      <c r="D43" s="7">
        <f>-Tabla24[[#This Row],[Cantidad]]</f>
        <v>0</v>
      </c>
      <c r="E43" s="6">
        <f>Tabla23[[#This Row],[Costo]]*Tabla23[[#This Row],[Cantidad]]</f>
        <v>0</v>
      </c>
      <c r="F43" s="6">
        <f>Tabla24[[#This Row],[PV]]</f>
        <v>0</v>
      </c>
      <c r="G43">
        <f>Tabla24[[#This Row],[Fecha]]</f>
        <v>0</v>
      </c>
      <c r="I43" t="s">
        <v>18</v>
      </c>
    </row>
    <row r="44" spans="1:9" x14ac:dyDescent="0.2">
      <c r="A44" s="6" t="str">
        <f>Tabla24[[#This Row],[Unit]]</f>
        <v xml:space="preserve">  0</v>
      </c>
      <c r="B44">
        <f>Tabla24[[#This Row],[Referencia]]</f>
        <v>0</v>
      </c>
      <c r="C44" s="6">
        <f>Tabla24[[#This Row],[Costo]]</f>
        <v>0</v>
      </c>
      <c r="D44" s="7">
        <f>-Tabla24[[#This Row],[Cantidad]]</f>
        <v>0</v>
      </c>
      <c r="E44" s="6">
        <f>Tabla23[[#This Row],[Costo]]*Tabla23[[#This Row],[Cantidad]]</f>
        <v>0</v>
      </c>
      <c r="F44" s="6">
        <f>Tabla24[[#This Row],[PV]]</f>
        <v>0</v>
      </c>
      <c r="G44">
        <f>Tabla24[[#This Row],[Fecha]]</f>
        <v>0</v>
      </c>
      <c r="I44" t="s">
        <v>18</v>
      </c>
    </row>
    <row r="45" spans="1:9" x14ac:dyDescent="0.2">
      <c r="A45" s="6" t="str">
        <f>Tabla24[[#This Row],[Unit]]</f>
        <v xml:space="preserve">  0</v>
      </c>
      <c r="B45">
        <f>Tabla24[[#This Row],[Referencia]]</f>
        <v>0</v>
      </c>
      <c r="C45" s="6">
        <f>Tabla24[[#This Row],[Costo]]</f>
        <v>0</v>
      </c>
      <c r="D45" s="7">
        <f>-Tabla24[[#This Row],[Cantidad]]</f>
        <v>0</v>
      </c>
      <c r="E45" s="6">
        <f>Tabla23[[#This Row],[Costo]]*Tabla23[[#This Row],[Cantidad]]</f>
        <v>0</v>
      </c>
      <c r="F45" s="6">
        <f>Tabla24[[#This Row],[PV]]</f>
        <v>0</v>
      </c>
      <c r="G45">
        <f>Tabla24[[#This Row],[Fecha]]</f>
        <v>0</v>
      </c>
      <c r="I45" t="s">
        <v>18</v>
      </c>
    </row>
    <row r="46" spans="1:9" x14ac:dyDescent="0.2">
      <c r="A46" s="6" t="str">
        <f>Tabla24[[#This Row],[Unit]]</f>
        <v xml:space="preserve">  0</v>
      </c>
      <c r="B46">
        <f>Tabla24[[#This Row],[Referencia]]</f>
        <v>0</v>
      </c>
      <c r="C46" s="6">
        <f>Tabla24[[#This Row],[Costo]]</f>
        <v>0</v>
      </c>
      <c r="D46" s="7">
        <f>-Tabla24[[#This Row],[Cantidad]]</f>
        <v>0</v>
      </c>
      <c r="E46" s="6">
        <f>Tabla23[[#This Row],[Costo]]*Tabla23[[#This Row],[Cantidad]]</f>
        <v>0</v>
      </c>
      <c r="F46" s="6">
        <f>Tabla24[[#This Row],[PV]]</f>
        <v>0</v>
      </c>
      <c r="G46">
        <f>Tabla24[[#This Row],[Fecha]]</f>
        <v>0</v>
      </c>
      <c r="I46" t="s">
        <v>18</v>
      </c>
    </row>
    <row r="47" spans="1:9" x14ac:dyDescent="0.2">
      <c r="A47" s="6" t="str">
        <f>Tabla24[[#This Row],[Unit]]</f>
        <v xml:space="preserve">  0</v>
      </c>
      <c r="B47">
        <f>Tabla24[[#This Row],[Referencia]]</f>
        <v>0</v>
      </c>
      <c r="C47" s="6">
        <f>Tabla24[[#This Row],[Costo]]</f>
        <v>0</v>
      </c>
      <c r="D47" s="7">
        <f>-Tabla24[[#This Row],[Cantidad]]</f>
        <v>0</v>
      </c>
      <c r="E47" s="6">
        <f>Tabla23[[#This Row],[Costo]]*Tabla23[[#This Row],[Cantidad]]</f>
        <v>0</v>
      </c>
      <c r="F47" s="6">
        <f>Tabla24[[#This Row],[PV]]</f>
        <v>0</v>
      </c>
      <c r="G47">
        <f>Tabla24[[#This Row],[Fecha]]</f>
        <v>0</v>
      </c>
      <c r="I47" t="s">
        <v>18</v>
      </c>
    </row>
    <row r="48" spans="1:9" x14ac:dyDescent="0.2">
      <c r="A48" s="6" t="str">
        <f>Tabla24[[#This Row],[Unit]]</f>
        <v xml:space="preserve">  0</v>
      </c>
      <c r="B48">
        <f>Tabla24[[#This Row],[Referencia]]</f>
        <v>0</v>
      </c>
      <c r="C48" s="6">
        <f>Tabla24[[#This Row],[Costo]]</f>
        <v>0</v>
      </c>
      <c r="D48" s="7">
        <f>-Tabla24[[#This Row],[Cantidad]]</f>
        <v>0</v>
      </c>
      <c r="E48" s="6">
        <f>Tabla23[[#This Row],[Costo]]*Tabla23[[#This Row],[Cantidad]]</f>
        <v>0</v>
      </c>
      <c r="F48" s="6">
        <f>Tabla24[[#This Row],[PV]]</f>
        <v>0</v>
      </c>
      <c r="G48">
        <f>Tabla24[[#This Row],[Fecha]]</f>
        <v>0</v>
      </c>
      <c r="I48" t="s">
        <v>18</v>
      </c>
    </row>
    <row r="49" spans="1:9" x14ac:dyDescent="0.2">
      <c r="A49" s="6" t="str">
        <f>Tabla24[[#This Row],[Unit]]</f>
        <v xml:space="preserve">  0</v>
      </c>
      <c r="B49">
        <f>Tabla24[[#This Row],[Referencia]]</f>
        <v>0</v>
      </c>
      <c r="C49" s="6">
        <f>Tabla24[[#This Row],[Costo]]</f>
        <v>0</v>
      </c>
      <c r="D49" s="7">
        <f>-Tabla24[[#This Row],[Cantidad]]</f>
        <v>0</v>
      </c>
      <c r="E49" s="6">
        <f>Tabla23[[#This Row],[Costo]]*Tabla23[[#This Row],[Cantidad]]</f>
        <v>0</v>
      </c>
      <c r="F49" s="6">
        <f>Tabla24[[#This Row],[PV]]</f>
        <v>0</v>
      </c>
      <c r="G49">
        <f>Tabla24[[#This Row],[Fecha]]</f>
        <v>0</v>
      </c>
      <c r="I49" t="s">
        <v>18</v>
      </c>
    </row>
    <row r="50" spans="1:9" x14ac:dyDescent="0.2">
      <c r="A50" s="6" t="str">
        <f>Tabla24[[#This Row],[Unit]]</f>
        <v xml:space="preserve">  0</v>
      </c>
      <c r="B50">
        <f>Tabla24[[#This Row],[Referencia]]</f>
        <v>0</v>
      </c>
      <c r="C50" s="6">
        <f>Tabla24[[#This Row],[Costo]]</f>
        <v>0</v>
      </c>
      <c r="D50" s="7">
        <f>-Tabla24[[#This Row],[Cantidad]]</f>
        <v>0</v>
      </c>
      <c r="E50" s="6">
        <f>Tabla23[[#This Row],[Costo]]*Tabla23[[#This Row],[Cantidad]]</f>
        <v>0</v>
      </c>
      <c r="F50" s="6">
        <f>Tabla24[[#This Row],[PV]]</f>
        <v>0</v>
      </c>
      <c r="G50">
        <f>Tabla24[[#This Row],[Fecha]]</f>
        <v>0</v>
      </c>
      <c r="I50" t="s">
        <v>18</v>
      </c>
    </row>
    <row r="51" spans="1:9" x14ac:dyDescent="0.2">
      <c r="A51" s="6" t="str">
        <f>Tabla24[[#This Row],[Unit]]</f>
        <v xml:space="preserve">  0</v>
      </c>
      <c r="B51">
        <f>Tabla24[[#This Row],[Referencia]]</f>
        <v>0</v>
      </c>
      <c r="C51" s="6">
        <f>Tabla24[[#This Row],[Costo]]</f>
        <v>0</v>
      </c>
      <c r="D51" s="7">
        <f>-Tabla24[[#This Row],[Cantidad]]</f>
        <v>0</v>
      </c>
      <c r="E51" s="6">
        <f>Tabla23[[#This Row],[Costo]]*Tabla23[[#This Row],[Cantidad]]</f>
        <v>0</v>
      </c>
      <c r="F51" s="6">
        <f>Tabla24[[#This Row],[PV]]</f>
        <v>0</v>
      </c>
      <c r="G51">
        <f>Tabla24[[#This Row],[Fecha]]</f>
        <v>0</v>
      </c>
      <c r="I51" t="s">
        <v>18</v>
      </c>
    </row>
    <row r="52" spans="1:9" x14ac:dyDescent="0.2">
      <c r="A52" s="6" t="str">
        <f>Tabla24[[#This Row],[Unit]]</f>
        <v xml:space="preserve">  0</v>
      </c>
      <c r="B52">
        <f>Tabla24[[#This Row],[Referencia]]</f>
        <v>0</v>
      </c>
      <c r="C52" s="6">
        <f>Tabla24[[#This Row],[Costo]]</f>
        <v>0</v>
      </c>
      <c r="D52" s="7">
        <f>-Tabla24[[#This Row],[Cantidad]]</f>
        <v>0</v>
      </c>
      <c r="E52" s="6">
        <f>Tabla23[[#This Row],[Costo]]*Tabla23[[#This Row],[Cantidad]]</f>
        <v>0</v>
      </c>
      <c r="F52" s="6">
        <f>Tabla24[[#This Row],[PV]]</f>
        <v>0</v>
      </c>
      <c r="G52">
        <f>Tabla24[[#This Row],[Fecha]]</f>
        <v>0</v>
      </c>
      <c r="I52" t="s">
        <v>18</v>
      </c>
    </row>
    <row r="53" spans="1:9" x14ac:dyDescent="0.2">
      <c r="A53" s="6" t="str">
        <f>Tabla24[[#This Row],[Unit]]</f>
        <v xml:space="preserve">  0</v>
      </c>
      <c r="B53">
        <f>Tabla24[[#This Row],[Referencia]]</f>
        <v>0</v>
      </c>
      <c r="C53" s="6">
        <f>Tabla24[[#This Row],[Costo]]</f>
        <v>0</v>
      </c>
      <c r="D53" s="7">
        <f>-Tabla24[[#This Row],[Cantidad]]</f>
        <v>0</v>
      </c>
      <c r="E53" s="6">
        <f>Tabla23[[#This Row],[Costo]]*Tabla23[[#This Row],[Cantidad]]</f>
        <v>0</v>
      </c>
      <c r="F53" s="6">
        <f>Tabla24[[#This Row],[PV]]</f>
        <v>0</v>
      </c>
      <c r="G53">
        <f>Tabla24[[#This Row],[Fecha]]</f>
        <v>0</v>
      </c>
      <c r="I53" t="s">
        <v>18</v>
      </c>
    </row>
    <row r="54" spans="1:9" x14ac:dyDescent="0.2">
      <c r="A54" s="6" t="str">
        <f>Tabla24[[#This Row],[Unit]]</f>
        <v xml:space="preserve">  0</v>
      </c>
      <c r="B54">
        <f>Tabla24[[#This Row],[Referencia]]</f>
        <v>0</v>
      </c>
      <c r="C54" s="6">
        <f>Tabla24[[#This Row],[Costo]]</f>
        <v>0</v>
      </c>
      <c r="D54" s="7">
        <f>-Tabla24[[#This Row],[Cantidad]]</f>
        <v>0</v>
      </c>
      <c r="E54" s="6">
        <f>Tabla23[[#This Row],[Costo]]*Tabla23[[#This Row],[Cantidad]]</f>
        <v>0</v>
      </c>
      <c r="F54" s="6">
        <f>Tabla24[[#This Row],[PV]]</f>
        <v>0</v>
      </c>
      <c r="G54">
        <f>Tabla24[[#This Row],[Fecha]]</f>
        <v>0</v>
      </c>
      <c r="I54" t="s">
        <v>18</v>
      </c>
    </row>
    <row r="55" spans="1:9" x14ac:dyDescent="0.2">
      <c r="A55" s="6" t="str">
        <f>Tabla24[[#This Row],[Unit]]</f>
        <v xml:space="preserve">  0</v>
      </c>
      <c r="B55">
        <f>Tabla24[[#This Row],[Referencia]]</f>
        <v>0</v>
      </c>
      <c r="C55" s="6">
        <f>Tabla24[[#This Row],[Costo]]</f>
        <v>0</v>
      </c>
      <c r="D55" s="7">
        <f>-Tabla24[[#This Row],[Cantidad]]</f>
        <v>0</v>
      </c>
      <c r="E55" s="6">
        <f>Tabla23[[#This Row],[Costo]]*Tabla23[[#This Row],[Cantidad]]</f>
        <v>0</v>
      </c>
      <c r="F55" s="6">
        <f>Tabla24[[#This Row],[PV]]</f>
        <v>0</v>
      </c>
      <c r="G55">
        <f>Tabla24[[#This Row],[Fecha]]</f>
        <v>0</v>
      </c>
      <c r="I55" t="s">
        <v>18</v>
      </c>
    </row>
    <row r="56" spans="1:9" x14ac:dyDescent="0.2">
      <c r="A56" s="6" t="str">
        <f>Tabla24[[#This Row],[Unit]]</f>
        <v xml:space="preserve">  0</v>
      </c>
      <c r="B56">
        <f>Tabla24[[#This Row],[Referencia]]</f>
        <v>0</v>
      </c>
      <c r="C56" s="6">
        <f>Tabla24[[#This Row],[Costo]]</f>
        <v>0</v>
      </c>
      <c r="D56" s="7">
        <f>-Tabla24[[#This Row],[Cantidad]]</f>
        <v>0</v>
      </c>
      <c r="E56" s="6">
        <f>Tabla23[[#This Row],[Costo]]*Tabla23[[#This Row],[Cantidad]]</f>
        <v>0</v>
      </c>
      <c r="F56" s="6">
        <f>Tabla24[[#This Row],[PV]]</f>
        <v>0</v>
      </c>
      <c r="G56">
        <f>Tabla24[[#This Row],[Fecha]]</f>
        <v>0</v>
      </c>
      <c r="I56" t="s">
        <v>18</v>
      </c>
    </row>
    <row r="57" spans="1:9" x14ac:dyDescent="0.2">
      <c r="A57" s="6" t="str">
        <f>Tabla24[[#This Row],[Unit]]</f>
        <v xml:space="preserve">  0</v>
      </c>
      <c r="B57">
        <f>Tabla24[[#This Row],[Referencia]]</f>
        <v>0</v>
      </c>
      <c r="C57" s="6">
        <f>Tabla24[[#This Row],[Costo]]</f>
        <v>0</v>
      </c>
      <c r="D57" s="7">
        <f>-Tabla24[[#This Row],[Cantidad]]</f>
        <v>0</v>
      </c>
      <c r="E57" s="6">
        <f>Tabla23[[#This Row],[Costo]]*Tabla23[[#This Row],[Cantidad]]</f>
        <v>0</v>
      </c>
      <c r="F57" s="6">
        <f>Tabla24[[#This Row],[PV]]</f>
        <v>0</v>
      </c>
      <c r="G57">
        <f>Tabla24[[#This Row],[Fecha]]</f>
        <v>0</v>
      </c>
      <c r="I57" t="s">
        <v>18</v>
      </c>
    </row>
    <row r="58" spans="1:9" x14ac:dyDescent="0.2">
      <c r="A58" s="6" t="str">
        <f>Tabla24[[#This Row],[Unit]]</f>
        <v xml:space="preserve">  0</v>
      </c>
      <c r="B58">
        <f>Tabla24[[#This Row],[Referencia]]</f>
        <v>0</v>
      </c>
      <c r="C58" s="6">
        <f>Tabla24[[#This Row],[Costo]]</f>
        <v>0</v>
      </c>
      <c r="D58" s="7">
        <f>-Tabla24[[#This Row],[Cantidad]]</f>
        <v>0</v>
      </c>
      <c r="E58" s="6">
        <f>Tabla23[[#This Row],[Costo]]*Tabla23[[#This Row],[Cantidad]]</f>
        <v>0</v>
      </c>
      <c r="F58" s="6">
        <f>Tabla24[[#This Row],[PV]]</f>
        <v>0</v>
      </c>
      <c r="G58">
        <f>Tabla24[[#This Row],[Fecha]]</f>
        <v>0</v>
      </c>
      <c r="I58" t="s">
        <v>18</v>
      </c>
    </row>
    <row r="59" spans="1:9" x14ac:dyDescent="0.2">
      <c r="A59" s="6" t="str">
        <f>Tabla24[[#This Row],[Unit]]</f>
        <v xml:space="preserve">  0</v>
      </c>
      <c r="B59">
        <f>Tabla24[[#This Row],[Referencia]]</f>
        <v>0</v>
      </c>
      <c r="C59" s="6">
        <f>Tabla24[[#This Row],[Costo]]</f>
        <v>0</v>
      </c>
      <c r="D59" s="7">
        <f>-Tabla24[[#This Row],[Cantidad]]</f>
        <v>0</v>
      </c>
      <c r="E59" s="6">
        <f>Tabla23[[#This Row],[Costo]]*Tabla23[[#This Row],[Cantidad]]</f>
        <v>0</v>
      </c>
      <c r="F59" s="6">
        <f>Tabla24[[#This Row],[PV]]</f>
        <v>0</v>
      </c>
      <c r="G59">
        <f>Tabla24[[#This Row],[Fecha]]</f>
        <v>0</v>
      </c>
      <c r="I59" t="s">
        <v>18</v>
      </c>
    </row>
    <row r="60" spans="1:9" x14ac:dyDescent="0.2">
      <c r="A60" s="6" t="str">
        <f>Tabla24[[#This Row],[Unit]]</f>
        <v xml:space="preserve">  0</v>
      </c>
      <c r="B60">
        <f>Tabla24[[#This Row],[Referencia]]</f>
        <v>0</v>
      </c>
      <c r="C60" s="6">
        <f>Tabla24[[#This Row],[Costo]]</f>
        <v>0</v>
      </c>
      <c r="D60" s="7">
        <f>-Tabla24[[#This Row],[Cantidad]]</f>
        <v>0</v>
      </c>
      <c r="E60" s="6">
        <f>Tabla23[[#This Row],[Costo]]*Tabla23[[#This Row],[Cantidad]]</f>
        <v>0</v>
      </c>
      <c r="F60" s="6">
        <f>Tabla24[[#This Row],[PV]]</f>
        <v>0</v>
      </c>
      <c r="G60">
        <f>Tabla24[[#This Row],[Fecha]]</f>
        <v>0</v>
      </c>
      <c r="I60" t="s">
        <v>18</v>
      </c>
    </row>
    <row r="61" spans="1:9" x14ac:dyDescent="0.2">
      <c r="A61" s="6" t="str">
        <f>Tabla24[[#This Row],[Unit]]</f>
        <v xml:space="preserve">  0</v>
      </c>
      <c r="B61">
        <f>Tabla24[[#This Row],[Referencia]]</f>
        <v>0</v>
      </c>
      <c r="C61" s="6">
        <f>Tabla24[[#This Row],[Costo]]</f>
        <v>0</v>
      </c>
      <c r="D61" s="7">
        <f>-Tabla24[[#This Row],[Cantidad]]</f>
        <v>0</v>
      </c>
      <c r="E61" s="6">
        <f>Tabla23[[#This Row],[Costo]]*Tabla23[[#This Row],[Cantidad]]</f>
        <v>0</v>
      </c>
      <c r="F61" s="6">
        <f>Tabla24[[#This Row],[PV]]</f>
        <v>0</v>
      </c>
      <c r="G61">
        <f>Tabla24[[#This Row],[Fecha]]</f>
        <v>0</v>
      </c>
      <c r="I61" t="s">
        <v>18</v>
      </c>
    </row>
    <row r="62" spans="1:9" x14ac:dyDescent="0.2">
      <c r="A62" s="6" t="str">
        <f>Tabla24[[#This Row],[Unit]]</f>
        <v xml:space="preserve">  0</v>
      </c>
      <c r="B62">
        <f>Tabla24[[#This Row],[Referencia]]</f>
        <v>0</v>
      </c>
      <c r="C62" s="6">
        <f>Tabla24[[#This Row],[Costo]]</f>
        <v>0</v>
      </c>
      <c r="D62" s="7">
        <f>-Tabla24[[#This Row],[Cantidad]]</f>
        <v>0</v>
      </c>
      <c r="E62" s="6">
        <f>Tabla23[[#This Row],[Costo]]*Tabla23[[#This Row],[Cantidad]]</f>
        <v>0</v>
      </c>
      <c r="F62" s="6">
        <f>Tabla24[[#This Row],[PV]]</f>
        <v>0</v>
      </c>
      <c r="G62">
        <f>Tabla24[[#This Row],[Fecha]]</f>
        <v>0</v>
      </c>
      <c r="I62" t="s">
        <v>18</v>
      </c>
    </row>
    <row r="63" spans="1:9" x14ac:dyDescent="0.2">
      <c r="A63" s="6" t="str">
        <f>Tabla24[[#This Row],[Unit]]</f>
        <v xml:space="preserve">  0</v>
      </c>
      <c r="B63">
        <f>Tabla24[[#This Row],[Referencia]]</f>
        <v>0</v>
      </c>
      <c r="C63" s="6">
        <f>Tabla24[[#This Row],[Costo]]</f>
        <v>0</v>
      </c>
      <c r="D63" s="7">
        <f>-Tabla24[[#This Row],[Cantidad]]</f>
        <v>0</v>
      </c>
      <c r="E63" s="6">
        <f>Tabla23[[#This Row],[Costo]]*Tabla23[[#This Row],[Cantidad]]</f>
        <v>0</v>
      </c>
      <c r="F63" s="6">
        <f>Tabla24[[#This Row],[PV]]</f>
        <v>0</v>
      </c>
      <c r="G63">
        <f>Tabla24[[#This Row],[Fecha]]</f>
        <v>0</v>
      </c>
      <c r="I63" t="s">
        <v>18</v>
      </c>
    </row>
    <row r="64" spans="1:9" x14ac:dyDescent="0.2">
      <c r="A64" s="6" t="str">
        <f>Tabla24[[#This Row],[Unit]]</f>
        <v xml:space="preserve">  0</v>
      </c>
      <c r="B64">
        <f>Tabla24[[#This Row],[Referencia]]</f>
        <v>0</v>
      </c>
      <c r="C64" s="6">
        <f>Tabla24[[#This Row],[Costo]]</f>
        <v>0</v>
      </c>
      <c r="D64" s="7">
        <f>-Tabla24[[#This Row],[Cantidad]]</f>
        <v>0</v>
      </c>
      <c r="E64" s="6">
        <f>Tabla23[[#This Row],[Costo]]*Tabla23[[#This Row],[Cantidad]]</f>
        <v>0</v>
      </c>
      <c r="F64" s="6">
        <f>Tabla24[[#This Row],[PV]]</f>
        <v>0</v>
      </c>
      <c r="G64">
        <f>Tabla24[[#This Row],[Fecha]]</f>
        <v>0</v>
      </c>
      <c r="I64" t="s">
        <v>18</v>
      </c>
    </row>
    <row r="65" spans="1:9" x14ac:dyDescent="0.2">
      <c r="A65" s="6" t="str">
        <f>Tabla24[[#This Row],[Unit]]</f>
        <v xml:space="preserve">  0</v>
      </c>
      <c r="B65">
        <f>Tabla24[[#This Row],[Referencia]]</f>
        <v>0</v>
      </c>
      <c r="C65" s="6">
        <f>Tabla24[[#This Row],[Costo]]</f>
        <v>0</v>
      </c>
      <c r="D65" s="7">
        <f>-Tabla24[[#This Row],[Cantidad]]</f>
        <v>0</v>
      </c>
      <c r="E65" s="6">
        <f>Tabla23[[#This Row],[Costo]]*Tabla23[[#This Row],[Cantidad]]</f>
        <v>0</v>
      </c>
      <c r="F65" s="6">
        <f>Tabla24[[#This Row],[PV]]</f>
        <v>0</v>
      </c>
      <c r="G65">
        <f>Tabla24[[#This Row],[Fecha]]</f>
        <v>0</v>
      </c>
      <c r="I65" t="s">
        <v>18</v>
      </c>
    </row>
    <row r="66" spans="1:9" x14ac:dyDescent="0.2">
      <c r="A66" s="6" t="str">
        <f>Tabla24[[#This Row],[Unit]]</f>
        <v xml:space="preserve">  0</v>
      </c>
      <c r="B66">
        <f>Tabla24[[#This Row],[Referencia]]</f>
        <v>0</v>
      </c>
      <c r="C66" s="6">
        <f>Tabla24[[#This Row],[Costo]]</f>
        <v>0</v>
      </c>
      <c r="D66" s="7">
        <f>-Tabla24[[#This Row],[Cantidad]]</f>
        <v>0</v>
      </c>
      <c r="E66" s="6">
        <f>Tabla23[[#This Row],[Costo]]*Tabla23[[#This Row],[Cantidad]]</f>
        <v>0</v>
      </c>
      <c r="F66" s="6">
        <f>Tabla24[[#This Row],[PV]]</f>
        <v>0</v>
      </c>
      <c r="G66">
        <f>Tabla24[[#This Row],[Fecha]]</f>
        <v>0</v>
      </c>
      <c r="I66" t="s">
        <v>18</v>
      </c>
    </row>
    <row r="67" spans="1:9" x14ac:dyDescent="0.2">
      <c r="A67" s="6" t="str">
        <f>Tabla24[[#This Row],[Unit]]</f>
        <v xml:space="preserve">  0</v>
      </c>
      <c r="B67">
        <f>Tabla24[[#This Row],[Referencia]]</f>
        <v>0</v>
      </c>
      <c r="C67" s="6">
        <f>Tabla24[[#This Row],[Costo]]</f>
        <v>0</v>
      </c>
      <c r="D67" s="7">
        <f>-Tabla24[[#This Row],[Cantidad]]</f>
        <v>0</v>
      </c>
      <c r="E67" s="6">
        <f>Tabla23[[#This Row],[Costo]]*Tabla23[[#This Row],[Cantidad]]</f>
        <v>0</v>
      </c>
      <c r="F67" s="6">
        <f>Tabla24[[#This Row],[PV]]</f>
        <v>0</v>
      </c>
      <c r="G67">
        <f>Tabla24[[#This Row],[Fecha]]</f>
        <v>0</v>
      </c>
      <c r="I67" t="s">
        <v>18</v>
      </c>
    </row>
    <row r="68" spans="1:9" x14ac:dyDescent="0.2">
      <c r="A68" s="6" t="str">
        <f>Tabla24[[#This Row],[Unit]]</f>
        <v xml:space="preserve">  0</v>
      </c>
      <c r="B68">
        <f>Tabla24[[#This Row],[Referencia]]</f>
        <v>0</v>
      </c>
      <c r="C68" s="6">
        <f>Tabla24[[#This Row],[Costo]]</f>
        <v>0</v>
      </c>
      <c r="D68" s="7">
        <f>-Tabla24[[#This Row],[Cantidad]]</f>
        <v>0</v>
      </c>
      <c r="E68" s="6">
        <f>Tabla23[[#This Row],[Costo]]*Tabla23[[#This Row],[Cantidad]]</f>
        <v>0</v>
      </c>
      <c r="F68" s="6">
        <f>Tabla24[[#This Row],[PV]]</f>
        <v>0</v>
      </c>
      <c r="G68">
        <f>Tabla24[[#This Row],[Fecha]]</f>
        <v>0</v>
      </c>
      <c r="I68" t="s">
        <v>18</v>
      </c>
    </row>
    <row r="69" spans="1:9" x14ac:dyDescent="0.2">
      <c r="A69" s="6" t="str">
        <f>Tabla24[[#This Row],[Unit]]</f>
        <v xml:space="preserve">  0</v>
      </c>
      <c r="B69">
        <f>Tabla24[[#This Row],[Referencia]]</f>
        <v>0</v>
      </c>
      <c r="C69" s="6">
        <f>Tabla24[[#This Row],[Costo]]</f>
        <v>0</v>
      </c>
      <c r="D69" s="7">
        <f>-Tabla24[[#This Row],[Cantidad]]</f>
        <v>0</v>
      </c>
      <c r="E69" s="6">
        <f>Tabla23[[#This Row],[Costo]]*Tabla23[[#This Row],[Cantidad]]</f>
        <v>0</v>
      </c>
      <c r="F69" s="6">
        <f>Tabla24[[#This Row],[PV]]</f>
        <v>0</v>
      </c>
      <c r="G69">
        <f>Tabla24[[#This Row],[Fecha]]</f>
        <v>0</v>
      </c>
      <c r="I69" t="s">
        <v>18</v>
      </c>
    </row>
    <row r="70" spans="1:9" x14ac:dyDescent="0.2">
      <c r="A70" s="6" t="str">
        <f>Tabla24[[#This Row],[Unit]]</f>
        <v xml:space="preserve">  0</v>
      </c>
      <c r="B70">
        <f>Tabla24[[#This Row],[Referencia]]</f>
        <v>0</v>
      </c>
      <c r="C70" s="6">
        <f>Tabla24[[#This Row],[Costo]]</f>
        <v>0</v>
      </c>
      <c r="D70" s="7">
        <f>-Tabla24[[#This Row],[Cantidad]]</f>
        <v>0</v>
      </c>
      <c r="E70" s="6">
        <f>Tabla23[[#This Row],[Costo]]*Tabla23[[#This Row],[Cantidad]]</f>
        <v>0</v>
      </c>
      <c r="F70" s="6">
        <f>Tabla24[[#This Row],[PV]]</f>
        <v>0</v>
      </c>
      <c r="G70">
        <f>Tabla24[[#This Row],[Fecha]]</f>
        <v>0</v>
      </c>
      <c r="I70" t="s">
        <v>18</v>
      </c>
    </row>
    <row r="71" spans="1:9" x14ac:dyDescent="0.2">
      <c r="A71" s="6" t="str">
        <f>Tabla24[[#This Row],[Unit]]</f>
        <v xml:space="preserve">  0</v>
      </c>
      <c r="B71">
        <f>Tabla24[[#This Row],[Referencia]]</f>
        <v>0</v>
      </c>
      <c r="C71" s="6">
        <f>Tabla24[[#This Row],[Costo]]</f>
        <v>0</v>
      </c>
      <c r="D71" s="7">
        <f>-Tabla24[[#This Row],[Cantidad]]</f>
        <v>0</v>
      </c>
      <c r="E71" s="6">
        <f>Tabla23[[#This Row],[Costo]]*Tabla23[[#This Row],[Cantidad]]</f>
        <v>0</v>
      </c>
      <c r="F71" s="6">
        <f>Tabla24[[#This Row],[PV]]</f>
        <v>0</v>
      </c>
      <c r="G71">
        <f>Tabla24[[#This Row],[Fecha]]</f>
        <v>0</v>
      </c>
      <c r="I71" t="s">
        <v>18</v>
      </c>
    </row>
    <row r="72" spans="1:9" x14ac:dyDescent="0.2">
      <c r="A72" s="6" t="str">
        <f>Tabla24[[#This Row],[Unit]]</f>
        <v xml:space="preserve">  0</v>
      </c>
      <c r="B72">
        <f>Tabla24[[#This Row],[Referencia]]</f>
        <v>0</v>
      </c>
      <c r="C72" s="6">
        <f>Tabla24[[#This Row],[Costo]]</f>
        <v>0</v>
      </c>
      <c r="D72" s="7">
        <f>-Tabla24[[#This Row],[Cantidad]]</f>
        <v>0</v>
      </c>
      <c r="E72" s="6">
        <f>Tabla23[[#This Row],[Costo]]*Tabla23[[#This Row],[Cantidad]]</f>
        <v>0</v>
      </c>
      <c r="F72" s="6">
        <f>Tabla24[[#This Row],[PV]]</f>
        <v>0</v>
      </c>
      <c r="G72">
        <f>Tabla24[[#This Row],[Fecha]]</f>
        <v>0</v>
      </c>
      <c r="I72" t="s">
        <v>18</v>
      </c>
    </row>
    <row r="73" spans="1:9" x14ac:dyDescent="0.2">
      <c r="A73" s="6" t="str">
        <f>Tabla24[[#This Row],[Unit]]</f>
        <v xml:space="preserve">  0</v>
      </c>
      <c r="B73">
        <f>Tabla24[[#This Row],[Referencia]]</f>
        <v>0</v>
      </c>
      <c r="C73" s="6">
        <f>Tabla24[[#This Row],[Costo]]</f>
        <v>0</v>
      </c>
      <c r="D73" s="7">
        <f>-Tabla24[[#This Row],[Cantidad]]</f>
        <v>0</v>
      </c>
      <c r="E73" s="6">
        <f>Tabla23[[#This Row],[Costo]]*Tabla23[[#This Row],[Cantidad]]</f>
        <v>0</v>
      </c>
      <c r="F73" s="6">
        <f>Tabla24[[#This Row],[PV]]</f>
        <v>0</v>
      </c>
      <c r="G73">
        <f>Tabla24[[#This Row],[Fecha]]</f>
        <v>0</v>
      </c>
      <c r="I73" t="s">
        <v>18</v>
      </c>
    </row>
    <row r="74" spans="1:9" x14ac:dyDescent="0.2">
      <c r="A74" s="6" t="str">
        <f>Tabla24[[#This Row],[Unit]]</f>
        <v xml:space="preserve">  0</v>
      </c>
      <c r="B74">
        <f>Tabla24[[#This Row],[Referencia]]</f>
        <v>0</v>
      </c>
      <c r="C74" s="6">
        <f>Tabla24[[#This Row],[Costo]]</f>
        <v>0</v>
      </c>
      <c r="D74" s="7">
        <f>-Tabla24[[#This Row],[Cantidad]]</f>
        <v>0</v>
      </c>
      <c r="E74" s="6">
        <f>Tabla23[[#This Row],[Costo]]*Tabla23[[#This Row],[Cantidad]]</f>
        <v>0</v>
      </c>
      <c r="F74" s="6">
        <f>Tabla24[[#This Row],[PV]]</f>
        <v>0</v>
      </c>
      <c r="G74">
        <f>Tabla24[[#This Row],[Fecha]]</f>
        <v>0</v>
      </c>
      <c r="I74" t="s">
        <v>18</v>
      </c>
    </row>
    <row r="75" spans="1:9" x14ac:dyDescent="0.2">
      <c r="A75" s="6" t="str">
        <f>Tabla24[[#This Row],[Unit]]</f>
        <v xml:space="preserve">  0</v>
      </c>
      <c r="B75">
        <f>Tabla24[[#This Row],[Referencia]]</f>
        <v>0</v>
      </c>
      <c r="C75" s="6">
        <f>Tabla24[[#This Row],[Costo]]</f>
        <v>0</v>
      </c>
      <c r="D75" s="7">
        <f>-Tabla24[[#This Row],[Cantidad]]</f>
        <v>0</v>
      </c>
      <c r="E75" s="6">
        <f>Tabla23[[#This Row],[Costo]]*Tabla23[[#This Row],[Cantidad]]</f>
        <v>0</v>
      </c>
      <c r="F75" s="6">
        <f>Tabla24[[#This Row],[PV]]</f>
        <v>0</v>
      </c>
      <c r="G75">
        <f>Tabla24[[#This Row],[Fecha]]</f>
        <v>0</v>
      </c>
      <c r="I75" t="s">
        <v>18</v>
      </c>
    </row>
    <row r="76" spans="1:9" x14ac:dyDescent="0.2">
      <c r="A76" s="6" t="str">
        <f>Tabla24[[#This Row],[Unit]]</f>
        <v xml:space="preserve">  0</v>
      </c>
      <c r="B76">
        <f>Tabla24[[#This Row],[Referencia]]</f>
        <v>0</v>
      </c>
      <c r="C76" s="6">
        <f>Tabla24[[#This Row],[Costo]]</f>
        <v>0</v>
      </c>
      <c r="D76" s="7">
        <f>-Tabla24[[#This Row],[Cantidad]]</f>
        <v>0</v>
      </c>
      <c r="E76" s="6">
        <f>Tabla23[[#This Row],[Costo]]*Tabla23[[#This Row],[Cantidad]]</f>
        <v>0</v>
      </c>
      <c r="F76" s="6">
        <f>Tabla24[[#This Row],[PV]]</f>
        <v>0</v>
      </c>
      <c r="G76">
        <f>Tabla24[[#This Row],[Fecha]]</f>
        <v>0</v>
      </c>
      <c r="I76" t="s">
        <v>18</v>
      </c>
    </row>
    <row r="77" spans="1:9" x14ac:dyDescent="0.2">
      <c r="A77" s="6" t="str">
        <f>Tabla24[[#This Row],[Unit]]</f>
        <v xml:space="preserve">  0</v>
      </c>
      <c r="B77">
        <f>Tabla24[[#This Row],[Referencia]]</f>
        <v>0</v>
      </c>
      <c r="C77" s="6">
        <f>Tabla24[[#This Row],[Costo]]</f>
        <v>0</v>
      </c>
      <c r="D77" s="7">
        <f>-Tabla24[[#This Row],[Cantidad]]</f>
        <v>0</v>
      </c>
      <c r="E77" s="6">
        <f>Tabla23[[#This Row],[Costo]]*Tabla23[[#This Row],[Cantidad]]</f>
        <v>0</v>
      </c>
      <c r="F77" s="6">
        <f>Tabla24[[#This Row],[PV]]</f>
        <v>0</v>
      </c>
      <c r="G77">
        <f>Tabla24[[#This Row],[Fecha]]</f>
        <v>0</v>
      </c>
      <c r="I77" t="s">
        <v>18</v>
      </c>
    </row>
    <row r="78" spans="1:9" x14ac:dyDescent="0.2">
      <c r="A78" s="6" t="str">
        <f>Tabla24[[#This Row],[Unit]]</f>
        <v xml:space="preserve">  0</v>
      </c>
      <c r="B78">
        <f>Tabla24[[#This Row],[Referencia]]</f>
        <v>0</v>
      </c>
      <c r="C78" s="6">
        <f>Tabla24[[#This Row],[Costo]]</f>
        <v>0</v>
      </c>
      <c r="D78" s="7">
        <f>-Tabla24[[#This Row],[Cantidad]]</f>
        <v>0</v>
      </c>
      <c r="E78" s="6">
        <f>Tabla23[[#This Row],[Costo]]*Tabla23[[#This Row],[Cantidad]]</f>
        <v>0</v>
      </c>
      <c r="F78" s="6">
        <f>Tabla24[[#This Row],[PV]]</f>
        <v>0</v>
      </c>
      <c r="G78">
        <f>Tabla24[[#This Row],[Fecha]]</f>
        <v>0</v>
      </c>
      <c r="I78" t="s">
        <v>18</v>
      </c>
    </row>
    <row r="79" spans="1:9" x14ac:dyDescent="0.2">
      <c r="A79" s="6" t="str">
        <f>Tabla24[[#This Row],[Unit]]</f>
        <v xml:space="preserve">  0</v>
      </c>
      <c r="B79">
        <f>Tabla24[[#This Row],[Referencia]]</f>
        <v>0</v>
      </c>
      <c r="C79" s="6">
        <f>Tabla24[[#This Row],[Costo]]</f>
        <v>0</v>
      </c>
      <c r="D79" s="7">
        <f>-Tabla24[[#This Row],[Cantidad]]</f>
        <v>0</v>
      </c>
      <c r="E79" s="6">
        <f>Tabla23[[#This Row],[Costo]]*Tabla23[[#This Row],[Cantidad]]</f>
        <v>0</v>
      </c>
      <c r="F79" s="6">
        <f>Tabla24[[#This Row],[PV]]</f>
        <v>0</v>
      </c>
      <c r="G79">
        <f>Tabla24[[#This Row],[Fecha]]</f>
        <v>0</v>
      </c>
      <c r="I79" t="s">
        <v>18</v>
      </c>
    </row>
    <row r="80" spans="1:9" x14ac:dyDescent="0.2">
      <c r="A80" s="6" t="str">
        <f>Tabla24[[#This Row],[Unit]]</f>
        <v xml:space="preserve">  0</v>
      </c>
      <c r="B80">
        <f>Tabla24[[#This Row],[Referencia]]</f>
        <v>0</v>
      </c>
      <c r="C80" s="6">
        <f>Tabla24[[#This Row],[Costo]]</f>
        <v>0</v>
      </c>
      <c r="D80" s="7">
        <f>-Tabla24[[#This Row],[Cantidad]]</f>
        <v>0</v>
      </c>
      <c r="E80" s="6">
        <f>Tabla23[[#This Row],[Costo]]*Tabla23[[#This Row],[Cantidad]]</f>
        <v>0</v>
      </c>
      <c r="F80" s="6">
        <f>Tabla24[[#This Row],[PV]]</f>
        <v>0</v>
      </c>
      <c r="G80">
        <f>Tabla24[[#This Row],[Fecha]]</f>
        <v>0</v>
      </c>
      <c r="I80" t="s">
        <v>18</v>
      </c>
    </row>
    <row r="81" spans="1:9" x14ac:dyDescent="0.2">
      <c r="A81" s="6" t="str">
        <f>Tabla24[[#This Row],[Unit]]</f>
        <v xml:space="preserve">  0</v>
      </c>
      <c r="B81">
        <f>Tabla24[[#This Row],[Referencia]]</f>
        <v>0</v>
      </c>
      <c r="C81" s="6">
        <f>Tabla24[[#This Row],[Costo]]</f>
        <v>0</v>
      </c>
      <c r="D81" s="7">
        <f>-Tabla24[[#This Row],[Cantidad]]</f>
        <v>0</v>
      </c>
      <c r="E81" s="6">
        <f>Tabla23[[#This Row],[Costo]]*Tabla23[[#This Row],[Cantidad]]</f>
        <v>0</v>
      </c>
      <c r="F81" s="6">
        <f>Tabla24[[#This Row],[PV]]</f>
        <v>0</v>
      </c>
      <c r="G81">
        <f>Tabla24[[#This Row],[Fecha]]</f>
        <v>0</v>
      </c>
      <c r="I81" t="s">
        <v>18</v>
      </c>
    </row>
    <row r="82" spans="1:9" x14ac:dyDescent="0.2">
      <c r="A82" s="6" t="str">
        <f>Tabla24[[#This Row],[Unit]]</f>
        <v xml:space="preserve">  0</v>
      </c>
      <c r="B82">
        <f>Tabla24[[#This Row],[Referencia]]</f>
        <v>0</v>
      </c>
      <c r="C82" s="6">
        <f>Tabla24[[#This Row],[Costo]]</f>
        <v>0</v>
      </c>
      <c r="D82" s="7">
        <f>-Tabla24[[#This Row],[Cantidad]]</f>
        <v>0</v>
      </c>
      <c r="E82" s="6">
        <f>Tabla23[[#This Row],[Costo]]*Tabla23[[#This Row],[Cantidad]]</f>
        <v>0</v>
      </c>
      <c r="F82" s="6">
        <f>Tabla24[[#This Row],[PV]]</f>
        <v>0</v>
      </c>
      <c r="G82">
        <f>Tabla24[[#This Row],[Fecha]]</f>
        <v>0</v>
      </c>
      <c r="I82" t="s">
        <v>18</v>
      </c>
    </row>
    <row r="83" spans="1:9" x14ac:dyDescent="0.2">
      <c r="A83" s="6" t="str">
        <f>Tabla24[[#This Row],[Unit]]</f>
        <v xml:space="preserve">  0</v>
      </c>
      <c r="B83">
        <f>Tabla24[[#This Row],[Referencia]]</f>
        <v>0</v>
      </c>
      <c r="C83" s="6">
        <f>Tabla24[[#This Row],[Costo]]</f>
        <v>0</v>
      </c>
      <c r="D83" s="7">
        <f>-Tabla24[[#This Row],[Cantidad]]</f>
        <v>0</v>
      </c>
      <c r="E83" s="6">
        <f>Tabla23[[#This Row],[Costo]]*Tabla23[[#This Row],[Cantidad]]</f>
        <v>0</v>
      </c>
      <c r="F83" s="6">
        <f>Tabla24[[#This Row],[PV]]</f>
        <v>0</v>
      </c>
      <c r="G83">
        <f>Tabla24[[#This Row],[Fecha]]</f>
        <v>0</v>
      </c>
      <c r="I83" t="s">
        <v>18</v>
      </c>
    </row>
    <row r="84" spans="1:9" x14ac:dyDescent="0.2">
      <c r="A84" s="6" t="str">
        <f>Tabla24[[#This Row],[Unit]]</f>
        <v xml:space="preserve">  0</v>
      </c>
      <c r="B84">
        <f>Tabla24[[#This Row],[Referencia]]</f>
        <v>0</v>
      </c>
      <c r="C84" s="6">
        <f>Tabla24[[#This Row],[Costo]]</f>
        <v>0</v>
      </c>
      <c r="D84" s="7">
        <f>-Tabla24[[#This Row],[Cantidad]]</f>
        <v>0</v>
      </c>
      <c r="E84" s="6">
        <f>Tabla23[[#This Row],[Costo]]*Tabla23[[#This Row],[Cantidad]]</f>
        <v>0</v>
      </c>
      <c r="F84" s="6">
        <f>Tabla24[[#This Row],[PV]]</f>
        <v>0</v>
      </c>
      <c r="G84">
        <f>Tabla24[[#This Row],[Fecha]]</f>
        <v>0</v>
      </c>
      <c r="I84" t="s">
        <v>18</v>
      </c>
    </row>
    <row r="85" spans="1:9" x14ac:dyDescent="0.2">
      <c r="A85" s="6" t="str">
        <f>Tabla24[[#This Row],[Unit]]</f>
        <v xml:space="preserve">  0</v>
      </c>
      <c r="B85">
        <f>Tabla24[[#This Row],[Referencia]]</f>
        <v>0</v>
      </c>
      <c r="C85" s="6">
        <f>Tabla24[[#This Row],[Costo]]</f>
        <v>0</v>
      </c>
      <c r="D85" s="7">
        <f>-Tabla24[[#This Row],[Cantidad]]</f>
        <v>0</v>
      </c>
      <c r="E85" s="6">
        <f>Tabla23[[#This Row],[Costo]]*Tabla23[[#This Row],[Cantidad]]</f>
        <v>0</v>
      </c>
      <c r="F85" s="6">
        <f>Tabla24[[#This Row],[PV]]</f>
        <v>0</v>
      </c>
      <c r="G85">
        <f>Tabla24[[#This Row],[Fecha]]</f>
        <v>0</v>
      </c>
      <c r="I85" t="s">
        <v>18</v>
      </c>
    </row>
    <row r="86" spans="1:9" x14ac:dyDescent="0.2">
      <c r="A86" s="6" t="str">
        <f>Tabla24[[#This Row],[Unit]]</f>
        <v xml:space="preserve">  0</v>
      </c>
      <c r="B86">
        <f>Tabla24[[#This Row],[Referencia]]</f>
        <v>0</v>
      </c>
      <c r="C86" s="6">
        <f>Tabla24[[#This Row],[Costo]]</f>
        <v>0</v>
      </c>
      <c r="D86" s="7">
        <f>-Tabla24[[#This Row],[Cantidad]]</f>
        <v>0</v>
      </c>
      <c r="E86" s="6">
        <f>Tabla23[[#This Row],[Costo]]*Tabla23[[#This Row],[Cantidad]]</f>
        <v>0</v>
      </c>
      <c r="F86" s="6">
        <f>Tabla24[[#This Row],[PV]]</f>
        <v>0</v>
      </c>
      <c r="G86">
        <f>Tabla24[[#This Row],[Fecha]]</f>
        <v>0</v>
      </c>
      <c r="I86" t="s">
        <v>18</v>
      </c>
    </row>
    <row r="87" spans="1:9" x14ac:dyDescent="0.2">
      <c r="A87" s="6" t="str">
        <f>Tabla24[[#This Row],[Unit]]</f>
        <v xml:space="preserve">  0</v>
      </c>
      <c r="B87">
        <f>Tabla24[[#This Row],[Referencia]]</f>
        <v>0</v>
      </c>
      <c r="C87" s="6">
        <f>Tabla24[[#This Row],[Costo]]</f>
        <v>0</v>
      </c>
      <c r="D87" s="7">
        <f>-Tabla24[[#This Row],[Cantidad]]</f>
        <v>0</v>
      </c>
      <c r="E87" s="6">
        <f>Tabla23[[#This Row],[Costo]]*Tabla23[[#This Row],[Cantidad]]</f>
        <v>0</v>
      </c>
      <c r="F87" s="6">
        <f>Tabla24[[#This Row],[PV]]</f>
        <v>0</v>
      </c>
      <c r="G87">
        <f>Tabla24[[#This Row],[Fecha]]</f>
        <v>0</v>
      </c>
      <c r="I87" t="s">
        <v>18</v>
      </c>
    </row>
    <row r="88" spans="1:9" x14ac:dyDescent="0.2">
      <c r="A88" s="6" t="str">
        <f>Tabla24[[#This Row],[Unit]]</f>
        <v xml:space="preserve">  0</v>
      </c>
      <c r="B88">
        <f>Tabla24[[#This Row],[Referencia]]</f>
        <v>0</v>
      </c>
      <c r="C88" s="6">
        <f>Tabla24[[#This Row],[Costo]]</f>
        <v>0</v>
      </c>
      <c r="D88" s="7">
        <f>-Tabla24[[#This Row],[Cantidad]]</f>
        <v>0</v>
      </c>
      <c r="E88" s="6">
        <f>Tabla23[[#This Row],[Costo]]*Tabla23[[#This Row],[Cantidad]]</f>
        <v>0</v>
      </c>
      <c r="F88" s="6">
        <f>Tabla24[[#This Row],[PV]]</f>
        <v>0</v>
      </c>
      <c r="G88">
        <f>Tabla24[[#This Row],[Fecha]]</f>
        <v>0</v>
      </c>
      <c r="I88" t="s">
        <v>18</v>
      </c>
    </row>
    <row r="89" spans="1:9" x14ac:dyDescent="0.2">
      <c r="A89" s="6" t="str">
        <f>Tabla24[[#This Row],[Unit]]</f>
        <v xml:space="preserve">  0</v>
      </c>
      <c r="B89">
        <f>Tabla24[[#This Row],[Referencia]]</f>
        <v>0</v>
      </c>
      <c r="C89" s="6">
        <f>Tabla24[[#This Row],[Costo]]</f>
        <v>0</v>
      </c>
      <c r="D89" s="7">
        <f>-Tabla24[[#This Row],[Cantidad]]</f>
        <v>0</v>
      </c>
      <c r="E89" s="6">
        <f>Tabla23[[#This Row],[Costo]]*Tabla23[[#This Row],[Cantidad]]</f>
        <v>0</v>
      </c>
      <c r="F89" s="6">
        <f>Tabla24[[#This Row],[PV]]</f>
        <v>0</v>
      </c>
      <c r="G89">
        <f>Tabla24[[#This Row],[Fecha]]</f>
        <v>0</v>
      </c>
      <c r="I89" t="s">
        <v>18</v>
      </c>
    </row>
    <row r="90" spans="1:9" x14ac:dyDescent="0.2">
      <c r="A90" s="6" t="str">
        <f>Tabla24[[#This Row],[Unit]]</f>
        <v xml:space="preserve">  0</v>
      </c>
      <c r="B90">
        <f>Tabla24[[#This Row],[Referencia]]</f>
        <v>0</v>
      </c>
      <c r="C90" s="6">
        <f>Tabla24[[#This Row],[Costo]]</f>
        <v>0</v>
      </c>
      <c r="D90" s="7">
        <f>-Tabla24[[#This Row],[Cantidad]]</f>
        <v>0</v>
      </c>
      <c r="E90" s="6">
        <f>Tabla23[[#This Row],[Costo]]*Tabla23[[#This Row],[Cantidad]]</f>
        <v>0</v>
      </c>
      <c r="F90" s="6">
        <f>Tabla24[[#This Row],[PV]]</f>
        <v>0</v>
      </c>
      <c r="G90">
        <f>Tabla24[[#This Row],[Fecha]]</f>
        <v>0</v>
      </c>
      <c r="I90" t="s">
        <v>18</v>
      </c>
    </row>
    <row r="91" spans="1:9" x14ac:dyDescent="0.2">
      <c r="A91" s="6" t="str">
        <f>Tabla24[[#This Row],[Unit]]</f>
        <v xml:space="preserve">  0</v>
      </c>
      <c r="B91">
        <f>Tabla24[[#This Row],[Referencia]]</f>
        <v>0</v>
      </c>
      <c r="C91" s="6">
        <f>Tabla24[[#This Row],[Costo]]</f>
        <v>0</v>
      </c>
      <c r="D91" s="7">
        <f>-Tabla24[[#This Row],[Cantidad]]</f>
        <v>0</v>
      </c>
      <c r="E91" s="6">
        <f>Tabla23[[#This Row],[Costo]]*Tabla23[[#This Row],[Cantidad]]</f>
        <v>0</v>
      </c>
      <c r="F91" s="6">
        <f>Tabla24[[#This Row],[PV]]</f>
        <v>0</v>
      </c>
      <c r="G91">
        <f>Tabla24[[#This Row],[Fecha]]</f>
        <v>0</v>
      </c>
      <c r="I91" t="s">
        <v>18</v>
      </c>
    </row>
    <row r="92" spans="1:9" x14ac:dyDescent="0.2">
      <c r="A92" s="6" t="str">
        <f>Tabla24[[#This Row],[Unit]]</f>
        <v xml:space="preserve">  0</v>
      </c>
      <c r="B92">
        <f>Tabla24[[#This Row],[Referencia]]</f>
        <v>0</v>
      </c>
      <c r="C92" s="6">
        <f>Tabla24[[#This Row],[Costo]]</f>
        <v>0</v>
      </c>
      <c r="D92" s="7">
        <f>-Tabla24[[#This Row],[Cantidad]]</f>
        <v>0</v>
      </c>
      <c r="E92" s="6">
        <f>Tabla23[[#This Row],[Costo]]*Tabla23[[#This Row],[Cantidad]]</f>
        <v>0</v>
      </c>
      <c r="F92" s="6">
        <f>Tabla24[[#This Row],[PV]]</f>
        <v>0</v>
      </c>
      <c r="G92">
        <f>Tabla24[[#This Row],[Fecha]]</f>
        <v>0</v>
      </c>
      <c r="I92" t="s">
        <v>18</v>
      </c>
    </row>
    <row r="93" spans="1:9" x14ac:dyDescent="0.2">
      <c r="A93" s="6" t="str">
        <f>Tabla24[[#This Row],[Unit]]</f>
        <v xml:space="preserve">  0</v>
      </c>
      <c r="B93">
        <f>Tabla24[[#This Row],[Referencia]]</f>
        <v>0</v>
      </c>
      <c r="C93" s="6">
        <f>Tabla24[[#This Row],[Costo]]</f>
        <v>0</v>
      </c>
      <c r="D93" s="7">
        <f>-Tabla24[[#This Row],[Cantidad]]</f>
        <v>0</v>
      </c>
      <c r="E93" s="6">
        <f>Tabla23[[#This Row],[Costo]]*Tabla23[[#This Row],[Cantidad]]</f>
        <v>0</v>
      </c>
      <c r="F93" s="6">
        <f>Tabla24[[#This Row],[PV]]</f>
        <v>0</v>
      </c>
      <c r="G93">
        <f>Tabla24[[#This Row],[Fecha]]</f>
        <v>0</v>
      </c>
      <c r="I93" t="s">
        <v>18</v>
      </c>
    </row>
    <row r="94" spans="1:9" x14ac:dyDescent="0.2">
      <c r="A94" s="6" t="str">
        <f>Tabla24[[#This Row],[Unit]]</f>
        <v xml:space="preserve">  0</v>
      </c>
      <c r="B94">
        <f>Tabla24[[#This Row],[Referencia]]</f>
        <v>0</v>
      </c>
      <c r="C94" s="6">
        <f>Tabla24[[#This Row],[Costo]]</f>
        <v>0</v>
      </c>
      <c r="D94" s="7">
        <f>-Tabla24[[#This Row],[Cantidad]]</f>
        <v>0</v>
      </c>
      <c r="E94" s="6">
        <f>Tabla23[[#This Row],[Costo]]*Tabla23[[#This Row],[Cantidad]]</f>
        <v>0</v>
      </c>
      <c r="F94" s="6">
        <f>Tabla24[[#This Row],[PV]]</f>
        <v>0</v>
      </c>
      <c r="G94">
        <f>Tabla24[[#This Row],[Fecha]]</f>
        <v>0</v>
      </c>
      <c r="I94" t="s">
        <v>18</v>
      </c>
    </row>
    <row r="95" spans="1:9" x14ac:dyDescent="0.2">
      <c r="A95" s="6" t="str">
        <f>Tabla24[[#This Row],[Unit]]</f>
        <v xml:space="preserve">  0</v>
      </c>
      <c r="B95">
        <f>Tabla24[[#This Row],[Referencia]]</f>
        <v>0</v>
      </c>
      <c r="C95" s="6">
        <f>Tabla24[[#This Row],[Costo]]</f>
        <v>0</v>
      </c>
      <c r="D95" s="7">
        <f>-Tabla24[[#This Row],[Cantidad]]</f>
        <v>0</v>
      </c>
      <c r="E95" s="6">
        <f>Tabla23[[#This Row],[Costo]]*Tabla23[[#This Row],[Cantidad]]</f>
        <v>0</v>
      </c>
      <c r="F95" s="6">
        <f>Tabla24[[#This Row],[PV]]</f>
        <v>0</v>
      </c>
      <c r="G95">
        <f>Tabla24[[#This Row],[Fecha]]</f>
        <v>0</v>
      </c>
      <c r="I95" t="s">
        <v>18</v>
      </c>
    </row>
    <row r="96" spans="1:9" x14ac:dyDescent="0.2">
      <c r="A96" s="6" t="str">
        <f>Tabla24[[#This Row],[Unit]]</f>
        <v xml:space="preserve">  0</v>
      </c>
      <c r="B96">
        <f>Tabla24[[#This Row],[Referencia]]</f>
        <v>0</v>
      </c>
      <c r="C96" s="6">
        <f>Tabla24[[#This Row],[Costo]]</f>
        <v>0</v>
      </c>
      <c r="D96" s="7">
        <f>-Tabla24[[#This Row],[Cantidad]]</f>
        <v>0</v>
      </c>
      <c r="E96" s="6">
        <f>Tabla23[[#This Row],[Costo]]*Tabla23[[#This Row],[Cantidad]]</f>
        <v>0</v>
      </c>
      <c r="F96" s="6">
        <f>Tabla24[[#This Row],[PV]]</f>
        <v>0</v>
      </c>
      <c r="G96">
        <f>Tabla24[[#This Row],[Fecha]]</f>
        <v>0</v>
      </c>
      <c r="I96" t="s">
        <v>18</v>
      </c>
    </row>
    <row r="97" spans="1:9" x14ac:dyDescent="0.2">
      <c r="A97" s="6" t="str">
        <f>Tabla24[[#This Row],[Unit]]</f>
        <v xml:space="preserve">  0</v>
      </c>
      <c r="B97">
        <f>Tabla24[[#This Row],[Referencia]]</f>
        <v>0</v>
      </c>
      <c r="C97" s="6">
        <f>Tabla24[[#This Row],[Costo]]</f>
        <v>0</v>
      </c>
      <c r="D97" s="7">
        <f>-Tabla24[[#This Row],[Cantidad]]</f>
        <v>0</v>
      </c>
      <c r="E97" s="6">
        <f>Tabla23[[#This Row],[Costo]]*Tabla23[[#This Row],[Cantidad]]</f>
        <v>0</v>
      </c>
      <c r="F97" s="6">
        <f>Tabla24[[#This Row],[PV]]</f>
        <v>0</v>
      </c>
      <c r="G97">
        <f>Tabla24[[#This Row],[Fecha]]</f>
        <v>0</v>
      </c>
      <c r="I97" t="s">
        <v>18</v>
      </c>
    </row>
    <row r="98" spans="1:9" x14ac:dyDescent="0.2">
      <c r="A98" s="6" t="str">
        <f>Tabla24[[#This Row],[Unit]]</f>
        <v xml:space="preserve">  0</v>
      </c>
      <c r="B98">
        <f>Tabla24[[#This Row],[Referencia]]</f>
        <v>0</v>
      </c>
      <c r="C98" s="6">
        <f>Tabla24[[#This Row],[Costo]]</f>
        <v>0</v>
      </c>
      <c r="D98" s="7">
        <f>-Tabla24[[#This Row],[Cantidad]]</f>
        <v>0</v>
      </c>
      <c r="E98" s="6">
        <f>Tabla23[[#This Row],[Costo]]*Tabla23[[#This Row],[Cantidad]]</f>
        <v>0</v>
      </c>
      <c r="F98" s="6">
        <f>Tabla24[[#This Row],[PV]]</f>
        <v>0</v>
      </c>
      <c r="G98">
        <f>Tabla24[[#This Row],[Fecha]]</f>
        <v>0</v>
      </c>
      <c r="I98" t="s">
        <v>18</v>
      </c>
    </row>
    <row r="99" spans="1:9" x14ac:dyDescent="0.2">
      <c r="A99" s="6" t="str">
        <f>Tabla24[[#This Row],[Unit]]</f>
        <v xml:space="preserve">  0</v>
      </c>
      <c r="B99">
        <f>Tabla24[[#This Row],[Referencia]]</f>
        <v>0</v>
      </c>
      <c r="C99" s="6">
        <f>Tabla24[[#This Row],[Costo]]</f>
        <v>0</v>
      </c>
      <c r="D99" s="7">
        <f>-Tabla24[[#This Row],[Cantidad]]</f>
        <v>0</v>
      </c>
      <c r="E99" s="6">
        <f>Tabla23[[#This Row],[Costo]]*Tabla23[[#This Row],[Cantidad]]</f>
        <v>0</v>
      </c>
      <c r="F99" s="6">
        <f>Tabla24[[#This Row],[PV]]</f>
        <v>0</v>
      </c>
      <c r="G99">
        <f>Tabla24[[#This Row],[Fecha]]</f>
        <v>0</v>
      </c>
      <c r="I99" t="s">
        <v>18</v>
      </c>
    </row>
    <row r="100" spans="1:9" x14ac:dyDescent="0.2">
      <c r="A100" s="6" t="str">
        <f>Tabla24[[#This Row],[Unit]]</f>
        <v xml:space="preserve">  0</v>
      </c>
      <c r="B100">
        <f>Tabla24[[#This Row],[Referencia]]</f>
        <v>0</v>
      </c>
      <c r="C100" s="6">
        <f>Tabla24[[#This Row],[Costo]]</f>
        <v>0</v>
      </c>
      <c r="D100" s="7">
        <f>-Tabla24[[#This Row],[Cantidad]]</f>
        <v>0</v>
      </c>
      <c r="E100" s="6">
        <f>Tabla23[[#This Row],[Costo]]*Tabla23[[#This Row],[Cantidad]]</f>
        <v>0</v>
      </c>
      <c r="F100" s="6">
        <f>Tabla24[[#This Row],[PV]]</f>
        <v>0</v>
      </c>
      <c r="G100">
        <f>Tabla24[[#This Row],[Fecha]]</f>
        <v>0</v>
      </c>
      <c r="I100" t="s">
        <v>18</v>
      </c>
    </row>
    <row r="101" spans="1:9" x14ac:dyDescent="0.2">
      <c r="A101" s="6" t="str">
        <f>Tabla24[[#This Row],[Unit]]</f>
        <v xml:space="preserve">  0</v>
      </c>
      <c r="B101">
        <f>Tabla24[[#This Row],[Referencia]]</f>
        <v>0</v>
      </c>
      <c r="C101" s="6">
        <f>Tabla24[[#This Row],[Costo]]</f>
        <v>0</v>
      </c>
      <c r="D101" s="7">
        <f>-Tabla24[[#This Row],[Cantidad]]</f>
        <v>0</v>
      </c>
      <c r="E101" s="6">
        <f>Tabla23[[#This Row],[Costo]]*Tabla23[[#This Row],[Cantidad]]</f>
        <v>0</v>
      </c>
      <c r="F101" s="6">
        <f>Tabla24[[#This Row],[PV]]</f>
        <v>0</v>
      </c>
      <c r="G101">
        <f>Tabla24[[#This Row],[Fecha]]</f>
        <v>0</v>
      </c>
      <c r="I101" t="s">
        <v>18</v>
      </c>
    </row>
    <row r="102" spans="1:9" x14ac:dyDescent="0.2">
      <c r="A102" s="6" t="str">
        <f>Tabla24[[#This Row],[Unit]]</f>
        <v xml:space="preserve">  0</v>
      </c>
      <c r="B102">
        <f>Tabla24[[#This Row],[Referencia]]</f>
        <v>0</v>
      </c>
      <c r="C102" s="6">
        <f>Tabla24[[#This Row],[Costo]]</f>
        <v>0</v>
      </c>
      <c r="D102" s="7">
        <f>-Tabla24[[#This Row],[Cantidad]]</f>
        <v>0</v>
      </c>
      <c r="E102" s="6">
        <f>Tabla23[[#This Row],[Costo]]*Tabla23[[#This Row],[Cantidad]]</f>
        <v>0</v>
      </c>
      <c r="F102" s="6">
        <f>Tabla24[[#This Row],[PV]]</f>
        <v>0</v>
      </c>
      <c r="G102">
        <f>Tabla24[[#This Row],[Fecha]]</f>
        <v>0</v>
      </c>
      <c r="I102" t="s">
        <v>18</v>
      </c>
    </row>
    <row r="103" spans="1:9" x14ac:dyDescent="0.2">
      <c r="A103" s="6" t="str">
        <f>Tabla24[[#This Row],[Unit]]</f>
        <v xml:space="preserve">  0</v>
      </c>
      <c r="B103">
        <f>Tabla24[[#This Row],[Referencia]]</f>
        <v>0</v>
      </c>
      <c r="C103" s="6">
        <f>Tabla24[[#This Row],[Costo]]</f>
        <v>0</v>
      </c>
      <c r="D103" s="7">
        <f>-Tabla24[[#This Row],[Cantidad]]</f>
        <v>0</v>
      </c>
      <c r="E103" s="6">
        <f>Tabla23[[#This Row],[Costo]]*Tabla23[[#This Row],[Cantidad]]</f>
        <v>0</v>
      </c>
      <c r="F103" s="6">
        <f>Tabla24[[#This Row],[PV]]</f>
        <v>0</v>
      </c>
      <c r="G103">
        <f>Tabla24[[#This Row],[Fecha]]</f>
        <v>0</v>
      </c>
      <c r="I103" t="s">
        <v>18</v>
      </c>
    </row>
    <row r="104" spans="1:9" x14ac:dyDescent="0.2">
      <c r="A104" s="6" t="str">
        <f>Tabla24[[#This Row],[Unit]]</f>
        <v xml:space="preserve">  0</v>
      </c>
      <c r="B104">
        <f>Tabla24[[#This Row],[Referencia]]</f>
        <v>0</v>
      </c>
      <c r="C104" s="6">
        <f>Tabla24[[#This Row],[Costo]]</f>
        <v>0</v>
      </c>
      <c r="D104" s="7">
        <f>-Tabla24[[#This Row],[Cantidad]]</f>
        <v>0</v>
      </c>
      <c r="E104" s="6">
        <f>Tabla23[[#This Row],[Costo]]*Tabla23[[#This Row],[Cantidad]]</f>
        <v>0</v>
      </c>
      <c r="F104" s="6">
        <f>Tabla24[[#This Row],[PV]]</f>
        <v>0</v>
      </c>
      <c r="G104">
        <f>Tabla24[[#This Row],[Fecha]]</f>
        <v>0</v>
      </c>
      <c r="I104" t="s">
        <v>18</v>
      </c>
    </row>
    <row r="105" spans="1:9" x14ac:dyDescent="0.2">
      <c r="A105" s="6" t="str">
        <f>Tabla24[[#This Row],[Unit]]</f>
        <v xml:space="preserve">  0</v>
      </c>
      <c r="B105">
        <f>Tabla24[[#This Row],[Referencia]]</f>
        <v>0</v>
      </c>
      <c r="C105" s="6">
        <f>Tabla24[[#This Row],[Costo]]</f>
        <v>0</v>
      </c>
      <c r="D105" s="7">
        <f>-Tabla24[[#This Row],[Cantidad]]</f>
        <v>0</v>
      </c>
      <c r="E105" s="6">
        <f>Tabla23[[#This Row],[Costo]]*Tabla23[[#This Row],[Cantidad]]</f>
        <v>0</v>
      </c>
      <c r="F105" s="6">
        <f>Tabla24[[#This Row],[PV]]</f>
        <v>0</v>
      </c>
      <c r="G105">
        <f>Tabla24[[#This Row],[Fecha]]</f>
        <v>0</v>
      </c>
      <c r="I105" t="s">
        <v>18</v>
      </c>
    </row>
    <row r="106" spans="1:9" x14ac:dyDescent="0.2">
      <c r="A106" s="6" t="str">
        <f>Tabla24[[#This Row],[Unit]]</f>
        <v xml:space="preserve">  0</v>
      </c>
      <c r="B106">
        <f>Tabla24[[#This Row],[Referencia]]</f>
        <v>0</v>
      </c>
      <c r="C106" s="6">
        <f>Tabla24[[#This Row],[Costo]]</f>
        <v>0</v>
      </c>
      <c r="D106" s="7">
        <f>-Tabla24[[#This Row],[Cantidad]]</f>
        <v>0</v>
      </c>
      <c r="E106" s="6">
        <f>Tabla23[[#This Row],[Costo]]*Tabla23[[#This Row],[Cantidad]]</f>
        <v>0</v>
      </c>
      <c r="F106" s="6">
        <f>Tabla24[[#This Row],[PV]]</f>
        <v>0</v>
      </c>
      <c r="G106">
        <f>Tabla24[[#This Row],[Fecha]]</f>
        <v>0</v>
      </c>
      <c r="I106" t="s">
        <v>18</v>
      </c>
    </row>
    <row r="107" spans="1:9" x14ac:dyDescent="0.2">
      <c r="A107" s="6" t="str">
        <f>Tabla24[[#This Row],[Unit]]</f>
        <v xml:space="preserve">  0</v>
      </c>
      <c r="B107">
        <f>Tabla24[[#This Row],[Referencia]]</f>
        <v>0</v>
      </c>
      <c r="C107" s="6">
        <f>Tabla24[[#This Row],[Costo]]</f>
        <v>0</v>
      </c>
      <c r="D107" s="7">
        <f>-Tabla24[[#This Row],[Cantidad]]</f>
        <v>0</v>
      </c>
      <c r="E107" s="6">
        <f>Tabla23[[#This Row],[Costo]]*Tabla23[[#This Row],[Cantidad]]</f>
        <v>0</v>
      </c>
      <c r="F107" s="6">
        <f>Tabla24[[#This Row],[PV]]</f>
        <v>0</v>
      </c>
      <c r="G107">
        <f>Tabla24[[#This Row],[Fecha]]</f>
        <v>0</v>
      </c>
      <c r="I107" t="s">
        <v>18</v>
      </c>
    </row>
    <row r="108" spans="1:9" x14ac:dyDescent="0.2">
      <c r="A108" s="6" t="str">
        <f>Tabla24[[#This Row],[Unit]]</f>
        <v xml:space="preserve">  0</v>
      </c>
      <c r="B108">
        <f>Tabla24[[#This Row],[Referencia]]</f>
        <v>0</v>
      </c>
      <c r="C108" s="6">
        <f>Tabla24[[#This Row],[Costo]]</f>
        <v>0</v>
      </c>
      <c r="D108" s="7">
        <f>-Tabla24[[#This Row],[Cantidad]]</f>
        <v>0</v>
      </c>
      <c r="E108" s="6">
        <f>Tabla23[[#This Row],[Costo]]*Tabla23[[#This Row],[Cantidad]]</f>
        <v>0</v>
      </c>
      <c r="F108" s="6">
        <f>Tabla24[[#This Row],[PV]]</f>
        <v>0</v>
      </c>
      <c r="G108">
        <f>Tabla24[[#This Row],[Fecha]]</f>
        <v>0</v>
      </c>
      <c r="I108" t="s">
        <v>18</v>
      </c>
    </row>
    <row r="109" spans="1:9" x14ac:dyDescent="0.2">
      <c r="A109" s="6" t="str">
        <f>Tabla24[[#This Row],[Unit]]</f>
        <v xml:space="preserve">  0</v>
      </c>
      <c r="B109">
        <f>Tabla24[[#This Row],[Referencia]]</f>
        <v>0</v>
      </c>
      <c r="C109" s="6">
        <f>Tabla24[[#This Row],[Costo]]</f>
        <v>0</v>
      </c>
      <c r="D109" s="7">
        <f>-Tabla24[[#This Row],[Cantidad]]</f>
        <v>0</v>
      </c>
      <c r="E109" s="6">
        <f>Tabla23[[#This Row],[Costo]]*Tabla23[[#This Row],[Cantidad]]</f>
        <v>0</v>
      </c>
      <c r="F109" s="6">
        <f>Tabla24[[#This Row],[PV]]</f>
        <v>0</v>
      </c>
      <c r="G109">
        <f>Tabla24[[#This Row],[Fecha]]</f>
        <v>0</v>
      </c>
      <c r="I109" t="s">
        <v>18</v>
      </c>
    </row>
    <row r="110" spans="1:9" x14ac:dyDescent="0.2">
      <c r="A110" s="6" t="str">
        <f>Tabla24[[#This Row],[Unit]]</f>
        <v xml:space="preserve">  0</v>
      </c>
      <c r="B110">
        <f>Tabla24[[#This Row],[Referencia]]</f>
        <v>0</v>
      </c>
      <c r="C110" s="6">
        <f>Tabla24[[#This Row],[Costo]]</f>
        <v>0</v>
      </c>
      <c r="D110" s="7">
        <f>-Tabla24[[#This Row],[Cantidad]]</f>
        <v>0</v>
      </c>
      <c r="E110" s="6">
        <f>Tabla23[[#This Row],[Costo]]*Tabla23[[#This Row],[Cantidad]]</f>
        <v>0</v>
      </c>
      <c r="F110" s="6">
        <f>Tabla24[[#This Row],[PV]]</f>
        <v>0</v>
      </c>
      <c r="G110">
        <f>Tabla24[[#This Row],[Fecha]]</f>
        <v>0</v>
      </c>
      <c r="I110" t="s">
        <v>18</v>
      </c>
    </row>
    <row r="111" spans="1:9" x14ac:dyDescent="0.2">
      <c r="A111" s="6" t="str">
        <f>Tabla24[[#This Row],[Unit]]</f>
        <v xml:space="preserve">  0</v>
      </c>
      <c r="B111">
        <f>Tabla24[[#This Row],[Referencia]]</f>
        <v>0</v>
      </c>
      <c r="C111" s="6">
        <f>Tabla24[[#This Row],[Costo]]</f>
        <v>0</v>
      </c>
      <c r="D111" s="7">
        <f>-Tabla24[[#This Row],[Cantidad]]</f>
        <v>0</v>
      </c>
      <c r="E111" s="6">
        <f>Tabla23[[#This Row],[Costo]]*Tabla23[[#This Row],[Cantidad]]</f>
        <v>0</v>
      </c>
      <c r="F111" s="6">
        <f>Tabla24[[#This Row],[PV]]</f>
        <v>0</v>
      </c>
      <c r="G111">
        <f>Tabla24[[#This Row],[Fecha]]</f>
        <v>0</v>
      </c>
      <c r="I111" t="s">
        <v>18</v>
      </c>
    </row>
    <row r="112" spans="1:9" x14ac:dyDescent="0.2">
      <c r="A112" s="6" t="str">
        <f>Tabla24[[#This Row],[Unit]]</f>
        <v xml:space="preserve">  0</v>
      </c>
      <c r="B112">
        <f>Tabla24[[#This Row],[Referencia]]</f>
        <v>0</v>
      </c>
      <c r="C112" s="6">
        <f>Tabla24[[#This Row],[Costo]]</f>
        <v>0</v>
      </c>
      <c r="D112" s="7">
        <f>-Tabla24[[#This Row],[Cantidad]]</f>
        <v>0</v>
      </c>
      <c r="E112" s="6">
        <f>Tabla23[[#This Row],[Costo]]*Tabla23[[#This Row],[Cantidad]]</f>
        <v>0</v>
      </c>
      <c r="F112" s="6">
        <f>Tabla24[[#This Row],[PV]]</f>
        <v>0</v>
      </c>
      <c r="G112">
        <f>Tabla24[[#This Row],[Fecha]]</f>
        <v>0</v>
      </c>
      <c r="I112" t="s">
        <v>18</v>
      </c>
    </row>
    <row r="113" spans="1:9" x14ac:dyDescent="0.2">
      <c r="A113" s="6" t="str">
        <f>Tabla24[[#This Row],[Unit]]</f>
        <v xml:space="preserve">  0</v>
      </c>
      <c r="B113">
        <f>Tabla24[[#This Row],[Referencia]]</f>
        <v>0</v>
      </c>
      <c r="C113" s="6">
        <f>Tabla24[[#This Row],[Costo]]</f>
        <v>0</v>
      </c>
      <c r="D113" s="7">
        <f>-Tabla24[[#This Row],[Cantidad]]</f>
        <v>0</v>
      </c>
      <c r="E113" s="6">
        <f>Tabla23[[#This Row],[Costo]]*Tabla23[[#This Row],[Cantidad]]</f>
        <v>0</v>
      </c>
      <c r="F113" s="6">
        <f>Tabla24[[#This Row],[PV]]</f>
        <v>0</v>
      </c>
      <c r="G113">
        <f>Tabla24[[#This Row],[Fecha]]</f>
        <v>0</v>
      </c>
      <c r="I113" t="s">
        <v>18</v>
      </c>
    </row>
    <row r="114" spans="1:9" x14ac:dyDescent="0.2">
      <c r="A114" s="6" t="str">
        <f>Tabla24[[#This Row],[Unit]]</f>
        <v xml:space="preserve">  0</v>
      </c>
      <c r="B114">
        <f>Tabla24[[#This Row],[Referencia]]</f>
        <v>0</v>
      </c>
      <c r="C114" s="6">
        <f>Tabla24[[#This Row],[Costo]]</f>
        <v>0</v>
      </c>
      <c r="D114" s="7">
        <f>-Tabla24[[#This Row],[Cantidad]]</f>
        <v>0</v>
      </c>
      <c r="E114" s="6">
        <f>Tabla23[[#This Row],[Costo]]*Tabla23[[#This Row],[Cantidad]]</f>
        <v>0</v>
      </c>
      <c r="F114" s="6">
        <f>Tabla24[[#This Row],[PV]]</f>
        <v>0</v>
      </c>
      <c r="G114">
        <f>Tabla24[[#This Row],[Fecha]]</f>
        <v>0</v>
      </c>
      <c r="I114" t="s">
        <v>18</v>
      </c>
    </row>
    <row r="115" spans="1:9" x14ac:dyDescent="0.2">
      <c r="A115" s="6" t="str">
        <f>Tabla24[[#This Row],[Unit]]</f>
        <v xml:space="preserve">  0</v>
      </c>
      <c r="B115">
        <f>Tabla24[[#This Row],[Referencia]]</f>
        <v>0</v>
      </c>
      <c r="C115" s="6">
        <f>Tabla24[[#This Row],[Costo]]</f>
        <v>0</v>
      </c>
      <c r="D115" s="7">
        <f>-Tabla24[[#This Row],[Cantidad]]</f>
        <v>0</v>
      </c>
      <c r="E115" s="6">
        <f>Tabla23[[#This Row],[Costo]]*Tabla23[[#This Row],[Cantidad]]</f>
        <v>0</v>
      </c>
      <c r="F115" s="6">
        <f>Tabla24[[#This Row],[PV]]</f>
        <v>0</v>
      </c>
      <c r="G115">
        <f>Tabla24[[#This Row],[Fecha]]</f>
        <v>0</v>
      </c>
      <c r="I115" t="s">
        <v>18</v>
      </c>
    </row>
    <row r="116" spans="1:9" x14ac:dyDescent="0.2">
      <c r="A116" s="6" t="str">
        <f>Tabla24[[#This Row],[Unit]]</f>
        <v xml:space="preserve">  0</v>
      </c>
      <c r="B116">
        <f>Tabla24[[#This Row],[Referencia]]</f>
        <v>0</v>
      </c>
      <c r="C116" s="6">
        <f>Tabla24[[#This Row],[Costo]]</f>
        <v>0</v>
      </c>
      <c r="D116" s="7">
        <f>-Tabla24[[#This Row],[Cantidad]]</f>
        <v>0</v>
      </c>
      <c r="E116" s="6">
        <f>Tabla23[[#This Row],[Costo]]*Tabla23[[#This Row],[Cantidad]]</f>
        <v>0</v>
      </c>
      <c r="F116" s="6">
        <f>Tabla24[[#This Row],[PV]]</f>
        <v>0</v>
      </c>
      <c r="G116">
        <f>Tabla24[[#This Row],[Fecha]]</f>
        <v>0</v>
      </c>
      <c r="I116" t="s">
        <v>18</v>
      </c>
    </row>
    <row r="117" spans="1:9" x14ac:dyDescent="0.2">
      <c r="A117" s="6" t="str">
        <f>Tabla24[[#This Row],[Unit]]</f>
        <v xml:space="preserve">  0</v>
      </c>
      <c r="B117">
        <f>Tabla24[[#This Row],[Referencia]]</f>
        <v>0</v>
      </c>
      <c r="C117" s="6">
        <f>Tabla24[[#This Row],[Costo]]</f>
        <v>0</v>
      </c>
      <c r="D117" s="7">
        <f>-Tabla24[[#This Row],[Cantidad]]</f>
        <v>0</v>
      </c>
      <c r="E117" s="6">
        <f>Tabla23[[#This Row],[Costo]]*Tabla23[[#This Row],[Cantidad]]</f>
        <v>0</v>
      </c>
      <c r="F117" s="6">
        <f>Tabla24[[#This Row],[PV]]</f>
        <v>0</v>
      </c>
      <c r="G117">
        <f>Tabla24[[#This Row],[Fecha]]</f>
        <v>0</v>
      </c>
      <c r="I117" t="s">
        <v>18</v>
      </c>
    </row>
    <row r="118" spans="1:9" x14ac:dyDescent="0.2">
      <c r="A118" s="6" t="str">
        <f>Tabla24[[#This Row],[Unit]]</f>
        <v xml:space="preserve">  0</v>
      </c>
      <c r="B118">
        <f>Tabla24[[#This Row],[Referencia]]</f>
        <v>0</v>
      </c>
      <c r="C118" s="6">
        <f>Tabla24[[#This Row],[Costo]]</f>
        <v>0</v>
      </c>
      <c r="D118" s="7">
        <f>-Tabla24[[#This Row],[Cantidad]]</f>
        <v>0</v>
      </c>
      <c r="E118" s="6">
        <f>Tabla23[[#This Row],[Costo]]*Tabla23[[#This Row],[Cantidad]]</f>
        <v>0</v>
      </c>
      <c r="F118" s="6">
        <f>Tabla24[[#This Row],[PV]]</f>
        <v>0</v>
      </c>
      <c r="G118">
        <f>Tabla24[[#This Row],[Fecha]]</f>
        <v>0</v>
      </c>
      <c r="I118" t="s">
        <v>18</v>
      </c>
    </row>
    <row r="119" spans="1:9" x14ac:dyDescent="0.2">
      <c r="A119" s="6" t="str">
        <f>Tabla24[[#This Row],[Unit]]</f>
        <v xml:space="preserve">  0</v>
      </c>
      <c r="B119">
        <f>Tabla24[[#This Row],[Referencia]]</f>
        <v>0</v>
      </c>
      <c r="C119" s="6">
        <f>Tabla24[[#This Row],[Costo]]</f>
        <v>0</v>
      </c>
      <c r="D119" s="7">
        <f>-Tabla24[[#This Row],[Cantidad]]</f>
        <v>0</v>
      </c>
      <c r="E119" s="6">
        <f>Tabla23[[#This Row],[Costo]]*Tabla23[[#This Row],[Cantidad]]</f>
        <v>0</v>
      </c>
      <c r="F119" s="6">
        <f>Tabla24[[#This Row],[PV]]</f>
        <v>0</v>
      </c>
      <c r="G119">
        <f>Tabla24[[#This Row],[Fecha]]</f>
        <v>0</v>
      </c>
      <c r="I119" t="s">
        <v>18</v>
      </c>
    </row>
    <row r="120" spans="1:9" x14ac:dyDescent="0.2">
      <c r="A120" s="6" t="str">
        <f>Tabla24[[#This Row],[Unit]]</f>
        <v xml:space="preserve">  0</v>
      </c>
      <c r="B120">
        <f>Tabla24[[#This Row],[Referencia]]</f>
        <v>0</v>
      </c>
      <c r="C120" s="6">
        <f>Tabla24[[#This Row],[Costo]]</f>
        <v>0</v>
      </c>
      <c r="D120" s="7">
        <f>-Tabla24[[#This Row],[Cantidad]]</f>
        <v>0</v>
      </c>
      <c r="E120" s="6">
        <f>Tabla23[[#This Row],[Costo]]*Tabla23[[#This Row],[Cantidad]]</f>
        <v>0</v>
      </c>
      <c r="F120" s="6">
        <f>Tabla24[[#This Row],[PV]]</f>
        <v>0</v>
      </c>
      <c r="G120">
        <f>Tabla24[[#This Row],[Fecha]]</f>
        <v>0</v>
      </c>
      <c r="I120" t="s">
        <v>18</v>
      </c>
    </row>
    <row r="121" spans="1:9" x14ac:dyDescent="0.2">
      <c r="A121" s="6" t="str">
        <f>Tabla24[[#This Row],[Unit]]</f>
        <v xml:space="preserve">  0</v>
      </c>
      <c r="B121">
        <f>Tabla24[[#This Row],[Referencia]]</f>
        <v>0</v>
      </c>
      <c r="C121" s="6">
        <f>Tabla24[[#This Row],[Costo]]</f>
        <v>0</v>
      </c>
      <c r="D121" s="7">
        <f>-Tabla24[[#This Row],[Cantidad]]</f>
        <v>0</v>
      </c>
      <c r="E121" s="6">
        <f>Tabla23[[#This Row],[Costo]]*Tabla23[[#This Row],[Cantidad]]</f>
        <v>0</v>
      </c>
      <c r="F121" s="6">
        <f>Tabla24[[#This Row],[PV]]</f>
        <v>0</v>
      </c>
      <c r="G121">
        <f>Tabla24[[#This Row],[Fecha]]</f>
        <v>0</v>
      </c>
      <c r="I121" t="s">
        <v>18</v>
      </c>
    </row>
    <row r="122" spans="1:9" x14ac:dyDescent="0.2">
      <c r="A122" s="6" t="str">
        <f>Tabla24[[#This Row],[Unit]]</f>
        <v xml:space="preserve">  0</v>
      </c>
      <c r="B122">
        <f>Tabla24[[#This Row],[Referencia]]</f>
        <v>0</v>
      </c>
      <c r="C122" s="6">
        <f>Tabla24[[#This Row],[Costo]]</f>
        <v>0</v>
      </c>
      <c r="D122" s="7">
        <f>-Tabla24[[#This Row],[Cantidad]]</f>
        <v>0</v>
      </c>
      <c r="E122" s="6">
        <f>Tabla23[[#This Row],[Costo]]*Tabla23[[#This Row],[Cantidad]]</f>
        <v>0</v>
      </c>
      <c r="F122" s="6">
        <f>Tabla24[[#This Row],[PV]]</f>
        <v>0</v>
      </c>
      <c r="G122">
        <f>Tabla24[[#This Row],[Fecha]]</f>
        <v>0</v>
      </c>
      <c r="I122" t="s">
        <v>18</v>
      </c>
    </row>
    <row r="123" spans="1:9" x14ac:dyDescent="0.2">
      <c r="A123" s="6" t="str">
        <f>Tabla24[[#This Row],[Unit]]</f>
        <v xml:space="preserve">  0</v>
      </c>
      <c r="B123">
        <f>Tabla24[[#This Row],[Referencia]]</f>
        <v>0</v>
      </c>
      <c r="C123" s="6">
        <f>Tabla24[[#This Row],[Costo]]</f>
        <v>0</v>
      </c>
      <c r="D123" s="7">
        <f>-Tabla24[[#This Row],[Cantidad]]</f>
        <v>0</v>
      </c>
      <c r="E123" s="6">
        <f>Tabla23[[#This Row],[Costo]]*Tabla23[[#This Row],[Cantidad]]</f>
        <v>0</v>
      </c>
      <c r="F123" s="6">
        <f>Tabla24[[#This Row],[PV]]</f>
        <v>0</v>
      </c>
      <c r="G123">
        <f>Tabla24[[#This Row],[Fecha]]</f>
        <v>0</v>
      </c>
      <c r="I123" t="s">
        <v>18</v>
      </c>
    </row>
    <row r="124" spans="1:9" x14ac:dyDescent="0.2">
      <c r="A124" s="6" t="str">
        <f>Tabla24[[#This Row],[Unit]]</f>
        <v xml:space="preserve">  0</v>
      </c>
      <c r="B124">
        <f>Tabla24[[#This Row],[Referencia]]</f>
        <v>0</v>
      </c>
      <c r="C124" s="6">
        <f>Tabla24[[#This Row],[Costo]]</f>
        <v>0</v>
      </c>
      <c r="D124" s="7">
        <f>-Tabla24[[#This Row],[Cantidad]]</f>
        <v>0</v>
      </c>
      <c r="E124" s="6">
        <f>Tabla23[[#This Row],[Costo]]*Tabla23[[#This Row],[Cantidad]]</f>
        <v>0</v>
      </c>
      <c r="F124" s="6">
        <f>Tabla24[[#This Row],[PV]]</f>
        <v>0</v>
      </c>
      <c r="G124">
        <f>Tabla24[[#This Row],[Fecha]]</f>
        <v>0</v>
      </c>
      <c r="I124" t="s">
        <v>18</v>
      </c>
    </row>
    <row r="125" spans="1:9" x14ac:dyDescent="0.2">
      <c r="A125" s="6" t="str">
        <f>Tabla24[[#This Row],[Unit]]</f>
        <v xml:space="preserve">  0</v>
      </c>
      <c r="B125">
        <f>Tabla24[[#This Row],[Referencia]]</f>
        <v>0</v>
      </c>
      <c r="C125" s="6">
        <f>Tabla24[[#This Row],[Costo]]</f>
        <v>0</v>
      </c>
      <c r="D125" s="7">
        <f>-Tabla24[[#This Row],[Cantidad]]</f>
        <v>0</v>
      </c>
      <c r="E125" s="6">
        <f>Tabla23[[#This Row],[Costo]]*Tabla23[[#This Row],[Cantidad]]</f>
        <v>0</v>
      </c>
      <c r="F125" s="6">
        <f>Tabla24[[#This Row],[PV]]</f>
        <v>0</v>
      </c>
      <c r="G125">
        <f>Tabla24[[#This Row],[Fecha]]</f>
        <v>0</v>
      </c>
      <c r="I125" t="s">
        <v>18</v>
      </c>
    </row>
    <row r="126" spans="1:9" x14ac:dyDescent="0.2">
      <c r="A126" s="6" t="str">
        <f>Tabla24[[#This Row],[Unit]]</f>
        <v xml:space="preserve">  0</v>
      </c>
      <c r="B126">
        <f>Tabla24[[#This Row],[Referencia]]</f>
        <v>0</v>
      </c>
      <c r="C126" s="6">
        <f>Tabla24[[#This Row],[Costo]]</f>
        <v>0</v>
      </c>
      <c r="D126" s="7">
        <f>-Tabla24[[#This Row],[Cantidad]]</f>
        <v>0</v>
      </c>
      <c r="E126" s="6">
        <f>Tabla23[[#This Row],[Costo]]*Tabla23[[#This Row],[Cantidad]]</f>
        <v>0</v>
      </c>
      <c r="F126" s="6">
        <f>Tabla24[[#This Row],[PV]]</f>
        <v>0</v>
      </c>
      <c r="G126">
        <f>Tabla24[[#This Row],[Fecha]]</f>
        <v>0</v>
      </c>
      <c r="I126" t="s">
        <v>18</v>
      </c>
    </row>
    <row r="127" spans="1:9" x14ac:dyDescent="0.2">
      <c r="A127" s="6" t="str">
        <f>Tabla24[[#This Row],[Unit]]</f>
        <v xml:space="preserve">  0</v>
      </c>
      <c r="B127">
        <f>Tabla24[[#This Row],[Referencia]]</f>
        <v>0</v>
      </c>
      <c r="C127" s="6">
        <f>Tabla24[[#This Row],[Costo]]</f>
        <v>0</v>
      </c>
      <c r="D127" s="7">
        <f>-Tabla24[[#This Row],[Cantidad]]</f>
        <v>0</v>
      </c>
      <c r="E127" s="6">
        <f>Tabla23[[#This Row],[Costo]]*Tabla23[[#This Row],[Cantidad]]</f>
        <v>0</v>
      </c>
      <c r="F127" s="6">
        <f>Tabla24[[#This Row],[PV]]</f>
        <v>0</v>
      </c>
      <c r="G127">
        <f>Tabla24[[#This Row],[Fecha]]</f>
        <v>0</v>
      </c>
      <c r="I127" t="s">
        <v>18</v>
      </c>
    </row>
    <row r="128" spans="1:9" x14ac:dyDescent="0.2">
      <c r="A128" s="6" t="str">
        <f>Tabla24[[#This Row],[Unit]]</f>
        <v xml:space="preserve">  0</v>
      </c>
      <c r="B128">
        <f>Tabla24[[#This Row],[Referencia]]</f>
        <v>0</v>
      </c>
      <c r="C128" s="6">
        <f>Tabla24[[#This Row],[Costo]]</f>
        <v>0</v>
      </c>
      <c r="D128" s="7">
        <f>-Tabla24[[#This Row],[Cantidad]]</f>
        <v>0</v>
      </c>
      <c r="E128" s="6">
        <f>Tabla23[[#This Row],[Costo]]*Tabla23[[#This Row],[Cantidad]]</f>
        <v>0</v>
      </c>
      <c r="F128" s="6">
        <f>Tabla24[[#This Row],[PV]]</f>
        <v>0</v>
      </c>
      <c r="G128">
        <f>Tabla24[[#This Row],[Fecha]]</f>
        <v>0</v>
      </c>
      <c r="I128" t="s">
        <v>18</v>
      </c>
    </row>
    <row r="129" spans="1:9" x14ac:dyDescent="0.2">
      <c r="A129" s="6" t="str">
        <f>Tabla24[[#This Row],[Unit]]</f>
        <v xml:space="preserve">  0</v>
      </c>
      <c r="B129">
        <f>Tabla24[[#This Row],[Referencia]]</f>
        <v>0</v>
      </c>
      <c r="C129" s="6">
        <f>Tabla24[[#This Row],[Costo]]</f>
        <v>0</v>
      </c>
      <c r="D129" s="7">
        <f>-Tabla24[[#This Row],[Cantidad]]</f>
        <v>0</v>
      </c>
      <c r="E129" s="6">
        <f>Tabla23[[#This Row],[Costo]]*Tabla23[[#This Row],[Cantidad]]</f>
        <v>0</v>
      </c>
      <c r="F129" s="6">
        <f>Tabla24[[#This Row],[PV]]</f>
        <v>0</v>
      </c>
      <c r="G129">
        <f>Tabla24[[#This Row],[Fecha]]</f>
        <v>0</v>
      </c>
      <c r="I129" t="s">
        <v>18</v>
      </c>
    </row>
    <row r="130" spans="1:9" x14ac:dyDescent="0.2">
      <c r="A130" s="6" t="str">
        <f>Tabla24[[#This Row],[Unit]]</f>
        <v xml:space="preserve">  0</v>
      </c>
      <c r="B130">
        <f>Tabla24[[#This Row],[Referencia]]</f>
        <v>0</v>
      </c>
      <c r="C130" s="6">
        <f>Tabla24[[#This Row],[Costo]]</f>
        <v>0</v>
      </c>
      <c r="D130" s="7">
        <f>-Tabla24[[#This Row],[Cantidad]]</f>
        <v>0</v>
      </c>
      <c r="E130" s="6">
        <f>Tabla23[[#This Row],[Costo]]*Tabla23[[#This Row],[Cantidad]]</f>
        <v>0</v>
      </c>
      <c r="F130" s="6">
        <f>Tabla24[[#This Row],[PV]]</f>
        <v>0</v>
      </c>
      <c r="G130">
        <f>Tabla24[[#This Row],[Fecha]]</f>
        <v>0</v>
      </c>
      <c r="I130" t="s">
        <v>18</v>
      </c>
    </row>
    <row r="131" spans="1:9" x14ac:dyDescent="0.2">
      <c r="A131" s="6" t="str">
        <f>Tabla24[[#This Row],[Unit]]</f>
        <v xml:space="preserve">  0</v>
      </c>
      <c r="B131">
        <f>Tabla24[[#This Row],[Referencia]]</f>
        <v>0</v>
      </c>
      <c r="C131" s="6">
        <f>Tabla24[[#This Row],[Costo]]</f>
        <v>0</v>
      </c>
      <c r="D131" s="7">
        <f>-Tabla24[[#This Row],[Cantidad]]</f>
        <v>0</v>
      </c>
      <c r="E131" s="6">
        <f>Tabla23[[#This Row],[Costo]]*Tabla23[[#This Row],[Cantidad]]</f>
        <v>0</v>
      </c>
      <c r="F131" s="6">
        <f>Tabla24[[#This Row],[PV]]</f>
        <v>0</v>
      </c>
      <c r="G131">
        <f>Tabla24[[#This Row],[Fecha]]</f>
        <v>0</v>
      </c>
      <c r="I131" t="s">
        <v>18</v>
      </c>
    </row>
    <row r="132" spans="1:9" x14ac:dyDescent="0.2">
      <c r="A132" s="6" t="str">
        <f>Tabla24[[#This Row],[Unit]]</f>
        <v xml:space="preserve">  0</v>
      </c>
      <c r="B132">
        <f>Tabla24[[#This Row],[Referencia]]</f>
        <v>0</v>
      </c>
      <c r="C132" s="6">
        <f>Tabla24[[#This Row],[Costo]]</f>
        <v>0</v>
      </c>
      <c r="D132" s="7">
        <f>-Tabla24[[#This Row],[Cantidad]]</f>
        <v>0</v>
      </c>
      <c r="E132" s="6">
        <f>Tabla23[[#This Row],[Costo]]*Tabla23[[#This Row],[Cantidad]]</f>
        <v>0</v>
      </c>
      <c r="F132" s="6">
        <f>Tabla24[[#This Row],[PV]]</f>
        <v>0</v>
      </c>
      <c r="G132">
        <f>Tabla24[[#This Row],[Fecha]]</f>
        <v>0</v>
      </c>
      <c r="I132" t="s">
        <v>18</v>
      </c>
    </row>
    <row r="133" spans="1:9" x14ac:dyDescent="0.2">
      <c r="A133" s="6" t="str">
        <f>Tabla24[[#This Row],[Unit]]</f>
        <v xml:space="preserve">  0</v>
      </c>
      <c r="B133">
        <f>Tabla24[[#This Row],[Referencia]]</f>
        <v>0</v>
      </c>
      <c r="C133" s="6">
        <f>Tabla24[[#This Row],[Costo]]</f>
        <v>0</v>
      </c>
      <c r="D133" s="7">
        <f>-Tabla24[[#This Row],[Cantidad]]</f>
        <v>0</v>
      </c>
      <c r="E133" s="6">
        <f>Tabla23[[#This Row],[Costo]]*Tabla23[[#This Row],[Cantidad]]</f>
        <v>0</v>
      </c>
      <c r="F133" s="6">
        <f>Tabla24[[#This Row],[PV]]</f>
        <v>0</v>
      </c>
      <c r="G133">
        <f>Tabla24[[#This Row],[Fecha]]</f>
        <v>0</v>
      </c>
      <c r="I133" t="s">
        <v>18</v>
      </c>
    </row>
    <row r="134" spans="1:9" x14ac:dyDescent="0.2">
      <c r="A134" s="6" t="str">
        <f>Tabla24[[#This Row],[Unit]]</f>
        <v xml:space="preserve">  0</v>
      </c>
      <c r="B134">
        <f>Tabla24[[#This Row],[Referencia]]</f>
        <v>0</v>
      </c>
      <c r="C134" s="6">
        <f>Tabla24[[#This Row],[Costo]]</f>
        <v>0</v>
      </c>
      <c r="D134" s="7">
        <f>-Tabla24[[#This Row],[Cantidad]]</f>
        <v>0</v>
      </c>
      <c r="E134" s="6">
        <f>Tabla23[[#This Row],[Costo]]*Tabla23[[#This Row],[Cantidad]]</f>
        <v>0</v>
      </c>
      <c r="F134" s="6">
        <f>Tabla24[[#This Row],[PV]]</f>
        <v>0</v>
      </c>
      <c r="G134">
        <f>Tabla24[[#This Row],[Fecha]]</f>
        <v>0</v>
      </c>
      <c r="I134" t="s">
        <v>18</v>
      </c>
    </row>
    <row r="135" spans="1:9" x14ac:dyDescent="0.2">
      <c r="A135" s="6" t="str">
        <f>Tabla24[[#This Row],[Unit]]</f>
        <v xml:space="preserve">  0</v>
      </c>
      <c r="B135">
        <f>Tabla24[[#This Row],[Referencia]]</f>
        <v>0</v>
      </c>
      <c r="C135" s="6">
        <f>Tabla24[[#This Row],[Costo]]</f>
        <v>0</v>
      </c>
      <c r="D135" s="7">
        <f>-Tabla24[[#This Row],[Cantidad]]</f>
        <v>0</v>
      </c>
      <c r="E135" s="6">
        <f>Tabla23[[#This Row],[Costo]]*Tabla23[[#This Row],[Cantidad]]</f>
        <v>0</v>
      </c>
      <c r="F135" s="6">
        <f>Tabla24[[#This Row],[PV]]</f>
        <v>0</v>
      </c>
      <c r="G135">
        <f>Tabla24[[#This Row],[Fecha]]</f>
        <v>0</v>
      </c>
      <c r="I135" t="s">
        <v>18</v>
      </c>
    </row>
    <row r="136" spans="1:9" x14ac:dyDescent="0.2">
      <c r="A136" s="6" t="str">
        <f>Tabla24[[#This Row],[Unit]]</f>
        <v xml:space="preserve">  0</v>
      </c>
      <c r="B136">
        <f>Tabla24[[#This Row],[Referencia]]</f>
        <v>0</v>
      </c>
      <c r="C136" s="6">
        <f>Tabla24[[#This Row],[Costo]]</f>
        <v>0</v>
      </c>
      <c r="D136" s="7">
        <f>-Tabla24[[#This Row],[Cantidad]]</f>
        <v>0</v>
      </c>
      <c r="E136" s="6">
        <f>Tabla23[[#This Row],[Costo]]*Tabla23[[#This Row],[Cantidad]]</f>
        <v>0</v>
      </c>
      <c r="F136" s="6">
        <f>Tabla24[[#This Row],[PV]]</f>
        <v>0</v>
      </c>
      <c r="G136">
        <f>Tabla24[[#This Row],[Fecha]]</f>
        <v>0</v>
      </c>
      <c r="I136" t="s">
        <v>18</v>
      </c>
    </row>
    <row r="137" spans="1:9" x14ac:dyDescent="0.2">
      <c r="A137" s="6" t="str">
        <f>Tabla24[[#This Row],[Unit]]</f>
        <v xml:space="preserve">  0</v>
      </c>
      <c r="B137">
        <f>Tabla24[[#This Row],[Referencia]]</f>
        <v>0</v>
      </c>
      <c r="C137" s="6">
        <f>Tabla24[[#This Row],[Costo]]</f>
        <v>0</v>
      </c>
      <c r="D137" s="7">
        <f>-Tabla24[[#This Row],[Cantidad]]</f>
        <v>0</v>
      </c>
      <c r="E137" s="6">
        <f>Tabla23[[#This Row],[Costo]]*Tabla23[[#This Row],[Cantidad]]</f>
        <v>0</v>
      </c>
      <c r="F137" s="6">
        <f>Tabla24[[#This Row],[PV]]</f>
        <v>0</v>
      </c>
      <c r="G137">
        <f>Tabla24[[#This Row],[Fecha]]</f>
        <v>0</v>
      </c>
      <c r="I137" t="s">
        <v>18</v>
      </c>
    </row>
    <row r="138" spans="1:9" x14ac:dyDescent="0.2">
      <c r="A138" s="6" t="str">
        <f>Tabla24[[#This Row],[Unit]]</f>
        <v xml:space="preserve">  0</v>
      </c>
      <c r="B138">
        <f>Tabla24[[#This Row],[Referencia]]</f>
        <v>0</v>
      </c>
      <c r="C138" s="6">
        <f>Tabla24[[#This Row],[Costo]]</f>
        <v>0</v>
      </c>
      <c r="D138" s="7">
        <f>-Tabla24[[#This Row],[Cantidad]]</f>
        <v>0</v>
      </c>
      <c r="E138" s="6">
        <f>Tabla23[[#This Row],[Costo]]*Tabla23[[#This Row],[Cantidad]]</f>
        <v>0</v>
      </c>
      <c r="F138" s="6">
        <f>Tabla24[[#This Row],[PV]]</f>
        <v>0</v>
      </c>
      <c r="G138">
        <f>Tabla24[[#This Row],[Fecha]]</f>
        <v>0</v>
      </c>
      <c r="I138" t="s">
        <v>18</v>
      </c>
    </row>
    <row r="139" spans="1:9" x14ac:dyDescent="0.2">
      <c r="A139" s="6" t="str">
        <f>Tabla24[[#This Row],[Unit]]</f>
        <v xml:space="preserve">  0</v>
      </c>
      <c r="B139">
        <f>Tabla24[[#This Row],[Referencia]]</f>
        <v>0</v>
      </c>
      <c r="C139" s="6">
        <f>Tabla24[[#This Row],[Costo]]</f>
        <v>0</v>
      </c>
      <c r="D139" s="7">
        <f>-Tabla24[[#This Row],[Cantidad]]</f>
        <v>0</v>
      </c>
      <c r="E139" s="6">
        <f>Tabla23[[#This Row],[Costo]]*Tabla23[[#This Row],[Cantidad]]</f>
        <v>0</v>
      </c>
      <c r="F139" s="6">
        <f>Tabla24[[#This Row],[PV]]</f>
        <v>0</v>
      </c>
      <c r="G139">
        <f>Tabla24[[#This Row],[Fecha]]</f>
        <v>0</v>
      </c>
      <c r="I139" t="s">
        <v>18</v>
      </c>
    </row>
    <row r="140" spans="1:9" x14ac:dyDescent="0.2">
      <c r="A140" s="6" t="str">
        <f>Tabla24[[#This Row],[Unit]]</f>
        <v xml:space="preserve">  0</v>
      </c>
      <c r="B140">
        <f>Tabla24[[#This Row],[Referencia]]</f>
        <v>0</v>
      </c>
      <c r="C140" s="6">
        <f>Tabla24[[#This Row],[Costo]]</f>
        <v>0</v>
      </c>
      <c r="D140" s="7">
        <f>-Tabla24[[#This Row],[Cantidad]]</f>
        <v>0</v>
      </c>
      <c r="E140" s="6">
        <f>Tabla23[[#This Row],[Costo]]*Tabla23[[#This Row],[Cantidad]]</f>
        <v>0</v>
      </c>
      <c r="F140" s="6">
        <f>Tabla24[[#This Row],[PV]]</f>
        <v>0</v>
      </c>
      <c r="G140">
        <f>Tabla24[[#This Row],[Fecha]]</f>
        <v>0</v>
      </c>
      <c r="I140" t="s">
        <v>18</v>
      </c>
    </row>
    <row r="141" spans="1:9" x14ac:dyDescent="0.2">
      <c r="A141" s="6" t="str">
        <f>Tabla24[[#This Row],[Unit]]</f>
        <v xml:space="preserve">  0</v>
      </c>
      <c r="B141">
        <f>Tabla24[[#This Row],[Referencia]]</f>
        <v>0</v>
      </c>
      <c r="C141" s="6">
        <f>Tabla24[[#This Row],[Costo]]</f>
        <v>0</v>
      </c>
      <c r="D141" s="7">
        <f>-Tabla24[[#This Row],[Cantidad]]</f>
        <v>0</v>
      </c>
      <c r="E141" s="6">
        <f>Tabla23[[#This Row],[Costo]]*Tabla23[[#This Row],[Cantidad]]</f>
        <v>0</v>
      </c>
      <c r="F141" s="6">
        <f>Tabla24[[#This Row],[PV]]</f>
        <v>0</v>
      </c>
      <c r="G141">
        <f>Tabla24[[#This Row],[Fecha]]</f>
        <v>0</v>
      </c>
      <c r="I141" t="s">
        <v>18</v>
      </c>
    </row>
    <row r="142" spans="1:9" x14ac:dyDescent="0.2">
      <c r="A142" s="6" t="str">
        <f>Tabla24[[#This Row],[Unit]]</f>
        <v xml:space="preserve">  0</v>
      </c>
      <c r="B142">
        <f>Tabla24[[#This Row],[Referencia]]</f>
        <v>0</v>
      </c>
      <c r="C142" s="6">
        <f>Tabla24[[#This Row],[Costo]]</f>
        <v>0</v>
      </c>
      <c r="D142" s="7">
        <f>-Tabla24[[#This Row],[Cantidad]]</f>
        <v>0</v>
      </c>
      <c r="E142" s="6">
        <f>Tabla23[[#This Row],[Costo]]*Tabla23[[#This Row],[Cantidad]]</f>
        <v>0</v>
      </c>
      <c r="F142" s="6">
        <f>Tabla24[[#This Row],[PV]]</f>
        <v>0</v>
      </c>
      <c r="G142">
        <f>Tabla24[[#This Row],[Fecha]]</f>
        <v>0</v>
      </c>
      <c r="I142" t="s">
        <v>18</v>
      </c>
    </row>
    <row r="143" spans="1:9" x14ac:dyDescent="0.2">
      <c r="A143" s="6" t="str">
        <f>Tabla24[[#This Row],[Unit]]</f>
        <v xml:space="preserve">  0</v>
      </c>
      <c r="B143">
        <f>Tabla24[[#This Row],[Referencia]]</f>
        <v>0</v>
      </c>
      <c r="C143" s="6">
        <f>Tabla24[[#This Row],[Costo]]</f>
        <v>0</v>
      </c>
      <c r="D143" s="7">
        <f>-Tabla24[[#This Row],[Cantidad]]</f>
        <v>0</v>
      </c>
      <c r="E143" s="6">
        <f>Tabla23[[#This Row],[Costo]]*Tabla23[[#This Row],[Cantidad]]</f>
        <v>0</v>
      </c>
      <c r="F143" s="6">
        <f>Tabla24[[#This Row],[PV]]</f>
        <v>0</v>
      </c>
      <c r="G143">
        <f>Tabla24[[#This Row],[Fecha]]</f>
        <v>0</v>
      </c>
      <c r="I143" t="s">
        <v>18</v>
      </c>
    </row>
    <row r="144" spans="1:9" x14ac:dyDescent="0.2">
      <c r="A144" s="6" t="str">
        <f>Tabla24[[#This Row],[Unit]]</f>
        <v xml:space="preserve">  0</v>
      </c>
      <c r="B144">
        <f>Tabla24[[#This Row],[Referencia]]</f>
        <v>0</v>
      </c>
      <c r="C144" s="6">
        <f>Tabla24[[#This Row],[Costo]]</f>
        <v>0</v>
      </c>
      <c r="D144" s="7">
        <f>-Tabla24[[#This Row],[Cantidad]]</f>
        <v>0</v>
      </c>
      <c r="E144" s="6">
        <f>Tabla23[[#This Row],[Costo]]*Tabla23[[#This Row],[Cantidad]]</f>
        <v>0</v>
      </c>
      <c r="F144" s="6">
        <f>Tabla24[[#This Row],[PV]]</f>
        <v>0</v>
      </c>
      <c r="G144">
        <f>Tabla24[[#This Row],[Fecha]]</f>
        <v>0</v>
      </c>
      <c r="I144" t="s">
        <v>18</v>
      </c>
    </row>
    <row r="145" spans="1:9" x14ac:dyDescent="0.2">
      <c r="A145" s="6" t="str">
        <f>Tabla24[[#This Row],[Unit]]</f>
        <v xml:space="preserve">  0</v>
      </c>
      <c r="B145">
        <f>Tabla24[[#This Row],[Referencia]]</f>
        <v>0</v>
      </c>
      <c r="C145" s="6">
        <f>Tabla24[[#This Row],[Costo]]</f>
        <v>0</v>
      </c>
      <c r="D145" s="7">
        <f>-Tabla24[[#This Row],[Cantidad]]</f>
        <v>0</v>
      </c>
      <c r="E145" s="6">
        <f>Tabla23[[#This Row],[Costo]]*Tabla23[[#This Row],[Cantidad]]</f>
        <v>0</v>
      </c>
      <c r="F145" s="6">
        <f>Tabla24[[#This Row],[PV]]</f>
        <v>0</v>
      </c>
      <c r="G145">
        <f>Tabla24[[#This Row],[Fecha]]</f>
        <v>0</v>
      </c>
      <c r="I145" t="s">
        <v>18</v>
      </c>
    </row>
    <row r="146" spans="1:9" x14ac:dyDescent="0.2">
      <c r="A146" s="6" t="str">
        <f>Tabla24[[#This Row],[Unit]]</f>
        <v xml:space="preserve">  0</v>
      </c>
      <c r="B146">
        <f>Tabla24[[#This Row],[Referencia]]</f>
        <v>0</v>
      </c>
      <c r="C146" s="6">
        <f>Tabla24[[#This Row],[Costo]]</f>
        <v>0</v>
      </c>
      <c r="D146" s="7">
        <f>-Tabla24[[#This Row],[Cantidad]]</f>
        <v>0</v>
      </c>
      <c r="E146" s="6">
        <f>Tabla23[[#This Row],[Costo]]*Tabla23[[#This Row],[Cantidad]]</f>
        <v>0</v>
      </c>
      <c r="F146" s="6">
        <f>Tabla24[[#This Row],[PV]]</f>
        <v>0</v>
      </c>
      <c r="G146">
        <f>Tabla24[[#This Row],[Fecha]]</f>
        <v>0</v>
      </c>
      <c r="I146" t="s">
        <v>18</v>
      </c>
    </row>
    <row r="147" spans="1:9" x14ac:dyDescent="0.2">
      <c r="A147" s="6" t="str">
        <f>Tabla24[[#This Row],[Unit]]</f>
        <v xml:space="preserve">  0</v>
      </c>
      <c r="B147">
        <f>Tabla24[[#This Row],[Referencia]]</f>
        <v>0</v>
      </c>
      <c r="C147" s="6">
        <f>Tabla24[[#This Row],[Costo]]</f>
        <v>0</v>
      </c>
      <c r="D147" s="7">
        <f>-Tabla24[[#This Row],[Cantidad]]</f>
        <v>0</v>
      </c>
      <c r="E147" s="6">
        <f>Tabla23[[#This Row],[Costo]]*Tabla23[[#This Row],[Cantidad]]</f>
        <v>0</v>
      </c>
      <c r="F147" s="6">
        <f>Tabla24[[#This Row],[PV]]</f>
        <v>0</v>
      </c>
      <c r="G147">
        <f>Tabla24[[#This Row],[Fecha]]</f>
        <v>0</v>
      </c>
      <c r="I147" t="s">
        <v>18</v>
      </c>
    </row>
    <row r="148" spans="1:9" x14ac:dyDescent="0.2">
      <c r="A148" s="6" t="str">
        <f>Tabla24[[#This Row],[Unit]]</f>
        <v xml:space="preserve">  0</v>
      </c>
      <c r="B148">
        <f>Tabla24[[#This Row],[Referencia]]</f>
        <v>0</v>
      </c>
      <c r="C148" s="6">
        <f>Tabla24[[#This Row],[Costo]]</f>
        <v>0</v>
      </c>
      <c r="D148" s="7">
        <f>-Tabla24[[#This Row],[Cantidad]]</f>
        <v>0</v>
      </c>
      <c r="E148" s="6">
        <f>Tabla23[[#This Row],[Costo]]*Tabla23[[#This Row],[Cantidad]]</f>
        <v>0</v>
      </c>
      <c r="F148" s="6">
        <f>Tabla24[[#This Row],[PV]]</f>
        <v>0</v>
      </c>
      <c r="G148">
        <f>Tabla24[[#This Row],[Fecha]]</f>
        <v>0</v>
      </c>
      <c r="I148" t="s">
        <v>18</v>
      </c>
    </row>
    <row r="149" spans="1:9" x14ac:dyDescent="0.2">
      <c r="A149" s="6" t="str">
        <f>Tabla24[[#This Row],[Unit]]</f>
        <v xml:space="preserve">  0</v>
      </c>
      <c r="B149">
        <f>Tabla24[[#This Row],[Referencia]]</f>
        <v>0</v>
      </c>
      <c r="C149" s="6">
        <f>Tabla24[[#This Row],[Costo]]</f>
        <v>0</v>
      </c>
      <c r="D149" s="7">
        <f>-Tabla24[[#This Row],[Cantidad]]</f>
        <v>0</v>
      </c>
      <c r="E149" s="6">
        <f>Tabla23[[#This Row],[Costo]]*Tabla23[[#This Row],[Cantidad]]</f>
        <v>0</v>
      </c>
      <c r="F149" s="6">
        <f>Tabla24[[#This Row],[PV]]</f>
        <v>0</v>
      </c>
      <c r="G149">
        <f>Tabla24[[#This Row],[Fecha]]</f>
        <v>0</v>
      </c>
      <c r="I149" t="s">
        <v>18</v>
      </c>
    </row>
    <row r="150" spans="1:9" x14ac:dyDescent="0.2">
      <c r="A150" s="6" t="str">
        <f>Tabla24[[#This Row],[Unit]]</f>
        <v xml:space="preserve">  0</v>
      </c>
      <c r="B150">
        <f>Tabla24[[#This Row],[Referencia]]</f>
        <v>0</v>
      </c>
      <c r="C150" s="6">
        <f>Tabla24[[#This Row],[Costo]]</f>
        <v>0</v>
      </c>
      <c r="D150" s="7">
        <f>-Tabla24[[#This Row],[Cantidad]]</f>
        <v>0</v>
      </c>
      <c r="E150" s="6">
        <f>Tabla23[[#This Row],[Costo]]*Tabla23[[#This Row],[Cantidad]]</f>
        <v>0</v>
      </c>
      <c r="F150" s="6">
        <f>Tabla24[[#This Row],[PV]]</f>
        <v>0</v>
      </c>
      <c r="G150">
        <f>Tabla24[[#This Row],[Fecha]]</f>
        <v>0</v>
      </c>
      <c r="I150" t="s">
        <v>18</v>
      </c>
    </row>
    <row r="151" spans="1:9" x14ac:dyDescent="0.2">
      <c r="A151" s="6" t="str">
        <f>Tabla24[[#This Row],[Unit]]</f>
        <v xml:space="preserve">  0</v>
      </c>
      <c r="B151">
        <f>Tabla24[[#This Row],[Referencia]]</f>
        <v>0</v>
      </c>
      <c r="C151" s="6">
        <f>Tabla24[[#This Row],[Costo]]</f>
        <v>0</v>
      </c>
      <c r="D151" s="7">
        <f>-Tabla24[[#This Row],[Cantidad]]</f>
        <v>0</v>
      </c>
      <c r="E151" s="6">
        <f>Tabla23[[#This Row],[Costo]]*Tabla23[[#This Row],[Cantidad]]</f>
        <v>0</v>
      </c>
      <c r="F151" s="6">
        <f>Tabla24[[#This Row],[PV]]</f>
        <v>0</v>
      </c>
      <c r="G151">
        <f>Tabla24[[#This Row],[Fecha]]</f>
        <v>0</v>
      </c>
      <c r="I151" t="s">
        <v>18</v>
      </c>
    </row>
    <row r="152" spans="1:9" x14ac:dyDescent="0.2">
      <c r="A152" s="6" t="str">
        <f>Tabla24[[#This Row],[Unit]]</f>
        <v xml:space="preserve">  0</v>
      </c>
      <c r="B152">
        <f>Tabla24[[#This Row],[Referencia]]</f>
        <v>0</v>
      </c>
      <c r="C152" s="6">
        <f>Tabla24[[#This Row],[Costo]]</f>
        <v>0</v>
      </c>
      <c r="D152" s="7">
        <f>-Tabla24[[#This Row],[Cantidad]]</f>
        <v>0</v>
      </c>
      <c r="E152" s="6">
        <f>Tabla23[[#This Row],[Costo]]*Tabla23[[#This Row],[Cantidad]]</f>
        <v>0</v>
      </c>
      <c r="F152" s="6">
        <f>Tabla24[[#This Row],[PV]]</f>
        <v>0</v>
      </c>
      <c r="G152">
        <f>Tabla24[[#This Row],[Fecha]]</f>
        <v>0</v>
      </c>
      <c r="I152" t="s">
        <v>18</v>
      </c>
    </row>
    <row r="153" spans="1:9" x14ac:dyDescent="0.2">
      <c r="A153" s="6" t="str">
        <f>Tabla24[[#This Row],[Unit]]</f>
        <v xml:space="preserve">  0</v>
      </c>
      <c r="B153">
        <f>Tabla24[[#This Row],[Referencia]]</f>
        <v>0</v>
      </c>
      <c r="C153" s="6">
        <f>Tabla24[[#This Row],[Costo]]</f>
        <v>0</v>
      </c>
      <c r="D153" s="7">
        <f>-Tabla24[[#This Row],[Cantidad]]</f>
        <v>0</v>
      </c>
      <c r="E153" s="6">
        <f>Tabla23[[#This Row],[Costo]]*Tabla23[[#This Row],[Cantidad]]</f>
        <v>0</v>
      </c>
      <c r="F153" s="6">
        <f>Tabla24[[#This Row],[PV]]</f>
        <v>0</v>
      </c>
      <c r="G153">
        <f>Tabla24[[#This Row],[Fecha]]</f>
        <v>0</v>
      </c>
      <c r="I153" t="s">
        <v>18</v>
      </c>
    </row>
    <row r="154" spans="1:9" x14ac:dyDescent="0.2">
      <c r="A154" s="6" t="str">
        <f>Tabla24[[#This Row],[Unit]]</f>
        <v xml:space="preserve">  0</v>
      </c>
      <c r="B154">
        <f>Tabla24[[#This Row],[Referencia]]</f>
        <v>0</v>
      </c>
      <c r="C154" s="6">
        <f>Tabla24[[#This Row],[Costo]]</f>
        <v>0</v>
      </c>
      <c r="D154" s="7">
        <f>-Tabla24[[#This Row],[Cantidad]]</f>
        <v>0</v>
      </c>
      <c r="E154" s="6">
        <f>Tabla23[[#This Row],[Costo]]*Tabla23[[#This Row],[Cantidad]]</f>
        <v>0</v>
      </c>
      <c r="F154" s="6">
        <f>Tabla24[[#This Row],[PV]]</f>
        <v>0</v>
      </c>
      <c r="G154">
        <f>Tabla24[[#This Row],[Fecha]]</f>
        <v>0</v>
      </c>
      <c r="I154" t="s">
        <v>18</v>
      </c>
    </row>
    <row r="155" spans="1:9" x14ac:dyDescent="0.2">
      <c r="A155" s="6" t="str">
        <f>Tabla24[[#This Row],[Unit]]</f>
        <v xml:space="preserve">  0</v>
      </c>
      <c r="B155">
        <f>Tabla24[[#This Row],[Referencia]]</f>
        <v>0</v>
      </c>
      <c r="C155" s="6">
        <f>Tabla24[[#This Row],[Costo]]</f>
        <v>0</v>
      </c>
      <c r="D155" s="7">
        <f>-Tabla24[[#This Row],[Cantidad]]</f>
        <v>0</v>
      </c>
      <c r="E155" s="6">
        <f>Tabla23[[#This Row],[Costo]]*Tabla23[[#This Row],[Cantidad]]</f>
        <v>0</v>
      </c>
      <c r="F155" s="6">
        <f>Tabla24[[#This Row],[PV]]</f>
        <v>0</v>
      </c>
      <c r="G155">
        <f>Tabla24[[#This Row],[Fecha]]</f>
        <v>0</v>
      </c>
      <c r="I155" t="s">
        <v>18</v>
      </c>
    </row>
    <row r="156" spans="1:9" x14ac:dyDescent="0.2">
      <c r="A156" s="6" t="str">
        <f>Tabla24[[#This Row],[Unit]]</f>
        <v xml:space="preserve">  0</v>
      </c>
      <c r="B156">
        <f>Tabla24[[#This Row],[Referencia]]</f>
        <v>0</v>
      </c>
      <c r="C156" s="6">
        <f>Tabla24[[#This Row],[Costo]]</f>
        <v>0</v>
      </c>
      <c r="D156" s="7">
        <f>-Tabla24[[#This Row],[Cantidad]]</f>
        <v>0</v>
      </c>
      <c r="E156" s="6">
        <f>Tabla23[[#This Row],[Costo]]*Tabla23[[#This Row],[Cantidad]]</f>
        <v>0</v>
      </c>
      <c r="F156" s="6">
        <f>Tabla24[[#This Row],[PV]]</f>
        <v>0</v>
      </c>
      <c r="G156">
        <f>Tabla24[[#This Row],[Fecha]]</f>
        <v>0</v>
      </c>
      <c r="I156" t="s">
        <v>18</v>
      </c>
    </row>
    <row r="157" spans="1:9" x14ac:dyDescent="0.2">
      <c r="A157" s="6" t="str">
        <f>Tabla24[[#This Row],[Unit]]</f>
        <v xml:space="preserve">  0</v>
      </c>
      <c r="B157">
        <f>Tabla24[[#This Row],[Referencia]]</f>
        <v>0</v>
      </c>
      <c r="C157" s="6">
        <f>Tabla24[[#This Row],[Costo]]</f>
        <v>0</v>
      </c>
      <c r="D157" s="7">
        <f>-Tabla24[[#This Row],[Cantidad]]</f>
        <v>0</v>
      </c>
      <c r="E157" s="6">
        <f>Tabla23[[#This Row],[Costo]]*Tabla23[[#This Row],[Cantidad]]</f>
        <v>0</v>
      </c>
      <c r="F157" s="6">
        <f>Tabla24[[#This Row],[PV]]</f>
        <v>0</v>
      </c>
      <c r="G157">
        <f>Tabla24[[#This Row],[Fecha]]</f>
        <v>0</v>
      </c>
      <c r="I157" t="s">
        <v>18</v>
      </c>
    </row>
    <row r="158" spans="1:9" x14ac:dyDescent="0.2">
      <c r="A158" s="6" t="str">
        <f>Tabla24[[#This Row],[Unit]]</f>
        <v xml:space="preserve">  0</v>
      </c>
      <c r="B158">
        <f>Tabla24[[#This Row],[Referencia]]</f>
        <v>0</v>
      </c>
      <c r="C158" s="6">
        <f>Tabla24[[#This Row],[Costo]]</f>
        <v>0</v>
      </c>
      <c r="D158" s="7">
        <f>-Tabla24[[#This Row],[Cantidad]]</f>
        <v>0</v>
      </c>
      <c r="E158" s="6">
        <f>Tabla23[[#This Row],[Costo]]*Tabla23[[#This Row],[Cantidad]]</f>
        <v>0</v>
      </c>
      <c r="F158" s="6">
        <f>Tabla24[[#This Row],[PV]]</f>
        <v>0</v>
      </c>
      <c r="G158">
        <f>Tabla24[[#This Row],[Fecha]]</f>
        <v>0</v>
      </c>
      <c r="I158" t="s">
        <v>18</v>
      </c>
    </row>
    <row r="159" spans="1:9" x14ac:dyDescent="0.2">
      <c r="A159" s="6" t="str">
        <f>Tabla24[[#This Row],[Unit]]</f>
        <v xml:space="preserve">  0</v>
      </c>
      <c r="B159">
        <f>Tabla24[[#This Row],[Referencia]]</f>
        <v>0</v>
      </c>
      <c r="C159" s="6">
        <f>Tabla24[[#This Row],[Costo]]</f>
        <v>0</v>
      </c>
      <c r="D159" s="7">
        <f>-Tabla24[[#This Row],[Cantidad]]</f>
        <v>0</v>
      </c>
      <c r="E159" s="6">
        <f>Tabla23[[#This Row],[Costo]]*Tabla23[[#This Row],[Cantidad]]</f>
        <v>0</v>
      </c>
      <c r="F159" s="6">
        <f>Tabla24[[#This Row],[PV]]</f>
        <v>0</v>
      </c>
      <c r="G159">
        <f>Tabla24[[#This Row],[Fecha]]</f>
        <v>0</v>
      </c>
      <c r="I159" t="s">
        <v>18</v>
      </c>
    </row>
    <row r="160" spans="1:9" x14ac:dyDescent="0.2">
      <c r="A160" s="6" t="str">
        <f>Tabla24[[#This Row],[Unit]]</f>
        <v xml:space="preserve">  0</v>
      </c>
      <c r="B160">
        <f>Tabla24[[#This Row],[Referencia]]</f>
        <v>0</v>
      </c>
      <c r="C160" s="6">
        <f>Tabla24[[#This Row],[Costo]]</f>
        <v>0</v>
      </c>
      <c r="D160" s="7">
        <f>-Tabla24[[#This Row],[Cantidad]]</f>
        <v>0</v>
      </c>
      <c r="E160" s="6">
        <f>Tabla23[[#This Row],[Costo]]*Tabla23[[#This Row],[Cantidad]]</f>
        <v>0</v>
      </c>
      <c r="F160" s="6">
        <f>Tabla24[[#This Row],[PV]]</f>
        <v>0</v>
      </c>
      <c r="G160">
        <f>Tabla24[[#This Row],[Fecha]]</f>
        <v>0</v>
      </c>
      <c r="I160" t="s">
        <v>18</v>
      </c>
    </row>
    <row r="161" spans="1:9" x14ac:dyDescent="0.2">
      <c r="A161" s="6" t="str">
        <f>Tabla24[[#This Row],[Unit]]</f>
        <v xml:space="preserve">  0</v>
      </c>
      <c r="B161">
        <f>Tabla24[[#This Row],[Referencia]]</f>
        <v>0</v>
      </c>
      <c r="C161" s="6">
        <f>Tabla24[[#This Row],[Costo]]</f>
        <v>0</v>
      </c>
      <c r="D161" s="7">
        <f>-Tabla24[[#This Row],[Cantidad]]</f>
        <v>0</v>
      </c>
      <c r="E161" s="6">
        <f>Tabla23[[#This Row],[Costo]]*Tabla23[[#This Row],[Cantidad]]</f>
        <v>0</v>
      </c>
      <c r="F161" s="6">
        <f>Tabla24[[#This Row],[PV]]</f>
        <v>0</v>
      </c>
      <c r="G161">
        <f>Tabla24[[#This Row],[Fecha]]</f>
        <v>0</v>
      </c>
      <c r="I161" t="s">
        <v>18</v>
      </c>
    </row>
    <row r="162" spans="1:9" x14ac:dyDescent="0.2">
      <c r="A162" s="6" t="str">
        <f>Tabla24[[#This Row],[Unit]]</f>
        <v xml:space="preserve">  0</v>
      </c>
      <c r="B162">
        <f>Tabla24[[#This Row],[Referencia]]</f>
        <v>0</v>
      </c>
      <c r="C162" s="6">
        <f>Tabla24[[#This Row],[Costo]]</f>
        <v>0</v>
      </c>
      <c r="D162" s="7">
        <f>-Tabla24[[#This Row],[Cantidad]]</f>
        <v>0</v>
      </c>
      <c r="E162" s="6">
        <f>Tabla23[[#This Row],[Costo]]*Tabla23[[#This Row],[Cantidad]]</f>
        <v>0</v>
      </c>
      <c r="F162" s="6">
        <f>Tabla24[[#This Row],[PV]]</f>
        <v>0</v>
      </c>
      <c r="G162">
        <f>Tabla24[[#This Row],[Fecha]]</f>
        <v>0</v>
      </c>
      <c r="I162" t="s">
        <v>18</v>
      </c>
    </row>
    <row r="163" spans="1:9" x14ac:dyDescent="0.2">
      <c r="A163" s="6" t="str">
        <f>Tabla24[[#This Row],[Unit]]</f>
        <v xml:space="preserve">  0</v>
      </c>
      <c r="B163">
        <f>Tabla24[[#This Row],[Referencia]]</f>
        <v>0</v>
      </c>
      <c r="C163" s="6">
        <f>Tabla24[[#This Row],[Costo]]</f>
        <v>0</v>
      </c>
      <c r="D163" s="7">
        <f>-Tabla24[[#This Row],[Cantidad]]</f>
        <v>0</v>
      </c>
      <c r="E163" s="6">
        <f>Tabla23[[#This Row],[Costo]]*Tabla23[[#This Row],[Cantidad]]</f>
        <v>0</v>
      </c>
      <c r="F163" s="6">
        <f>Tabla24[[#This Row],[PV]]</f>
        <v>0</v>
      </c>
      <c r="G163">
        <f>Tabla24[[#This Row],[Fecha]]</f>
        <v>0</v>
      </c>
      <c r="I163" t="s">
        <v>18</v>
      </c>
    </row>
    <row r="164" spans="1:9" x14ac:dyDescent="0.2">
      <c r="A164" s="6" t="str">
        <f>Tabla24[[#This Row],[Unit]]</f>
        <v xml:space="preserve">  0</v>
      </c>
      <c r="B164">
        <f>Tabla24[[#This Row],[Referencia]]</f>
        <v>0</v>
      </c>
      <c r="C164" s="6">
        <f>Tabla24[[#This Row],[Costo]]</f>
        <v>0</v>
      </c>
      <c r="D164" s="7">
        <f>-Tabla24[[#This Row],[Cantidad]]</f>
        <v>0</v>
      </c>
      <c r="E164" s="6">
        <f>Tabla23[[#This Row],[Costo]]*Tabla23[[#This Row],[Cantidad]]</f>
        <v>0</v>
      </c>
      <c r="F164" s="6">
        <f>Tabla24[[#This Row],[PV]]</f>
        <v>0</v>
      </c>
      <c r="G164">
        <f>Tabla24[[#This Row],[Fecha]]</f>
        <v>0</v>
      </c>
      <c r="I164" t="s">
        <v>18</v>
      </c>
    </row>
    <row r="165" spans="1:9" x14ac:dyDescent="0.2">
      <c r="A165" s="6" t="str">
        <f>Tabla24[[#This Row],[Unit]]</f>
        <v xml:space="preserve">  0</v>
      </c>
      <c r="B165">
        <f>Tabla24[[#This Row],[Referencia]]</f>
        <v>0</v>
      </c>
      <c r="C165" s="6">
        <f>Tabla24[[#This Row],[Costo]]</f>
        <v>0</v>
      </c>
      <c r="D165" s="7">
        <f>-Tabla24[[#This Row],[Cantidad]]</f>
        <v>0</v>
      </c>
      <c r="E165" s="6">
        <f>Tabla23[[#This Row],[Costo]]*Tabla23[[#This Row],[Cantidad]]</f>
        <v>0</v>
      </c>
      <c r="F165" s="6">
        <f>Tabla24[[#This Row],[PV]]</f>
        <v>0</v>
      </c>
      <c r="G165">
        <f>Tabla24[[#This Row],[Fecha]]</f>
        <v>0</v>
      </c>
      <c r="I165" t="s">
        <v>18</v>
      </c>
    </row>
    <row r="166" spans="1:9" x14ac:dyDescent="0.2">
      <c r="A166" s="6" t="str">
        <f>Tabla24[[#This Row],[Unit]]</f>
        <v xml:space="preserve">  0</v>
      </c>
      <c r="B166">
        <f>Tabla24[[#This Row],[Referencia]]</f>
        <v>0</v>
      </c>
      <c r="C166" s="6">
        <f>Tabla24[[#This Row],[Costo]]</f>
        <v>0</v>
      </c>
      <c r="D166" s="7">
        <f>-Tabla24[[#This Row],[Cantidad]]</f>
        <v>0</v>
      </c>
      <c r="E166" s="6">
        <f>Tabla23[[#This Row],[Costo]]*Tabla23[[#This Row],[Cantidad]]</f>
        <v>0</v>
      </c>
      <c r="F166" s="6">
        <f>Tabla24[[#This Row],[PV]]</f>
        <v>0</v>
      </c>
      <c r="G166">
        <f>Tabla24[[#This Row],[Fecha]]</f>
        <v>0</v>
      </c>
      <c r="I166" t="s">
        <v>18</v>
      </c>
    </row>
    <row r="167" spans="1:9" x14ac:dyDescent="0.2">
      <c r="A167" s="6" t="str">
        <f>Tabla24[[#This Row],[Unit]]</f>
        <v xml:space="preserve">  0</v>
      </c>
      <c r="B167">
        <f>Tabla24[[#This Row],[Referencia]]</f>
        <v>0</v>
      </c>
      <c r="C167" s="6">
        <f>Tabla24[[#This Row],[Costo]]</f>
        <v>0</v>
      </c>
      <c r="D167" s="7">
        <f>-Tabla24[[#This Row],[Cantidad]]</f>
        <v>0</v>
      </c>
      <c r="E167" s="6">
        <f>Tabla23[[#This Row],[Costo]]*Tabla23[[#This Row],[Cantidad]]</f>
        <v>0</v>
      </c>
      <c r="F167" s="6">
        <f>Tabla24[[#This Row],[PV]]</f>
        <v>0</v>
      </c>
      <c r="G167">
        <f>Tabla24[[#This Row],[Fecha]]</f>
        <v>0</v>
      </c>
      <c r="I167" t="s">
        <v>18</v>
      </c>
    </row>
    <row r="168" spans="1:9" x14ac:dyDescent="0.2">
      <c r="A168" s="6" t="str">
        <f>Tabla24[[#This Row],[Unit]]</f>
        <v xml:space="preserve">  0</v>
      </c>
      <c r="B168">
        <f>Tabla24[[#This Row],[Referencia]]</f>
        <v>0</v>
      </c>
      <c r="C168" s="6">
        <f>Tabla24[[#This Row],[Costo]]</f>
        <v>0</v>
      </c>
      <c r="D168" s="7">
        <f>-Tabla24[[#This Row],[Cantidad]]</f>
        <v>0</v>
      </c>
      <c r="E168" s="6">
        <f>Tabla23[[#This Row],[Costo]]*Tabla23[[#This Row],[Cantidad]]</f>
        <v>0</v>
      </c>
      <c r="F168" s="6">
        <f>Tabla24[[#This Row],[PV]]</f>
        <v>0</v>
      </c>
      <c r="G168">
        <f>Tabla24[[#This Row],[Fecha]]</f>
        <v>0</v>
      </c>
      <c r="I168" t="s">
        <v>18</v>
      </c>
    </row>
    <row r="169" spans="1:9" x14ac:dyDescent="0.2">
      <c r="A169" s="6" t="str">
        <f>Tabla24[[#This Row],[Unit]]</f>
        <v xml:space="preserve">  0</v>
      </c>
      <c r="B169">
        <f>Tabla24[[#This Row],[Referencia]]</f>
        <v>0</v>
      </c>
      <c r="C169" s="6">
        <f>Tabla24[[#This Row],[Costo]]</f>
        <v>0</v>
      </c>
      <c r="D169" s="7">
        <f>-Tabla24[[#This Row],[Cantidad]]</f>
        <v>0</v>
      </c>
      <c r="E169" s="6">
        <f>Tabla23[[#This Row],[Costo]]*Tabla23[[#This Row],[Cantidad]]</f>
        <v>0</v>
      </c>
      <c r="F169" s="6">
        <f>Tabla24[[#This Row],[PV]]</f>
        <v>0</v>
      </c>
      <c r="G169">
        <f>Tabla24[[#This Row],[Fecha]]</f>
        <v>0</v>
      </c>
      <c r="I169" t="s">
        <v>18</v>
      </c>
    </row>
    <row r="170" spans="1:9" x14ac:dyDescent="0.2">
      <c r="A170" s="6" t="str">
        <f>Tabla24[[#This Row],[Unit]]</f>
        <v xml:space="preserve">  0</v>
      </c>
      <c r="B170">
        <f>Tabla24[[#This Row],[Referencia]]</f>
        <v>0</v>
      </c>
      <c r="C170" s="6">
        <f>Tabla24[[#This Row],[Costo]]</f>
        <v>0</v>
      </c>
      <c r="D170" s="7">
        <f>-Tabla24[[#This Row],[Cantidad]]</f>
        <v>0</v>
      </c>
      <c r="E170" s="6">
        <f>Tabla23[[#This Row],[Costo]]*Tabla23[[#This Row],[Cantidad]]</f>
        <v>0</v>
      </c>
      <c r="F170" s="6">
        <f>Tabla24[[#This Row],[PV]]</f>
        <v>0</v>
      </c>
      <c r="G170">
        <f>Tabla24[[#This Row],[Fecha]]</f>
        <v>0</v>
      </c>
      <c r="I170" t="s">
        <v>18</v>
      </c>
    </row>
    <row r="171" spans="1:9" x14ac:dyDescent="0.2">
      <c r="A171" s="6" t="str">
        <f>Tabla24[[#This Row],[Unit]]</f>
        <v xml:space="preserve">  0</v>
      </c>
      <c r="B171">
        <f>Tabla24[[#This Row],[Referencia]]</f>
        <v>0</v>
      </c>
      <c r="C171" s="6">
        <f>Tabla24[[#This Row],[Costo]]</f>
        <v>0</v>
      </c>
      <c r="D171" s="7">
        <f>-Tabla24[[#This Row],[Cantidad]]</f>
        <v>0</v>
      </c>
      <c r="E171" s="6">
        <f>Tabla23[[#This Row],[Costo]]*Tabla23[[#This Row],[Cantidad]]</f>
        <v>0</v>
      </c>
      <c r="F171" s="6">
        <f>Tabla24[[#This Row],[PV]]</f>
        <v>0</v>
      </c>
      <c r="G171">
        <f>Tabla24[[#This Row],[Fecha]]</f>
        <v>0</v>
      </c>
      <c r="I171" t="s">
        <v>18</v>
      </c>
    </row>
    <row r="172" spans="1:9" x14ac:dyDescent="0.2">
      <c r="A172" s="6" t="str">
        <f>Tabla24[[#This Row],[Unit]]</f>
        <v xml:space="preserve">  0</v>
      </c>
      <c r="B172">
        <f>Tabla24[[#This Row],[Referencia]]</f>
        <v>0</v>
      </c>
      <c r="C172" s="6">
        <f>Tabla24[[#This Row],[Costo]]</f>
        <v>0</v>
      </c>
      <c r="D172" s="7">
        <f>-Tabla24[[#This Row],[Cantidad]]</f>
        <v>0</v>
      </c>
      <c r="E172" s="6">
        <f>Tabla23[[#This Row],[Costo]]*Tabla23[[#This Row],[Cantidad]]</f>
        <v>0</v>
      </c>
      <c r="F172" s="6">
        <f>Tabla24[[#This Row],[PV]]</f>
        <v>0</v>
      </c>
      <c r="G172">
        <f>Tabla24[[#This Row],[Fecha]]</f>
        <v>0</v>
      </c>
      <c r="I172" t="s">
        <v>18</v>
      </c>
    </row>
    <row r="173" spans="1:9" x14ac:dyDescent="0.2">
      <c r="A173" s="6" t="str">
        <f>Tabla24[[#This Row],[Unit]]</f>
        <v xml:space="preserve">  0</v>
      </c>
      <c r="B173">
        <f>Tabla24[[#This Row],[Referencia]]</f>
        <v>0</v>
      </c>
      <c r="C173" s="6">
        <f>Tabla24[[#This Row],[Costo]]</f>
        <v>0</v>
      </c>
      <c r="D173" s="7">
        <f>-Tabla24[[#This Row],[Cantidad]]</f>
        <v>0</v>
      </c>
      <c r="E173" s="6">
        <f>Tabla23[[#This Row],[Costo]]*Tabla23[[#This Row],[Cantidad]]</f>
        <v>0</v>
      </c>
      <c r="F173" s="6">
        <f>Tabla24[[#This Row],[PV]]</f>
        <v>0</v>
      </c>
      <c r="G173">
        <f>Tabla24[[#This Row],[Fecha]]</f>
        <v>0</v>
      </c>
      <c r="I173" t="s">
        <v>18</v>
      </c>
    </row>
    <row r="174" spans="1:9" x14ac:dyDescent="0.2">
      <c r="A174" s="6" t="str">
        <f>Tabla24[[#This Row],[Unit]]</f>
        <v xml:space="preserve">  0</v>
      </c>
      <c r="B174">
        <f>Tabla24[[#This Row],[Referencia]]</f>
        <v>0</v>
      </c>
      <c r="C174" s="6">
        <f>Tabla24[[#This Row],[Costo]]</f>
        <v>0</v>
      </c>
      <c r="D174" s="7">
        <f>-Tabla24[[#This Row],[Cantidad]]</f>
        <v>0</v>
      </c>
      <c r="E174" s="6">
        <f>Tabla23[[#This Row],[Costo]]*Tabla23[[#This Row],[Cantidad]]</f>
        <v>0</v>
      </c>
      <c r="F174" s="6">
        <f>Tabla24[[#This Row],[PV]]</f>
        <v>0</v>
      </c>
      <c r="G174">
        <f>Tabla24[[#This Row],[Fecha]]</f>
        <v>0</v>
      </c>
      <c r="I174" t="s">
        <v>18</v>
      </c>
    </row>
    <row r="175" spans="1:9" x14ac:dyDescent="0.2">
      <c r="A175" s="6" t="str">
        <f>Tabla24[[#This Row],[Unit]]</f>
        <v xml:space="preserve">  0</v>
      </c>
      <c r="B175">
        <f>Tabla24[[#This Row],[Referencia]]</f>
        <v>0</v>
      </c>
      <c r="C175" s="6">
        <f>Tabla24[[#This Row],[Costo]]</f>
        <v>0</v>
      </c>
      <c r="D175" s="7">
        <f>-Tabla24[[#This Row],[Cantidad]]</f>
        <v>0</v>
      </c>
      <c r="E175" s="6">
        <f>Tabla23[[#This Row],[Costo]]*Tabla23[[#This Row],[Cantidad]]</f>
        <v>0</v>
      </c>
      <c r="F175" s="6">
        <f>Tabla24[[#This Row],[PV]]</f>
        <v>0</v>
      </c>
      <c r="G175">
        <f>Tabla24[[#This Row],[Fecha]]</f>
        <v>0</v>
      </c>
      <c r="I175" t="s">
        <v>18</v>
      </c>
    </row>
    <row r="176" spans="1:9" x14ac:dyDescent="0.2">
      <c r="A176" s="6" t="str">
        <f>Tabla24[[#This Row],[Unit]]</f>
        <v xml:space="preserve">  0</v>
      </c>
      <c r="B176">
        <f>Tabla24[[#This Row],[Referencia]]</f>
        <v>0</v>
      </c>
      <c r="C176" s="6">
        <f>Tabla24[[#This Row],[Costo]]</f>
        <v>0</v>
      </c>
      <c r="D176" s="7">
        <f>-Tabla24[[#This Row],[Cantidad]]</f>
        <v>0</v>
      </c>
      <c r="E176" s="6">
        <f>Tabla23[[#This Row],[Costo]]*Tabla23[[#This Row],[Cantidad]]</f>
        <v>0</v>
      </c>
      <c r="F176" s="6">
        <f>Tabla24[[#This Row],[PV]]</f>
        <v>0</v>
      </c>
      <c r="G176">
        <f>Tabla24[[#This Row],[Fecha]]</f>
        <v>0</v>
      </c>
      <c r="I176" t="s">
        <v>18</v>
      </c>
    </row>
    <row r="177" spans="1:9" x14ac:dyDescent="0.2">
      <c r="A177" s="6" t="str">
        <f>Tabla24[[#This Row],[Unit]]</f>
        <v xml:space="preserve">  0</v>
      </c>
      <c r="B177">
        <f>Tabla24[[#This Row],[Referencia]]</f>
        <v>0</v>
      </c>
      <c r="C177" s="6">
        <f>Tabla24[[#This Row],[Costo]]</f>
        <v>0</v>
      </c>
      <c r="D177" s="7">
        <f>-Tabla24[[#This Row],[Cantidad]]</f>
        <v>0</v>
      </c>
      <c r="E177" s="6">
        <f>Tabla23[[#This Row],[Costo]]*Tabla23[[#This Row],[Cantidad]]</f>
        <v>0</v>
      </c>
      <c r="F177" s="6">
        <f>Tabla24[[#This Row],[PV]]</f>
        <v>0</v>
      </c>
      <c r="G177">
        <f>Tabla24[[#This Row],[Fecha]]</f>
        <v>0</v>
      </c>
      <c r="I177" t="s">
        <v>18</v>
      </c>
    </row>
    <row r="178" spans="1:9" x14ac:dyDescent="0.2">
      <c r="A178" s="6" t="str">
        <f>Tabla24[[#This Row],[Unit]]</f>
        <v xml:space="preserve">  0</v>
      </c>
      <c r="B178">
        <f>Tabla24[[#This Row],[Referencia]]</f>
        <v>0</v>
      </c>
      <c r="C178" s="6">
        <f>Tabla24[[#This Row],[Costo]]</f>
        <v>0</v>
      </c>
      <c r="D178" s="7">
        <f>-Tabla24[[#This Row],[Cantidad]]</f>
        <v>0</v>
      </c>
      <c r="E178" s="6">
        <f>Tabla23[[#This Row],[Costo]]*Tabla23[[#This Row],[Cantidad]]</f>
        <v>0</v>
      </c>
      <c r="F178" s="6">
        <f>Tabla24[[#This Row],[PV]]</f>
        <v>0</v>
      </c>
      <c r="G178">
        <f>Tabla24[[#This Row],[Fecha]]</f>
        <v>0</v>
      </c>
      <c r="I178" t="s">
        <v>18</v>
      </c>
    </row>
    <row r="179" spans="1:9" x14ac:dyDescent="0.2">
      <c r="A179" s="6" t="str">
        <f>Tabla24[[#This Row],[Unit]]</f>
        <v xml:space="preserve">  0</v>
      </c>
      <c r="B179">
        <f>Tabla24[[#This Row],[Referencia]]</f>
        <v>0</v>
      </c>
      <c r="C179" s="6">
        <f>Tabla24[[#This Row],[Costo]]</f>
        <v>0</v>
      </c>
      <c r="D179" s="7">
        <f>-Tabla24[[#This Row],[Cantidad]]</f>
        <v>0</v>
      </c>
      <c r="E179" s="6">
        <f>Tabla23[[#This Row],[Costo]]*Tabla23[[#This Row],[Cantidad]]</f>
        <v>0</v>
      </c>
      <c r="F179" s="6">
        <f>Tabla24[[#This Row],[PV]]</f>
        <v>0</v>
      </c>
      <c r="G179">
        <f>Tabla24[[#This Row],[Fecha]]</f>
        <v>0</v>
      </c>
      <c r="I179" t="s">
        <v>18</v>
      </c>
    </row>
    <row r="180" spans="1:9" x14ac:dyDescent="0.2">
      <c r="A180" s="6" t="str">
        <f>Tabla24[[#This Row],[Unit]]</f>
        <v xml:space="preserve">  0</v>
      </c>
      <c r="B180">
        <f>Tabla24[[#This Row],[Referencia]]</f>
        <v>0</v>
      </c>
      <c r="C180" s="6">
        <f>Tabla24[[#This Row],[Costo]]</f>
        <v>0</v>
      </c>
      <c r="D180" s="7">
        <f>-Tabla24[[#This Row],[Cantidad]]</f>
        <v>0</v>
      </c>
      <c r="E180" s="6">
        <f>Tabla23[[#This Row],[Costo]]*Tabla23[[#This Row],[Cantidad]]</f>
        <v>0</v>
      </c>
      <c r="F180" s="6">
        <f>Tabla24[[#This Row],[PV]]</f>
        <v>0</v>
      </c>
      <c r="G180">
        <f>Tabla24[[#This Row],[Fecha]]</f>
        <v>0</v>
      </c>
      <c r="I180" t="s">
        <v>18</v>
      </c>
    </row>
    <row r="181" spans="1:9" x14ac:dyDescent="0.2">
      <c r="A181" s="6" t="str">
        <f>Tabla24[[#This Row],[Unit]]</f>
        <v xml:space="preserve">  0</v>
      </c>
      <c r="B181">
        <f>Tabla24[[#This Row],[Referencia]]</f>
        <v>0</v>
      </c>
      <c r="C181" s="6">
        <f>Tabla24[[#This Row],[Costo]]</f>
        <v>0</v>
      </c>
      <c r="D181" s="7">
        <f>-Tabla24[[#This Row],[Cantidad]]</f>
        <v>0</v>
      </c>
      <c r="E181" s="6">
        <f>Tabla23[[#This Row],[Costo]]*Tabla23[[#This Row],[Cantidad]]</f>
        <v>0</v>
      </c>
      <c r="F181" s="6">
        <f>Tabla24[[#This Row],[PV]]</f>
        <v>0</v>
      </c>
      <c r="G181">
        <f>Tabla24[[#This Row],[Fecha]]</f>
        <v>0</v>
      </c>
      <c r="I181" t="s">
        <v>18</v>
      </c>
    </row>
    <row r="182" spans="1:9" x14ac:dyDescent="0.2">
      <c r="A182" s="6" t="str">
        <f>Tabla24[[#This Row],[Unit]]</f>
        <v xml:space="preserve">  0</v>
      </c>
      <c r="B182">
        <f>Tabla24[[#This Row],[Referencia]]</f>
        <v>0</v>
      </c>
      <c r="C182" s="6">
        <f>Tabla24[[#This Row],[Costo]]</f>
        <v>0</v>
      </c>
      <c r="D182" s="7">
        <f>-Tabla24[[#This Row],[Cantidad]]</f>
        <v>0</v>
      </c>
      <c r="E182" s="6">
        <f>Tabla23[[#This Row],[Costo]]*Tabla23[[#This Row],[Cantidad]]</f>
        <v>0</v>
      </c>
      <c r="F182" s="6">
        <f>Tabla24[[#This Row],[PV]]</f>
        <v>0</v>
      </c>
      <c r="G182">
        <f>Tabla24[[#This Row],[Fecha]]</f>
        <v>0</v>
      </c>
      <c r="I182" t="s">
        <v>18</v>
      </c>
    </row>
    <row r="183" spans="1:9" x14ac:dyDescent="0.2">
      <c r="A183" s="6" t="str">
        <f>Tabla24[[#This Row],[Unit]]</f>
        <v xml:space="preserve">  0</v>
      </c>
      <c r="B183">
        <f>Tabla24[[#This Row],[Referencia]]</f>
        <v>0</v>
      </c>
      <c r="C183" s="6">
        <f>Tabla24[[#This Row],[Costo]]</f>
        <v>0</v>
      </c>
      <c r="D183" s="7">
        <f>-Tabla24[[#This Row],[Cantidad]]</f>
        <v>0</v>
      </c>
      <c r="E183" s="6">
        <f>Tabla23[[#This Row],[Costo]]*Tabla23[[#This Row],[Cantidad]]</f>
        <v>0</v>
      </c>
      <c r="F183" s="6">
        <f>Tabla24[[#This Row],[PV]]</f>
        <v>0</v>
      </c>
      <c r="G183">
        <f>Tabla24[[#This Row],[Fecha]]</f>
        <v>0</v>
      </c>
      <c r="I183" t="s">
        <v>18</v>
      </c>
    </row>
    <row r="184" spans="1:9" x14ac:dyDescent="0.2">
      <c r="A184" s="6" t="str">
        <f>Tabla24[[#This Row],[Unit]]</f>
        <v xml:space="preserve">  0</v>
      </c>
      <c r="B184">
        <f>Tabla24[[#This Row],[Referencia]]</f>
        <v>0</v>
      </c>
      <c r="C184" s="6">
        <f>Tabla24[[#This Row],[Costo]]</f>
        <v>0</v>
      </c>
      <c r="D184" s="7">
        <f>-Tabla24[[#This Row],[Cantidad]]</f>
        <v>0</v>
      </c>
      <c r="E184" s="6">
        <f>Tabla23[[#This Row],[Costo]]*Tabla23[[#This Row],[Cantidad]]</f>
        <v>0</v>
      </c>
      <c r="F184" s="6">
        <f>Tabla24[[#This Row],[PV]]</f>
        <v>0</v>
      </c>
      <c r="G184">
        <f>Tabla24[[#This Row],[Fecha]]</f>
        <v>0</v>
      </c>
      <c r="I184" t="s">
        <v>18</v>
      </c>
    </row>
    <row r="185" spans="1:9" x14ac:dyDescent="0.2">
      <c r="A185" s="6" t="str">
        <f>Tabla24[[#This Row],[Unit]]</f>
        <v xml:space="preserve">  0</v>
      </c>
      <c r="B185">
        <f>Tabla24[[#This Row],[Referencia]]</f>
        <v>0</v>
      </c>
      <c r="C185" s="6">
        <f>Tabla24[[#This Row],[Costo]]</f>
        <v>0</v>
      </c>
      <c r="D185" s="7">
        <f>-Tabla24[[#This Row],[Cantidad]]</f>
        <v>0</v>
      </c>
      <c r="E185" s="6">
        <f>Tabla23[[#This Row],[Costo]]*Tabla23[[#This Row],[Cantidad]]</f>
        <v>0</v>
      </c>
      <c r="F185" s="6">
        <f>Tabla24[[#This Row],[PV]]</f>
        <v>0</v>
      </c>
      <c r="G185">
        <f>Tabla24[[#This Row],[Fecha]]</f>
        <v>0</v>
      </c>
      <c r="I185" t="s">
        <v>18</v>
      </c>
    </row>
    <row r="186" spans="1:9" x14ac:dyDescent="0.2">
      <c r="A186" s="6" t="str">
        <f>Tabla24[[#This Row],[Unit]]</f>
        <v xml:space="preserve">  0</v>
      </c>
      <c r="B186">
        <f>Tabla24[[#This Row],[Referencia]]</f>
        <v>0</v>
      </c>
      <c r="C186" s="6">
        <f>Tabla24[[#This Row],[Costo]]</f>
        <v>0</v>
      </c>
      <c r="D186" s="7">
        <f>-Tabla24[[#This Row],[Cantidad]]</f>
        <v>0</v>
      </c>
      <c r="E186" s="6">
        <f>Tabla23[[#This Row],[Costo]]*Tabla23[[#This Row],[Cantidad]]</f>
        <v>0</v>
      </c>
      <c r="F186" s="6">
        <f>Tabla24[[#This Row],[PV]]</f>
        <v>0</v>
      </c>
      <c r="G186">
        <f>Tabla24[[#This Row],[Fecha]]</f>
        <v>0</v>
      </c>
      <c r="I186" t="s">
        <v>18</v>
      </c>
    </row>
    <row r="187" spans="1:9" x14ac:dyDescent="0.2">
      <c r="A187" s="6" t="str">
        <f>Tabla24[[#This Row],[Unit]]</f>
        <v xml:space="preserve">  0</v>
      </c>
      <c r="B187">
        <f>Tabla24[[#This Row],[Referencia]]</f>
        <v>0</v>
      </c>
      <c r="C187" s="6">
        <f>Tabla24[[#This Row],[Costo]]</f>
        <v>0</v>
      </c>
      <c r="D187" s="7">
        <f>-Tabla24[[#This Row],[Cantidad]]</f>
        <v>0</v>
      </c>
      <c r="E187" s="6">
        <f>Tabla23[[#This Row],[Costo]]*Tabla23[[#This Row],[Cantidad]]</f>
        <v>0</v>
      </c>
      <c r="F187" s="6">
        <f>Tabla24[[#This Row],[PV]]</f>
        <v>0</v>
      </c>
      <c r="G187">
        <f>Tabla24[[#This Row],[Fecha]]</f>
        <v>0</v>
      </c>
      <c r="I187" t="s">
        <v>18</v>
      </c>
    </row>
    <row r="188" spans="1:9" x14ac:dyDescent="0.2">
      <c r="A188" s="6" t="str">
        <f>Tabla24[[#This Row],[Unit]]</f>
        <v xml:space="preserve">  0</v>
      </c>
      <c r="B188">
        <f>Tabla24[[#This Row],[Referencia]]</f>
        <v>0</v>
      </c>
      <c r="C188" s="6">
        <f>Tabla24[[#This Row],[Costo]]</f>
        <v>0</v>
      </c>
      <c r="D188" s="7">
        <f>-Tabla24[[#This Row],[Cantidad]]</f>
        <v>0</v>
      </c>
      <c r="E188" s="6">
        <f>Tabla23[[#This Row],[Costo]]*Tabla23[[#This Row],[Cantidad]]</f>
        <v>0</v>
      </c>
      <c r="F188" s="6">
        <f>Tabla24[[#This Row],[PV]]</f>
        <v>0</v>
      </c>
      <c r="G188">
        <f>Tabla24[[#This Row],[Fecha]]</f>
        <v>0</v>
      </c>
      <c r="I188" t="s">
        <v>18</v>
      </c>
    </row>
    <row r="189" spans="1:9" x14ac:dyDescent="0.2">
      <c r="A189" s="6" t="str">
        <f>Tabla24[[#This Row],[Unit]]</f>
        <v xml:space="preserve">  0</v>
      </c>
      <c r="B189">
        <f>Tabla24[[#This Row],[Referencia]]</f>
        <v>0</v>
      </c>
      <c r="C189" s="6">
        <f>Tabla24[[#This Row],[Costo]]</f>
        <v>0</v>
      </c>
      <c r="D189" s="7">
        <f>-Tabla24[[#This Row],[Cantidad]]</f>
        <v>0</v>
      </c>
      <c r="E189" s="6">
        <f>Tabla23[[#This Row],[Costo]]*Tabla23[[#This Row],[Cantidad]]</f>
        <v>0</v>
      </c>
      <c r="F189" s="6">
        <f>Tabla24[[#This Row],[PV]]</f>
        <v>0</v>
      </c>
      <c r="G189">
        <f>Tabla24[[#This Row],[Fecha]]</f>
        <v>0</v>
      </c>
      <c r="I189" t="s">
        <v>18</v>
      </c>
    </row>
    <row r="190" spans="1:9" x14ac:dyDescent="0.2">
      <c r="A190" s="6" t="str">
        <f>Tabla24[[#This Row],[Unit]]</f>
        <v xml:space="preserve">  0</v>
      </c>
      <c r="B190">
        <f>Tabla24[[#This Row],[Referencia]]</f>
        <v>0</v>
      </c>
      <c r="C190" s="6">
        <f>Tabla24[[#This Row],[Costo]]</f>
        <v>0</v>
      </c>
      <c r="D190" s="7">
        <f>-Tabla24[[#This Row],[Cantidad]]</f>
        <v>0</v>
      </c>
      <c r="E190" s="6">
        <f>Tabla23[[#This Row],[Costo]]*Tabla23[[#This Row],[Cantidad]]</f>
        <v>0</v>
      </c>
      <c r="F190" s="6">
        <f>Tabla24[[#This Row],[PV]]</f>
        <v>0</v>
      </c>
      <c r="G190">
        <f>Tabla24[[#This Row],[Fecha]]</f>
        <v>0</v>
      </c>
      <c r="I190" t="s">
        <v>18</v>
      </c>
    </row>
    <row r="191" spans="1:9" x14ac:dyDescent="0.2">
      <c r="A191" s="6" t="str">
        <f>Tabla24[[#This Row],[Unit]]</f>
        <v xml:space="preserve">  0</v>
      </c>
      <c r="B191">
        <f>Tabla24[[#This Row],[Referencia]]</f>
        <v>0</v>
      </c>
      <c r="C191" s="6">
        <f>Tabla24[[#This Row],[Costo]]</f>
        <v>0</v>
      </c>
      <c r="D191" s="7">
        <f>-Tabla24[[#This Row],[Cantidad]]</f>
        <v>0</v>
      </c>
      <c r="E191" s="6">
        <f>Tabla23[[#This Row],[Costo]]*Tabla23[[#This Row],[Cantidad]]</f>
        <v>0</v>
      </c>
      <c r="F191" s="6">
        <f>Tabla24[[#This Row],[PV]]</f>
        <v>0</v>
      </c>
      <c r="G191">
        <f>Tabla24[[#This Row],[Fecha]]</f>
        <v>0</v>
      </c>
      <c r="I191" t="s">
        <v>18</v>
      </c>
    </row>
    <row r="192" spans="1:9" x14ac:dyDescent="0.2">
      <c r="A192" s="6" t="str">
        <f>Tabla24[[#This Row],[Unit]]</f>
        <v xml:space="preserve">  0</v>
      </c>
      <c r="B192">
        <f>Tabla24[[#This Row],[Referencia]]</f>
        <v>0</v>
      </c>
      <c r="C192" s="6">
        <f>Tabla24[[#This Row],[Costo]]</f>
        <v>0</v>
      </c>
      <c r="D192" s="7">
        <f>-Tabla24[[#This Row],[Cantidad]]</f>
        <v>0</v>
      </c>
      <c r="E192" s="6">
        <f>Tabla23[[#This Row],[Costo]]*Tabla23[[#This Row],[Cantidad]]</f>
        <v>0</v>
      </c>
      <c r="F192" s="6">
        <f>Tabla24[[#This Row],[PV]]</f>
        <v>0</v>
      </c>
      <c r="G192">
        <f>Tabla24[[#This Row],[Fecha]]</f>
        <v>0</v>
      </c>
      <c r="I192" t="s">
        <v>18</v>
      </c>
    </row>
    <row r="193" spans="1:9" x14ac:dyDescent="0.2">
      <c r="A193" s="6" t="str">
        <f>Tabla24[[#This Row],[Unit]]</f>
        <v xml:space="preserve">  0</v>
      </c>
      <c r="B193">
        <f>Tabla24[[#This Row],[Referencia]]</f>
        <v>0</v>
      </c>
      <c r="C193" s="6">
        <f>Tabla24[[#This Row],[Costo]]</f>
        <v>0</v>
      </c>
      <c r="D193" s="7">
        <f>-Tabla24[[#This Row],[Cantidad]]</f>
        <v>0</v>
      </c>
      <c r="E193" s="6">
        <f>Tabla23[[#This Row],[Costo]]*Tabla23[[#This Row],[Cantidad]]</f>
        <v>0</v>
      </c>
      <c r="F193" s="6">
        <f>Tabla24[[#This Row],[PV]]</f>
        <v>0</v>
      </c>
      <c r="G193">
        <f>Tabla24[[#This Row],[Fecha]]</f>
        <v>0</v>
      </c>
      <c r="I193" t="s">
        <v>18</v>
      </c>
    </row>
    <row r="194" spans="1:9" x14ac:dyDescent="0.2">
      <c r="A194" s="6" t="str">
        <f>Tabla24[[#This Row],[Unit]]</f>
        <v xml:space="preserve">  0</v>
      </c>
      <c r="B194">
        <f>Tabla24[[#This Row],[Referencia]]</f>
        <v>0</v>
      </c>
      <c r="C194" s="6">
        <f>Tabla24[[#This Row],[Costo]]</f>
        <v>0</v>
      </c>
      <c r="D194" s="7">
        <f>-Tabla24[[#This Row],[Cantidad]]</f>
        <v>0</v>
      </c>
      <c r="E194" s="6">
        <f>Tabla23[[#This Row],[Costo]]*Tabla23[[#This Row],[Cantidad]]</f>
        <v>0</v>
      </c>
      <c r="F194" s="6">
        <f>Tabla24[[#This Row],[PV]]</f>
        <v>0</v>
      </c>
      <c r="G194">
        <f>Tabla24[[#This Row],[Fecha]]</f>
        <v>0</v>
      </c>
      <c r="I194" t="s">
        <v>18</v>
      </c>
    </row>
    <row r="195" spans="1:9" x14ac:dyDescent="0.2">
      <c r="A195" s="6" t="str">
        <f>Tabla24[[#This Row],[Unit]]</f>
        <v xml:space="preserve">  0</v>
      </c>
      <c r="B195">
        <f>Tabla24[[#This Row],[Referencia]]</f>
        <v>0</v>
      </c>
      <c r="C195" s="6">
        <f>Tabla24[[#This Row],[Costo]]</f>
        <v>0</v>
      </c>
      <c r="D195" s="7">
        <f>-Tabla24[[#This Row],[Cantidad]]</f>
        <v>0</v>
      </c>
      <c r="E195" s="6">
        <f>Tabla23[[#This Row],[Costo]]*Tabla23[[#This Row],[Cantidad]]</f>
        <v>0</v>
      </c>
      <c r="F195" s="6">
        <f>Tabla24[[#This Row],[PV]]</f>
        <v>0</v>
      </c>
      <c r="G195">
        <f>Tabla24[[#This Row],[Fecha]]</f>
        <v>0</v>
      </c>
      <c r="I195" t="s">
        <v>18</v>
      </c>
    </row>
    <row r="196" spans="1:9" x14ac:dyDescent="0.2">
      <c r="A196" s="6" t="str">
        <f>Tabla24[[#This Row],[Unit]]</f>
        <v xml:space="preserve">  0</v>
      </c>
      <c r="B196">
        <f>Tabla24[[#This Row],[Referencia]]</f>
        <v>0</v>
      </c>
      <c r="C196" s="6">
        <f>Tabla24[[#This Row],[Costo]]</f>
        <v>0</v>
      </c>
      <c r="D196" s="7">
        <f>-Tabla24[[#This Row],[Cantidad]]</f>
        <v>0</v>
      </c>
      <c r="E196" s="6">
        <f>Tabla23[[#This Row],[Costo]]*Tabla23[[#This Row],[Cantidad]]</f>
        <v>0</v>
      </c>
      <c r="F196" s="6">
        <f>Tabla24[[#This Row],[PV]]</f>
        <v>0</v>
      </c>
      <c r="G196">
        <f>Tabla24[[#This Row],[Fecha]]</f>
        <v>0</v>
      </c>
      <c r="I196" t="s">
        <v>18</v>
      </c>
    </row>
    <row r="197" spans="1:9" x14ac:dyDescent="0.2">
      <c r="A197" s="6" t="str">
        <f>Tabla24[[#This Row],[Unit]]</f>
        <v xml:space="preserve">  0</v>
      </c>
      <c r="B197">
        <f>Tabla24[[#This Row],[Referencia]]</f>
        <v>0</v>
      </c>
      <c r="C197" s="6">
        <f>Tabla24[[#This Row],[Costo]]</f>
        <v>0</v>
      </c>
      <c r="D197" s="7">
        <f>-Tabla24[[#This Row],[Cantidad]]</f>
        <v>0</v>
      </c>
      <c r="E197" s="6">
        <f>Tabla23[[#This Row],[Costo]]*Tabla23[[#This Row],[Cantidad]]</f>
        <v>0</v>
      </c>
      <c r="F197" s="6">
        <f>Tabla24[[#This Row],[PV]]</f>
        <v>0</v>
      </c>
      <c r="G197">
        <f>Tabla24[[#This Row],[Fecha]]</f>
        <v>0</v>
      </c>
      <c r="I197" t="s">
        <v>18</v>
      </c>
    </row>
    <row r="198" spans="1:9" x14ac:dyDescent="0.2">
      <c r="A198" s="6" t="str">
        <f>Tabla24[[#This Row],[Unit]]</f>
        <v xml:space="preserve">  0</v>
      </c>
      <c r="B198">
        <f>Tabla24[[#This Row],[Referencia]]</f>
        <v>0</v>
      </c>
      <c r="C198" s="6">
        <f>Tabla24[[#This Row],[Costo]]</f>
        <v>0</v>
      </c>
      <c r="D198" s="7">
        <f>-Tabla24[[#This Row],[Cantidad]]</f>
        <v>0</v>
      </c>
      <c r="E198" s="6">
        <f>Tabla23[[#This Row],[Costo]]*Tabla23[[#This Row],[Cantidad]]</f>
        <v>0</v>
      </c>
      <c r="F198" s="6">
        <f>Tabla24[[#This Row],[PV]]</f>
        <v>0</v>
      </c>
      <c r="G198">
        <f>Tabla24[[#This Row],[Fecha]]</f>
        <v>0</v>
      </c>
      <c r="I198" t="s">
        <v>18</v>
      </c>
    </row>
    <row r="199" spans="1:9" x14ac:dyDescent="0.2">
      <c r="A199" s="6" t="str">
        <f>Tabla24[[#This Row],[Unit]]</f>
        <v xml:space="preserve">  0</v>
      </c>
      <c r="B199">
        <f>Tabla24[[#This Row],[Referencia]]</f>
        <v>0</v>
      </c>
      <c r="C199" s="6">
        <f>Tabla24[[#This Row],[Costo]]</f>
        <v>0</v>
      </c>
      <c r="D199" s="7">
        <f>-Tabla24[[#This Row],[Cantidad]]</f>
        <v>0</v>
      </c>
      <c r="E199" s="6">
        <f>Tabla23[[#This Row],[Costo]]*Tabla23[[#This Row],[Cantidad]]</f>
        <v>0</v>
      </c>
      <c r="F199" s="6">
        <f>Tabla24[[#This Row],[PV]]</f>
        <v>0</v>
      </c>
      <c r="G199">
        <f>Tabla24[[#This Row],[Fecha]]</f>
        <v>0</v>
      </c>
      <c r="I199" t="s">
        <v>18</v>
      </c>
    </row>
    <row r="200" spans="1:9" x14ac:dyDescent="0.2">
      <c r="A200" s="6" t="str">
        <f>Tabla24[[#This Row],[Unit]]</f>
        <v xml:space="preserve">  0</v>
      </c>
      <c r="B200">
        <f>Tabla24[[#This Row],[Referencia]]</f>
        <v>0</v>
      </c>
      <c r="C200" s="6">
        <f>Tabla24[[#This Row],[Costo]]</f>
        <v>0</v>
      </c>
      <c r="D200" s="7">
        <f>-Tabla24[[#This Row],[Cantidad]]</f>
        <v>0</v>
      </c>
      <c r="E200" s="6">
        <f>Tabla23[[#This Row],[Costo]]*Tabla23[[#This Row],[Cantidad]]</f>
        <v>0</v>
      </c>
      <c r="F200" s="6">
        <f>Tabla24[[#This Row],[PV]]</f>
        <v>0</v>
      </c>
      <c r="G200">
        <f>Tabla24[[#This Row],[Fecha]]</f>
        <v>0</v>
      </c>
      <c r="I200" t="s">
        <v>18</v>
      </c>
    </row>
    <row r="201" spans="1:9" x14ac:dyDescent="0.2">
      <c r="A201" s="6" t="str">
        <f>Tabla24[[#This Row],[Unit]]</f>
        <v xml:space="preserve">  0</v>
      </c>
      <c r="B201">
        <f>Tabla24[[#This Row],[Referencia]]</f>
        <v>0</v>
      </c>
      <c r="C201" s="6">
        <f>Tabla24[[#This Row],[Costo]]</f>
        <v>0</v>
      </c>
      <c r="D201" s="7">
        <f>-Tabla24[[#This Row],[Cantidad]]</f>
        <v>0</v>
      </c>
      <c r="E201" s="6">
        <f>Tabla23[[#This Row],[Costo]]*Tabla23[[#This Row],[Cantidad]]</f>
        <v>0</v>
      </c>
      <c r="F201" s="6">
        <f>Tabla24[[#This Row],[PV]]</f>
        <v>0</v>
      </c>
      <c r="G201">
        <f>Tabla24[[#This Row],[Fecha]]</f>
        <v>0</v>
      </c>
      <c r="I201" t="s">
        <v>18</v>
      </c>
    </row>
    <row r="202" spans="1:9" x14ac:dyDescent="0.2">
      <c r="A202" s="6" t="str">
        <f>Tabla24[[#This Row],[Unit]]</f>
        <v xml:space="preserve">  0</v>
      </c>
      <c r="B202">
        <f>Tabla24[[#This Row],[Referencia]]</f>
        <v>0</v>
      </c>
      <c r="C202" s="6">
        <f>Tabla24[[#This Row],[Costo]]</f>
        <v>0</v>
      </c>
      <c r="D202" s="7">
        <f>-Tabla24[[#This Row],[Cantidad]]</f>
        <v>0</v>
      </c>
      <c r="E202" s="6">
        <f>Tabla23[[#This Row],[Costo]]*Tabla23[[#This Row],[Cantidad]]</f>
        <v>0</v>
      </c>
      <c r="F202" s="6">
        <f>Tabla24[[#This Row],[PV]]</f>
        <v>0</v>
      </c>
      <c r="G202">
        <f>Tabla24[[#This Row],[Fecha]]</f>
        <v>0</v>
      </c>
      <c r="I202" t="s">
        <v>18</v>
      </c>
    </row>
    <row r="203" spans="1:9" x14ac:dyDescent="0.2">
      <c r="A203" s="6" t="str">
        <f>Tabla24[[#This Row],[Unit]]</f>
        <v xml:space="preserve">  0</v>
      </c>
      <c r="B203">
        <f>Tabla24[[#This Row],[Referencia]]</f>
        <v>0</v>
      </c>
      <c r="C203" s="6">
        <f>Tabla24[[#This Row],[Costo]]</f>
        <v>0</v>
      </c>
      <c r="D203" s="7">
        <f>-Tabla24[[#This Row],[Cantidad]]</f>
        <v>0</v>
      </c>
      <c r="E203" s="6">
        <f>Tabla23[[#This Row],[Costo]]*Tabla23[[#This Row],[Cantidad]]</f>
        <v>0</v>
      </c>
      <c r="F203" s="6">
        <f>Tabla24[[#This Row],[PV]]</f>
        <v>0</v>
      </c>
      <c r="G203">
        <f>Tabla24[[#This Row],[Fecha]]</f>
        <v>0</v>
      </c>
      <c r="I203" t="s">
        <v>18</v>
      </c>
    </row>
    <row r="204" spans="1:9" x14ac:dyDescent="0.2">
      <c r="A204" s="6" t="str">
        <f>Tabla24[[#This Row],[Unit]]</f>
        <v xml:space="preserve">  0</v>
      </c>
      <c r="B204">
        <f>Tabla24[[#This Row],[Referencia]]</f>
        <v>0</v>
      </c>
      <c r="C204" s="6">
        <f>Tabla24[[#This Row],[Costo]]</f>
        <v>0</v>
      </c>
      <c r="D204" s="7">
        <f>-Tabla24[[#This Row],[Cantidad]]</f>
        <v>0</v>
      </c>
      <c r="E204" s="6">
        <f>Tabla23[[#This Row],[Costo]]*Tabla23[[#This Row],[Cantidad]]</f>
        <v>0</v>
      </c>
      <c r="F204" s="6">
        <f>Tabla24[[#This Row],[PV]]</f>
        <v>0</v>
      </c>
      <c r="G204">
        <f>Tabla24[[#This Row],[Fecha]]</f>
        <v>0</v>
      </c>
      <c r="I204" t="s">
        <v>18</v>
      </c>
    </row>
    <row r="205" spans="1:9" x14ac:dyDescent="0.2">
      <c r="A205" s="6" t="str">
        <f>Tabla24[[#This Row],[Unit]]</f>
        <v xml:space="preserve">  0</v>
      </c>
      <c r="B205">
        <f>Tabla24[[#This Row],[Referencia]]</f>
        <v>0</v>
      </c>
      <c r="C205" s="6">
        <f>Tabla24[[#This Row],[Costo]]</f>
        <v>0</v>
      </c>
      <c r="D205" s="7">
        <f>-Tabla24[[#This Row],[Cantidad]]</f>
        <v>0</v>
      </c>
      <c r="E205" s="6">
        <f>Tabla23[[#This Row],[Costo]]*Tabla23[[#This Row],[Cantidad]]</f>
        <v>0</v>
      </c>
      <c r="F205" s="6">
        <f>Tabla24[[#This Row],[PV]]</f>
        <v>0</v>
      </c>
      <c r="G205">
        <f>Tabla24[[#This Row],[Fecha]]</f>
        <v>0</v>
      </c>
      <c r="I205" t="s">
        <v>18</v>
      </c>
    </row>
    <row r="206" spans="1:9" x14ac:dyDescent="0.2">
      <c r="A206" s="6" t="str">
        <f>Tabla24[[#This Row],[Unit]]</f>
        <v xml:space="preserve">  0</v>
      </c>
      <c r="B206">
        <f>Tabla24[[#This Row],[Referencia]]</f>
        <v>0</v>
      </c>
      <c r="C206" s="6">
        <f>Tabla24[[#This Row],[Costo]]</f>
        <v>0</v>
      </c>
      <c r="D206" s="7">
        <f>-Tabla24[[#This Row],[Cantidad]]</f>
        <v>0</v>
      </c>
      <c r="E206" s="6">
        <f>Tabla23[[#This Row],[Costo]]*Tabla23[[#This Row],[Cantidad]]</f>
        <v>0</v>
      </c>
      <c r="F206" s="6">
        <f>Tabla24[[#This Row],[PV]]</f>
        <v>0</v>
      </c>
      <c r="G206">
        <f>Tabla24[[#This Row],[Fecha]]</f>
        <v>0</v>
      </c>
      <c r="I206" t="s">
        <v>18</v>
      </c>
    </row>
    <row r="207" spans="1:9" x14ac:dyDescent="0.2">
      <c r="A207" s="6" t="str">
        <f>Tabla24[[#This Row],[Unit]]</f>
        <v xml:space="preserve">  0</v>
      </c>
      <c r="B207">
        <f>Tabla24[[#This Row],[Referencia]]</f>
        <v>0</v>
      </c>
      <c r="C207" s="6">
        <f>Tabla24[[#This Row],[Costo]]</f>
        <v>0</v>
      </c>
      <c r="D207" s="7">
        <f>-Tabla24[[#This Row],[Cantidad]]</f>
        <v>0</v>
      </c>
      <c r="E207" s="6">
        <f>Tabla23[[#This Row],[Costo]]*Tabla23[[#This Row],[Cantidad]]</f>
        <v>0</v>
      </c>
      <c r="F207" s="6">
        <f>Tabla24[[#This Row],[PV]]</f>
        <v>0</v>
      </c>
      <c r="G207">
        <f>Tabla24[[#This Row],[Fecha]]</f>
        <v>0</v>
      </c>
      <c r="I207" t="s">
        <v>18</v>
      </c>
    </row>
    <row r="208" spans="1:9" x14ac:dyDescent="0.2">
      <c r="A208" s="6" t="str">
        <f>Tabla24[[#This Row],[Unit]]</f>
        <v xml:space="preserve">  0</v>
      </c>
      <c r="B208">
        <f>Tabla24[[#This Row],[Referencia]]</f>
        <v>0</v>
      </c>
      <c r="C208" s="6">
        <f>Tabla24[[#This Row],[Costo]]</f>
        <v>0</v>
      </c>
      <c r="D208" s="7">
        <f>-Tabla24[[#This Row],[Cantidad]]</f>
        <v>0</v>
      </c>
      <c r="E208" s="6">
        <f>Tabla23[[#This Row],[Costo]]*Tabla23[[#This Row],[Cantidad]]</f>
        <v>0</v>
      </c>
      <c r="F208" s="6">
        <f>Tabla24[[#This Row],[PV]]</f>
        <v>0</v>
      </c>
      <c r="G208">
        <f>Tabla24[[#This Row],[Fecha]]</f>
        <v>0</v>
      </c>
      <c r="I208" t="s">
        <v>18</v>
      </c>
    </row>
    <row r="209" spans="1:9" x14ac:dyDescent="0.2">
      <c r="A209" s="6" t="str">
        <f>Tabla24[[#This Row],[Unit]]</f>
        <v xml:space="preserve">  0</v>
      </c>
      <c r="B209">
        <f>Tabla24[[#This Row],[Referencia]]</f>
        <v>0</v>
      </c>
      <c r="C209" s="6">
        <f>Tabla24[[#This Row],[Costo]]</f>
        <v>0</v>
      </c>
      <c r="D209" s="7">
        <f>-Tabla24[[#This Row],[Cantidad]]</f>
        <v>0</v>
      </c>
      <c r="E209" s="6">
        <f>Tabla23[[#This Row],[Costo]]*Tabla23[[#This Row],[Cantidad]]</f>
        <v>0</v>
      </c>
      <c r="F209" s="6">
        <f>Tabla24[[#This Row],[PV]]</f>
        <v>0</v>
      </c>
      <c r="G209">
        <f>Tabla24[[#This Row],[Fecha]]</f>
        <v>0</v>
      </c>
      <c r="I209" t="s">
        <v>18</v>
      </c>
    </row>
    <row r="210" spans="1:9" x14ac:dyDescent="0.2">
      <c r="A210" s="6" t="str">
        <f>Tabla24[[#This Row],[Unit]]</f>
        <v xml:space="preserve">  0</v>
      </c>
      <c r="B210">
        <f>Tabla24[[#This Row],[Referencia]]</f>
        <v>0</v>
      </c>
      <c r="C210" s="6">
        <f>Tabla24[[#This Row],[Costo]]</f>
        <v>0</v>
      </c>
      <c r="D210" s="7">
        <f>-Tabla24[[#This Row],[Cantidad]]</f>
        <v>0</v>
      </c>
      <c r="E210" s="6">
        <f>Tabla23[[#This Row],[Costo]]*Tabla23[[#This Row],[Cantidad]]</f>
        <v>0</v>
      </c>
      <c r="F210" s="6">
        <f>Tabla24[[#This Row],[PV]]</f>
        <v>0</v>
      </c>
      <c r="G210">
        <f>Tabla24[[#This Row],[Fecha]]</f>
        <v>0</v>
      </c>
      <c r="I210" t="s">
        <v>18</v>
      </c>
    </row>
    <row r="211" spans="1:9" x14ac:dyDescent="0.2">
      <c r="A211" s="6" t="str">
        <f>Tabla24[[#This Row],[Unit]]</f>
        <v xml:space="preserve">  0</v>
      </c>
      <c r="B211">
        <f>Tabla24[[#This Row],[Referencia]]</f>
        <v>0</v>
      </c>
      <c r="C211" s="6">
        <f>Tabla24[[#This Row],[Costo]]</f>
        <v>0</v>
      </c>
      <c r="D211" s="7">
        <f>-Tabla24[[#This Row],[Cantidad]]</f>
        <v>0</v>
      </c>
      <c r="E211" s="6">
        <f>Tabla23[[#This Row],[Costo]]*Tabla23[[#This Row],[Cantidad]]</f>
        <v>0</v>
      </c>
      <c r="F211" s="6">
        <f>Tabla24[[#This Row],[PV]]</f>
        <v>0</v>
      </c>
      <c r="G211">
        <f>Tabla24[[#This Row],[Fecha]]</f>
        <v>0</v>
      </c>
      <c r="I211" t="s">
        <v>18</v>
      </c>
    </row>
    <row r="212" spans="1:9" x14ac:dyDescent="0.2">
      <c r="A212" s="6" t="str">
        <f>Tabla24[[#This Row],[Unit]]</f>
        <v xml:space="preserve">  0</v>
      </c>
      <c r="B212">
        <f>Tabla24[[#This Row],[Referencia]]</f>
        <v>0</v>
      </c>
      <c r="C212" s="6">
        <f>Tabla24[[#This Row],[Costo]]</f>
        <v>0</v>
      </c>
      <c r="D212" s="7">
        <f>-Tabla24[[#This Row],[Cantidad]]</f>
        <v>0</v>
      </c>
      <c r="E212" s="6">
        <f>Tabla23[[#This Row],[Costo]]*Tabla23[[#This Row],[Cantidad]]</f>
        <v>0</v>
      </c>
      <c r="F212" s="6">
        <f>Tabla24[[#This Row],[PV]]</f>
        <v>0</v>
      </c>
      <c r="G212">
        <f>Tabla24[[#This Row],[Fecha]]</f>
        <v>0</v>
      </c>
      <c r="I212" t="s">
        <v>18</v>
      </c>
    </row>
    <row r="213" spans="1:9" x14ac:dyDescent="0.2">
      <c r="A213" s="6" t="str">
        <f>Tabla24[[#This Row],[Unit]]</f>
        <v xml:space="preserve">  0</v>
      </c>
      <c r="B213">
        <f>Tabla24[[#This Row],[Referencia]]</f>
        <v>0</v>
      </c>
      <c r="C213" s="6">
        <f>Tabla24[[#This Row],[Costo]]</f>
        <v>0</v>
      </c>
      <c r="D213" s="7">
        <f>-Tabla24[[#This Row],[Cantidad]]</f>
        <v>0</v>
      </c>
      <c r="E213" s="6">
        <f>Tabla23[[#This Row],[Costo]]*Tabla23[[#This Row],[Cantidad]]</f>
        <v>0</v>
      </c>
      <c r="F213" s="6">
        <f>Tabla24[[#This Row],[PV]]</f>
        <v>0</v>
      </c>
      <c r="G213">
        <f>Tabla24[[#This Row],[Fecha]]</f>
        <v>0</v>
      </c>
      <c r="I213" t="s">
        <v>18</v>
      </c>
    </row>
    <row r="214" spans="1:9" x14ac:dyDescent="0.2">
      <c r="A214" s="6" t="str">
        <f>Tabla24[[#This Row],[Unit]]</f>
        <v xml:space="preserve">  0</v>
      </c>
      <c r="B214">
        <f>Tabla24[[#This Row],[Referencia]]</f>
        <v>0</v>
      </c>
      <c r="C214" s="6">
        <f>Tabla24[[#This Row],[Costo]]</f>
        <v>0</v>
      </c>
      <c r="D214" s="7">
        <f>-Tabla24[[#This Row],[Cantidad]]</f>
        <v>0</v>
      </c>
      <c r="E214" s="6">
        <f>Tabla23[[#This Row],[Costo]]*Tabla23[[#This Row],[Cantidad]]</f>
        <v>0</v>
      </c>
      <c r="F214" s="6">
        <f>Tabla24[[#This Row],[PV]]</f>
        <v>0</v>
      </c>
      <c r="G214">
        <f>Tabla24[[#This Row],[Fecha]]</f>
        <v>0</v>
      </c>
      <c r="I214" t="s">
        <v>18</v>
      </c>
    </row>
    <row r="215" spans="1:9" x14ac:dyDescent="0.2">
      <c r="A215" s="6" t="str">
        <f>Tabla24[[#This Row],[Unit]]</f>
        <v xml:space="preserve">  0</v>
      </c>
      <c r="B215">
        <f>Tabla24[[#This Row],[Referencia]]</f>
        <v>0</v>
      </c>
      <c r="C215" s="6">
        <f>Tabla24[[#This Row],[Costo]]</f>
        <v>0</v>
      </c>
      <c r="D215" s="7">
        <f>-Tabla24[[#This Row],[Cantidad]]</f>
        <v>0</v>
      </c>
      <c r="E215" s="6">
        <f>Tabla23[[#This Row],[Costo]]*Tabla23[[#This Row],[Cantidad]]</f>
        <v>0</v>
      </c>
      <c r="F215" s="6">
        <f>Tabla24[[#This Row],[PV]]</f>
        <v>0</v>
      </c>
      <c r="G215">
        <f>Tabla24[[#This Row],[Fecha]]</f>
        <v>0</v>
      </c>
      <c r="I215" t="s">
        <v>18</v>
      </c>
    </row>
    <row r="216" spans="1:9" x14ac:dyDescent="0.2">
      <c r="A216" s="6" t="str">
        <f>Tabla24[[#This Row],[Unit]]</f>
        <v xml:space="preserve">  0</v>
      </c>
      <c r="B216">
        <f>Tabla24[[#This Row],[Referencia]]</f>
        <v>0</v>
      </c>
      <c r="C216" s="6">
        <f>Tabla24[[#This Row],[Costo]]</f>
        <v>0</v>
      </c>
      <c r="D216" s="7">
        <f>-Tabla24[[#This Row],[Cantidad]]</f>
        <v>0</v>
      </c>
      <c r="E216" s="6">
        <f>Tabla23[[#This Row],[Costo]]*Tabla23[[#This Row],[Cantidad]]</f>
        <v>0</v>
      </c>
      <c r="F216" s="6">
        <f>Tabla24[[#This Row],[PV]]</f>
        <v>0</v>
      </c>
      <c r="G216">
        <f>Tabla24[[#This Row],[Fecha]]</f>
        <v>0</v>
      </c>
      <c r="I216" t="s">
        <v>18</v>
      </c>
    </row>
    <row r="217" spans="1:9" x14ac:dyDescent="0.2">
      <c r="A217" s="6" t="str">
        <f>Tabla24[[#This Row],[Unit]]</f>
        <v xml:space="preserve">  0</v>
      </c>
      <c r="B217">
        <f>Tabla24[[#This Row],[Referencia]]</f>
        <v>0</v>
      </c>
      <c r="C217" s="6">
        <f>Tabla24[[#This Row],[Costo]]</f>
        <v>0</v>
      </c>
      <c r="D217" s="7">
        <f>-Tabla24[[#This Row],[Cantidad]]</f>
        <v>0</v>
      </c>
      <c r="E217" s="6">
        <f>Tabla23[[#This Row],[Costo]]*Tabla23[[#This Row],[Cantidad]]</f>
        <v>0</v>
      </c>
      <c r="F217" s="6">
        <f>Tabla24[[#This Row],[PV]]</f>
        <v>0</v>
      </c>
      <c r="G217">
        <f>Tabla24[[#This Row],[Fecha]]</f>
        <v>0</v>
      </c>
      <c r="I217" t="s">
        <v>18</v>
      </c>
    </row>
    <row r="218" spans="1:9" x14ac:dyDescent="0.2">
      <c r="A218" s="6" t="str">
        <f>Tabla24[[#This Row],[Unit]]</f>
        <v xml:space="preserve">  0</v>
      </c>
      <c r="B218">
        <f>Tabla24[[#This Row],[Referencia]]</f>
        <v>0</v>
      </c>
      <c r="C218" s="6">
        <f>Tabla24[[#This Row],[Costo]]</f>
        <v>0</v>
      </c>
      <c r="D218" s="7">
        <f>-Tabla24[[#This Row],[Cantidad]]</f>
        <v>0</v>
      </c>
      <c r="E218" s="6">
        <f>Tabla23[[#This Row],[Costo]]*Tabla23[[#This Row],[Cantidad]]</f>
        <v>0</v>
      </c>
      <c r="F218" s="6">
        <f>Tabla24[[#This Row],[PV]]</f>
        <v>0</v>
      </c>
      <c r="G218">
        <f>Tabla24[[#This Row],[Fecha]]</f>
        <v>0</v>
      </c>
      <c r="I218" t="s">
        <v>18</v>
      </c>
    </row>
    <row r="219" spans="1:9" x14ac:dyDescent="0.2">
      <c r="A219" s="6" t="str">
        <f>Tabla24[[#This Row],[Unit]]</f>
        <v xml:space="preserve">  0</v>
      </c>
      <c r="B219">
        <f>Tabla24[[#This Row],[Referencia]]</f>
        <v>0</v>
      </c>
      <c r="C219" s="6">
        <f>Tabla24[[#This Row],[Costo]]</f>
        <v>0</v>
      </c>
      <c r="D219" s="7">
        <f>-Tabla24[[#This Row],[Cantidad]]</f>
        <v>0</v>
      </c>
      <c r="E219" s="6">
        <f>Tabla23[[#This Row],[Costo]]*Tabla23[[#This Row],[Cantidad]]</f>
        <v>0</v>
      </c>
      <c r="F219" s="6">
        <f>Tabla24[[#This Row],[PV]]</f>
        <v>0</v>
      </c>
      <c r="G219">
        <f>Tabla24[[#This Row],[Fecha]]</f>
        <v>0</v>
      </c>
      <c r="I219" t="s">
        <v>18</v>
      </c>
    </row>
    <row r="220" spans="1:9" x14ac:dyDescent="0.2">
      <c r="A220" s="6" t="str">
        <f>Tabla24[[#This Row],[Unit]]</f>
        <v xml:space="preserve">  0</v>
      </c>
      <c r="B220">
        <f>Tabla24[[#This Row],[Referencia]]</f>
        <v>0</v>
      </c>
      <c r="C220" s="6">
        <f>Tabla24[[#This Row],[Costo]]</f>
        <v>0</v>
      </c>
      <c r="D220" s="7">
        <f>-Tabla24[[#This Row],[Cantidad]]</f>
        <v>0</v>
      </c>
      <c r="E220" s="6">
        <f>Tabla23[[#This Row],[Costo]]*Tabla23[[#This Row],[Cantidad]]</f>
        <v>0</v>
      </c>
      <c r="F220" s="6">
        <f>Tabla24[[#This Row],[PV]]</f>
        <v>0</v>
      </c>
      <c r="G220">
        <f>Tabla24[[#This Row],[Fecha]]</f>
        <v>0</v>
      </c>
      <c r="I220" t="s">
        <v>18</v>
      </c>
    </row>
    <row r="221" spans="1:9" x14ac:dyDescent="0.2">
      <c r="A221" s="6" t="str">
        <f>Tabla24[[#This Row],[Unit]]</f>
        <v xml:space="preserve">  0</v>
      </c>
      <c r="B221">
        <f>Tabla24[[#This Row],[Referencia]]</f>
        <v>0</v>
      </c>
      <c r="C221" s="6">
        <f>Tabla24[[#This Row],[Costo]]</f>
        <v>0</v>
      </c>
      <c r="D221" s="7">
        <f>-Tabla24[[#This Row],[Cantidad]]</f>
        <v>0</v>
      </c>
      <c r="E221" s="6">
        <f>Tabla23[[#This Row],[Costo]]*Tabla23[[#This Row],[Cantidad]]</f>
        <v>0</v>
      </c>
      <c r="F221" s="6">
        <f>Tabla24[[#This Row],[PV]]</f>
        <v>0</v>
      </c>
      <c r="G221">
        <f>Tabla24[[#This Row],[Fecha]]</f>
        <v>0</v>
      </c>
      <c r="I221" t="s">
        <v>18</v>
      </c>
    </row>
    <row r="222" spans="1:9" x14ac:dyDescent="0.2">
      <c r="A222" s="6" t="str">
        <f>Tabla24[[#This Row],[Unit]]</f>
        <v xml:space="preserve">  0</v>
      </c>
      <c r="B222">
        <f>Tabla24[[#This Row],[Referencia]]</f>
        <v>0</v>
      </c>
      <c r="C222" s="6">
        <f>Tabla24[[#This Row],[Costo]]</f>
        <v>0</v>
      </c>
      <c r="D222" s="7">
        <f>-Tabla24[[#This Row],[Cantidad]]</f>
        <v>0</v>
      </c>
      <c r="E222" s="6">
        <f>Tabla23[[#This Row],[Costo]]*Tabla23[[#This Row],[Cantidad]]</f>
        <v>0</v>
      </c>
      <c r="F222" s="6">
        <f>Tabla24[[#This Row],[PV]]</f>
        <v>0</v>
      </c>
      <c r="G222">
        <f>Tabla24[[#This Row],[Fecha]]</f>
        <v>0</v>
      </c>
      <c r="I222" t="s">
        <v>18</v>
      </c>
    </row>
    <row r="223" spans="1:9" x14ac:dyDescent="0.2">
      <c r="A223" s="6" t="str">
        <f>Tabla24[[#This Row],[Unit]]</f>
        <v xml:space="preserve">  0</v>
      </c>
      <c r="B223">
        <f>Tabla24[[#This Row],[Referencia]]</f>
        <v>0</v>
      </c>
      <c r="C223" s="6">
        <f>Tabla24[[#This Row],[Costo]]</f>
        <v>0</v>
      </c>
      <c r="D223" s="7">
        <f>-Tabla24[[#This Row],[Cantidad]]</f>
        <v>0</v>
      </c>
      <c r="E223" s="6">
        <f>Tabla23[[#This Row],[Costo]]*Tabla23[[#This Row],[Cantidad]]</f>
        <v>0</v>
      </c>
      <c r="F223" s="6">
        <f>Tabla24[[#This Row],[PV]]</f>
        <v>0</v>
      </c>
      <c r="G223">
        <f>Tabla24[[#This Row],[Fecha]]</f>
        <v>0</v>
      </c>
      <c r="I223" t="s">
        <v>18</v>
      </c>
    </row>
    <row r="224" spans="1:9" x14ac:dyDescent="0.2">
      <c r="A224" s="6" t="str">
        <f>Tabla24[[#This Row],[Unit]]</f>
        <v xml:space="preserve">  0</v>
      </c>
      <c r="B224">
        <f>Tabla24[[#This Row],[Referencia]]</f>
        <v>0</v>
      </c>
      <c r="C224" s="6">
        <f>Tabla24[[#This Row],[Costo]]</f>
        <v>0</v>
      </c>
      <c r="D224" s="7">
        <f>-Tabla24[[#This Row],[Cantidad]]</f>
        <v>0</v>
      </c>
      <c r="E224" s="6">
        <f>Tabla23[[#This Row],[Costo]]*Tabla23[[#This Row],[Cantidad]]</f>
        <v>0</v>
      </c>
      <c r="F224" s="6">
        <f>Tabla24[[#This Row],[PV]]</f>
        <v>0</v>
      </c>
      <c r="G224">
        <f>Tabla24[[#This Row],[Fecha]]</f>
        <v>0</v>
      </c>
      <c r="I224" t="s">
        <v>18</v>
      </c>
    </row>
    <row r="225" spans="1:9" x14ac:dyDescent="0.2">
      <c r="A225" s="6" t="str">
        <f>Tabla24[[#This Row],[Unit]]</f>
        <v xml:space="preserve">  0</v>
      </c>
      <c r="B225">
        <f>Tabla24[[#This Row],[Referencia]]</f>
        <v>0</v>
      </c>
      <c r="C225" s="6">
        <f>Tabla24[[#This Row],[Costo]]</f>
        <v>0</v>
      </c>
      <c r="D225" s="7">
        <f>-Tabla24[[#This Row],[Cantidad]]</f>
        <v>0</v>
      </c>
      <c r="E225" s="6">
        <f>Tabla23[[#This Row],[Costo]]*Tabla23[[#This Row],[Cantidad]]</f>
        <v>0</v>
      </c>
      <c r="F225" s="6">
        <f>Tabla24[[#This Row],[PV]]</f>
        <v>0</v>
      </c>
      <c r="G225">
        <f>Tabla24[[#This Row],[Fecha]]</f>
        <v>0</v>
      </c>
      <c r="I225" t="s">
        <v>18</v>
      </c>
    </row>
    <row r="226" spans="1:9" x14ac:dyDescent="0.2">
      <c r="A226" s="6" t="str">
        <f>Tabla24[[#This Row],[Unit]]</f>
        <v xml:space="preserve">  0</v>
      </c>
      <c r="B226">
        <f>Tabla24[[#This Row],[Referencia]]</f>
        <v>0</v>
      </c>
      <c r="C226" s="6">
        <f>Tabla24[[#This Row],[Costo]]</f>
        <v>0</v>
      </c>
      <c r="D226" s="7">
        <f>-Tabla24[[#This Row],[Cantidad]]</f>
        <v>0</v>
      </c>
      <c r="E226" s="6">
        <f>Tabla23[[#This Row],[Costo]]*Tabla23[[#This Row],[Cantidad]]</f>
        <v>0</v>
      </c>
      <c r="F226" s="6">
        <f>Tabla24[[#This Row],[PV]]</f>
        <v>0</v>
      </c>
      <c r="G226">
        <f>Tabla24[[#This Row],[Fecha]]</f>
        <v>0</v>
      </c>
      <c r="I226" t="s">
        <v>18</v>
      </c>
    </row>
    <row r="227" spans="1:9" x14ac:dyDescent="0.2">
      <c r="A227" s="6" t="str">
        <f>Tabla24[[#This Row],[Unit]]</f>
        <v xml:space="preserve">  0</v>
      </c>
      <c r="B227">
        <f>Tabla24[[#This Row],[Referencia]]</f>
        <v>0</v>
      </c>
      <c r="C227" s="6">
        <f>Tabla24[[#This Row],[Costo]]</f>
        <v>0</v>
      </c>
      <c r="D227" s="7">
        <f>-Tabla24[[#This Row],[Cantidad]]</f>
        <v>0</v>
      </c>
      <c r="E227" s="6">
        <f>Tabla23[[#This Row],[Costo]]*Tabla23[[#This Row],[Cantidad]]</f>
        <v>0</v>
      </c>
      <c r="F227" s="6">
        <f>Tabla24[[#This Row],[PV]]</f>
        <v>0</v>
      </c>
      <c r="G227">
        <f>Tabla24[[#This Row],[Fecha]]</f>
        <v>0</v>
      </c>
      <c r="I227" t="s">
        <v>18</v>
      </c>
    </row>
    <row r="228" spans="1:9" x14ac:dyDescent="0.2">
      <c r="A228" s="6" t="str">
        <f>Tabla24[[#This Row],[Unit]]</f>
        <v xml:space="preserve">  0</v>
      </c>
      <c r="B228">
        <f>Tabla24[[#This Row],[Referencia]]</f>
        <v>0</v>
      </c>
      <c r="C228" s="6">
        <f>Tabla24[[#This Row],[Costo]]</f>
        <v>0</v>
      </c>
      <c r="D228" s="7">
        <f>-Tabla24[[#This Row],[Cantidad]]</f>
        <v>0</v>
      </c>
      <c r="E228" s="6">
        <f>Tabla23[[#This Row],[Costo]]*Tabla23[[#This Row],[Cantidad]]</f>
        <v>0</v>
      </c>
      <c r="F228" s="6">
        <f>Tabla24[[#This Row],[PV]]</f>
        <v>0</v>
      </c>
      <c r="G228">
        <f>Tabla24[[#This Row],[Fecha]]</f>
        <v>0</v>
      </c>
      <c r="I228" t="s">
        <v>18</v>
      </c>
    </row>
    <row r="229" spans="1:9" x14ac:dyDescent="0.2">
      <c r="A229" s="6" t="str">
        <f>Tabla24[[#This Row],[Unit]]</f>
        <v xml:space="preserve">  0</v>
      </c>
      <c r="B229">
        <f>Tabla24[[#This Row],[Referencia]]</f>
        <v>0</v>
      </c>
      <c r="C229" s="6">
        <f>Tabla24[[#This Row],[Costo]]</f>
        <v>0</v>
      </c>
      <c r="D229" s="7">
        <f>-Tabla24[[#This Row],[Cantidad]]</f>
        <v>0</v>
      </c>
      <c r="E229" s="6">
        <f>Tabla23[[#This Row],[Costo]]*Tabla23[[#This Row],[Cantidad]]</f>
        <v>0</v>
      </c>
      <c r="F229" s="6">
        <f>Tabla24[[#This Row],[PV]]</f>
        <v>0</v>
      </c>
      <c r="G229">
        <f>Tabla24[[#This Row],[Fecha]]</f>
        <v>0</v>
      </c>
      <c r="I229" t="s">
        <v>18</v>
      </c>
    </row>
    <row r="230" spans="1:9" x14ac:dyDescent="0.2">
      <c r="A230" s="6" t="str">
        <f>Tabla24[[#This Row],[Unit]]</f>
        <v xml:space="preserve">  0</v>
      </c>
      <c r="B230">
        <f>Tabla24[[#This Row],[Referencia]]</f>
        <v>0</v>
      </c>
      <c r="C230" s="6">
        <f>Tabla24[[#This Row],[Costo]]</f>
        <v>0</v>
      </c>
      <c r="D230" s="7">
        <f>-Tabla24[[#This Row],[Cantidad]]</f>
        <v>0</v>
      </c>
      <c r="E230" s="6">
        <f>Tabla23[[#This Row],[Costo]]*Tabla23[[#This Row],[Cantidad]]</f>
        <v>0</v>
      </c>
      <c r="F230" s="6">
        <f>Tabla24[[#This Row],[PV]]</f>
        <v>0</v>
      </c>
      <c r="G230">
        <f>Tabla24[[#This Row],[Fecha]]</f>
        <v>0</v>
      </c>
      <c r="I230" t="s">
        <v>18</v>
      </c>
    </row>
    <row r="231" spans="1:9" x14ac:dyDescent="0.2">
      <c r="A231" s="6" t="str">
        <f>Tabla24[[#This Row],[Unit]]</f>
        <v xml:space="preserve">  0</v>
      </c>
      <c r="B231">
        <f>Tabla24[[#This Row],[Referencia]]</f>
        <v>0</v>
      </c>
      <c r="C231" s="6">
        <f>Tabla24[[#This Row],[Costo]]</f>
        <v>0</v>
      </c>
      <c r="D231" s="7">
        <f>-Tabla24[[#This Row],[Cantidad]]</f>
        <v>0</v>
      </c>
      <c r="E231" s="6">
        <f>Tabla23[[#This Row],[Costo]]*Tabla23[[#This Row],[Cantidad]]</f>
        <v>0</v>
      </c>
      <c r="F231" s="6">
        <f>Tabla24[[#This Row],[PV]]</f>
        <v>0</v>
      </c>
      <c r="G231">
        <f>Tabla24[[#This Row],[Fecha]]</f>
        <v>0</v>
      </c>
      <c r="I231" t="s">
        <v>18</v>
      </c>
    </row>
    <row r="232" spans="1:9" x14ac:dyDescent="0.2">
      <c r="A232" s="6" t="str">
        <f>Tabla24[[#This Row],[Unit]]</f>
        <v xml:space="preserve">  0</v>
      </c>
      <c r="B232">
        <f>Tabla24[[#This Row],[Referencia]]</f>
        <v>0</v>
      </c>
      <c r="C232" s="6">
        <f>Tabla24[[#This Row],[Costo]]</f>
        <v>0</v>
      </c>
      <c r="D232" s="7">
        <f>-Tabla24[[#This Row],[Cantidad]]</f>
        <v>0</v>
      </c>
      <c r="E232" s="6">
        <f>Tabla23[[#This Row],[Costo]]*Tabla23[[#This Row],[Cantidad]]</f>
        <v>0</v>
      </c>
      <c r="F232" s="6">
        <f>Tabla24[[#This Row],[PV]]</f>
        <v>0</v>
      </c>
      <c r="G232">
        <f>Tabla24[[#This Row],[Fecha]]</f>
        <v>0</v>
      </c>
      <c r="I232" t="s">
        <v>18</v>
      </c>
    </row>
    <row r="233" spans="1:9" x14ac:dyDescent="0.2">
      <c r="A233" s="6" t="str">
        <f>Tabla24[[#This Row],[Unit]]</f>
        <v xml:space="preserve">  0</v>
      </c>
      <c r="B233">
        <f>Tabla24[[#This Row],[Referencia]]</f>
        <v>0</v>
      </c>
      <c r="C233" s="6">
        <f>Tabla24[[#This Row],[Costo]]</f>
        <v>0</v>
      </c>
      <c r="D233" s="7">
        <f>-Tabla24[[#This Row],[Cantidad]]</f>
        <v>0</v>
      </c>
      <c r="E233" s="6">
        <f>Tabla23[[#This Row],[Costo]]*Tabla23[[#This Row],[Cantidad]]</f>
        <v>0</v>
      </c>
      <c r="F233" s="6">
        <f>Tabla24[[#This Row],[PV]]</f>
        <v>0</v>
      </c>
      <c r="G233">
        <f>Tabla24[[#This Row],[Fecha]]</f>
        <v>0</v>
      </c>
      <c r="I233" t="s">
        <v>18</v>
      </c>
    </row>
    <row r="234" spans="1:9" x14ac:dyDescent="0.2">
      <c r="A234" s="6" t="str">
        <f>Tabla24[[#This Row],[Unit]]</f>
        <v xml:space="preserve">  0</v>
      </c>
      <c r="B234">
        <f>Tabla24[[#This Row],[Referencia]]</f>
        <v>0</v>
      </c>
      <c r="C234" s="6">
        <f>Tabla24[[#This Row],[Costo]]</f>
        <v>0</v>
      </c>
      <c r="D234" s="7">
        <f>-Tabla24[[#This Row],[Cantidad]]</f>
        <v>0</v>
      </c>
      <c r="E234" s="6">
        <f>Tabla23[[#This Row],[Costo]]*Tabla23[[#This Row],[Cantidad]]</f>
        <v>0</v>
      </c>
      <c r="F234" s="6">
        <f>Tabla24[[#This Row],[PV]]</f>
        <v>0</v>
      </c>
      <c r="G234">
        <f>Tabla24[[#This Row],[Fecha]]</f>
        <v>0</v>
      </c>
      <c r="I234" t="s">
        <v>18</v>
      </c>
    </row>
    <row r="235" spans="1:9" x14ac:dyDescent="0.2">
      <c r="A235" s="6" t="str">
        <f>Tabla24[[#This Row],[Unit]]</f>
        <v xml:space="preserve">  0</v>
      </c>
      <c r="B235">
        <f>Tabla24[[#This Row],[Referencia]]</f>
        <v>0</v>
      </c>
      <c r="C235" s="6">
        <f>Tabla24[[#This Row],[Costo]]</f>
        <v>0</v>
      </c>
      <c r="D235" s="7">
        <f>-Tabla24[[#This Row],[Cantidad]]</f>
        <v>0</v>
      </c>
      <c r="E235" s="6">
        <f>Tabla23[[#This Row],[Costo]]*Tabla23[[#This Row],[Cantidad]]</f>
        <v>0</v>
      </c>
      <c r="F235" s="6">
        <f>Tabla24[[#This Row],[PV]]</f>
        <v>0</v>
      </c>
      <c r="G235">
        <f>Tabla24[[#This Row],[Fecha]]</f>
        <v>0</v>
      </c>
      <c r="I235" t="s">
        <v>18</v>
      </c>
    </row>
    <row r="236" spans="1:9" x14ac:dyDescent="0.2">
      <c r="A236" s="6" t="str">
        <f>Tabla24[[#This Row],[Unit]]</f>
        <v xml:space="preserve">  0</v>
      </c>
      <c r="B236">
        <f>Tabla24[[#This Row],[Referencia]]</f>
        <v>0</v>
      </c>
      <c r="C236" s="6">
        <f>Tabla24[[#This Row],[Costo]]</f>
        <v>0</v>
      </c>
      <c r="D236" s="7">
        <f>-Tabla24[[#This Row],[Cantidad]]</f>
        <v>0</v>
      </c>
      <c r="E236" s="6">
        <f>Tabla23[[#This Row],[Costo]]*Tabla23[[#This Row],[Cantidad]]</f>
        <v>0</v>
      </c>
      <c r="F236" s="6">
        <f>Tabla24[[#This Row],[PV]]</f>
        <v>0</v>
      </c>
      <c r="G236">
        <f>Tabla24[[#This Row],[Fecha]]</f>
        <v>0</v>
      </c>
      <c r="I236" t="s">
        <v>18</v>
      </c>
    </row>
    <row r="237" spans="1:9" x14ac:dyDescent="0.2">
      <c r="A237" s="6" t="str">
        <f>Tabla24[[#This Row],[Unit]]</f>
        <v xml:space="preserve">  0</v>
      </c>
      <c r="B237">
        <f>Tabla24[[#This Row],[Referencia]]</f>
        <v>0</v>
      </c>
      <c r="C237" s="6">
        <f>Tabla24[[#This Row],[Costo]]</f>
        <v>0</v>
      </c>
      <c r="D237" s="7">
        <f>-Tabla24[[#This Row],[Cantidad]]</f>
        <v>0</v>
      </c>
      <c r="E237" s="6">
        <f>Tabla23[[#This Row],[Costo]]*Tabla23[[#This Row],[Cantidad]]</f>
        <v>0</v>
      </c>
      <c r="F237" s="6">
        <f>Tabla24[[#This Row],[PV]]</f>
        <v>0</v>
      </c>
      <c r="G237">
        <f>Tabla24[[#This Row],[Fecha]]</f>
        <v>0</v>
      </c>
      <c r="I237" t="s">
        <v>18</v>
      </c>
    </row>
    <row r="238" spans="1:9" x14ac:dyDescent="0.2">
      <c r="A238" s="6" t="str">
        <f>Tabla24[[#This Row],[Unit]]</f>
        <v xml:space="preserve">  0</v>
      </c>
      <c r="B238">
        <f>Tabla24[[#This Row],[Referencia]]</f>
        <v>0</v>
      </c>
      <c r="C238" s="6">
        <f>Tabla24[[#This Row],[Costo]]</f>
        <v>0</v>
      </c>
      <c r="D238" s="7">
        <f>-Tabla24[[#This Row],[Cantidad]]</f>
        <v>0</v>
      </c>
      <c r="E238" s="6">
        <f>Tabla23[[#This Row],[Costo]]*Tabla23[[#This Row],[Cantidad]]</f>
        <v>0</v>
      </c>
      <c r="F238" s="6">
        <f>Tabla24[[#This Row],[PV]]</f>
        <v>0</v>
      </c>
      <c r="G238">
        <f>Tabla24[[#This Row],[Fecha]]</f>
        <v>0</v>
      </c>
      <c r="I238" t="s">
        <v>18</v>
      </c>
    </row>
    <row r="239" spans="1:9" x14ac:dyDescent="0.2">
      <c r="A239" s="6" t="str">
        <f>Tabla24[[#This Row],[Unit]]</f>
        <v xml:space="preserve">  0</v>
      </c>
      <c r="B239">
        <f>Tabla24[[#This Row],[Referencia]]</f>
        <v>0</v>
      </c>
      <c r="C239" s="6">
        <f>Tabla24[[#This Row],[Costo]]</f>
        <v>0</v>
      </c>
      <c r="D239" s="7">
        <f>-Tabla24[[#This Row],[Cantidad]]</f>
        <v>0</v>
      </c>
      <c r="E239" s="6">
        <f>Tabla23[[#This Row],[Costo]]*Tabla23[[#This Row],[Cantidad]]</f>
        <v>0</v>
      </c>
      <c r="F239" s="6">
        <f>Tabla24[[#This Row],[PV]]</f>
        <v>0</v>
      </c>
      <c r="G239">
        <f>Tabla24[[#This Row],[Fecha]]</f>
        <v>0</v>
      </c>
      <c r="I239" t="s">
        <v>18</v>
      </c>
    </row>
    <row r="240" spans="1:9" x14ac:dyDescent="0.2">
      <c r="A240" s="6" t="str">
        <f>Tabla24[[#This Row],[Unit]]</f>
        <v xml:space="preserve">  0</v>
      </c>
      <c r="B240">
        <f>Tabla24[[#This Row],[Referencia]]</f>
        <v>0</v>
      </c>
      <c r="C240" s="6">
        <f>Tabla24[[#This Row],[Costo]]</f>
        <v>0</v>
      </c>
      <c r="D240" s="7">
        <f>-Tabla24[[#This Row],[Cantidad]]</f>
        <v>0</v>
      </c>
      <c r="E240" s="6">
        <f>Tabla23[[#This Row],[Costo]]*Tabla23[[#This Row],[Cantidad]]</f>
        <v>0</v>
      </c>
      <c r="F240" s="6">
        <f>Tabla24[[#This Row],[PV]]</f>
        <v>0</v>
      </c>
      <c r="G240">
        <f>Tabla24[[#This Row],[Fecha]]</f>
        <v>0</v>
      </c>
      <c r="I240" t="s">
        <v>18</v>
      </c>
    </row>
    <row r="241" spans="1:9" x14ac:dyDescent="0.2">
      <c r="A241" s="6" t="str">
        <f>Tabla24[[#This Row],[Unit]]</f>
        <v xml:space="preserve">  0</v>
      </c>
      <c r="B241">
        <f>Tabla24[[#This Row],[Referencia]]</f>
        <v>0</v>
      </c>
      <c r="C241" s="6">
        <f>Tabla24[[#This Row],[Costo]]</f>
        <v>0</v>
      </c>
      <c r="D241" s="7">
        <f>-Tabla24[[#This Row],[Cantidad]]</f>
        <v>0</v>
      </c>
      <c r="E241" s="6">
        <f>Tabla23[[#This Row],[Costo]]*Tabla23[[#This Row],[Cantidad]]</f>
        <v>0</v>
      </c>
      <c r="F241" s="6">
        <f>Tabla24[[#This Row],[PV]]</f>
        <v>0</v>
      </c>
      <c r="G241">
        <f>Tabla24[[#This Row],[Fecha]]</f>
        <v>0</v>
      </c>
      <c r="I241" t="s">
        <v>18</v>
      </c>
    </row>
    <row r="242" spans="1:9" x14ac:dyDescent="0.2">
      <c r="A242" s="6" t="str">
        <f>Tabla24[[#This Row],[Unit]]</f>
        <v xml:space="preserve">  0</v>
      </c>
      <c r="B242">
        <f>Tabla24[[#This Row],[Referencia]]</f>
        <v>0</v>
      </c>
      <c r="C242" s="6">
        <f>Tabla24[[#This Row],[Costo]]</f>
        <v>0</v>
      </c>
      <c r="D242" s="7">
        <f>-Tabla24[[#This Row],[Cantidad]]</f>
        <v>0</v>
      </c>
      <c r="E242" s="6">
        <f>Tabla23[[#This Row],[Costo]]*Tabla23[[#This Row],[Cantidad]]</f>
        <v>0</v>
      </c>
      <c r="F242" s="6">
        <f>Tabla24[[#This Row],[PV]]</f>
        <v>0</v>
      </c>
      <c r="G242">
        <f>Tabla24[[#This Row],[Fecha]]</f>
        <v>0</v>
      </c>
      <c r="I242" t="s">
        <v>18</v>
      </c>
    </row>
    <row r="243" spans="1:9" x14ac:dyDescent="0.2">
      <c r="A243" s="6" t="str">
        <f>Tabla24[[#This Row],[Unit]]</f>
        <v xml:space="preserve">  0</v>
      </c>
      <c r="B243">
        <f>Tabla24[[#This Row],[Referencia]]</f>
        <v>0</v>
      </c>
      <c r="C243" s="6">
        <f>Tabla24[[#This Row],[Costo]]</f>
        <v>0</v>
      </c>
      <c r="D243" s="7">
        <f>-Tabla24[[#This Row],[Cantidad]]</f>
        <v>0</v>
      </c>
      <c r="E243" s="6">
        <f>Tabla23[[#This Row],[Costo]]*Tabla23[[#This Row],[Cantidad]]</f>
        <v>0</v>
      </c>
      <c r="F243" s="6">
        <f>Tabla24[[#This Row],[PV]]</f>
        <v>0</v>
      </c>
      <c r="G243">
        <f>Tabla24[[#This Row],[Fecha]]</f>
        <v>0</v>
      </c>
      <c r="I243" t="s">
        <v>18</v>
      </c>
    </row>
    <row r="244" spans="1:9" x14ac:dyDescent="0.2">
      <c r="A244" s="6" t="str">
        <f>Tabla24[[#This Row],[Unit]]</f>
        <v xml:space="preserve">  0</v>
      </c>
      <c r="B244">
        <f>Tabla24[[#This Row],[Referencia]]</f>
        <v>0</v>
      </c>
      <c r="C244" s="6">
        <f>Tabla24[[#This Row],[Costo]]</f>
        <v>0</v>
      </c>
      <c r="D244" s="7">
        <f>-Tabla24[[#This Row],[Cantidad]]</f>
        <v>0</v>
      </c>
      <c r="E244" s="6">
        <f>Tabla23[[#This Row],[Costo]]*Tabla23[[#This Row],[Cantidad]]</f>
        <v>0</v>
      </c>
      <c r="F244" s="6">
        <f>Tabla24[[#This Row],[PV]]</f>
        <v>0</v>
      </c>
      <c r="G244">
        <f>Tabla24[[#This Row],[Fecha]]</f>
        <v>0</v>
      </c>
      <c r="I244" t="s">
        <v>18</v>
      </c>
    </row>
    <row r="245" spans="1:9" x14ac:dyDescent="0.2">
      <c r="A245" s="6" t="str">
        <f>Tabla24[[#This Row],[Unit]]</f>
        <v xml:space="preserve">  0</v>
      </c>
      <c r="B245">
        <f>Tabla24[[#This Row],[Referencia]]</f>
        <v>0</v>
      </c>
      <c r="C245" s="6">
        <f>Tabla24[[#This Row],[Costo]]</f>
        <v>0</v>
      </c>
      <c r="D245" s="7">
        <f>-Tabla24[[#This Row],[Cantidad]]</f>
        <v>0</v>
      </c>
      <c r="E245" s="6">
        <f>Tabla23[[#This Row],[Costo]]*Tabla23[[#This Row],[Cantidad]]</f>
        <v>0</v>
      </c>
      <c r="F245" s="6">
        <f>Tabla24[[#This Row],[PV]]</f>
        <v>0</v>
      </c>
      <c r="G245">
        <f>Tabla24[[#This Row],[Fecha]]</f>
        <v>0</v>
      </c>
      <c r="I245" t="s">
        <v>18</v>
      </c>
    </row>
    <row r="246" spans="1:9" x14ac:dyDescent="0.2">
      <c r="A246" s="6" t="str">
        <f>Tabla24[[#This Row],[Unit]]</f>
        <v xml:space="preserve">  0</v>
      </c>
      <c r="B246">
        <f>Tabla24[[#This Row],[Referencia]]</f>
        <v>0</v>
      </c>
      <c r="C246" s="6">
        <f>Tabla24[[#This Row],[Costo]]</f>
        <v>0</v>
      </c>
      <c r="D246" s="7">
        <f>-Tabla24[[#This Row],[Cantidad]]</f>
        <v>0</v>
      </c>
      <c r="E246" s="6">
        <f>Tabla23[[#This Row],[Costo]]*Tabla23[[#This Row],[Cantidad]]</f>
        <v>0</v>
      </c>
      <c r="F246" s="6">
        <f>Tabla24[[#This Row],[PV]]</f>
        <v>0</v>
      </c>
      <c r="G246">
        <f>Tabla24[[#This Row],[Fecha]]</f>
        <v>0</v>
      </c>
      <c r="I246" t="s">
        <v>18</v>
      </c>
    </row>
    <row r="247" spans="1:9" x14ac:dyDescent="0.2">
      <c r="A247" s="6" t="str">
        <f>Tabla24[[#This Row],[Unit]]</f>
        <v xml:space="preserve">  0</v>
      </c>
      <c r="B247">
        <f>Tabla24[[#This Row],[Referencia]]</f>
        <v>0</v>
      </c>
      <c r="C247" s="6">
        <f>Tabla24[[#This Row],[Costo]]</f>
        <v>0</v>
      </c>
      <c r="D247" s="7">
        <f>-Tabla24[[#This Row],[Cantidad]]</f>
        <v>0</v>
      </c>
      <c r="E247" s="6">
        <f>Tabla23[[#This Row],[Costo]]*Tabla23[[#This Row],[Cantidad]]</f>
        <v>0</v>
      </c>
      <c r="F247" s="6">
        <f>Tabla24[[#This Row],[PV]]</f>
        <v>0</v>
      </c>
      <c r="G247">
        <f>Tabla24[[#This Row],[Fecha]]</f>
        <v>0</v>
      </c>
      <c r="I247" t="s">
        <v>18</v>
      </c>
    </row>
    <row r="248" spans="1:9" x14ac:dyDescent="0.2">
      <c r="A248" s="6" t="str">
        <f>Tabla24[[#This Row],[Unit]]</f>
        <v xml:space="preserve">  0</v>
      </c>
      <c r="B248">
        <f>Tabla24[[#This Row],[Referencia]]</f>
        <v>0</v>
      </c>
      <c r="C248" s="6">
        <f>Tabla24[[#This Row],[Costo]]</f>
        <v>0</v>
      </c>
      <c r="D248" s="7">
        <f>-Tabla24[[#This Row],[Cantidad]]</f>
        <v>0</v>
      </c>
      <c r="E248" s="6">
        <f>Tabla23[[#This Row],[Costo]]*Tabla23[[#This Row],[Cantidad]]</f>
        <v>0</v>
      </c>
      <c r="F248" s="6">
        <f>Tabla24[[#This Row],[PV]]</f>
        <v>0</v>
      </c>
      <c r="G248">
        <f>Tabla24[[#This Row],[Fecha]]</f>
        <v>0</v>
      </c>
      <c r="I248" t="s">
        <v>18</v>
      </c>
    </row>
    <row r="249" spans="1:9" x14ac:dyDescent="0.2">
      <c r="A249" s="6" t="str">
        <f>Tabla24[[#This Row],[Unit]]</f>
        <v xml:space="preserve">  0</v>
      </c>
      <c r="B249">
        <f>Tabla24[[#This Row],[Referencia]]</f>
        <v>0</v>
      </c>
      <c r="C249" s="6">
        <f>Tabla24[[#This Row],[Costo]]</f>
        <v>0</v>
      </c>
      <c r="D249" s="7">
        <f>-Tabla24[[#This Row],[Cantidad]]</f>
        <v>0</v>
      </c>
      <c r="E249" s="6">
        <f>Tabla23[[#This Row],[Costo]]*Tabla23[[#This Row],[Cantidad]]</f>
        <v>0</v>
      </c>
      <c r="F249" s="6">
        <f>Tabla24[[#This Row],[PV]]</f>
        <v>0</v>
      </c>
      <c r="G249">
        <f>Tabla24[[#This Row],[Fecha]]</f>
        <v>0</v>
      </c>
      <c r="I249" t="s">
        <v>18</v>
      </c>
    </row>
    <row r="250" spans="1:9" x14ac:dyDescent="0.2">
      <c r="A250" s="6" t="str">
        <f>Tabla24[[#This Row],[Unit]]</f>
        <v xml:space="preserve">  0</v>
      </c>
      <c r="B250">
        <f>Tabla24[[#This Row],[Referencia]]</f>
        <v>0</v>
      </c>
      <c r="C250" s="6">
        <f>Tabla24[[#This Row],[Costo]]</f>
        <v>0</v>
      </c>
      <c r="D250" s="7">
        <f>-Tabla24[[#This Row],[Cantidad]]</f>
        <v>0</v>
      </c>
      <c r="E250" s="6">
        <f>Tabla23[[#This Row],[Costo]]*Tabla23[[#This Row],[Cantidad]]</f>
        <v>0</v>
      </c>
      <c r="F250" s="6">
        <f>Tabla24[[#This Row],[PV]]</f>
        <v>0</v>
      </c>
      <c r="G250">
        <f>Tabla24[[#This Row],[Fecha]]</f>
        <v>0</v>
      </c>
      <c r="I250" t="s">
        <v>18</v>
      </c>
    </row>
    <row r="251" spans="1:9" x14ac:dyDescent="0.2">
      <c r="A251" s="6" t="str">
        <f>Tabla24[[#This Row],[Unit]]</f>
        <v xml:space="preserve">  0</v>
      </c>
      <c r="B251">
        <f>Tabla24[[#This Row],[Referencia]]</f>
        <v>0</v>
      </c>
      <c r="C251" s="6">
        <f>Tabla24[[#This Row],[Costo]]</f>
        <v>0</v>
      </c>
      <c r="D251" s="7">
        <f>-Tabla24[[#This Row],[Cantidad]]</f>
        <v>0</v>
      </c>
      <c r="E251" s="6">
        <f>Tabla23[[#This Row],[Costo]]*Tabla23[[#This Row],[Cantidad]]</f>
        <v>0</v>
      </c>
      <c r="F251" s="6">
        <f>Tabla24[[#This Row],[PV]]</f>
        <v>0</v>
      </c>
      <c r="G251">
        <f>Tabla24[[#This Row],[Fecha]]</f>
        <v>0</v>
      </c>
      <c r="I251" t="s">
        <v>18</v>
      </c>
    </row>
    <row r="252" spans="1:9" x14ac:dyDescent="0.2">
      <c r="A252" s="6" t="str">
        <f>Tabla24[[#This Row],[Unit]]</f>
        <v xml:space="preserve">  0</v>
      </c>
      <c r="B252">
        <f>Tabla24[[#This Row],[Referencia]]</f>
        <v>0</v>
      </c>
      <c r="C252" s="6">
        <f>Tabla24[[#This Row],[Costo]]</f>
        <v>0</v>
      </c>
      <c r="D252" s="7">
        <f>-Tabla24[[#This Row],[Cantidad]]</f>
        <v>0</v>
      </c>
      <c r="E252" s="6">
        <f>Tabla23[[#This Row],[Costo]]*Tabla23[[#This Row],[Cantidad]]</f>
        <v>0</v>
      </c>
      <c r="F252" s="6">
        <f>Tabla24[[#This Row],[PV]]</f>
        <v>0</v>
      </c>
      <c r="G252">
        <f>Tabla24[[#This Row],[Fecha]]</f>
        <v>0</v>
      </c>
      <c r="I252" t="s">
        <v>18</v>
      </c>
    </row>
    <row r="253" spans="1:9" x14ac:dyDescent="0.2">
      <c r="A253" s="6" t="str">
        <f>Tabla24[[#This Row],[Unit]]</f>
        <v xml:space="preserve">  0</v>
      </c>
      <c r="B253">
        <f>Tabla24[[#This Row],[Referencia]]</f>
        <v>0</v>
      </c>
      <c r="C253" s="6">
        <f>Tabla24[[#This Row],[Costo]]</f>
        <v>0</v>
      </c>
      <c r="D253" s="7">
        <f>-Tabla24[[#This Row],[Cantidad]]</f>
        <v>0</v>
      </c>
      <c r="E253" s="6">
        <f>Tabla23[[#This Row],[Costo]]*Tabla23[[#This Row],[Cantidad]]</f>
        <v>0</v>
      </c>
      <c r="F253" s="6">
        <f>Tabla24[[#This Row],[PV]]</f>
        <v>0</v>
      </c>
      <c r="G253">
        <f>Tabla24[[#This Row],[Fecha]]</f>
        <v>0</v>
      </c>
      <c r="I253" t="s">
        <v>18</v>
      </c>
    </row>
    <row r="254" spans="1:9" x14ac:dyDescent="0.2">
      <c r="A254" s="6" t="str">
        <f>Tabla24[[#This Row],[Unit]]</f>
        <v xml:space="preserve">  0</v>
      </c>
      <c r="B254">
        <f>Tabla24[[#This Row],[Referencia]]</f>
        <v>0</v>
      </c>
      <c r="C254" s="6">
        <f>Tabla24[[#This Row],[Costo]]</f>
        <v>0</v>
      </c>
      <c r="D254" s="7">
        <f>-Tabla24[[#This Row],[Cantidad]]</f>
        <v>0</v>
      </c>
      <c r="E254" s="6">
        <f>Tabla23[[#This Row],[Costo]]*Tabla23[[#This Row],[Cantidad]]</f>
        <v>0</v>
      </c>
      <c r="F254" s="6">
        <f>Tabla24[[#This Row],[PV]]</f>
        <v>0</v>
      </c>
      <c r="G254">
        <f>Tabla24[[#This Row],[Fecha]]</f>
        <v>0</v>
      </c>
      <c r="I254" t="s">
        <v>18</v>
      </c>
    </row>
    <row r="255" spans="1:9" x14ac:dyDescent="0.2">
      <c r="A255" s="6" t="str">
        <f>Tabla24[[#This Row],[Unit]]</f>
        <v xml:space="preserve">  0</v>
      </c>
      <c r="B255">
        <f>Tabla24[[#This Row],[Referencia]]</f>
        <v>0</v>
      </c>
      <c r="C255" s="6">
        <f>Tabla24[[#This Row],[Costo]]</f>
        <v>0</v>
      </c>
      <c r="D255" s="7">
        <f>-Tabla24[[#This Row],[Cantidad]]</f>
        <v>0</v>
      </c>
      <c r="E255" s="6">
        <f>Tabla23[[#This Row],[Costo]]*Tabla23[[#This Row],[Cantidad]]</f>
        <v>0</v>
      </c>
      <c r="F255" s="6">
        <f>Tabla24[[#This Row],[PV]]</f>
        <v>0</v>
      </c>
      <c r="G255">
        <f>Tabla24[[#This Row],[Fecha]]</f>
        <v>0</v>
      </c>
      <c r="I255" t="s">
        <v>18</v>
      </c>
    </row>
    <row r="256" spans="1:9" x14ac:dyDescent="0.2">
      <c r="A256" s="6" t="str">
        <f>Tabla24[[#This Row],[Unit]]</f>
        <v xml:space="preserve">  0</v>
      </c>
      <c r="B256">
        <f>Tabla24[[#This Row],[Referencia]]</f>
        <v>0</v>
      </c>
      <c r="C256" s="6">
        <f>Tabla24[[#This Row],[Costo]]</f>
        <v>0</v>
      </c>
      <c r="D256" s="7">
        <f>-Tabla24[[#This Row],[Cantidad]]</f>
        <v>0</v>
      </c>
      <c r="E256" s="6">
        <f>Tabla23[[#This Row],[Costo]]*Tabla23[[#This Row],[Cantidad]]</f>
        <v>0</v>
      </c>
      <c r="F256" s="6">
        <f>Tabla24[[#This Row],[PV]]</f>
        <v>0</v>
      </c>
      <c r="G256">
        <f>Tabla24[[#This Row],[Fecha]]</f>
        <v>0</v>
      </c>
      <c r="I256" t="s">
        <v>18</v>
      </c>
    </row>
    <row r="257" spans="1:9" x14ac:dyDescent="0.2">
      <c r="A257" s="6" t="str">
        <f>Tabla24[[#This Row],[Unit]]</f>
        <v xml:space="preserve">  0</v>
      </c>
      <c r="B257">
        <f>Tabla24[[#This Row],[Referencia]]</f>
        <v>0</v>
      </c>
      <c r="C257" s="6">
        <f>Tabla24[[#This Row],[Costo]]</f>
        <v>0</v>
      </c>
      <c r="D257" s="7">
        <f>-Tabla24[[#This Row],[Cantidad]]</f>
        <v>0</v>
      </c>
      <c r="E257" s="6">
        <f>Tabla23[[#This Row],[Costo]]*Tabla23[[#This Row],[Cantidad]]</f>
        <v>0</v>
      </c>
      <c r="F257" s="6">
        <f>Tabla24[[#This Row],[PV]]</f>
        <v>0</v>
      </c>
      <c r="G257">
        <f>Tabla24[[#This Row],[Fecha]]</f>
        <v>0</v>
      </c>
      <c r="I257" t="s">
        <v>18</v>
      </c>
    </row>
    <row r="258" spans="1:9" x14ac:dyDescent="0.2">
      <c r="A258" s="6" t="str">
        <f>Tabla24[[#This Row],[Unit]]</f>
        <v xml:space="preserve">  0</v>
      </c>
      <c r="B258">
        <f>Tabla24[[#This Row],[Referencia]]</f>
        <v>0</v>
      </c>
      <c r="C258" s="6">
        <f>Tabla24[[#This Row],[Costo]]</f>
        <v>0</v>
      </c>
      <c r="D258" s="7">
        <f>-Tabla24[[#This Row],[Cantidad]]</f>
        <v>0</v>
      </c>
      <c r="E258" s="6">
        <f>Tabla23[[#This Row],[Costo]]*Tabla23[[#This Row],[Cantidad]]</f>
        <v>0</v>
      </c>
      <c r="F258" s="6">
        <f>Tabla24[[#This Row],[PV]]</f>
        <v>0</v>
      </c>
      <c r="G258">
        <f>Tabla24[[#This Row],[Fecha]]</f>
        <v>0</v>
      </c>
      <c r="I258" t="s">
        <v>18</v>
      </c>
    </row>
    <row r="259" spans="1:9" x14ac:dyDescent="0.2">
      <c r="A259" s="6" t="str">
        <f>Tabla24[[#This Row],[Unit]]</f>
        <v xml:space="preserve">  0</v>
      </c>
      <c r="B259">
        <f>Tabla24[[#This Row],[Referencia]]</f>
        <v>0</v>
      </c>
      <c r="C259" s="6">
        <f>Tabla24[[#This Row],[Costo]]</f>
        <v>0</v>
      </c>
      <c r="D259" s="7">
        <f>-Tabla24[[#This Row],[Cantidad]]</f>
        <v>0</v>
      </c>
      <c r="E259" s="6">
        <f>Tabla23[[#This Row],[Costo]]*Tabla23[[#This Row],[Cantidad]]</f>
        <v>0</v>
      </c>
      <c r="F259" s="6">
        <f>Tabla24[[#This Row],[PV]]</f>
        <v>0</v>
      </c>
      <c r="G259">
        <f>Tabla24[[#This Row],[Fecha]]</f>
        <v>0</v>
      </c>
      <c r="I259" t="s">
        <v>18</v>
      </c>
    </row>
    <row r="260" spans="1:9" x14ac:dyDescent="0.2">
      <c r="A260" s="6" t="str">
        <f>Tabla24[[#This Row],[Unit]]</f>
        <v xml:space="preserve">  0</v>
      </c>
      <c r="B260">
        <f>Tabla24[[#This Row],[Referencia]]</f>
        <v>0</v>
      </c>
      <c r="C260" s="6">
        <f>Tabla24[[#This Row],[Costo]]</f>
        <v>0</v>
      </c>
      <c r="D260" s="7">
        <f>-Tabla24[[#This Row],[Cantidad]]</f>
        <v>0</v>
      </c>
      <c r="E260" s="6">
        <f>Tabla23[[#This Row],[Costo]]*Tabla23[[#This Row],[Cantidad]]</f>
        <v>0</v>
      </c>
      <c r="F260" s="6">
        <f>Tabla24[[#This Row],[PV]]</f>
        <v>0</v>
      </c>
      <c r="G260">
        <f>Tabla24[[#This Row],[Fecha]]</f>
        <v>0</v>
      </c>
      <c r="I260" t="s">
        <v>18</v>
      </c>
    </row>
    <row r="261" spans="1:9" x14ac:dyDescent="0.2">
      <c r="A261" s="6" t="str">
        <f>Tabla24[[#This Row],[Unit]]</f>
        <v xml:space="preserve">  0</v>
      </c>
      <c r="B261">
        <f>Tabla24[[#This Row],[Referencia]]</f>
        <v>0</v>
      </c>
      <c r="C261" s="6">
        <f>Tabla24[[#This Row],[Costo]]</f>
        <v>0</v>
      </c>
      <c r="D261" s="7">
        <f>-Tabla24[[#This Row],[Cantidad]]</f>
        <v>0</v>
      </c>
      <c r="E261" s="6">
        <f>Tabla23[[#This Row],[Costo]]*Tabla23[[#This Row],[Cantidad]]</f>
        <v>0</v>
      </c>
      <c r="F261" s="6">
        <f>Tabla24[[#This Row],[PV]]</f>
        <v>0</v>
      </c>
      <c r="G261">
        <f>Tabla24[[#This Row],[Fecha]]</f>
        <v>0</v>
      </c>
      <c r="I261" t="s">
        <v>18</v>
      </c>
    </row>
    <row r="262" spans="1:9" x14ac:dyDescent="0.2">
      <c r="A262" s="6" t="str">
        <f>Tabla24[[#This Row],[Unit]]</f>
        <v xml:space="preserve">  0</v>
      </c>
      <c r="B262">
        <f>Tabla24[[#This Row],[Referencia]]</f>
        <v>0</v>
      </c>
      <c r="C262" s="6">
        <f>Tabla24[[#This Row],[Costo]]</f>
        <v>0</v>
      </c>
      <c r="D262" s="7">
        <f>-Tabla24[[#This Row],[Cantidad]]</f>
        <v>0</v>
      </c>
      <c r="E262" s="6">
        <f>Tabla23[[#This Row],[Costo]]*Tabla23[[#This Row],[Cantidad]]</f>
        <v>0</v>
      </c>
      <c r="F262" s="6">
        <f>Tabla24[[#This Row],[PV]]</f>
        <v>0</v>
      </c>
      <c r="G262">
        <f>Tabla24[[#This Row],[Fecha]]</f>
        <v>0</v>
      </c>
      <c r="I262" t="s">
        <v>18</v>
      </c>
    </row>
    <row r="263" spans="1:9" x14ac:dyDescent="0.2">
      <c r="A263" s="6" t="str">
        <f>Tabla24[[#This Row],[Unit]]</f>
        <v xml:space="preserve">  0</v>
      </c>
      <c r="B263">
        <f>Tabla24[[#This Row],[Referencia]]</f>
        <v>0</v>
      </c>
      <c r="C263" s="6">
        <f>Tabla24[[#This Row],[Costo]]</f>
        <v>0</v>
      </c>
      <c r="D263" s="7">
        <f>-Tabla24[[#This Row],[Cantidad]]</f>
        <v>0</v>
      </c>
      <c r="E263" s="6">
        <f>Tabla23[[#This Row],[Costo]]*Tabla23[[#This Row],[Cantidad]]</f>
        <v>0</v>
      </c>
      <c r="F263" s="6">
        <f>Tabla24[[#This Row],[PV]]</f>
        <v>0</v>
      </c>
      <c r="G263">
        <f>Tabla24[[#This Row],[Fecha]]</f>
        <v>0</v>
      </c>
      <c r="I263" t="s">
        <v>18</v>
      </c>
    </row>
    <row r="264" spans="1:9" x14ac:dyDescent="0.2">
      <c r="A264" s="6" t="str">
        <f>Tabla24[[#This Row],[Unit]]</f>
        <v xml:space="preserve">  0</v>
      </c>
      <c r="B264">
        <f>Tabla24[[#This Row],[Referencia]]</f>
        <v>0</v>
      </c>
      <c r="C264" s="6">
        <f>Tabla24[[#This Row],[Costo]]</f>
        <v>0</v>
      </c>
      <c r="D264" s="7">
        <f>-Tabla24[[#This Row],[Cantidad]]</f>
        <v>0</v>
      </c>
      <c r="E264" s="6">
        <f>Tabla23[[#This Row],[Costo]]*Tabla23[[#This Row],[Cantidad]]</f>
        <v>0</v>
      </c>
      <c r="F264" s="6">
        <f>Tabla24[[#This Row],[PV]]</f>
        <v>0</v>
      </c>
      <c r="G264">
        <f>Tabla24[[#This Row],[Fecha]]</f>
        <v>0</v>
      </c>
      <c r="I264" t="s">
        <v>18</v>
      </c>
    </row>
    <row r="265" spans="1:9" x14ac:dyDescent="0.2">
      <c r="A265" s="6" t="str">
        <f>Tabla24[[#This Row],[Unit]]</f>
        <v xml:space="preserve">  0</v>
      </c>
      <c r="B265">
        <f>Tabla24[[#This Row],[Referencia]]</f>
        <v>0</v>
      </c>
      <c r="C265" s="6">
        <f>Tabla24[[#This Row],[Costo]]</f>
        <v>0</v>
      </c>
      <c r="D265" s="7">
        <f>-Tabla24[[#This Row],[Cantidad]]</f>
        <v>0</v>
      </c>
      <c r="E265" s="6">
        <f>Tabla23[[#This Row],[Costo]]*Tabla23[[#This Row],[Cantidad]]</f>
        <v>0</v>
      </c>
      <c r="F265" s="6">
        <f>Tabla24[[#This Row],[PV]]</f>
        <v>0</v>
      </c>
      <c r="G265">
        <f>Tabla24[[#This Row],[Fecha]]</f>
        <v>0</v>
      </c>
      <c r="I265" t="s">
        <v>18</v>
      </c>
    </row>
    <row r="266" spans="1:9" x14ac:dyDescent="0.2">
      <c r="A266" s="6" t="str">
        <f>Tabla24[[#This Row],[Unit]]</f>
        <v xml:space="preserve">  0</v>
      </c>
      <c r="B266">
        <f>Tabla24[[#This Row],[Referencia]]</f>
        <v>0</v>
      </c>
      <c r="C266" s="6">
        <f>Tabla24[[#This Row],[Costo]]</f>
        <v>0</v>
      </c>
      <c r="D266" s="7">
        <f>-Tabla24[[#This Row],[Cantidad]]</f>
        <v>0</v>
      </c>
      <c r="E266" s="6">
        <f>Tabla23[[#This Row],[Costo]]*Tabla23[[#This Row],[Cantidad]]</f>
        <v>0</v>
      </c>
      <c r="F266" s="6">
        <f>Tabla24[[#This Row],[PV]]</f>
        <v>0</v>
      </c>
      <c r="G266">
        <f>Tabla24[[#This Row],[Fecha]]</f>
        <v>0</v>
      </c>
      <c r="I266" t="s">
        <v>18</v>
      </c>
    </row>
    <row r="267" spans="1:9" x14ac:dyDescent="0.2">
      <c r="A267" s="6" t="str">
        <f>Tabla24[[#This Row],[Unit]]</f>
        <v xml:space="preserve">  0</v>
      </c>
      <c r="B267">
        <f>Tabla24[[#This Row],[Referencia]]</f>
        <v>0</v>
      </c>
      <c r="C267" s="6">
        <f>Tabla24[[#This Row],[Costo]]</f>
        <v>0</v>
      </c>
      <c r="D267" s="7">
        <f>-Tabla24[[#This Row],[Cantidad]]</f>
        <v>0</v>
      </c>
      <c r="E267" s="6">
        <f>Tabla23[[#This Row],[Costo]]*Tabla23[[#This Row],[Cantidad]]</f>
        <v>0</v>
      </c>
      <c r="F267" s="6">
        <f>Tabla24[[#This Row],[PV]]</f>
        <v>0</v>
      </c>
      <c r="G267">
        <f>Tabla24[[#This Row],[Fecha]]</f>
        <v>0</v>
      </c>
      <c r="I267" t="s">
        <v>18</v>
      </c>
    </row>
    <row r="268" spans="1:9" x14ac:dyDescent="0.2">
      <c r="A268" s="6" t="str">
        <f>Tabla24[[#This Row],[Unit]]</f>
        <v xml:space="preserve">  0</v>
      </c>
      <c r="B268">
        <f>Tabla24[[#This Row],[Referencia]]</f>
        <v>0</v>
      </c>
      <c r="C268" s="6">
        <f>Tabla24[[#This Row],[Costo]]</f>
        <v>0</v>
      </c>
      <c r="D268" s="7">
        <f>-Tabla24[[#This Row],[Cantidad]]</f>
        <v>0</v>
      </c>
      <c r="E268" s="6">
        <f>Tabla23[[#This Row],[Costo]]*Tabla23[[#This Row],[Cantidad]]</f>
        <v>0</v>
      </c>
      <c r="F268" s="6">
        <f>Tabla24[[#This Row],[PV]]</f>
        <v>0</v>
      </c>
      <c r="G268">
        <f>Tabla24[[#This Row],[Fecha]]</f>
        <v>0</v>
      </c>
      <c r="I268" t="s">
        <v>18</v>
      </c>
    </row>
    <row r="269" spans="1:9" x14ac:dyDescent="0.2">
      <c r="A269" s="6" t="str">
        <f>Tabla24[[#This Row],[Unit]]</f>
        <v xml:space="preserve">  0</v>
      </c>
      <c r="B269">
        <f>Tabla24[[#This Row],[Referencia]]</f>
        <v>0</v>
      </c>
      <c r="C269" s="6">
        <f>Tabla24[[#This Row],[Costo]]</f>
        <v>0</v>
      </c>
      <c r="D269" s="7">
        <f>-Tabla24[[#This Row],[Cantidad]]</f>
        <v>0</v>
      </c>
      <c r="E269" s="6">
        <f>Tabla23[[#This Row],[Costo]]*Tabla23[[#This Row],[Cantidad]]</f>
        <v>0</v>
      </c>
      <c r="F269" s="6">
        <f>Tabla24[[#This Row],[PV]]</f>
        <v>0</v>
      </c>
      <c r="G269">
        <f>Tabla24[[#This Row],[Fecha]]</f>
        <v>0</v>
      </c>
      <c r="I269" t="s">
        <v>18</v>
      </c>
    </row>
    <row r="270" spans="1:9" x14ac:dyDescent="0.2">
      <c r="A270" s="6" t="str">
        <f>Tabla24[[#This Row],[Unit]]</f>
        <v xml:space="preserve">  0</v>
      </c>
      <c r="B270">
        <f>Tabla24[[#This Row],[Referencia]]</f>
        <v>0</v>
      </c>
      <c r="C270" s="6">
        <f>Tabla24[[#This Row],[Costo]]</f>
        <v>0</v>
      </c>
      <c r="D270" s="7">
        <f>-Tabla24[[#This Row],[Cantidad]]</f>
        <v>0</v>
      </c>
      <c r="E270" s="6">
        <f>Tabla23[[#This Row],[Costo]]*Tabla23[[#This Row],[Cantidad]]</f>
        <v>0</v>
      </c>
      <c r="F270" s="6">
        <f>Tabla24[[#This Row],[PV]]</f>
        <v>0</v>
      </c>
      <c r="G270">
        <f>Tabla24[[#This Row],[Fecha]]</f>
        <v>0</v>
      </c>
      <c r="I270" t="s">
        <v>18</v>
      </c>
    </row>
    <row r="271" spans="1:9" x14ac:dyDescent="0.2">
      <c r="A271" s="6" t="str">
        <f>Tabla24[[#This Row],[Unit]]</f>
        <v xml:space="preserve">  0</v>
      </c>
      <c r="B271">
        <f>Tabla24[[#This Row],[Referencia]]</f>
        <v>0</v>
      </c>
      <c r="C271" s="6">
        <f>Tabla24[[#This Row],[Costo]]</f>
        <v>0</v>
      </c>
      <c r="D271" s="7">
        <f>-Tabla24[[#This Row],[Cantidad]]</f>
        <v>0</v>
      </c>
      <c r="E271" s="6">
        <f>Tabla23[[#This Row],[Costo]]*Tabla23[[#This Row],[Cantidad]]</f>
        <v>0</v>
      </c>
      <c r="F271" s="6">
        <f>Tabla24[[#This Row],[PV]]</f>
        <v>0</v>
      </c>
      <c r="G271">
        <f>Tabla24[[#This Row],[Fecha]]</f>
        <v>0</v>
      </c>
      <c r="I271" t="s">
        <v>18</v>
      </c>
    </row>
    <row r="272" spans="1:9" x14ac:dyDescent="0.2">
      <c r="A272" s="6" t="str">
        <f>Tabla24[[#This Row],[Unit]]</f>
        <v xml:space="preserve">  0</v>
      </c>
      <c r="B272">
        <f>Tabla24[[#This Row],[Referencia]]</f>
        <v>0</v>
      </c>
      <c r="C272" s="6">
        <f>Tabla24[[#This Row],[Costo]]</f>
        <v>0</v>
      </c>
      <c r="D272" s="7">
        <f>-Tabla24[[#This Row],[Cantidad]]</f>
        <v>0</v>
      </c>
      <c r="E272" s="6">
        <f>Tabla23[[#This Row],[Costo]]*Tabla23[[#This Row],[Cantidad]]</f>
        <v>0</v>
      </c>
      <c r="F272" s="6">
        <f>Tabla24[[#This Row],[PV]]</f>
        <v>0</v>
      </c>
      <c r="G272">
        <f>Tabla24[[#This Row],[Fecha]]</f>
        <v>0</v>
      </c>
      <c r="I272" t="s">
        <v>18</v>
      </c>
    </row>
    <row r="273" spans="1:9" x14ac:dyDescent="0.2">
      <c r="A273" s="6" t="str">
        <f>Tabla24[[#This Row],[Unit]]</f>
        <v xml:space="preserve">  0</v>
      </c>
      <c r="B273">
        <f>Tabla24[[#This Row],[Referencia]]</f>
        <v>0</v>
      </c>
      <c r="C273" s="6">
        <f>Tabla24[[#This Row],[Costo]]</f>
        <v>0</v>
      </c>
      <c r="D273" s="7">
        <f>-Tabla24[[#This Row],[Cantidad]]</f>
        <v>0</v>
      </c>
      <c r="E273" s="6">
        <f>Tabla23[[#This Row],[Costo]]*Tabla23[[#This Row],[Cantidad]]</f>
        <v>0</v>
      </c>
      <c r="F273" s="6">
        <f>Tabla24[[#This Row],[PV]]</f>
        <v>0</v>
      </c>
      <c r="G273">
        <f>Tabla24[[#This Row],[Fecha]]</f>
        <v>0</v>
      </c>
      <c r="I273" t="s">
        <v>18</v>
      </c>
    </row>
    <row r="274" spans="1:9" x14ac:dyDescent="0.2">
      <c r="A274" s="6" t="str">
        <f>Tabla24[[#This Row],[Unit]]</f>
        <v xml:space="preserve">  0</v>
      </c>
      <c r="B274">
        <f>Tabla24[[#This Row],[Referencia]]</f>
        <v>0</v>
      </c>
      <c r="C274" s="6">
        <f>Tabla24[[#This Row],[Costo]]</f>
        <v>0</v>
      </c>
      <c r="D274" s="7">
        <f>-Tabla24[[#This Row],[Cantidad]]</f>
        <v>0</v>
      </c>
      <c r="E274" s="6">
        <f>Tabla23[[#This Row],[Costo]]*Tabla23[[#This Row],[Cantidad]]</f>
        <v>0</v>
      </c>
      <c r="F274" s="6">
        <f>Tabla24[[#This Row],[PV]]</f>
        <v>0</v>
      </c>
      <c r="G274">
        <f>Tabla24[[#This Row],[Fecha]]</f>
        <v>0</v>
      </c>
      <c r="I274" t="s">
        <v>18</v>
      </c>
    </row>
    <row r="275" spans="1:9" x14ac:dyDescent="0.2">
      <c r="A275" s="6" t="str">
        <f>Tabla24[[#This Row],[Unit]]</f>
        <v xml:space="preserve">  0</v>
      </c>
      <c r="B275">
        <f>Tabla24[[#This Row],[Referencia]]</f>
        <v>0</v>
      </c>
      <c r="C275" s="6">
        <f>Tabla24[[#This Row],[Costo]]</f>
        <v>0</v>
      </c>
      <c r="D275" s="7">
        <f>-Tabla24[[#This Row],[Cantidad]]</f>
        <v>0</v>
      </c>
      <c r="E275" s="6">
        <f>Tabla23[[#This Row],[Costo]]*Tabla23[[#This Row],[Cantidad]]</f>
        <v>0</v>
      </c>
      <c r="F275" s="6">
        <f>Tabla24[[#This Row],[PV]]</f>
        <v>0</v>
      </c>
      <c r="G275">
        <f>Tabla24[[#This Row],[Fecha]]</f>
        <v>0</v>
      </c>
      <c r="I275" t="s">
        <v>18</v>
      </c>
    </row>
    <row r="276" spans="1:9" x14ac:dyDescent="0.2">
      <c r="A276" s="6" t="str">
        <f>Tabla24[[#This Row],[Unit]]</f>
        <v xml:space="preserve">  0</v>
      </c>
      <c r="B276">
        <f>Tabla24[[#This Row],[Referencia]]</f>
        <v>0</v>
      </c>
      <c r="C276" s="6">
        <f>Tabla24[[#This Row],[Costo]]</f>
        <v>0</v>
      </c>
      <c r="D276" s="7">
        <f>-Tabla24[[#This Row],[Cantidad]]</f>
        <v>0</v>
      </c>
      <c r="E276" s="6">
        <f>Tabla23[[#This Row],[Costo]]*Tabla23[[#This Row],[Cantidad]]</f>
        <v>0</v>
      </c>
      <c r="F276" s="6">
        <f>Tabla24[[#This Row],[PV]]</f>
        <v>0</v>
      </c>
      <c r="G276">
        <f>Tabla24[[#This Row],[Fecha]]</f>
        <v>0</v>
      </c>
      <c r="I276" t="s">
        <v>18</v>
      </c>
    </row>
    <row r="277" spans="1:9" x14ac:dyDescent="0.2">
      <c r="A277" s="6" t="str">
        <f>Tabla24[[#This Row],[Unit]]</f>
        <v xml:space="preserve">  0</v>
      </c>
      <c r="B277">
        <f>Tabla24[[#This Row],[Referencia]]</f>
        <v>0</v>
      </c>
      <c r="C277" s="6">
        <f>Tabla24[[#This Row],[Costo]]</f>
        <v>0</v>
      </c>
      <c r="D277" s="7">
        <f>-Tabla24[[#This Row],[Cantidad]]</f>
        <v>0</v>
      </c>
      <c r="E277" s="6">
        <f>Tabla23[[#This Row],[Costo]]*Tabla23[[#This Row],[Cantidad]]</f>
        <v>0</v>
      </c>
      <c r="F277" s="6">
        <f>Tabla24[[#This Row],[PV]]</f>
        <v>0</v>
      </c>
      <c r="G277">
        <f>Tabla24[[#This Row],[Fecha]]</f>
        <v>0</v>
      </c>
      <c r="I277" t="s">
        <v>18</v>
      </c>
    </row>
    <row r="278" spans="1:9" x14ac:dyDescent="0.2">
      <c r="A278" s="6" t="str">
        <f>Tabla24[[#This Row],[Unit]]</f>
        <v xml:space="preserve">  0</v>
      </c>
      <c r="B278">
        <f>Tabla24[[#This Row],[Referencia]]</f>
        <v>0</v>
      </c>
      <c r="C278" s="6">
        <f>Tabla24[[#This Row],[Costo]]</f>
        <v>0</v>
      </c>
      <c r="D278" s="7">
        <f>-Tabla24[[#This Row],[Cantidad]]</f>
        <v>0</v>
      </c>
      <c r="E278" s="6">
        <f>Tabla23[[#This Row],[Costo]]*Tabla23[[#This Row],[Cantidad]]</f>
        <v>0</v>
      </c>
      <c r="F278" s="6">
        <f>Tabla24[[#This Row],[PV]]</f>
        <v>0</v>
      </c>
      <c r="G278">
        <f>Tabla24[[#This Row],[Fecha]]</f>
        <v>0</v>
      </c>
      <c r="I278" t="s">
        <v>18</v>
      </c>
    </row>
    <row r="279" spans="1:9" x14ac:dyDescent="0.2">
      <c r="A279" s="6" t="str">
        <f>Tabla24[[#This Row],[Unit]]</f>
        <v xml:space="preserve">  0</v>
      </c>
      <c r="B279">
        <f>Tabla24[[#This Row],[Referencia]]</f>
        <v>0</v>
      </c>
      <c r="C279" s="6">
        <f>Tabla24[[#This Row],[Costo]]</f>
        <v>0</v>
      </c>
      <c r="D279" s="7">
        <f>-Tabla24[[#This Row],[Cantidad]]</f>
        <v>0</v>
      </c>
      <c r="E279" s="6">
        <f>Tabla23[[#This Row],[Costo]]*Tabla23[[#This Row],[Cantidad]]</f>
        <v>0</v>
      </c>
      <c r="F279" s="6">
        <f>Tabla24[[#This Row],[PV]]</f>
        <v>0</v>
      </c>
      <c r="G279">
        <f>Tabla24[[#This Row],[Fecha]]</f>
        <v>0</v>
      </c>
      <c r="I279" t="s">
        <v>18</v>
      </c>
    </row>
    <row r="280" spans="1:9" x14ac:dyDescent="0.2">
      <c r="A280" s="6" t="str">
        <f>Tabla24[[#This Row],[Unit]]</f>
        <v xml:space="preserve">  0</v>
      </c>
      <c r="B280">
        <f>Tabla24[[#This Row],[Referencia]]</f>
        <v>0</v>
      </c>
      <c r="C280" s="6">
        <f>Tabla24[[#This Row],[Costo]]</f>
        <v>0</v>
      </c>
      <c r="D280" s="7">
        <f>-Tabla24[[#This Row],[Cantidad]]</f>
        <v>0</v>
      </c>
      <c r="E280" s="6">
        <f>Tabla23[[#This Row],[Costo]]*Tabla23[[#This Row],[Cantidad]]</f>
        <v>0</v>
      </c>
      <c r="F280" s="6">
        <f>Tabla24[[#This Row],[PV]]</f>
        <v>0</v>
      </c>
      <c r="G280">
        <f>Tabla24[[#This Row],[Fecha]]</f>
        <v>0</v>
      </c>
      <c r="I280" t="s">
        <v>18</v>
      </c>
    </row>
    <row r="281" spans="1:9" x14ac:dyDescent="0.2">
      <c r="A281" s="6" t="str">
        <f>Tabla24[[#This Row],[Unit]]</f>
        <v xml:space="preserve">  0</v>
      </c>
      <c r="B281">
        <f>Tabla24[[#This Row],[Referencia]]</f>
        <v>0</v>
      </c>
      <c r="C281" s="6">
        <f>Tabla24[[#This Row],[Costo]]</f>
        <v>0</v>
      </c>
      <c r="D281" s="7">
        <f>-Tabla24[[#This Row],[Cantidad]]</f>
        <v>0</v>
      </c>
      <c r="E281" s="6">
        <f>Tabla23[[#This Row],[Costo]]*Tabla23[[#This Row],[Cantidad]]</f>
        <v>0</v>
      </c>
      <c r="F281" s="6">
        <f>Tabla24[[#This Row],[PV]]</f>
        <v>0</v>
      </c>
      <c r="G281">
        <f>Tabla24[[#This Row],[Fecha]]</f>
        <v>0</v>
      </c>
      <c r="I281" t="s">
        <v>18</v>
      </c>
    </row>
    <row r="282" spans="1:9" x14ac:dyDescent="0.2">
      <c r="A282" s="6" t="str">
        <f>Tabla24[[#This Row],[Unit]]</f>
        <v xml:space="preserve">  0</v>
      </c>
      <c r="B282">
        <f>Tabla24[[#This Row],[Referencia]]</f>
        <v>0</v>
      </c>
      <c r="C282" s="6">
        <f>Tabla24[[#This Row],[Costo]]</f>
        <v>0</v>
      </c>
      <c r="D282" s="7">
        <f>-Tabla24[[#This Row],[Cantidad]]</f>
        <v>0</v>
      </c>
      <c r="E282" s="6">
        <f>Tabla23[[#This Row],[Costo]]*Tabla23[[#This Row],[Cantidad]]</f>
        <v>0</v>
      </c>
      <c r="F282" s="6">
        <f>Tabla24[[#This Row],[PV]]</f>
        <v>0</v>
      </c>
      <c r="G282">
        <f>Tabla24[[#This Row],[Fecha]]</f>
        <v>0</v>
      </c>
      <c r="I282" t="s">
        <v>18</v>
      </c>
    </row>
    <row r="283" spans="1:9" x14ac:dyDescent="0.2">
      <c r="A283" s="6" t="str">
        <f>Tabla24[[#This Row],[Unit]]</f>
        <v xml:space="preserve">  0</v>
      </c>
      <c r="B283">
        <f>Tabla24[[#This Row],[Referencia]]</f>
        <v>0</v>
      </c>
      <c r="C283" s="6">
        <f>Tabla24[[#This Row],[Costo]]</f>
        <v>0</v>
      </c>
      <c r="D283" s="7">
        <f>-Tabla24[[#This Row],[Cantidad]]</f>
        <v>0</v>
      </c>
      <c r="E283" s="6">
        <f>Tabla23[[#This Row],[Costo]]*Tabla23[[#This Row],[Cantidad]]</f>
        <v>0</v>
      </c>
      <c r="F283" s="6">
        <f>Tabla24[[#This Row],[PV]]</f>
        <v>0</v>
      </c>
      <c r="G283">
        <f>Tabla24[[#This Row],[Fecha]]</f>
        <v>0</v>
      </c>
      <c r="I283" t="s">
        <v>18</v>
      </c>
    </row>
    <row r="284" spans="1:9" x14ac:dyDescent="0.2">
      <c r="A284" s="6" t="str">
        <f>Tabla24[[#This Row],[Unit]]</f>
        <v xml:space="preserve">  0</v>
      </c>
      <c r="B284">
        <f>Tabla24[[#This Row],[Referencia]]</f>
        <v>0</v>
      </c>
      <c r="C284" s="6">
        <f>Tabla24[[#This Row],[Costo]]</f>
        <v>0</v>
      </c>
      <c r="D284" s="7">
        <f>-Tabla24[[#This Row],[Cantidad]]</f>
        <v>0</v>
      </c>
      <c r="E284" s="6">
        <f>Tabla23[[#This Row],[Costo]]*Tabla23[[#This Row],[Cantidad]]</f>
        <v>0</v>
      </c>
      <c r="F284" s="6">
        <f>Tabla24[[#This Row],[PV]]</f>
        <v>0</v>
      </c>
      <c r="G284">
        <f>Tabla24[[#This Row],[Fecha]]</f>
        <v>0</v>
      </c>
      <c r="I284" t="s">
        <v>18</v>
      </c>
    </row>
    <row r="285" spans="1:9" x14ac:dyDescent="0.2">
      <c r="A285" s="6" t="str">
        <f>Tabla24[[#This Row],[Unit]]</f>
        <v xml:space="preserve">  0</v>
      </c>
      <c r="B285">
        <f>Tabla24[[#This Row],[Referencia]]</f>
        <v>0</v>
      </c>
      <c r="C285" s="6">
        <f>Tabla24[[#This Row],[Costo]]</f>
        <v>0</v>
      </c>
      <c r="D285" s="7">
        <f>-Tabla24[[#This Row],[Cantidad]]</f>
        <v>0</v>
      </c>
      <c r="E285" s="6">
        <f>Tabla23[[#This Row],[Costo]]*Tabla23[[#This Row],[Cantidad]]</f>
        <v>0</v>
      </c>
      <c r="F285" s="6">
        <f>Tabla24[[#This Row],[PV]]</f>
        <v>0</v>
      </c>
      <c r="G285">
        <f>Tabla24[[#This Row],[Fecha]]</f>
        <v>0</v>
      </c>
      <c r="I285" t="s">
        <v>18</v>
      </c>
    </row>
    <row r="286" spans="1:9" x14ac:dyDescent="0.2">
      <c r="A286" s="6" t="str">
        <f>Tabla24[[#This Row],[Unit]]</f>
        <v xml:space="preserve">  0</v>
      </c>
      <c r="B286">
        <f>Tabla24[[#This Row],[Referencia]]</f>
        <v>0</v>
      </c>
      <c r="C286" s="6">
        <f>Tabla24[[#This Row],[Costo]]</f>
        <v>0</v>
      </c>
      <c r="D286" s="7">
        <f>-Tabla24[[#This Row],[Cantidad]]</f>
        <v>0</v>
      </c>
      <c r="E286" s="6">
        <f>Tabla23[[#This Row],[Costo]]*Tabla23[[#This Row],[Cantidad]]</f>
        <v>0</v>
      </c>
      <c r="F286" s="6">
        <f>Tabla24[[#This Row],[PV]]</f>
        <v>0</v>
      </c>
      <c r="G286">
        <f>Tabla24[[#This Row],[Fecha]]</f>
        <v>0</v>
      </c>
      <c r="I286" t="s">
        <v>18</v>
      </c>
    </row>
    <row r="287" spans="1:9" x14ac:dyDescent="0.2">
      <c r="A287" s="6" t="str">
        <f>Tabla24[[#This Row],[Unit]]</f>
        <v xml:space="preserve">  0</v>
      </c>
      <c r="B287">
        <f>Tabla24[[#This Row],[Referencia]]</f>
        <v>0</v>
      </c>
      <c r="C287" s="6">
        <f>Tabla24[[#This Row],[Costo]]</f>
        <v>0</v>
      </c>
      <c r="D287" s="7">
        <f>-Tabla24[[#This Row],[Cantidad]]</f>
        <v>0</v>
      </c>
      <c r="E287" s="6">
        <f>Tabla23[[#This Row],[Costo]]*Tabla23[[#This Row],[Cantidad]]</f>
        <v>0</v>
      </c>
      <c r="F287" s="6">
        <f>Tabla24[[#This Row],[PV]]</f>
        <v>0</v>
      </c>
      <c r="G287">
        <f>Tabla24[[#This Row],[Fecha]]</f>
        <v>0</v>
      </c>
      <c r="I287" t="s">
        <v>18</v>
      </c>
    </row>
    <row r="288" spans="1:9" x14ac:dyDescent="0.2">
      <c r="A288" s="6" t="str">
        <f>Tabla24[[#This Row],[Unit]]</f>
        <v xml:space="preserve">  0</v>
      </c>
      <c r="B288">
        <f>Tabla24[[#This Row],[Referencia]]</f>
        <v>0</v>
      </c>
      <c r="C288" s="6">
        <f>Tabla24[[#This Row],[Costo]]</f>
        <v>0</v>
      </c>
      <c r="D288" s="7">
        <f>-Tabla24[[#This Row],[Cantidad]]</f>
        <v>0</v>
      </c>
      <c r="E288" s="6">
        <f>Tabla23[[#This Row],[Costo]]*Tabla23[[#This Row],[Cantidad]]</f>
        <v>0</v>
      </c>
      <c r="F288" s="6">
        <f>Tabla24[[#This Row],[PV]]</f>
        <v>0</v>
      </c>
      <c r="G288">
        <f>Tabla24[[#This Row],[Fecha]]</f>
        <v>0</v>
      </c>
      <c r="I288" t="s">
        <v>18</v>
      </c>
    </row>
    <row r="289" spans="1:9" x14ac:dyDescent="0.2">
      <c r="A289" s="6" t="str">
        <f>Tabla24[[#This Row],[Unit]]</f>
        <v xml:space="preserve">  0</v>
      </c>
      <c r="B289">
        <f>Tabla24[[#This Row],[Referencia]]</f>
        <v>0</v>
      </c>
      <c r="C289" s="6">
        <f>Tabla24[[#This Row],[Costo]]</f>
        <v>0</v>
      </c>
      <c r="D289" s="7">
        <f>-Tabla24[[#This Row],[Cantidad]]</f>
        <v>0</v>
      </c>
      <c r="E289" s="6">
        <f>Tabla23[[#This Row],[Costo]]*Tabla23[[#This Row],[Cantidad]]</f>
        <v>0</v>
      </c>
      <c r="F289" s="6">
        <f>Tabla24[[#This Row],[PV]]</f>
        <v>0</v>
      </c>
      <c r="G289">
        <f>Tabla24[[#This Row],[Fecha]]</f>
        <v>0</v>
      </c>
      <c r="I289" t="s">
        <v>18</v>
      </c>
    </row>
    <row r="290" spans="1:9" x14ac:dyDescent="0.2">
      <c r="A290" s="6" t="str">
        <f>Tabla24[[#This Row],[Unit]]</f>
        <v xml:space="preserve">  0</v>
      </c>
      <c r="B290">
        <f>Tabla24[[#This Row],[Referencia]]</f>
        <v>0</v>
      </c>
      <c r="C290" s="6">
        <f>Tabla24[[#This Row],[Costo]]</f>
        <v>0</v>
      </c>
      <c r="D290" s="7">
        <f>-Tabla24[[#This Row],[Cantidad]]</f>
        <v>0</v>
      </c>
      <c r="E290" s="6">
        <f>Tabla23[[#This Row],[Costo]]*Tabla23[[#This Row],[Cantidad]]</f>
        <v>0</v>
      </c>
      <c r="F290" s="6">
        <f>Tabla24[[#This Row],[PV]]</f>
        <v>0</v>
      </c>
      <c r="G290">
        <f>Tabla24[[#This Row],[Fecha]]</f>
        <v>0</v>
      </c>
      <c r="I290" t="s">
        <v>18</v>
      </c>
    </row>
    <row r="291" spans="1:9" x14ac:dyDescent="0.2">
      <c r="A291" s="6" t="str">
        <f>Tabla24[[#This Row],[Unit]]</f>
        <v xml:space="preserve">  0</v>
      </c>
      <c r="B291">
        <f>Tabla24[[#This Row],[Referencia]]</f>
        <v>0</v>
      </c>
      <c r="C291" s="6">
        <f>Tabla24[[#This Row],[Costo]]</f>
        <v>0</v>
      </c>
      <c r="D291" s="7">
        <f>-Tabla24[[#This Row],[Cantidad]]</f>
        <v>0</v>
      </c>
      <c r="E291" s="6">
        <f>Tabla23[[#This Row],[Costo]]*Tabla23[[#This Row],[Cantidad]]</f>
        <v>0</v>
      </c>
      <c r="F291" s="6">
        <f>Tabla24[[#This Row],[PV]]</f>
        <v>0</v>
      </c>
      <c r="G291">
        <f>Tabla24[[#This Row],[Fecha]]</f>
        <v>0</v>
      </c>
      <c r="I291" t="s">
        <v>18</v>
      </c>
    </row>
    <row r="292" spans="1:9" x14ac:dyDescent="0.2">
      <c r="A292" s="6" t="str">
        <f>Tabla24[[#This Row],[Unit]]</f>
        <v xml:space="preserve">  0</v>
      </c>
      <c r="B292">
        <f>Tabla24[[#This Row],[Referencia]]</f>
        <v>0</v>
      </c>
      <c r="C292" s="6">
        <f>Tabla24[[#This Row],[Costo]]</f>
        <v>0</v>
      </c>
      <c r="D292" s="7">
        <f>-Tabla24[[#This Row],[Cantidad]]</f>
        <v>0</v>
      </c>
      <c r="E292" s="6">
        <f>Tabla23[[#This Row],[Costo]]*Tabla23[[#This Row],[Cantidad]]</f>
        <v>0</v>
      </c>
      <c r="F292" s="6">
        <f>Tabla24[[#This Row],[PV]]</f>
        <v>0</v>
      </c>
      <c r="G292">
        <f>Tabla24[[#This Row],[Fecha]]</f>
        <v>0</v>
      </c>
      <c r="I292" t="s">
        <v>18</v>
      </c>
    </row>
    <row r="293" spans="1:9" x14ac:dyDescent="0.2">
      <c r="A293" s="6" t="str">
        <f>Tabla24[[#This Row],[Unit]]</f>
        <v xml:space="preserve">  0</v>
      </c>
      <c r="B293">
        <f>Tabla24[[#This Row],[Referencia]]</f>
        <v>0</v>
      </c>
      <c r="C293" s="6">
        <f>Tabla24[[#This Row],[Costo]]</f>
        <v>0</v>
      </c>
      <c r="D293" s="7">
        <f>-Tabla24[[#This Row],[Cantidad]]</f>
        <v>0</v>
      </c>
      <c r="E293" s="6">
        <f>Tabla23[[#This Row],[Costo]]*Tabla23[[#This Row],[Cantidad]]</f>
        <v>0</v>
      </c>
      <c r="F293" s="6">
        <f>Tabla24[[#This Row],[PV]]</f>
        <v>0</v>
      </c>
      <c r="G293">
        <f>Tabla24[[#This Row],[Fecha]]</f>
        <v>0</v>
      </c>
      <c r="I293" t="s">
        <v>18</v>
      </c>
    </row>
    <row r="294" spans="1:9" x14ac:dyDescent="0.2">
      <c r="A294" s="6" t="str">
        <f>Tabla24[[#This Row],[Unit]]</f>
        <v xml:space="preserve">  0</v>
      </c>
      <c r="B294">
        <f>Tabla24[[#This Row],[Referencia]]</f>
        <v>0</v>
      </c>
      <c r="C294" s="6">
        <f>Tabla24[[#This Row],[Costo]]</f>
        <v>0</v>
      </c>
      <c r="D294" s="7">
        <f>-Tabla24[[#This Row],[Cantidad]]</f>
        <v>0</v>
      </c>
      <c r="E294" s="6">
        <f>Tabla23[[#This Row],[Costo]]*Tabla23[[#This Row],[Cantidad]]</f>
        <v>0</v>
      </c>
      <c r="F294" s="6">
        <f>Tabla24[[#This Row],[PV]]</f>
        <v>0</v>
      </c>
      <c r="G294">
        <f>Tabla24[[#This Row],[Fecha]]</f>
        <v>0</v>
      </c>
      <c r="I294" t="s">
        <v>18</v>
      </c>
    </row>
    <row r="295" spans="1:9" x14ac:dyDescent="0.2">
      <c r="A295" s="6" t="str">
        <f>Tabla24[[#This Row],[Unit]]</f>
        <v xml:space="preserve">  0</v>
      </c>
      <c r="B295">
        <f>Tabla24[[#This Row],[Referencia]]</f>
        <v>0</v>
      </c>
      <c r="C295" s="6">
        <f>Tabla24[[#This Row],[Costo]]</f>
        <v>0</v>
      </c>
      <c r="D295" s="7">
        <f>-Tabla24[[#This Row],[Cantidad]]</f>
        <v>0</v>
      </c>
      <c r="E295" s="6">
        <f>Tabla23[[#This Row],[Costo]]*Tabla23[[#This Row],[Cantidad]]</f>
        <v>0</v>
      </c>
      <c r="F295" s="6">
        <f>Tabla24[[#This Row],[PV]]</f>
        <v>0</v>
      </c>
      <c r="G295">
        <f>Tabla24[[#This Row],[Fecha]]</f>
        <v>0</v>
      </c>
      <c r="I295" t="s">
        <v>18</v>
      </c>
    </row>
    <row r="296" spans="1:9" x14ac:dyDescent="0.2">
      <c r="A296" s="6" t="str">
        <f>Tabla24[[#This Row],[Unit]]</f>
        <v xml:space="preserve">  0</v>
      </c>
      <c r="B296">
        <f>Tabla24[[#This Row],[Referencia]]</f>
        <v>0</v>
      </c>
      <c r="C296" s="6">
        <f>Tabla24[[#This Row],[Costo]]</f>
        <v>0</v>
      </c>
      <c r="D296" s="7">
        <f>-Tabla24[[#This Row],[Cantidad]]</f>
        <v>0</v>
      </c>
      <c r="E296" s="6">
        <f>Tabla23[[#This Row],[Costo]]*Tabla23[[#This Row],[Cantidad]]</f>
        <v>0</v>
      </c>
      <c r="F296" s="6">
        <f>Tabla24[[#This Row],[PV]]</f>
        <v>0</v>
      </c>
      <c r="G296">
        <f>Tabla24[[#This Row],[Fecha]]</f>
        <v>0</v>
      </c>
      <c r="I296" t="s">
        <v>18</v>
      </c>
    </row>
    <row r="297" spans="1:9" x14ac:dyDescent="0.2">
      <c r="A297" s="6" t="str">
        <f>Tabla24[[#This Row],[Unit]]</f>
        <v xml:space="preserve">  0</v>
      </c>
      <c r="B297">
        <f>Tabla24[[#This Row],[Referencia]]</f>
        <v>0</v>
      </c>
      <c r="C297" s="6">
        <f>Tabla24[[#This Row],[Costo]]</f>
        <v>0</v>
      </c>
      <c r="D297" s="7">
        <f>-Tabla24[[#This Row],[Cantidad]]</f>
        <v>0</v>
      </c>
      <c r="E297" s="6">
        <f>Tabla23[[#This Row],[Costo]]*Tabla23[[#This Row],[Cantidad]]</f>
        <v>0</v>
      </c>
      <c r="F297" s="6">
        <f>Tabla24[[#This Row],[PV]]</f>
        <v>0</v>
      </c>
      <c r="G297">
        <f>Tabla24[[#This Row],[Fecha]]</f>
        <v>0</v>
      </c>
      <c r="I297" t="s">
        <v>18</v>
      </c>
    </row>
    <row r="298" spans="1:9" x14ac:dyDescent="0.2">
      <c r="A298" s="6" t="str">
        <f>Tabla24[[#This Row],[Unit]]</f>
        <v xml:space="preserve">  0</v>
      </c>
      <c r="B298">
        <f>Tabla24[[#This Row],[Referencia]]</f>
        <v>0</v>
      </c>
      <c r="C298" s="6">
        <f>Tabla24[[#This Row],[Costo]]</f>
        <v>0</v>
      </c>
      <c r="D298" s="7">
        <f>-Tabla24[[#This Row],[Cantidad]]</f>
        <v>0</v>
      </c>
      <c r="E298" s="6">
        <f>Tabla23[[#This Row],[Costo]]*Tabla23[[#This Row],[Cantidad]]</f>
        <v>0</v>
      </c>
      <c r="F298" s="6">
        <f>Tabla24[[#This Row],[PV]]</f>
        <v>0</v>
      </c>
      <c r="G298">
        <f>Tabla24[[#This Row],[Fecha]]</f>
        <v>0</v>
      </c>
      <c r="I298" t="s">
        <v>18</v>
      </c>
    </row>
    <row r="299" spans="1:9" x14ac:dyDescent="0.2">
      <c r="A299" s="6" t="str">
        <f>Tabla24[[#This Row],[Unit]]</f>
        <v xml:space="preserve">  0</v>
      </c>
      <c r="B299">
        <f>Tabla24[[#This Row],[Referencia]]</f>
        <v>0</v>
      </c>
      <c r="C299" s="6">
        <f>Tabla24[[#This Row],[Costo]]</f>
        <v>0</v>
      </c>
      <c r="D299" s="7">
        <f>-Tabla24[[#This Row],[Cantidad]]</f>
        <v>0</v>
      </c>
      <c r="E299" s="6">
        <f>Tabla23[[#This Row],[Costo]]*Tabla23[[#This Row],[Cantidad]]</f>
        <v>0</v>
      </c>
      <c r="F299" s="6">
        <f>Tabla24[[#This Row],[PV]]</f>
        <v>0</v>
      </c>
      <c r="G299">
        <f>Tabla24[[#This Row],[Fecha]]</f>
        <v>0</v>
      </c>
      <c r="I299" t="s">
        <v>18</v>
      </c>
    </row>
    <row r="300" spans="1:9" x14ac:dyDescent="0.2">
      <c r="A300" s="6" t="str">
        <f>Tabla24[[#This Row],[Unit]]</f>
        <v xml:space="preserve">  0</v>
      </c>
      <c r="B300">
        <f>Tabla24[[#This Row],[Referencia]]</f>
        <v>0</v>
      </c>
      <c r="C300" s="6">
        <f>Tabla24[[#This Row],[Costo]]</f>
        <v>0</v>
      </c>
      <c r="D300" s="7">
        <f>-Tabla24[[#This Row],[Cantidad]]</f>
        <v>0</v>
      </c>
      <c r="E300" s="6">
        <f>Tabla23[[#This Row],[Costo]]*Tabla23[[#This Row],[Cantidad]]</f>
        <v>0</v>
      </c>
      <c r="F300" s="6">
        <f>Tabla24[[#This Row],[PV]]</f>
        <v>0</v>
      </c>
      <c r="G300">
        <f>Tabla24[[#This Row],[Fecha]]</f>
        <v>0</v>
      </c>
      <c r="I300" t="s">
        <v>18</v>
      </c>
    </row>
    <row r="301" spans="1:9" x14ac:dyDescent="0.2">
      <c r="A301" s="6" t="str">
        <f>Tabla24[[#This Row],[Unit]]</f>
        <v xml:space="preserve">  0</v>
      </c>
      <c r="B301">
        <f>Tabla24[[#This Row],[Referencia]]</f>
        <v>0</v>
      </c>
      <c r="C301" s="6">
        <f>Tabla24[[#This Row],[Costo]]</f>
        <v>0</v>
      </c>
      <c r="D301" s="7">
        <f>-Tabla24[[#This Row],[Cantidad]]</f>
        <v>0</v>
      </c>
      <c r="E301" s="6">
        <f>Tabla23[[#This Row],[Costo]]*Tabla23[[#This Row],[Cantidad]]</f>
        <v>0</v>
      </c>
      <c r="F301" s="6">
        <f>Tabla24[[#This Row],[PV]]</f>
        <v>0</v>
      </c>
      <c r="G301">
        <f>Tabla24[[#This Row],[Fecha]]</f>
        <v>0</v>
      </c>
      <c r="I301" t="s">
        <v>18</v>
      </c>
    </row>
    <row r="302" spans="1:9" x14ac:dyDescent="0.2">
      <c r="A302" s="6" t="str">
        <f>Tabla24[[#This Row],[Unit]]</f>
        <v xml:space="preserve">  0</v>
      </c>
      <c r="B302">
        <f>Tabla24[[#This Row],[Referencia]]</f>
        <v>0</v>
      </c>
      <c r="C302" s="6">
        <f>Tabla24[[#This Row],[Costo]]</f>
        <v>0</v>
      </c>
      <c r="D302" s="7">
        <f>-Tabla24[[#This Row],[Cantidad]]</f>
        <v>0</v>
      </c>
      <c r="E302" s="6">
        <f>Tabla23[[#This Row],[Costo]]*Tabla23[[#This Row],[Cantidad]]</f>
        <v>0</v>
      </c>
      <c r="F302" s="6">
        <f>Tabla24[[#This Row],[PV]]</f>
        <v>0</v>
      </c>
      <c r="G302">
        <f>Tabla24[[#This Row],[Fecha]]</f>
        <v>0</v>
      </c>
      <c r="I302" t="s">
        <v>18</v>
      </c>
    </row>
    <row r="303" spans="1:9" x14ac:dyDescent="0.2">
      <c r="A303" s="6" t="str">
        <f>Tabla24[[#This Row],[Unit]]</f>
        <v xml:space="preserve">  0</v>
      </c>
      <c r="B303">
        <f>Tabla24[[#This Row],[Referencia]]</f>
        <v>0</v>
      </c>
      <c r="C303" s="6">
        <f>Tabla24[[#This Row],[Costo]]</f>
        <v>0</v>
      </c>
      <c r="D303" s="7">
        <f>-Tabla24[[#This Row],[Cantidad]]</f>
        <v>0</v>
      </c>
      <c r="E303" s="6">
        <f>Tabla23[[#This Row],[Costo]]*Tabla23[[#This Row],[Cantidad]]</f>
        <v>0</v>
      </c>
      <c r="F303" s="6">
        <f>Tabla24[[#This Row],[PV]]</f>
        <v>0</v>
      </c>
      <c r="G303">
        <f>Tabla24[[#This Row],[Fecha]]</f>
        <v>0</v>
      </c>
      <c r="I303" t="s">
        <v>18</v>
      </c>
    </row>
    <row r="304" spans="1:9" x14ac:dyDescent="0.2">
      <c r="A304" s="6" t="str">
        <f>Tabla24[[#This Row],[Unit]]</f>
        <v xml:space="preserve">  0</v>
      </c>
      <c r="B304">
        <f>Tabla24[[#This Row],[Referencia]]</f>
        <v>0</v>
      </c>
      <c r="C304" s="6">
        <f>Tabla24[[#This Row],[Costo]]</f>
        <v>0</v>
      </c>
      <c r="D304" s="7">
        <f>-Tabla24[[#This Row],[Cantidad]]</f>
        <v>0</v>
      </c>
      <c r="E304" s="6">
        <f>Tabla23[[#This Row],[Costo]]*Tabla23[[#This Row],[Cantidad]]</f>
        <v>0</v>
      </c>
      <c r="F304" s="6">
        <f>Tabla24[[#This Row],[PV]]</f>
        <v>0</v>
      </c>
      <c r="G304">
        <f>Tabla24[[#This Row],[Fecha]]</f>
        <v>0</v>
      </c>
      <c r="I304" t="s">
        <v>18</v>
      </c>
    </row>
    <row r="305" spans="1:9" x14ac:dyDescent="0.2">
      <c r="A305" s="6" t="str">
        <f>Tabla24[[#This Row],[Unit]]</f>
        <v xml:space="preserve">  0</v>
      </c>
      <c r="B305">
        <f>Tabla24[[#This Row],[Referencia]]</f>
        <v>0</v>
      </c>
      <c r="C305" s="6">
        <f>Tabla24[[#This Row],[Costo]]</f>
        <v>0</v>
      </c>
      <c r="D305" s="7">
        <f>-Tabla24[[#This Row],[Cantidad]]</f>
        <v>0</v>
      </c>
      <c r="E305" s="6">
        <f>Tabla23[[#This Row],[Costo]]*Tabla23[[#This Row],[Cantidad]]</f>
        <v>0</v>
      </c>
      <c r="F305" s="6">
        <f>Tabla24[[#This Row],[PV]]</f>
        <v>0</v>
      </c>
      <c r="G305">
        <f>Tabla24[[#This Row],[Fecha]]</f>
        <v>0</v>
      </c>
      <c r="I305" t="s">
        <v>18</v>
      </c>
    </row>
    <row r="306" spans="1:9" x14ac:dyDescent="0.2">
      <c r="A306" s="6" t="str">
        <f>Tabla24[[#This Row],[Unit]]</f>
        <v xml:space="preserve">  0</v>
      </c>
      <c r="B306">
        <f>Tabla24[[#This Row],[Referencia]]</f>
        <v>0</v>
      </c>
      <c r="C306" s="6">
        <f>Tabla24[[#This Row],[Costo]]</f>
        <v>0</v>
      </c>
      <c r="D306" s="7">
        <f>-Tabla24[[#This Row],[Cantidad]]</f>
        <v>0</v>
      </c>
      <c r="E306" s="6">
        <f>Tabla23[[#This Row],[Costo]]*Tabla23[[#This Row],[Cantidad]]</f>
        <v>0</v>
      </c>
      <c r="F306" s="6">
        <f>Tabla24[[#This Row],[PV]]</f>
        <v>0</v>
      </c>
      <c r="G306">
        <f>Tabla24[[#This Row],[Fecha]]</f>
        <v>0</v>
      </c>
      <c r="I306" t="s">
        <v>18</v>
      </c>
    </row>
    <row r="307" spans="1:9" x14ac:dyDescent="0.2">
      <c r="A307" s="6" t="str">
        <f>Tabla24[[#This Row],[Unit]]</f>
        <v xml:space="preserve">  0</v>
      </c>
      <c r="B307">
        <f>Tabla24[[#This Row],[Referencia]]</f>
        <v>0</v>
      </c>
      <c r="C307" s="6">
        <f>Tabla24[[#This Row],[Costo]]</f>
        <v>0</v>
      </c>
      <c r="D307" s="7">
        <f>-Tabla24[[#This Row],[Cantidad]]</f>
        <v>0</v>
      </c>
      <c r="E307" s="6">
        <f>Tabla23[[#This Row],[Costo]]*Tabla23[[#This Row],[Cantidad]]</f>
        <v>0</v>
      </c>
      <c r="F307" s="6">
        <f>Tabla24[[#This Row],[PV]]</f>
        <v>0</v>
      </c>
      <c r="G307">
        <f>Tabla24[[#This Row],[Fecha]]</f>
        <v>0</v>
      </c>
      <c r="I307" t="s">
        <v>18</v>
      </c>
    </row>
    <row r="308" spans="1:9" x14ac:dyDescent="0.2">
      <c r="A308" s="6" t="str">
        <f>Tabla24[[#This Row],[Unit]]</f>
        <v xml:space="preserve">  0</v>
      </c>
      <c r="B308">
        <f>Tabla24[[#This Row],[Referencia]]</f>
        <v>0</v>
      </c>
      <c r="C308" s="6">
        <f>Tabla24[[#This Row],[Costo]]</f>
        <v>0</v>
      </c>
      <c r="D308" s="7">
        <f>-Tabla24[[#This Row],[Cantidad]]</f>
        <v>0</v>
      </c>
      <c r="E308" s="6">
        <f>Tabla23[[#This Row],[Costo]]*Tabla23[[#This Row],[Cantidad]]</f>
        <v>0</v>
      </c>
      <c r="F308" s="6">
        <f>Tabla24[[#This Row],[PV]]</f>
        <v>0</v>
      </c>
      <c r="G308">
        <f>Tabla24[[#This Row],[Fecha]]</f>
        <v>0</v>
      </c>
      <c r="I308" t="s">
        <v>18</v>
      </c>
    </row>
    <row r="309" spans="1:9" x14ac:dyDescent="0.2">
      <c r="A309" s="6" t="str">
        <f>Tabla24[[#This Row],[Unit]]</f>
        <v xml:space="preserve">  0</v>
      </c>
      <c r="B309">
        <f>Tabla24[[#This Row],[Referencia]]</f>
        <v>0</v>
      </c>
      <c r="C309" s="6">
        <f>Tabla24[[#This Row],[Costo]]</f>
        <v>0</v>
      </c>
      <c r="D309" s="7">
        <f>-Tabla24[[#This Row],[Cantidad]]</f>
        <v>0</v>
      </c>
      <c r="E309" s="6">
        <f>Tabla23[[#This Row],[Costo]]*Tabla23[[#This Row],[Cantidad]]</f>
        <v>0</v>
      </c>
      <c r="F309" s="6">
        <f>Tabla24[[#This Row],[PV]]</f>
        <v>0</v>
      </c>
      <c r="G309">
        <f>Tabla24[[#This Row],[Fecha]]</f>
        <v>0</v>
      </c>
      <c r="I309" t="s">
        <v>18</v>
      </c>
    </row>
    <row r="310" spans="1:9" x14ac:dyDescent="0.2">
      <c r="A310" s="6" t="str">
        <f>Tabla24[[#This Row],[Unit]]</f>
        <v xml:space="preserve">  0</v>
      </c>
      <c r="B310">
        <f>Tabla24[[#This Row],[Referencia]]</f>
        <v>0</v>
      </c>
      <c r="C310" s="6">
        <f>Tabla24[[#This Row],[Costo]]</f>
        <v>0</v>
      </c>
      <c r="D310" s="7">
        <f>-Tabla24[[#This Row],[Cantidad]]</f>
        <v>0</v>
      </c>
      <c r="E310" s="6">
        <f>Tabla23[[#This Row],[Costo]]*Tabla23[[#This Row],[Cantidad]]</f>
        <v>0</v>
      </c>
      <c r="F310" s="6">
        <f>Tabla24[[#This Row],[PV]]</f>
        <v>0</v>
      </c>
      <c r="G310">
        <f>Tabla24[[#This Row],[Fecha]]</f>
        <v>0</v>
      </c>
      <c r="I310" t="s">
        <v>18</v>
      </c>
    </row>
    <row r="311" spans="1:9" x14ac:dyDescent="0.2">
      <c r="A311" s="6" t="str">
        <f>Tabla24[[#This Row],[Unit]]</f>
        <v xml:space="preserve">  0</v>
      </c>
      <c r="B311">
        <f>Tabla24[[#This Row],[Referencia]]</f>
        <v>0</v>
      </c>
      <c r="C311" s="6">
        <f>Tabla24[[#This Row],[Costo]]</f>
        <v>0</v>
      </c>
      <c r="D311" s="7">
        <f>-Tabla24[[#This Row],[Cantidad]]</f>
        <v>0</v>
      </c>
      <c r="E311" s="6">
        <f>Tabla23[[#This Row],[Costo]]*Tabla23[[#This Row],[Cantidad]]</f>
        <v>0</v>
      </c>
      <c r="F311" s="6">
        <f>Tabla24[[#This Row],[PV]]</f>
        <v>0</v>
      </c>
      <c r="G311">
        <f>Tabla24[[#This Row],[Fecha]]</f>
        <v>0</v>
      </c>
      <c r="I311" t="s">
        <v>18</v>
      </c>
    </row>
    <row r="312" spans="1:9" x14ac:dyDescent="0.2">
      <c r="A312" s="6" t="str">
        <f>Tabla24[[#This Row],[Unit]]</f>
        <v xml:space="preserve">  0</v>
      </c>
      <c r="B312">
        <f>Tabla24[[#This Row],[Referencia]]</f>
        <v>0</v>
      </c>
      <c r="C312" s="6">
        <f>Tabla24[[#This Row],[Costo]]</f>
        <v>0</v>
      </c>
      <c r="D312" s="7">
        <f>-Tabla24[[#This Row],[Cantidad]]</f>
        <v>0</v>
      </c>
      <c r="E312" s="6">
        <f>Tabla23[[#This Row],[Costo]]*Tabla23[[#This Row],[Cantidad]]</f>
        <v>0</v>
      </c>
      <c r="F312" s="6">
        <f>Tabla24[[#This Row],[PV]]</f>
        <v>0</v>
      </c>
      <c r="G312">
        <f>Tabla24[[#This Row],[Fecha]]</f>
        <v>0</v>
      </c>
      <c r="I312" t="s">
        <v>18</v>
      </c>
    </row>
    <row r="313" spans="1:9" x14ac:dyDescent="0.2">
      <c r="A313" s="6" t="str">
        <f>Tabla24[[#This Row],[Unit]]</f>
        <v xml:space="preserve">  0</v>
      </c>
      <c r="B313">
        <f>Tabla24[[#This Row],[Referencia]]</f>
        <v>0</v>
      </c>
      <c r="C313" s="6">
        <f>Tabla24[[#This Row],[Costo]]</f>
        <v>0</v>
      </c>
      <c r="D313" s="7">
        <f>-Tabla24[[#This Row],[Cantidad]]</f>
        <v>0</v>
      </c>
      <c r="E313" s="6">
        <f>Tabla23[[#This Row],[Costo]]*Tabla23[[#This Row],[Cantidad]]</f>
        <v>0</v>
      </c>
      <c r="F313" s="6">
        <f>Tabla24[[#This Row],[PV]]</f>
        <v>0</v>
      </c>
      <c r="G313">
        <f>Tabla24[[#This Row],[Fecha]]</f>
        <v>0</v>
      </c>
      <c r="I313" t="s">
        <v>18</v>
      </c>
    </row>
    <row r="314" spans="1:9" x14ac:dyDescent="0.2">
      <c r="A314" s="6" t="str">
        <f>Tabla24[[#This Row],[Unit]]</f>
        <v xml:space="preserve">  0</v>
      </c>
      <c r="B314">
        <f>Tabla24[[#This Row],[Referencia]]</f>
        <v>0</v>
      </c>
      <c r="C314" s="6">
        <f>Tabla24[[#This Row],[Costo]]</f>
        <v>0</v>
      </c>
      <c r="D314" s="7">
        <f>-Tabla24[[#This Row],[Cantidad]]</f>
        <v>0</v>
      </c>
      <c r="E314" s="6">
        <f>Tabla23[[#This Row],[Costo]]*Tabla23[[#This Row],[Cantidad]]</f>
        <v>0</v>
      </c>
      <c r="F314" s="6">
        <f>Tabla24[[#This Row],[PV]]</f>
        <v>0</v>
      </c>
      <c r="G314">
        <f>Tabla24[[#This Row],[Fecha]]</f>
        <v>0</v>
      </c>
      <c r="I314" t="s">
        <v>18</v>
      </c>
    </row>
    <row r="315" spans="1:9" x14ac:dyDescent="0.2">
      <c r="A315" s="6" t="str">
        <f>Tabla24[[#This Row],[Unit]]</f>
        <v xml:space="preserve">  0</v>
      </c>
      <c r="B315">
        <f>Tabla24[[#This Row],[Referencia]]</f>
        <v>0</v>
      </c>
      <c r="C315" s="6">
        <f>Tabla24[[#This Row],[Costo]]</f>
        <v>0</v>
      </c>
      <c r="D315" s="7">
        <f>-Tabla24[[#This Row],[Cantidad]]</f>
        <v>0</v>
      </c>
      <c r="E315" s="6">
        <f>Tabla23[[#This Row],[Costo]]*Tabla23[[#This Row],[Cantidad]]</f>
        <v>0</v>
      </c>
      <c r="F315" s="6">
        <f>Tabla24[[#This Row],[PV]]</f>
        <v>0</v>
      </c>
      <c r="G315">
        <f>Tabla24[[#This Row],[Fecha]]</f>
        <v>0</v>
      </c>
      <c r="I315" t="s">
        <v>18</v>
      </c>
    </row>
    <row r="316" spans="1:9" x14ac:dyDescent="0.2">
      <c r="A316" s="6" t="str">
        <f>Tabla24[[#This Row],[Unit]]</f>
        <v xml:space="preserve">  0</v>
      </c>
      <c r="B316">
        <f>Tabla24[[#This Row],[Referencia]]</f>
        <v>0</v>
      </c>
      <c r="C316" s="6">
        <f>Tabla24[[#This Row],[Costo]]</f>
        <v>0</v>
      </c>
      <c r="D316" s="7">
        <f>-Tabla24[[#This Row],[Cantidad]]</f>
        <v>0</v>
      </c>
      <c r="E316" s="6">
        <f>Tabla23[[#This Row],[Costo]]*Tabla23[[#This Row],[Cantidad]]</f>
        <v>0</v>
      </c>
      <c r="F316" s="6">
        <f>Tabla24[[#This Row],[PV]]</f>
        <v>0</v>
      </c>
      <c r="G316">
        <f>Tabla24[[#This Row],[Fecha]]</f>
        <v>0</v>
      </c>
      <c r="I316" t="s">
        <v>18</v>
      </c>
    </row>
    <row r="317" spans="1:9" x14ac:dyDescent="0.2">
      <c r="A317" s="6" t="str">
        <f>Tabla24[[#This Row],[Unit]]</f>
        <v xml:space="preserve">  0</v>
      </c>
      <c r="B317">
        <f>Tabla24[[#This Row],[Referencia]]</f>
        <v>0</v>
      </c>
      <c r="C317" s="6">
        <f>Tabla24[[#This Row],[Costo]]</f>
        <v>0</v>
      </c>
      <c r="D317" s="7">
        <f>-Tabla24[[#This Row],[Cantidad]]</f>
        <v>0</v>
      </c>
      <c r="E317" s="6">
        <f>Tabla23[[#This Row],[Costo]]*Tabla23[[#This Row],[Cantidad]]</f>
        <v>0</v>
      </c>
      <c r="F317" s="6">
        <f>Tabla24[[#This Row],[PV]]</f>
        <v>0</v>
      </c>
      <c r="G317">
        <f>Tabla24[[#This Row],[Fecha]]</f>
        <v>0</v>
      </c>
      <c r="I317" t="s">
        <v>18</v>
      </c>
    </row>
    <row r="318" spans="1:9" x14ac:dyDescent="0.2">
      <c r="A318" s="6" t="str">
        <f>Tabla24[[#This Row],[Unit]]</f>
        <v xml:space="preserve">  0</v>
      </c>
      <c r="B318">
        <f>Tabla24[[#This Row],[Referencia]]</f>
        <v>0</v>
      </c>
      <c r="C318" s="6">
        <f>Tabla24[[#This Row],[Costo]]</f>
        <v>0</v>
      </c>
      <c r="D318" s="7">
        <f>-Tabla24[[#This Row],[Cantidad]]</f>
        <v>0</v>
      </c>
      <c r="E318" s="6">
        <f>Tabla23[[#This Row],[Costo]]*Tabla23[[#This Row],[Cantidad]]</f>
        <v>0</v>
      </c>
      <c r="F318" s="6">
        <f>Tabla24[[#This Row],[PV]]</f>
        <v>0</v>
      </c>
      <c r="G318">
        <f>Tabla24[[#This Row],[Fecha]]</f>
        <v>0</v>
      </c>
      <c r="I318" t="s">
        <v>18</v>
      </c>
    </row>
    <row r="319" spans="1:9" x14ac:dyDescent="0.2">
      <c r="A319" s="6" t="str">
        <f>Tabla24[[#This Row],[Unit]]</f>
        <v xml:space="preserve">  0</v>
      </c>
      <c r="B319">
        <f>Tabla24[[#This Row],[Referencia]]</f>
        <v>0</v>
      </c>
      <c r="C319" s="6">
        <f>Tabla24[[#This Row],[Costo]]</f>
        <v>0</v>
      </c>
      <c r="D319" s="7">
        <f>-Tabla24[[#This Row],[Cantidad]]</f>
        <v>0</v>
      </c>
      <c r="E319" s="6">
        <f>Tabla23[[#This Row],[Costo]]*Tabla23[[#This Row],[Cantidad]]</f>
        <v>0</v>
      </c>
      <c r="F319" s="6">
        <f>Tabla24[[#This Row],[PV]]</f>
        <v>0</v>
      </c>
      <c r="G319">
        <f>Tabla24[[#This Row],[Fecha]]</f>
        <v>0</v>
      </c>
      <c r="I319" t="s">
        <v>18</v>
      </c>
    </row>
    <row r="320" spans="1:9" x14ac:dyDescent="0.2">
      <c r="A320" s="6" t="str">
        <f>Tabla24[[#This Row],[Unit]]</f>
        <v xml:space="preserve">  0</v>
      </c>
      <c r="B320">
        <f>Tabla24[[#This Row],[Referencia]]</f>
        <v>0</v>
      </c>
      <c r="C320" s="6">
        <f>Tabla24[[#This Row],[Costo]]</f>
        <v>0</v>
      </c>
      <c r="D320" s="7">
        <f>-Tabla24[[#This Row],[Cantidad]]</f>
        <v>0</v>
      </c>
      <c r="E320" s="6">
        <f>Tabla23[[#This Row],[Costo]]*Tabla23[[#This Row],[Cantidad]]</f>
        <v>0</v>
      </c>
      <c r="F320" s="6">
        <f>Tabla24[[#This Row],[PV]]</f>
        <v>0</v>
      </c>
      <c r="G320">
        <f>Tabla24[[#This Row],[Fecha]]</f>
        <v>0</v>
      </c>
      <c r="I320" t="s">
        <v>18</v>
      </c>
    </row>
    <row r="321" spans="1:9" x14ac:dyDescent="0.2">
      <c r="A321" s="6" t="str">
        <f>Tabla24[[#This Row],[Unit]]</f>
        <v xml:space="preserve">  0</v>
      </c>
      <c r="B321">
        <f>Tabla24[[#This Row],[Referencia]]</f>
        <v>0</v>
      </c>
      <c r="C321" s="6">
        <f>Tabla24[[#This Row],[Costo]]</f>
        <v>0</v>
      </c>
      <c r="D321" s="7">
        <f>-Tabla24[[#This Row],[Cantidad]]</f>
        <v>0</v>
      </c>
      <c r="E321" s="6">
        <f>Tabla23[[#This Row],[Costo]]*Tabla23[[#This Row],[Cantidad]]</f>
        <v>0</v>
      </c>
      <c r="F321" s="6">
        <f>Tabla24[[#This Row],[PV]]</f>
        <v>0</v>
      </c>
      <c r="G321">
        <f>Tabla24[[#This Row],[Fecha]]</f>
        <v>0</v>
      </c>
      <c r="I321" t="s">
        <v>18</v>
      </c>
    </row>
    <row r="322" spans="1:9" x14ac:dyDescent="0.2">
      <c r="A322" s="6" t="str">
        <f>Tabla24[[#This Row],[Unit]]</f>
        <v xml:space="preserve">  0</v>
      </c>
      <c r="B322">
        <f>Tabla24[[#This Row],[Referencia]]</f>
        <v>0</v>
      </c>
      <c r="C322" s="6">
        <f>Tabla24[[#This Row],[Costo]]</f>
        <v>0</v>
      </c>
      <c r="D322" s="7">
        <f>-Tabla24[[#This Row],[Cantidad]]</f>
        <v>0</v>
      </c>
      <c r="E322" s="6">
        <f>Tabla23[[#This Row],[Costo]]*Tabla23[[#This Row],[Cantidad]]</f>
        <v>0</v>
      </c>
      <c r="F322" s="6">
        <f>Tabla24[[#This Row],[PV]]</f>
        <v>0</v>
      </c>
      <c r="G322">
        <f>Tabla24[[#This Row],[Fecha]]</f>
        <v>0</v>
      </c>
      <c r="I322" t="s">
        <v>18</v>
      </c>
    </row>
    <row r="323" spans="1:9" x14ac:dyDescent="0.2">
      <c r="A323" s="6" t="str">
        <f>Tabla24[[#This Row],[Unit]]</f>
        <v xml:space="preserve">  0</v>
      </c>
      <c r="B323">
        <f>Tabla24[[#This Row],[Referencia]]</f>
        <v>0</v>
      </c>
      <c r="C323" s="6">
        <f>Tabla24[[#This Row],[Costo]]</f>
        <v>0</v>
      </c>
      <c r="D323" s="7">
        <f>-Tabla24[[#This Row],[Cantidad]]</f>
        <v>0</v>
      </c>
      <c r="E323" s="6">
        <f>Tabla23[[#This Row],[Costo]]*Tabla23[[#This Row],[Cantidad]]</f>
        <v>0</v>
      </c>
      <c r="F323" s="6">
        <f>Tabla24[[#This Row],[PV]]</f>
        <v>0</v>
      </c>
      <c r="G323">
        <f>Tabla24[[#This Row],[Fecha]]</f>
        <v>0</v>
      </c>
      <c r="I323" t="s">
        <v>18</v>
      </c>
    </row>
    <row r="324" spans="1:9" x14ac:dyDescent="0.2">
      <c r="A324" s="6" t="str">
        <f>Tabla24[[#This Row],[Unit]]</f>
        <v xml:space="preserve">  0</v>
      </c>
      <c r="B324">
        <f>Tabla24[[#This Row],[Referencia]]</f>
        <v>0</v>
      </c>
      <c r="C324" s="6">
        <f>Tabla24[[#This Row],[Costo]]</f>
        <v>0</v>
      </c>
      <c r="D324" s="7">
        <f>-Tabla24[[#This Row],[Cantidad]]</f>
        <v>0</v>
      </c>
      <c r="E324" s="6">
        <f>Tabla23[[#This Row],[Costo]]*Tabla23[[#This Row],[Cantidad]]</f>
        <v>0</v>
      </c>
      <c r="F324" s="6">
        <f>Tabla24[[#This Row],[PV]]</f>
        <v>0</v>
      </c>
      <c r="G324">
        <f>Tabla24[[#This Row],[Fecha]]</f>
        <v>0</v>
      </c>
      <c r="I324" t="s">
        <v>18</v>
      </c>
    </row>
    <row r="325" spans="1:9" x14ac:dyDescent="0.2">
      <c r="A325" s="6" t="str">
        <f>Tabla24[[#This Row],[Unit]]</f>
        <v xml:space="preserve">  0</v>
      </c>
      <c r="B325">
        <f>Tabla24[[#This Row],[Referencia]]</f>
        <v>0</v>
      </c>
      <c r="C325" s="6">
        <f>Tabla24[[#This Row],[Costo]]</f>
        <v>0</v>
      </c>
      <c r="D325" s="7">
        <f>-Tabla24[[#This Row],[Cantidad]]</f>
        <v>0</v>
      </c>
      <c r="E325" s="6">
        <f>Tabla23[[#This Row],[Costo]]*Tabla23[[#This Row],[Cantidad]]</f>
        <v>0</v>
      </c>
      <c r="F325" s="6">
        <f>Tabla24[[#This Row],[PV]]</f>
        <v>0</v>
      </c>
      <c r="G325">
        <f>Tabla24[[#This Row],[Fecha]]</f>
        <v>0</v>
      </c>
      <c r="I325" t="s">
        <v>18</v>
      </c>
    </row>
    <row r="326" spans="1:9" x14ac:dyDescent="0.2">
      <c r="A326" s="6" t="str">
        <f>Tabla24[[#This Row],[Unit]]</f>
        <v xml:space="preserve">  0</v>
      </c>
      <c r="B326">
        <f>Tabla24[[#This Row],[Referencia]]</f>
        <v>0</v>
      </c>
      <c r="C326" s="6">
        <f>Tabla24[[#This Row],[Costo]]</f>
        <v>0</v>
      </c>
      <c r="D326" s="7">
        <f>-Tabla24[[#This Row],[Cantidad]]</f>
        <v>0</v>
      </c>
      <c r="E326" s="6">
        <f>Tabla23[[#This Row],[Costo]]*Tabla23[[#This Row],[Cantidad]]</f>
        <v>0</v>
      </c>
      <c r="F326" s="6">
        <f>Tabla24[[#This Row],[PV]]</f>
        <v>0</v>
      </c>
      <c r="G326">
        <f>Tabla24[[#This Row],[Fecha]]</f>
        <v>0</v>
      </c>
      <c r="I326" t="s">
        <v>18</v>
      </c>
    </row>
    <row r="327" spans="1:9" x14ac:dyDescent="0.2">
      <c r="A327" s="6" t="str">
        <f>Tabla24[[#This Row],[Unit]]</f>
        <v xml:space="preserve">  0</v>
      </c>
      <c r="B327">
        <f>Tabla24[[#This Row],[Referencia]]</f>
        <v>0</v>
      </c>
      <c r="C327" s="6">
        <f>Tabla24[[#This Row],[Costo]]</f>
        <v>0</v>
      </c>
      <c r="D327" s="7">
        <f>-Tabla24[[#This Row],[Cantidad]]</f>
        <v>0</v>
      </c>
      <c r="E327" s="6">
        <f>Tabla23[[#This Row],[Costo]]*Tabla23[[#This Row],[Cantidad]]</f>
        <v>0</v>
      </c>
      <c r="F327" s="6">
        <f>Tabla24[[#This Row],[PV]]</f>
        <v>0</v>
      </c>
      <c r="G327">
        <f>Tabla24[[#This Row],[Fecha]]</f>
        <v>0</v>
      </c>
      <c r="I327" t="s">
        <v>18</v>
      </c>
    </row>
    <row r="328" spans="1:9" x14ac:dyDescent="0.2">
      <c r="A328" s="6" t="str">
        <f>Tabla24[[#This Row],[Unit]]</f>
        <v xml:space="preserve">  0</v>
      </c>
      <c r="B328">
        <f>Tabla24[[#This Row],[Referencia]]</f>
        <v>0</v>
      </c>
      <c r="C328" s="6">
        <f>Tabla24[[#This Row],[Costo]]</f>
        <v>0</v>
      </c>
      <c r="D328" s="7">
        <f>-Tabla24[[#This Row],[Cantidad]]</f>
        <v>0</v>
      </c>
      <c r="E328" s="6">
        <f>Tabla23[[#This Row],[Costo]]*Tabla23[[#This Row],[Cantidad]]</f>
        <v>0</v>
      </c>
      <c r="F328" s="6">
        <f>Tabla24[[#This Row],[PV]]</f>
        <v>0</v>
      </c>
      <c r="G328">
        <f>Tabla24[[#This Row],[Fecha]]</f>
        <v>0</v>
      </c>
      <c r="I328" t="s">
        <v>18</v>
      </c>
    </row>
    <row r="329" spans="1:9" x14ac:dyDescent="0.2">
      <c r="A329" s="6" t="str">
        <f>Tabla24[[#This Row],[Unit]]</f>
        <v xml:space="preserve">  0</v>
      </c>
      <c r="B329">
        <f>Tabla24[[#This Row],[Referencia]]</f>
        <v>0</v>
      </c>
      <c r="C329" s="6">
        <f>Tabla24[[#This Row],[Costo]]</f>
        <v>0</v>
      </c>
      <c r="D329" s="7">
        <f>-Tabla24[[#This Row],[Cantidad]]</f>
        <v>0</v>
      </c>
      <c r="E329" s="6">
        <f>Tabla23[[#This Row],[Costo]]*Tabla23[[#This Row],[Cantidad]]</f>
        <v>0</v>
      </c>
      <c r="F329" s="6">
        <f>Tabla24[[#This Row],[PV]]</f>
        <v>0</v>
      </c>
      <c r="G329">
        <f>Tabla24[[#This Row],[Fecha]]</f>
        <v>0</v>
      </c>
      <c r="I329" t="s">
        <v>18</v>
      </c>
    </row>
    <row r="330" spans="1:9" x14ac:dyDescent="0.2">
      <c r="A330" s="6" t="str">
        <f>Tabla24[[#This Row],[Unit]]</f>
        <v xml:space="preserve">  0</v>
      </c>
      <c r="B330">
        <f>Tabla24[[#This Row],[Referencia]]</f>
        <v>0</v>
      </c>
      <c r="C330" s="6">
        <f>Tabla24[[#This Row],[Costo]]</f>
        <v>0</v>
      </c>
      <c r="D330" s="7">
        <f>-Tabla24[[#This Row],[Cantidad]]</f>
        <v>0</v>
      </c>
      <c r="E330" s="6">
        <f>Tabla23[[#This Row],[Costo]]*Tabla23[[#This Row],[Cantidad]]</f>
        <v>0</v>
      </c>
      <c r="F330" s="6">
        <f>Tabla24[[#This Row],[PV]]</f>
        <v>0</v>
      </c>
      <c r="G330">
        <f>Tabla24[[#This Row],[Fecha]]</f>
        <v>0</v>
      </c>
      <c r="I330" t="s">
        <v>18</v>
      </c>
    </row>
    <row r="331" spans="1:9" x14ac:dyDescent="0.2">
      <c r="A331" s="6" t="str">
        <f>Tabla24[[#This Row],[Unit]]</f>
        <v xml:space="preserve">  0</v>
      </c>
      <c r="B331">
        <f>Tabla24[[#This Row],[Referencia]]</f>
        <v>0</v>
      </c>
      <c r="C331" s="6">
        <f>Tabla24[[#This Row],[Costo]]</f>
        <v>0</v>
      </c>
      <c r="D331" s="7">
        <f>-Tabla24[[#This Row],[Cantidad]]</f>
        <v>0</v>
      </c>
      <c r="E331" s="6">
        <f>Tabla23[[#This Row],[Costo]]*Tabla23[[#This Row],[Cantidad]]</f>
        <v>0</v>
      </c>
      <c r="F331" s="6">
        <f>Tabla24[[#This Row],[PV]]</f>
        <v>0</v>
      </c>
      <c r="G331">
        <f>Tabla24[[#This Row],[Fecha]]</f>
        <v>0</v>
      </c>
      <c r="I331" t="s">
        <v>18</v>
      </c>
    </row>
    <row r="332" spans="1:9" x14ac:dyDescent="0.2">
      <c r="A332" s="6" t="str">
        <f>Tabla24[[#This Row],[Unit]]</f>
        <v xml:space="preserve">  0</v>
      </c>
      <c r="B332">
        <f>Tabla24[[#This Row],[Referencia]]</f>
        <v>0</v>
      </c>
      <c r="C332" s="6">
        <f>Tabla24[[#This Row],[Costo]]</f>
        <v>0</v>
      </c>
      <c r="D332" s="7">
        <f>-Tabla24[[#This Row],[Cantidad]]</f>
        <v>0</v>
      </c>
      <c r="E332" s="6">
        <f>Tabla23[[#This Row],[Costo]]*Tabla23[[#This Row],[Cantidad]]</f>
        <v>0</v>
      </c>
      <c r="F332" s="6">
        <f>Tabla24[[#This Row],[PV]]</f>
        <v>0</v>
      </c>
      <c r="G332">
        <f>Tabla24[[#This Row],[Fecha]]</f>
        <v>0</v>
      </c>
      <c r="I332" t="s">
        <v>18</v>
      </c>
    </row>
    <row r="333" spans="1:9" x14ac:dyDescent="0.2">
      <c r="A333" s="6" t="str">
        <f>Tabla24[[#This Row],[Unit]]</f>
        <v xml:space="preserve">  0</v>
      </c>
      <c r="B333">
        <f>Tabla24[[#This Row],[Referencia]]</f>
        <v>0</v>
      </c>
      <c r="C333" s="6">
        <f>Tabla24[[#This Row],[Costo]]</f>
        <v>0</v>
      </c>
      <c r="D333" s="7">
        <f>-Tabla24[[#This Row],[Cantidad]]</f>
        <v>0</v>
      </c>
      <c r="E333" s="6">
        <f>Tabla23[[#This Row],[Costo]]*Tabla23[[#This Row],[Cantidad]]</f>
        <v>0</v>
      </c>
      <c r="F333" s="6">
        <f>Tabla24[[#This Row],[PV]]</f>
        <v>0</v>
      </c>
      <c r="G333">
        <f>Tabla24[[#This Row],[Fecha]]</f>
        <v>0</v>
      </c>
      <c r="I333" t="s">
        <v>18</v>
      </c>
    </row>
    <row r="334" spans="1:9" x14ac:dyDescent="0.2">
      <c r="A334" s="6" t="str">
        <f>Tabla24[[#This Row],[Unit]]</f>
        <v xml:space="preserve">  0</v>
      </c>
      <c r="B334">
        <f>Tabla24[[#This Row],[Referencia]]</f>
        <v>0</v>
      </c>
      <c r="C334" s="6">
        <f>Tabla24[[#This Row],[Costo]]</f>
        <v>0</v>
      </c>
      <c r="D334" s="7">
        <f>-Tabla24[[#This Row],[Cantidad]]</f>
        <v>0</v>
      </c>
      <c r="E334" s="6">
        <f>Tabla23[[#This Row],[Costo]]*Tabla23[[#This Row],[Cantidad]]</f>
        <v>0</v>
      </c>
      <c r="F334" s="6">
        <f>Tabla24[[#This Row],[PV]]</f>
        <v>0</v>
      </c>
      <c r="G334">
        <f>Tabla24[[#This Row],[Fecha]]</f>
        <v>0</v>
      </c>
      <c r="I334" t="s">
        <v>18</v>
      </c>
    </row>
    <row r="335" spans="1:9" x14ac:dyDescent="0.2">
      <c r="A335" s="6" t="str">
        <f>Tabla24[[#This Row],[Unit]]</f>
        <v xml:space="preserve">  0</v>
      </c>
      <c r="B335">
        <f>Tabla24[[#This Row],[Referencia]]</f>
        <v>0</v>
      </c>
      <c r="C335" s="6">
        <f>Tabla24[[#This Row],[Costo]]</f>
        <v>0</v>
      </c>
      <c r="D335" s="7">
        <f>-Tabla24[[#This Row],[Cantidad]]</f>
        <v>0</v>
      </c>
      <c r="E335" s="6">
        <f>Tabla23[[#This Row],[Costo]]*Tabla23[[#This Row],[Cantidad]]</f>
        <v>0</v>
      </c>
      <c r="F335" s="6">
        <f>Tabla24[[#This Row],[PV]]</f>
        <v>0</v>
      </c>
      <c r="G335">
        <f>Tabla24[[#This Row],[Fecha]]</f>
        <v>0</v>
      </c>
      <c r="I335" t="s">
        <v>18</v>
      </c>
    </row>
    <row r="336" spans="1:9" x14ac:dyDescent="0.2">
      <c r="A336" s="6" t="str">
        <f>Tabla24[[#This Row],[Unit]]</f>
        <v xml:space="preserve">  0</v>
      </c>
      <c r="B336">
        <f>Tabla24[[#This Row],[Referencia]]</f>
        <v>0</v>
      </c>
      <c r="C336" s="6">
        <f>Tabla24[[#This Row],[Costo]]</f>
        <v>0</v>
      </c>
      <c r="D336" s="7">
        <f>-Tabla24[[#This Row],[Cantidad]]</f>
        <v>0</v>
      </c>
      <c r="E336" s="6">
        <f>Tabla23[[#This Row],[Costo]]*Tabla23[[#This Row],[Cantidad]]</f>
        <v>0</v>
      </c>
      <c r="F336" s="6">
        <f>Tabla24[[#This Row],[PV]]</f>
        <v>0</v>
      </c>
      <c r="G336">
        <f>Tabla24[[#This Row],[Fecha]]</f>
        <v>0</v>
      </c>
      <c r="I336" t="s">
        <v>18</v>
      </c>
    </row>
    <row r="337" spans="1:9" x14ac:dyDescent="0.2">
      <c r="A337" s="6" t="str">
        <f>Tabla24[[#This Row],[Unit]]</f>
        <v xml:space="preserve">  0</v>
      </c>
      <c r="B337">
        <f>Tabla24[[#This Row],[Referencia]]</f>
        <v>0</v>
      </c>
      <c r="C337" s="6">
        <f>Tabla24[[#This Row],[Costo]]</f>
        <v>0</v>
      </c>
      <c r="D337" s="7">
        <f>-Tabla24[[#This Row],[Cantidad]]</f>
        <v>0</v>
      </c>
      <c r="E337" s="6">
        <f>Tabla23[[#This Row],[Costo]]*Tabla23[[#This Row],[Cantidad]]</f>
        <v>0</v>
      </c>
      <c r="F337" s="6">
        <f>Tabla24[[#This Row],[PV]]</f>
        <v>0</v>
      </c>
      <c r="G337">
        <f>Tabla24[[#This Row],[Fecha]]</f>
        <v>0</v>
      </c>
      <c r="I337" t="s">
        <v>18</v>
      </c>
    </row>
    <row r="338" spans="1:9" x14ac:dyDescent="0.2">
      <c r="A338" s="6" t="str">
        <f>Tabla24[[#This Row],[Unit]]</f>
        <v xml:space="preserve">  0</v>
      </c>
      <c r="B338">
        <f>Tabla24[[#This Row],[Referencia]]</f>
        <v>0</v>
      </c>
      <c r="C338" s="6">
        <f>Tabla24[[#This Row],[Costo]]</f>
        <v>0</v>
      </c>
      <c r="D338" s="7">
        <f>-Tabla24[[#This Row],[Cantidad]]</f>
        <v>0</v>
      </c>
      <c r="E338" s="6">
        <f>Tabla23[[#This Row],[Costo]]*Tabla23[[#This Row],[Cantidad]]</f>
        <v>0</v>
      </c>
      <c r="F338" s="6">
        <f>Tabla24[[#This Row],[PV]]</f>
        <v>0</v>
      </c>
      <c r="G338">
        <f>Tabla24[[#This Row],[Fecha]]</f>
        <v>0</v>
      </c>
      <c r="I338" t="s">
        <v>18</v>
      </c>
    </row>
    <row r="339" spans="1:9" x14ac:dyDescent="0.2">
      <c r="A339" s="6" t="str">
        <f>Tabla24[[#This Row],[Unit]]</f>
        <v xml:space="preserve">  0</v>
      </c>
      <c r="B339">
        <f>Tabla24[[#This Row],[Referencia]]</f>
        <v>0</v>
      </c>
      <c r="C339" s="6">
        <f>Tabla24[[#This Row],[Costo]]</f>
        <v>0</v>
      </c>
      <c r="D339" s="7">
        <f>-Tabla24[[#This Row],[Cantidad]]</f>
        <v>0</v>
      </c>
      <c r="E339" s="6">
        <f>Tabla23[[#This Row],[Costo]]*Tabla23[[#This Row],[Cantidad]]</f>
        <v>0</v>
      </c>
      <c r="F339" s="6">
        <f>Tabla24[[#This Row],[PV]]</f>
        <v>0</v>
      </c>
      <c r="G339">
        <f>Tabla24[[#This Row],[Fecha]]</f>
        <v>0</v>
      </c>
      <c r="I339" t="s">
        <v>18</v>
      </c>
    </row>
    <row r="340" spans="1:9" x14ac:dyDescent="0.2">
      <c r="A340" s="6" t="str">
        <f>Tabla24[[#This Row],[Unit]]</f>
        <v xml:space="preserve">  0</v>
      </c>
      <c r="B340">
        <f>Tabla24[[#This Row],[Referencia]]</f>
        <v>0</v>
      </c>
      <c r="C340" s="6">
        <f>Tabla24[[#This Row],[Costo]]</f>
        <v>0</v>
      </c>
      <c r="D340" s="7">
        <f>-Tabla24[[#This Row],[Cantidad]]</f>
        <v>0</v>
      </c>
      <c r="E340" s="6">
        <f>Tabla23[[#This Row],[Costo]]*Tabla23[[#This Row],[Cantidad]]</f>
        <v>0</v>
      </c>
      <c r="F340" s="6">
        <f>Tabla24[[#This Row],[PV]]</f>
        <v>0</v>
      </c>
      <c r="G340">
        <f>Tabla24[[#This Row],[Fecha]]</f>
        <v>0</v>
      </c>
      <c r="I340" t="s">
        <v>18</v>
      </c>
    </row>
    <row r="341" spans="1:9" x14ac:dyDescent="0.2">
      <c r="A341" s="6" t="str">
        <f>Tabla24[[#This Row],[Unit]]</f>
        <v xml:space="preserve">  0</v>
      </c>
      <c r="B341">
        <f>Tabla24[[#This Row],[Referencia]]</f>
        <v>0</v>
      </c>
      <c r="C341" s="6">
        <f>Tabla24[[#This Row],[Costo]]</f>
        <v>0</v>
      </c>
      <c r="D341" s="7">
        <f>-Tabla24[[#This Row],[Cantidad]]</f>
        <v>0</v>
      </c>
      <c r="E341" s="6">
        <f>Tabla23[[#This Row],[Costo]]*Tabla23[[#This Row],[Cantidad]]</f>
        <v>0</v>
      </c>
      <c r="F341" s="6">
        <f>Tabla24[[#This Row],[PV]]</f>
        <v>0</v>
      </c>
      <c r="G341">
        <f>Tabla24[[#This Row],[Fecha]]</f>
        <v>0</v>
      </c>
      <c r="I341" t="s">
        <v>18</v>
      </c>
    </row>
    <row r="342" spans="1:9" x14ac:dyDescent="0.2">
      <c r="A342" s="6" t="str">
        <f>Tabla24[[#This Row],[Unit]]</f>
        <v xml:space="preserve">  0</v>
      </c>
      <c r="B342">
        <f>Tabla24[[#This Row],[Referencia]]</f>
        <v>0</v>
      </c>
      <c r="C342" s="6">
        <f>Tabla24[[#This Row],[Costo]]</f>
        <v>0</v>
      </c>
      <c r="D342" s="7">
        <f>-Tabla24[[#This Row],[Cantidad]]</f>
        <v>0</v>
      </c>
      <c r="E342" s="6">
        <f>Tabla23[[#This Row],[Costo]]*Tabla23[[#This Row],[Cantidad]]</f>
        <v>0</v>
      </c>
      <c r="F342" s="6">
        <f>Tabla24[[#This Row],[PV]]</f>
        <v>0</v>
      </c>
      <c r="G342">
        <f>Tabla24[[#This Row],[Fecha]]</f>
        <v>0</v>
      </c>
      <c r="I342" t="s">
        <v>18</v>
      </c>
    </row>
    <row r="343" spans="1:9" x14ac:dyDescent="0.2">
      <c r="A343" s="6" t="str">
        <f>Tabla24[[#This Row],[Unit]]</f>
        <v xml:space="preserve">  0</v>
      </c>
      <c r="B343">
        <f>Tabla24[[#This Row],[Referencia]]</f>
        <v>0</v>
      </c>
      <c r="C343" s="6">
        <f>Tabla24[[#This Row],[Costo]]</f>
        <v>0</v>
      </c>
      <c r="D343" s="7">
        <f>-Tabla24[[#This Row],[Cantidad]]</f>
        <v>0</v>
      </c>
      <c r="E343" s="6">
        <f>Tabla23[[#This Row],[Costo]]*Tabla23[[#This Row],[Cantidad]]</f>
        <v>0</v>
      </c>
      <c r="F343" s="6">
        <f>Tabla24[[#This Row],[PV]]</f>
        <v>0</v>
      </c>
      <c r="G343">
        <f>Tabla24[[#This Row],[Fecha]]</f>
        <v>0</v>
      </c>
      <c r="I343" t="s">
        <v>18</v>
      </c>
    </row>
    <row r="344" spans="1:9" x14ac:dyDescent="0.2">
      <c r="A344" s="6" t="str">
        <f>Tabla24[[#This Row],[Unit]]</f>
        <v xml:space="preserve">  0</v>
      </c>
      <c r="B344">
        <f>Tabla24[[#This Row],[Referencia]]</f>
        <v>0</v>
      </c>
      <c r="C344" s="6">
        <f>Tabla24[[#This Row],[Costo]]</f>
        <v>0</v>
      </c>
      <c r="D344" s="7">
        <f>-Tabla24[[#This Row],[Cantidad]]</f>
        <v>0</v>
      </c>
      <c r="E344" s="6">
        <f>Tabla23[[#This Row],[Costo]]*Tabla23[[#This Row],[Cantidad]]</f>
        <v>0</v>
      </c>
      <c r="F344" s="6">
        <f>Tabla24[[#This Row],[PV]]</f>
        <v>0</v>
      </c>
      <c r="G344">
        <f>Tabla24[[#This Row],[Fecha]]</f>
        <v>0</v>
      </c>
      <c r="I344" t="s">
        <v>18</v>
      </c>
    </row>
    <row r="345" spans="1:9" x14ac:dyDescent="0.2">
      <c r="A345" s="6" t="str">
        <f>Tabla24[[#This Row],[Unit]]</f>
        <v xml:space="preserve">  0</v>
      </c>
      <c r="B345">
        <f>Tabla24[[#This Row],[Referencia]]</f>
        <v>0</v>
      </c>
      <c r="C345" s="6">
        <f>Tabla24[[#This Row],[Costo]]</f>
        <v>0</v>
      </c>
      <c r="D345" s="7">
        <f>-Tabla24[[#This Row],[Cantidad]]</f>
        <v>0</v>
      </c>
      <c r="E345" s="6">
        <f>Tabla23[[#This Row],[Costo]]*Tabla23[[#This Row],[Cantidad]]</f>
        <v>0</v>
      </c>
      <c r="F345" s="6">
        <f>Tabla24[[#This Row],[PV]]</f>
        <v>0</v>
      </c>
      <c r="G345">
        <f>Tabla24[[#This Row],[Fecha]]</f>
        <v>0</v>
      </c>
      <c r="I345" t="s">
        <v>18</v>
      </c>
    </row>
    <row r="346" spans="1:9" x14ac:dyDescent="0.2">
      <c r="A346" s="6" t="str">
        <f>Tabla24[[#This Row],[Unit]]</f>
        <v xml:space="preserve">  0</v>
      </c>
      <c r="B346">
        <f>Tabla24[[#This Row],[Referencia]]</f>
        <v>0</v>
      </c>
      <c r="C346" s="6">
        <f>Tabla24[[#This Row],[Costo]]</f>
        <v>0</v>
      </c>
      <c r="D346" s="7">
        <f>-Tabla24[[#This Row],[Cantidad]]</f>
        <v>0</v>
      </c>
      <c r="E346" s="6">
        <f>Tabla23[[#This Row],[Costo]]*Tabla23[[#This Row],[Cantidad]]</f>
        <v>0</v>
      </c>
      <c r="F346" s="6">
        <f>Tabla24[[#This Row],[PV]]</f>
        <v>0</v>
      </c>
      <c r="G346">
        <f>Tabla24[[#This Row],[Fecha]]</f>
        <v>0</v>
      </c>
      <c r="I346" t="s">
        <v>18</v>
      </c>
    </row>
    <row r="347" spans="1:9" x14ac:dyDescent="0.2">
      <c r="A347" s="6" t="str">
        <f>Tabla24[[#This Row],[Unit]]</f>
        <v xml:space="preserve">  0</v>
      </c>
      <c r="B347">
        <f>Tabla24[[#This Row],[Referencia]]</f>
        <v>0</v>
      </c>
      <c r="C347" s="6">
        <f>Tabla24[[#This Row],[Costo]]</f>
        <v>0</v>
      </c>
      <c r="D347" s="7">
        <f>-Tabla24[[#This Row],[Cantidad]]</f>
        <v>0</v>
      </c>
      <c r="E347" s="6">
        <f>Tabla23[[#This Row],[Costo]]*Tabla23[[#This Row],[Cantidad]]</f>
        <v>0</v>
      </c>
      <c r="F347" s="6">
        <f>Tabla24[[#This Row],[PV]]</f>
        <v>0</v>
      </c>
      <c r="G347">
        <f>Tabla24[[#This Row],[Fecha]]</f>
        <v>0</v>
      </c>
      <c r="I347" t="s">
        <v>18</v>
      </c>
    </row>
    <row r="348" spans="1:9" x14ac:dyDescent="0.2">
      <c r="A348" s="6" t="str">
        <f>Tabla24[[#This Row],[Unit]]</f>
        <v xml:space="preserve">  0</v>
      </c>
      <c r="B348">
        <f>Tabla24[[#This Row],[Referencia]]</f>
        <v>0</v>
      </c>
      <c r="C348" s="6">
        <f>Tabla24[[#This Row],[Costo]]</f>
        <v>0</v>
      </c>
      <c r="D348" s="7">
        <f>-Tabla24[[#This Row],[Cantidad]]</f>
        <v>0</v>
      </c>
      <c r="E348" s="6">
        <f>Tabla23[[#This Row],[Costo]]*Tabla23[[#This Row],[Cantidad]]</f>
        <v>0</v>
      </c>
      <c r="F348" s="6">
        <f>Tabla24[[#This Row],[PV]]</f>
        <v>0</v>
      </c>
      <c r="G348">
        <f>Tabla24[[#This Row],[Fecha]]</f>
        <v>0</v>
      </c>
      <c r="I348" t="s">
        <v>18</v>
      </c>
    </row>
    <row r="349" spans="1:9" x14ac:dyDescent="0.2">
      <c r="A349" s="6" t="str">
        <f>Tabla24[[#This Row],[Unit]]</f>
        <v xml:space="preserve">  0</v>
      </c>
      <c r="B349">
        <f>Tabla24[[#This Row],[Referencia]]</f>
        <v>0</v>
      </c>
      <c r="C349" s="6">
        <f>Tabla24[[#This Row],[Costo]]</f>
        <v>0</v>
      </c>
      <c r="D349" s="7">
        <f>-Tabla24[[#This Row],[Cantidad]]</f>
        <v>0</v>
      </c>
      <c r="E349" s="6">
        <f>Tabla23[[#This Row],[Costo]]*Tabla23[[#This Row],[Cantidad]]</f>
        <v>0</v>
      </c>
      <c r="F349" s="6">
        <f>Tabla24[[#This Row],[PV]]</f>
        <v>0</v>
      </c>
      <c r="G349">
        <f>Tabla24[[#This Row],[Fecha]]</f>
        <v>0</v>
      </c>
      <c r="I349" t="s">
        <v>18</v>
      </c>
    </row>
    <row r="350" spans="1:9" x14ac:dyDescent="0.2">
      <c r="A350" s="6" t="str">
        <f>Tabla24[[#This Row],[Unit]]</f>
        <v xml:space="preserve">  0</v>
      </c>
      <c r="B350">
        <f>Tabla24[[#This Row],[Referencia]]</f>
        <v>0</v>
      </c>
      <c r="C350" s="6">
        <f>Tabla24[[#This Row],[Costo]]</f>
        <v>0</v>
      </c>
      <c r="D350" s="7">
        <f>-Tabla24[[#This Row],[Cantidad]]</f>
        <v>0</v>
      </c>
      <c r="E350" s="6">
        <f>Tabla23[[#This Row],[Costo]]*Tabla23[[#This Row],[Cantidad]]</f>
        <v>0</v>
      </c>
      <c r="F350" s="6">
        <f>Tabla24[[#This Row],[PV]]</f>
        <v>0</v>
      </c>
      <c r="G350">
        <f>Tabla24[[#This Row],[Fecha]]</f>
        <v>0</v>
      </c>
      <c r="I350" t="s">
        <v>18</v>
      </c>
    </row>
    <row r="351" spans="1:9" x14ac:dyDescent="0.2">
      <c r="A351" s="6" t="str">
        <f>Tabla24[[#This Row],[Unit]]</f>
        <v xml:space="preserve">  0</v>
      </c>
      <c r="B351">
        <f>Tabla24[[#This Row],[Referencia]]</f>
        <v>0</v>
      </c>
      <c r="C351" s="6">
        <f>Tabla24[[#This Row],[Costo]]</f>
        <v>0</v>
      </c>
      <c r="D351" s="7">
        <f>-Tabla24[[#This Row],[Cantidad]]</f>
        <v>0</v>
      </c>
      <c r="E351" s="6">
        <f>Tabla23[[#This Row],[Costo]]*Tabla23[[#This Row],[Cantidad]]</f>
        <v>0</v>
      </c>
      <c r="F351" s="6">
        <f>Tabla24[[#This Row],[PV]]</f>
        <v>0</v>
      </c>
      <c r="G351">
        <f>Tabla24[[#This Row],[Fecha]]</f>
        <v>0</v>
      </c>
      <c r="I351" t="s">
        <v>18</v>
      </c>
    </row>
    <row r="352" spans="1:9" x14ac:dyDescent="0.2">
      <c r="A352" s="6" t="str">
        <f>Tabla24[[#This Row],[Unit]]</f>
        <v xml:space="preserve">  0</v>
      </c>
      <c r="B352">
        <f>Tabla24[[#This Row],[Referencia]]</f>
        <v>0</v>
      </c>
      <c r="C352" s="6">
        <f>Tabla24[[#This Row],[Costo]]</f>
        <v>0</v>
      </c>
      <c r="D352" s="7">
        <f>-Tabla24[[#This Row],[Cantidad]]</f>
        <v>0</v>
      </c>
      <c r="E352" s="6">
        <f>Tabla23[[#This Row],[Costo]]*Tabla23[[#This Row],[Cantidad]]</f>
        <v>0</v>
      </c>
      <c r="F352" s="6">
        <f>Tabla24[[#This Row],[PV]]</f>
        <v>0</v>
      </c>
      <c r="G352">
        <f>Tabla24[[#This Row],[Fecha]]</f>
        <v>0</v>
      </c>
      <c r="I352" t="s">
        <v>18</v>
      </c>
    </row>
    <row r="353" spans="1:9" x14ac:dyDescent="0.2">
      <c r="A353" s="6" t="str">
        <f>Tabla24[[#This Row],[Unit]]</f>
        <v xml:space="preserve">  0</v>
      </c>
      <c r="B353">
        <f>Tabla24[[#This Row],[Referencia]]</f>
        <v>0</v>
      </c>
      <c r="C353" s="6">
        <f>Tabla24[[#This Row],[Costo]]</f>
        <v>0</v>
      </c>
      <c r="D353" s="7">
        <f>-Tabla24[[#This Row],[Cantidad]]</f>
        <v>0</v>
      </c>
      <c r="E353" s="6">
        <f>Tabla23[[#This Row],[Costo]]*Tabla23[[#This Row],[Cantidad]]</f>
        <v>0</v>
      </c>
      <c r="F353" s="6">
        <f>Tabla24[[#This Row],[PV]]</f>
        <v>0</v>
      </c>
      <c r="G353">
        <f>Tabla24[[#This Row],[Fecha]]</f>
        <v>0</v>
      </c>
      <c r="I353" t="s">
        <v>18</v>
      </c>
    </row>
    <row r="354" spans="1:9" x14ac:dyDescent="0.2">
      <c r="A354" s="6" t="str">
        <f>Tabla24[[#This Row],[Unit]]</f>
        <v xml:space="preserve">  0</v>
      </c>
      <c r="B354">
        <f>Tabla24[[#This Row],[Referencia]]</f>
        <v>0</v>
      </c>
      <c r="C354" s="6">
        <f>Tabla24[[#This Row],[Costo]]</f>
        <v>0</v>
      </c>
      <c r="D354" s="7">
        <f>-Tabla24[[#This Row],[Cantidad]]</f>
        <v>0</v>
      </c>
      <c r="E354" s="6">
        <f>Tabla23[[#This Row],[Costo]]*Tabla23[[#This Row],[Cantidad]]</f>
        <v>0</v>
      </c>
      <c r="F354" s="6">
        <f>Tabla24[[#This Row],[PV]]</f>
        <v>0</v>
      </c>
      <c r="G354">
        <f>Tabla24[[#This Row],[Fecha]]</f>
        <v>0</v>
      </c>
      <c r="I354" t="s">
        <v>18</v>
      </c>
    </row>
    <row r="355" spans="1:9" x14ac:dyDescent="0.2">
      <c r="A355" s="6" t="str">
        <f>Tabla24[[#This Row],[Unit]]</f>
        <v xml:space="preserve">  0</v>
      </c>
      <c r="B355">
        <f>Tabla24[[#This Row],[Referencia]]</f>
        <v>0</v>
      </c>
      <c r="C355" s="6">
        <f>Tabla24[[#This Row],[Costo]]</f>
        <v>0</v>
      </c>
      <c r="D355" s="7">
        <f>-Tabla24[[#This Row],[Cantidad]]</f>
        <v>0</v>
      </c>
      <c r="E355" s="6">
        <f>Tabla23[[#This Row],[Costo]]*Tabla23[[#This Row],[Cantidad]]</f>
        <v>0</v>
      </c>
      <c r="F355" s="6">
        <f>Tabla24[[#This Row],[PV]]</f>
        <v>0</v>
      </c>
      <c r="G355">
        <f>Tabla24[[#This Row],[Fecha]]</f>
        <v>0</v>
      </c>
      <c r="I355" t="s">
        <v>18</v>
      </c>
    </row>
    <row r="356" spans="1:9" x14ac:dyDescent="0.2">
      <c r="A356" s="6" t="str">
        <f>Tabla24[[#This Row],[Unit]]</f>
        <v xml:space="preserve">  0</v>
      </c>
      <c r="B356">
        <f>Tabla24[[#This Row],[Referencia]]</f>
        <v>0</v>
      </c>
      <c r="C356" s="6">
        <f>Tabla24[[#This Row],[Costo]]</f>
        <v>0</v>
      </c>
      <c r="D356" s="7">
        <f>-Tabla24[[#This Row],[Cantidad]]</f>
        <v>0</v>
      </c>
      <c r="E356" s="6">
        <f>Tabla23[[#This Row],[Costo]]*Tabla23[[#This Row],[Cantidad]]</f>
        <v>0</v>
      </c>
      <c r="F356" s="6">
        <f>Tabla24[[#This Row],[PV]]</f>
        <v>0</v>
      </c>
      <c r="G356">
        <f>Tabla24[[#This Row],[Fecha]]</f>
        <v>0</v>
      </c>
      <c r="I356" t="s">
        <v>18</v>
      </c>
    </row>
    <row r="357" spans="1:9" x14ac:dyDescent="0.2">
      <c r="A357" s="6" t="str">
        <f>Tabla24[[#This Row],[Unit]]</f>
        <v xml:space="preserve">  0</v>
      </c>
      <c r="B357">
        <f>Tabla24[[#This Row],[Referencia]]</f>
        <v>0</v>
      </c>
      <c r="C357" s="6">
        <f>Tabla24[[#This Row],[Costo]]</f>
        <v>0</v>
      </c>
      <c r="D357" s="7">
        <f>-Tabla24[[#This Row],[Cantidad]]</f>
        <v>0</v>
      </c>
      <c r="E357" s="6">
        <f>Tabla23[[#This Row],[Costo]]*Tabla23[[#This Row],[Cantidad]]</f>
        <v>0</v>
      </c>
      <c r="F357" s="6">
        <f>Tabla24[[#This Row],[PV]]</f>
        <v>0</v>
      </c>
      <c r="G357">
        <f>Tabla24[[#This Row],[Fecha]]</f>
        <v>0</v>
      </c>
      <c r="I357" t="s">
        <v>18</v>
      </c>
    </row>
    <row r="358" spans="1:9" x14ac:dyDescent="0.2">
      <c r="A358" s="6" t="str">
        <f>Tabla24[[#This Row],[Unit]]</f>
        <v xml:space="preserve">  0</v>
      </c>
      <c r="B358">
        <f>Tabla24[[#This Row],[Referencia]]</f>
        <v>0</v>
      </c>
      <c r="C358" s="6">
        <f>Tabla24[[#This Row],[Costo]]</f>
        <v>0</v>
      </c>
      <c r="D358" s="7">
        <f>-Tabla24[[#This Row],[Cantidad]]</f>
        <v>0</v>
      </c>
      <c r="E358" s="6">
        <f>Tabla23[[#This Row],[Costo]]*Tabla23[[#This Row],[Cantidad]]</f>
        <v>0</v>
      </c>
      <c r="F358" s="6">
        <f>Tabla24[[#This Row],[PV]]</f>
        <v>0</v>
      </c>
      <c r="G358">
        <f>Tabla24[[#This Row],[Fecha]]</f>
        <v>0</v>
      </c>
      <c r="I358" t="s">
        <v>18</v>
      </c>
    </row>
    <row r="359" spans="1:9" x14ac:dyDescent="0.2">
      <c r="A359" s="6" t="str">
        <f>Tabla24[[#This Row],[Unit]]</f>
        <v xml:space="preserve">  0</v>
      </c>
      <c r="B359">
        <f>Tabla24[[#This Row],[Referencia]]</f>
        <v>0</v>
      </c>
      <c r="C359" s="6">
        <f>Tabla24[[#This Row],[Costo]]</f>
        <v>0</v>
      </c>
      <c r="D359" s="7">
        <f>-Tabla24[[#This Row],[Cantidad]]</f>
        <v>0</v>
      </c>
      <c r="E359" s="6">
        <f>Tabla23[[#This Row],[Costo]]*Tabla23[[#This Row],[Cantidad]]</f>
        <v>0</v>
      </c>
      <c r="F359" s="6">
        <f>Tabla24[[#This Row],[PV]]</f>
        <v>0</v>
      </c>
      <c r="G359">
        <f>Tabla24[[#This Row],[Fecha]]</f>
        <v>0</v>
      </c>
      <c r="I359" t="s">
        <v>18</v>
      </c>
    </row>
    <row r="360" spans="1:9" x14ac:dyDescent="0.2">
      <c r="A360" s="6" t="str">
        <f>Tabla24[[#This Row],[Unit]]</f>
        <v xml:space="preserve">  0</v>
      </c>
      <c r="B360">
        <f>Tabla24[[#This Row],[Referencia]]</f>
        <v>0</v>
      </c>
      <c r="C360" s="6">
        <f>Tabla24[[#This Row],[Costo]]</f>
        <v>0</v>
      </c>
      <c r="D360" s="7">
        <f>-Tabla24[[#This Row],[Cantidad]]</f>
        <v>0</v>
      </c>
      <c r="E360" s="6">
        <f>Tabla23[[#This Row],[Costo]]*Tabla23[[#This Row],[Cantidad]]</f>
        <v>0</v>
      </c>
      <c r="F360" s="6">
        <f>Tabla24[[#This Row],[PV]]</f>
        <v>0</v>
      </c>
      <c r="G360">
        <f>Tabla24[[#This Row],[Fecha]]</f>
        <v>0</v>
      </c>
      <c r="I360" t="s">
        <v>18</v>
      </c>
    </row>
    <row r="361" spans="1:9" x14ac:dyDescent="0.2">
      <c r="A361" s="6" t="str">
        <f>Tabla24[[#This Row],[Unit]]</f>
        <v xml:space="preserve">  0</v>
      </c>
      <c r="B361">
        <f>Tabla24[[#This Row],[Referencia]]</f>
        <v>0</v>
      </c>
      <c r="C361" s="6">
        <f>Tabla24[[#This Row],[Costo]]</f>
        <v>0</v>
      </c>
      <c r="D361" s="7">
        <f>-Tabla24[[#This Row],[Cantidad]]</f>
        <v>0</v>
      </c>
      <c r="E361" s="6">
        <f>Tabla23[[#This Row],[Costo]]*Tabla23[[#This Row],[Cantidad]]</f>
        <v>0</v>
      </c>
      <c r="F361" s="6">
        <f>Tabla24[[#This Row],[PV]]</f>
        <v>0</v>
      </c>
      <c r="G361">
        <f>Tabla24[[#This Row],[Fecha]]</f>
        <v>0</v>
      </c>
      <c r="I361" t="s">
        <v>18</v>
      </c>
    </row>
    <row r="362" spans="1:9" x14ac:dyDescent="0.2">
      <c r="A362" s="6" t="str">
        <f>Tabla24[[#This Row],[Unit]]</f>
        <v xml:space="preserve">  0</v>
      </c>
      <c r="B362">
        <f>Tabla24[[#This Row],[Referencia]]</f>
        <v>0</v>
      </c>
      <c r="C362" s="6">
        <f>Tabla24[[#This Row],[Costo]]</f>
        <v>0</v>
      </c>
      <c r="D362" s="7">
        <f>-Tabla24[[#This Row],[Cantidad]]</f>
        <v>0</v>
      </c>
      <c r="E362" s="6">
        <f>Tabla23[[#This Row],[Costo]]*Tabla23[[#This Row],[Cantidad]]</f>
        <v>0</v>
      </c>
      <c r="F362" s="6">
        <f>Tabla24[[#This Row],[PV]]</f>
        <v>0</v>
      </c>
      <c r="G362">
        <f>Tabla24[[#This Row],[Fecha]]</f>
        <v>0</v>
      </c>
      <c r="I362" t="s">
        <v>18</v>
      </c>
    </row>
    <row r="363" spans="1:9" x14ac:dyDescent="0.2">
      <c r="A363" s="6" t="str">
        <f>Tabla24[[#This Row],[Unit]]</f>
        <v xml:space="preserve">  0</v>
      </c>
      <c r="B363">
        <f>Tabla24[[#This Row],[Referencia]]</f>
        <v>0</v>
      </c>
      <c r="C363" s="6">
        <f>Tabla24[[#This Row],[Costo]]</f>
        <v>0</v>
      </c>
      <c r="D363" s="7">
        <f>-Tabla24[[#This Row],[Cantidad]]</f>
        <v>0</v>
      </c>
      <c r="E363" s="6">
        <f>Tabla23[[#This Row],[Costo]]*Tabla23[[#This Row],[Cantidad]]</f>
        <v>0</v>
      </c>
      <c r="F363" s="6">
        <f>Tabla24[[#This Row],[PV]]</f>
        <v>0</v>
      </c>
      <c r="G363">
        <f>Tabla24[[#This Row],[Fecha]]</f>
        <v>0</v>
      </c>
      <c r="I363" t="s">
        <v>18</v>
      </c>
    </row>
    <row r="364" spans="1:9" x14ac:dyDescent="0.2">
      <c r="A364" s="6" t="str">
        <f>Tabla24[[#This Row],[Unit]]</f>
        <v xml:space="preserve">  0</v>
      </c>
      <c r="B364">
        <f>Tabla24[[#This Row],[Referencia]]</f>
        <v>0</v>
      </c>
      <c r="C364" s="6">
        <f>Tabla24[[#This Row],[Costo]]</f>
        <v>0</v>
      </c>
      <c r="D364" s="7">
        <f>-Tabla24[[#This Row],[Cantidad]]</f>
        <v>0</v>
      </c>
      <c r="E364" s="6">
        <f>Tabla23[[#This Row],[Costo]]*Tabla23[[#This Row],[Cantidad]]</f>
        <v>0</v>
      </c>
      <c r="F364" s="6">
        <f>Tabla24[[#This Row],[PV]]</f>
        <v>0</v>
      </c>
      <c r="G364">
        <f>Tabla24[[#This Row],[Fecha]]</f>
        <v>0</v>
      </c>
      <c r="I364" t="s">
        <v>18</v>
      </c>
    </row>
    <row r="365" spans="1:9" x14ac:dyDescent="0.2">
      <c r="A365" s="6" t="str">
        <f>Tabla24[[#This Row],[Unit]]</f>
        <v xml:space="preserve">  0</v>
      </c>
      <c r="B365">
        <f>Tabla24[[#This Row],[Referencia]]</f>
        <v>0</v>
      </c>
      <c r="C365" s="6">
        <f>Tabla24[[#This Row],[Costo]]</f>
        <v>0</v>
      </c>
      <c r="D365" s="7">
        <f>-Tabla24[[#This Row],[Cantidad]]</f>
        <v>0</v>
      </c>
      <c r="E365" s="6">
        <f>Tabla23[[#This Row],[Costo]]*Tabla23[[#This Row],[Cantidad]]</f>
        <v>0</v>
      </c>
      <c r="F365" s="6">
        <f>Tabla24[[#This Row],[PV]]</f>
        <v>0</v>
      </c>
      <c r="G365">
        <f>Tabla24[[#This Row],[Fecha]]</f>
        <v>0</v>
      </c>
      <c r="I365" t="s">
        <v>18</v>
      </c>
    </row>
    <row r="366" spans="1:9" x14ac:dyDescent="0.2">
      <c r="A366" s="6" t="str">
        <f>Tabla24[[#This Row],[Unit]]</f>
        <v xml:space="preserve">  0</v>
      </c>
      <c r="B366">
        <f>Tabla24[[#This Row],[Referencia]]</f>
        <v>0</v>
      </c>
      <c r="C366" s="6">
        <f>Tabla24[[#This Row],[Costo]]</f>
        <v>0</v>
      </c>
      <c r="D366" s="7">
        <f>-Tabla24[[#This Row],[Cantidad]]</f>
        <v>0</v>
      </c>
      <c r="E366" s="6">
        <f>Tabla23[[#This Row],[Costo]]*Tabla23[[#This Row],[Cantidad]]</f>
        <v>0</v>
      </c>
      <c r="F366" s="6">
        <f>Tabla24[[#This Row],[PV]]</f>
        <v>0</v>
      </c>
      <c r="G366">
        <f>Tabla24[[#This Row],[Fecha]]</f>
        <v>0</v>
      </c>
      <c r="I366" t="s">
        <v>18</v>
      </c>
    </row>
    <row r="367" spans="1:9" x14ac:dyDescent="0.2">
      <c r="A367" s="6" t="str">
        <f>Tabla24[[#This Row],[Unit]]</f>
        <v xml:space="preserve">  0</v>
      </c>
      <c r="B367">
        <f>Tabla24[[#This Row],[Referencia]]</f>
        <v>0</v>
      </c>
      <c r="C367" s="6">
        <f>Tabla24[[#This Row],[Costo]]</f>
        <v>0</v>
      </c>
      <c r="D367" s="7">
        <f>-Tabla24[[#This Row],[Cantidad]]</f>
        <v>0</v>
      </c>
      <c r="E367" s="6">
        <f>Tabla23[[#This Row],[Costo]]*Tabla23[[#This Row],[Cantidad]]</f>
        <v>0</v>
      </c>
      <c r="F367" s="6">
        <f>Tabla24[[#This Row],[PV]]</f>
        <v>0</v>
      </c>
      <c r="G367">
        <f>Tabla24[[#This Row],[Fecha]]</f>
        <v>0</v>
      </c>
      <c r="I367" t="s">
        <v>18</v>
      </c>
    </row>
    <row r="368" spans="1:9" x14ac:dyDescent="0.2">
      <c r="A368" s="6" t="str">
        <f>Tabla24[[#This Row],[Unit]]</f>
        <v xml:space="preserve">  0</v>
      </c>
      <c r="B368">
        <f>Tabla24[[#This Row],[Referencia]]</f>
        <v>0</v>
      </c>
      <c r="C368" s="6">
        <f>Tabla24[[#This Row],[Costo]]</f>
        <v>0</v>
      </c>
      <c r="D368" s="7">
        <f>-Tabla24[[#This Row],[Cantidad]]</f>
        <v>0</v>
      </c>
      <c r="E368" s="6">
        <f>Tabla23[[#This Row],[Costo]]*Tabla23[[#This Row],[Cantidad]]</f>
        <v>0</v>
      </c>
      <c r="F368" s="6">
        <f>Tabla24[[#This Row],[PV]]</f>
        <v>0</v>
      </c>
      <c r="G368">
        <f>Tabla24[[#This Row],[Fecha]]</f>
        <v>0</v>
      </c>
      <c r="I368" t="s">
        <v>18</v>
      </c>
    </row>
    <row r="369" spans="1:9" x14ac:dyDescent="0.2">
      <c r="A369" s="6" t="str">
        <f>Tabla24[[#This Row],[Unit]]</f>
        <v xml:space="preserve">  0</v>
      </c>
      <c r="B369">
        <f>Tabla24[[#This Row],[Referencia]]</f>
        <v>0</v>
      </c>
      <c r="C369" s="6">
        <f>Tabla24[[#This Row],[Costo]]</f>
        <v>0</v>
      </c>
      <c r="D369" s="7">
        <f>-Tabla24[[#This Row],[Cantidad]]</f>
        <v>0</v>
      </c>
      <c r="E369" s="6">
        <f>Tabla23[[#This Row],[Costo]]*Tabla23[[#This Row],[Cantidad]]</f>
        <v>0</v>
      </c>
      <c r="F369" s="6">
        <f>Tabla24[[#This Row],[PV]]</f>
        <v>0</v>
      </c>
      <c r="G369">
        <f>Tabla24[[#This Row],[Fecha]]</f>
        <v>0</v>
      </c>
      <c r="I369" t="s">
        <v>18</v>
      </c>
    </row>
    <row r="370" spans="1:9" x14ac:dyDescent="0.2">
      <c r="A370" s="6" t="str">
        <f>Tabla24[[#This Row],[Unit]]</f>
        <v xml:space="preserve">  0</v>
      </c>
      <c r="B370">
        <f>Tabla24[[#This Row],[Referencia]]</f>
        <v>0</v>
      </c>
      <c r="C370" s="6">
        <f>Tabla24[[#This Row],[Costo]]</f>
        <v>0</v>
      </c>
      <c r="D370" s="7">
        <f>-Tabla24[[#This Row],[Cantidad]]</f>
        <v>0</v>
      </c>
      <c r="E370" s="6">
        <f>Tabla23[[#This Row],[Costo]]*Tabla23[[#This Row],[Cantidad]]</f>
        <v>0</v>
      </c>
      <c r="F370" s="6">
        <f>Tabla24[[#This Row],[PV]]</f>
        <v>0</v>
      </c>
      <c r="G370">
        <f>Tabla24[[#This Row],[Fecha]]</f>
        <v>0</v>
      </c>
      <c r="I370" t="s">
        <v>18</v>
      </c>
    </row>
    <row r="371" spans="1:9" x14ac:dyDescent="0.2">
      <c r="A371" s="6" t="str">
        <f>Tabla24[[#This Row],[Unit]]</f>
        <v xml:space="preserve">  0</v>
      </c>
      <c r="B371">
        <f>Tabla24[[#This Row],[Referencia]]</f>
        <v>0</v>
      </c>
      <c r="C371" s="6">
        <f>Tabla24[[#This Row],[Costo]]</f>
        <v>0</v>
      </c>
      <c r="D371" s="7">
        <f>-Tabla24[[#This Row],[Cantidad]]</f>
        <v>0</v>
      </c>
      <c r="E371" s="6">
        <f>Tabla23[[#This Row],[Costo]]*Tabla23[[#This Row],[Cantidad]]</f>
        <v>0</v>
      </c>
      <c r="F371" s="6">
        <f>Tabla24[[#This Row],[PV]]</f>
        <v>0</v>
      </c>
      <c r="G371">
        <f>Tabla24[[#This Row],[Fecha]]</f>
        <v>0</v>
      </c>
      <c r="I371" t="s">
        <v>18</v>
      </c>
    </row>
    <row r="372" spans="1:9" x14ac:dyDescent="0.2">
      <c r="A372" s="6" t="str">
        <f>Tabla24[[#This Row],[Unit]]</f>
        <v xml:space="preserve">  0</v>
      </c>
      <c r="B372">
        <f>Tabla24[[#This Row],[Referencia]]</f>
        <v>0</v>
      </c>
      <c r="C372" s="6">
        <f>Tabla24[[#This Row],[Costo]]</f>
        <v>0</v>
      </c>
      <c r="D372" s="7">
        <f>-Tabla24[[#This Row],[Cantidad]]</f>
        <v>0</v>
      </c>
      <c r="E372" s="6">
        <f>Tabla23[[#This Row],[Costo]]*Tabla23[[#This Row],[Cantidad]]</f>
        <v>0</v>
      </c>
      <c r="F372" s="6">
        <f>Tabla24[[#This Row],[PV]]</f>
        <v>0</v>
      </c>
      <c r="G372">
        <f>Tabla24[[#This Row],[Fecha]]</f>
        <v>0</v>
      </c>
      <c r="I372" t="s">
        <v>18</v>
      </c>
    </row>
    <row r="373" spans="1:9" x14ac:dyDescent="0.2">
      <c r="A373" s="6" t="str">
        <f>Tabla24[[#This Row],[Unit]]</f>
        <v xml:space="preserve">  0</v>
      </c>
      <c r="B373">
        <f>Tabla24[[#This Row],[Referencia]]</f>
        <v>0</v>
      </c>
      <c r="C373" s="6">
        <f>Tabla24[[#This Row],[Costo]]</f>
        <v>0</v>
      </c>
      <c r="D373" s="7">
        <f>-Tabla24[[#This Row],[Cantidad]]</f>
        <v>0</v>
      </c>
      <c r="E373" s="6">
        <f>Tabla23[[#This Row],[Costo]]*Tabla23[[#This Row],[Cantidad]]</f>
        <v>0</v>
      </c>
      <c r="F373" s="6">
        <f>Tabla24[[#This Row],[PV]]</f>
        <v>0</v>
      </c>
      <c r="G373">
        <f>Tabla24[[#This Row],[Fecha]]</f>
        <v>0</v>
      </c>
      <c r="I373" t="s">
        <v>18</v>
      </c>
    </row>
    <row r="374" spans="1:9" x14ac:dyDescent="0.2">
      <c r="A374" s="6" t="str">
        <f>Tabla24[[#This Row],[Unit]]</f>
        <v xml:space="preserve">  0</v>
      </c>
      <c r="B374">
        <f>Tabla24[[#This Row],[Referencia]]</f>
        <v>0</v>
      </c>
      <c r="C374" s="6">
        <f>Tabla24[[#This Row],[Costo]]</f>
        <v>0</v>
      </c>
      <c r="D374" s="7">
        <f>-Tabla24[[#This Row],[Cantidad]]</f>
        <v>0</v>
      </c>
      <c r="E374" s="6">
        <f>Tabla23[[#This Row],[Costo]]*Tabla23[[#This Row],[Cantidad]]</f>
        <v>0</v>
      </c>
      <c r="F374" s="6">
        <f>Tabla24[[#This Row],[PV]]</f>
        <v>0</v>
      </c>
      <c r="G374">
        <f>Tabla24[[#This Row],[Fecha]]</f>
        <v>0</v>
      </c>
      <c r="I374" t="s">
        <v>18</v>
      </c>
    </row>
    <row r="375" spans="1:9" x14ac:dyDescent="0.2">
      <c r="A375" s="6" t="str">
        <f>Tabla24[[#This Row],[Unit]]</f>
        <v xml:space="preserve">  0</v>
      </c>
      <c r="B375">
        <f>Tabla24[[#This Row],[Referencia]]</f>
        <v>0</v>
      </c>
      <c r="C375" s="6">
        <f>Tabla24[[#This Row],[Costo]]</f>
        <v>0</v>
      </c>
      <c r="D375" s="7">
        <f>-Tabla24[[#This Row],[Cantidad]]</f>
        <v>0</v>
      </c>
      <c r="E375" s="6">
        <f>Tabla23[[#This Row],[Costo]]*Tabla23[[#This Row],[Cantidad]]</f>
        <v>0</v>
      </c>
      <c r="F375" s="6">
        <f>Tabla24[[#This Row],[PV]]</f>
        <v>0</v>
      </c>
      <c r="G375">
        <f>Tabla24[[#This Row],[Fecha]]</f>
        <v>0</v>
      </c>
      <c r="I375" t="s">
        <v>18</v>
      </c>
    </row>
    <row r="376" spans="1:9" x14ac:dyDescent="0.2">
      <c r="A376" s="6" t="str">
        <f>Tabla24[[#This Row],[Unit]]</f>
        <v xml:space="preserve">  0</v>
      </c>
      <c r="B376">
        <f>Tabla24[[#This Row],[Referencia]]</f>
        <v>0</v>
      </c>
      <c r="C376" s="6">
        <f>Tabla24[[#This Row],[Costo]]</f>
        <v>0</v>
      </c>
      <c r="D376" s="7">
        <f>-Tabla24[[#This Row],[Cantidad]]</f>
        <v>0</v>
      </c>
      <c r="E376" s="6">
        <f>Tabla23[[#This Row],[Costo]]*Tabla23[[#This Row],[Cantidad]]</f>
        <v>0</v>
      </c>
      <c r="F376" s="6">
        <f>Tabla24[[#This Row],[PV]]</f>
        <v>0</v>
      </c>
      <c r="G376">
        <f>Tabla24[[#This Row],[Fecha]]</f>
        <v>0</v>
      </c>
      <c r="I376" t="s">
        <v>18</v>
      </c>
    </row>
    <row r="377" spans="1:9" x14ac:dyDescent="0.2">
      <c r="A377" s="6" t="str">
        <f>Tabla24[[#This Row],[Unit]]</f>
        <v xml:space="preserve">  0</v>
      </c>
      <c r="B377">
        <f>Tabla24[[#This Row],[Referencia]]</f>
        <v>0</v>
      </c>
      <c r="C377" s="6">
        <f>Tabla24[[#This Row],[Costo]]</f>
        <v>0</v>
      </c>
      <c r="D377" s="7">
        <f>-Tabla24[[#This Row],[Cantidad]]</f>
        <v>0</v>
      </c>
      <c r="E377" s="6">
        <f>Tabla23[[#This Row],[Costo]]*Tabla23[[#This Row],[Cantidad]]</f>
        <v>0</v>
      </c>
      <c r="F377" s="6">
        <f>Tabla24[[#This Row],[PV]]</f>
        <v>0</v>
      </c>
      <c r="G377">
        <f>Tabla24[[#This Row],[Fecha]]</f>
        <v>0</v>
      </c>
      <c r="I377" t="s">
        <v>18</v>
      </c>
    </row>
    <row r="378" spans="1:9" x14ac:dyDescent="0.2">
      <c r="A378" s="6" t="str">
        <f>Tabla24[[#This Row],[Unit]]</f>
        <v xml:space="preserve">  0</v>
      </c>
      <c r="B378">
        <f>Tabla24[[#This Row],[Referencia]]</f>
        <v>0</v>
      </c>
      <c r="C378" s="6">
        <f>Tabla24[[#This Row],[Costo]]</f>
        <v>0</v>
      </c>
      <c r="D378" s="7">
        <f>-Tabla24[[#This Row],[Cantidad]]</f>
        <v>0</v>
      </c>
      <c r="E378" s="6">
        <f>Tabla23[[#This Row],[Costo]]*Tabla23[[#This Row],[Cantidad]]</f>
        <v>0</v>
      </c>
      <c r="F378" s="6">
        <f>Tabla24[[#This Row],[PV]]</f>
        <v>0</v>
      </c>
      <c r="G378">
        <f>Tabla24[[#This Row],[Fecha]]</f>
        <v>0</v>
      </c>
      <c r="I378" t="s">
        <v>18</v>
      </c>
    </row>
    <row r="379" spans="1:9" x14ac:dyDescent="0.2">
      <c r="A379" s="6" t="str">
        <f>Tabla24[[#This Row],[Unit]]</f>
        <v xml:space="preserve">  0</v>
      </c>
      <c r="B379">
        <f>Tabla24[[#This Row],[Referencia]]</f>
        <v>0</v>
      </c>
      <c r="C379" s="6">
        <f>Tabla24[[#This Row],[Costo]]</f>
        <v>0</v>
      </c>
      <c r="D379" s="7">
        <f>-Tabla24[[#This Row],[Cantidad]]</f>
        <v>0</v>
      </c>
      <c r="E379" s="6">
        <f>Tabla23[[#This Row],[Costo]]*Tabla23[[#This Row],[Cantidad]]</f>
        <v>0</v>
      </c>
      <c r="F379" s="6">
        <f>Tabla24[[#This Row],[PV]]</f>
        <v>0</v>
      </c>
      <c r="G379">
        <f>Tabla24[[#This Row],[Fecha]]</f>
        <v>0</v>
      </c>
      <c r="I379" t="s">
        <v>18</v>
      </c>
    </row>
    <row r="380" spans="1:9" x14ac:dyDescent="0.2">
      <c r="A380" s="6" t="str">
        <f>Tabla24[[#This Row],[Unit]]</f>
        <v xml:space="preserve">  0</v>
      </c>
      <c r="B380">
        <f>Tabla24[[#This Row],[Referencia]]</f>
        <v>0</v>
      </c>
      <c r="C380" s="6">
        <f>Tabla24[[#This Row],[Costo]]</f>
        <v>0</v>
      </c>
      <c r="D380" s="7">
        <f>-Tabla24[[#This Row],[Cantidad]]</f>
        <v>0</v>
      </c>
      <c r="E380" s="6">
        <f>Tabla23[[#This Row],[Costo]]*Tabla23[[#This Row],[Cantidad]]</f>
        <v>0</v>
      </c>
      <c r="F380" s="6">
        <f>Tabla24[[#This Row],[PV]]</f>
        <v>0</v>
      </c>
      <c r="G380">
        <f>Tabla24[[#This Row],[Fecha]]</f>
        <v>0</v>
      </c>
      <c r="I380" t="s">
        <v>18</v>
      </c>
    </row>
    <row r="381" spans="1:9" x14ac:dyDescent="0.2">
      <c r="A381" s="6" t="str">
        <f>Tabla24[[#This Row],[Unit]]</f>
        <v xml:space="preserve">  0</v>
      </c>
      <c r="B381">
        <f>Tabla24[[#This Row],[Referencia]]</f>
        <v>0</v>
      </c>
      <c r="C381" s="6">
        <f>Tabla24[[#This Row],[Costo]]</f>
        <v>0</v>
      </c>
      <c r="D381" s="7">
        <f>-Tabla24[[#This Row],[Cantidad]]</f>
        <v>0</v>
      </c>
      <c r="E381" s="6">
        <f>Tabla23[[#This Row],[Costo]]*Tabla23[[#This Row],[Cantidad]]</f>
        <v>0</v>
      </c>
      <c r="F381" s="6">
        <f>Tabla24[[#This Row],[PV]]</f>
        <v>0</v>
      </c>
      <c r="G381">
        <f>Tabla24[[#This Row],[Fecha]]</f>
        <v>0</v>
      </c>
      <c r="I381" t="s">
        <v>18</v>
      </c>
    </row>
    <row r="382" spans="1:9" x14ac:dyDescent="0.2">
      <c r="A382" s="6" t="str">
        <f>Tabla24[[#This Row],[Unit]]</f>
        <v xml:space="preserve">  0</v>
      </c>
      <c r="B382">
        <f>Tabla24[[#This Row],[Referencia]]</f>
        <v>0</v>
      </c>
      <c r="C382" s="6">
        <f>Tabla24[[#This Row],[Costo]]</f>
        <v>0</v>
      </c>
      <c r="D382" s="7">
        <f>-Tabla24[[#This Row],[Cantidad]]</f>
        <v>0</v>
      </c>
      <c r="E382" s="6">
        <f>Tabla23[[#This Row],[Costo]]*Tabla23[[#This Row],[Cantidad]]</f>
        <v>0</v>
      </c>
      <c r="F382" s="6">
        <f>Tabla24[[#This Row],[PV]]</f>
        <v>0</v>
      </c>
      <c r="G382">
        <f>Tabla24[[#This Row],[Fecha]]</f>
        <v>0</v>
      </c>
      <c r="I382" t="s">
        <v>18</v>
      </c>
    </row>
    <row r="383" spans="1:9" x14ac:dyDescent="0.2">
      <c r="A383" s="6" t="str">
        <f>Tabla24[[#This Row],[Unit]]</f>
        <v xml:space="preserve">  0</v>
      </c>
      <c r="B383">
        <f>Tabla24[[#This Row],[Referencia]]</f>
        <v>0</v>
      </c>
      <c r="C383" s="6">
        <f>Tabla24[[#This Row],[Costo]]</f>
        <v>0</v>
      </c>
      <c r="D383" s="7">
        <f>-Tabla24[[#This Row],[Cantidad]]</f>
        <v>0</v>
      </c>
      <c r="E383" s="6">
        <f>Tabla23[[#This Row],[Costo]]*Tabla23[[#This Row],[Cantidad]]</f>
        <v>0</v>
      </c>
      <c r="F383" s="6">
        <f>Tabla24[[#This Row],[PV]]</f>
        <v>0</v>
      </c>
      <c r="G383">
        <f>Tabla24[[#This Row],[Fecha]]</f>
        <v>0</v>
      </c>
      <c r="I383" t="s">
        <v>18</v>
      </c>
    </row>
    <row r="384" spans="1:9" x14ac:dyDescent="0.2">
      <c r="A384" s="6" t="str">
        <f>Tabla24[[#This Row],[Unit]]</f>
        <v xml:space="preserve">  0</v>
      </c>
      <c r="B384">
        <f>Tabla24[[#This Row],[Referencia]]</f>
        <v>0</v>
      </c>
      <c r="C384" s="6">
        <f>Tabla24[[#This Row],[Costo]]</f>
        <v>0</v>
      </c>
      <c r="D384" s="7">
        <f>-Tabla24[[#This Row],[Cantidad]]</f>
        <v>0</v>
      </c>
      <c r="E384" s="6">
        <f>Tabla23[[#This Row],[Costo]]*Tabla23[[#This Row],[Cantidad]]</f>
        <v>0</v>
      </c>
      <c r="F384" s="6">
        <f>Tabla24[[#This Row],[PV]]</f>
        <v>0</v>
      </c>
      <c r="G384">
        <f>Tabla24[[#This Row],[Fecha]]</f>
        <v>0</v>
      </c>
      <c r="I384" t="s">
        <v>18</v>
      </c>
    </row>
    <row r="385" spans="1:9" x14ac:dyDescent="0.2">
      <c r="A385" s="6" t="str">
        <f>Tabla24[[#This Row],[Unit]]</f>
        <v xml:space="preserve">  0</v>
      </c>
      <c r="B385">
        <f>Tabla24[[#This Row],[Referencia]]</f>
        <v>0</v>
      </c>
      <c r="C385" s="6">
        <f>Tabla24[[#This Row],[Costo]]</f>
        <v>0</v>
      </c>
      <c r="D385" s="7">
        <f>-Tabla24[[#This Row],[Cantidad]]</f>
        <v>0</v>
      </c>
      <c r="E385" s="6">
        <f>Tabla23[[#This Row],[Costo]]*Tabla23[[#This Row],[Cantidad]]</f>
        <v>0</v>
      </c>
      <c r="F385" s="6">
        <f>Tabla24[[#This Row],[PV]]</f>
        <v>0</v>
      </c>
      <c r="G385">
        <f>Tabla24[[#This Row],[Fecha]]</f>
        <v>0</v>
      </c>
      <c r="I385" t="s">
        <v>18</v>
      </c>
    </row>
    <row r="386" spans="1:9" x14ac:dyDescent="0.2">
      <c r="A386" s="6" t="str">
        <f>Tabla24[[#This Row],[Unit]]</f>
        <v xml:space="preserve">  0</v>
      </c>
      <c r="B386">
        <f>Tabla24[[#This Row],[Referencia]]</f>
        <v>0</v>
      </c>
      <c r="C386" s="6">
        <f>Tabla24[[#This Row],[Costo]]</f>
        <v>0</v>
      </c>
      <c r="D386" s="7">
        <f>-Tabla24[[#This Row],[Cantidad]]</f>
        <v>0</v>
      </c>
      <c r="E386" s="6">
        <f>Tabla23[[#This Row],[Costo]]*Tabla23[[#This Row],[Cantidad]]</f>
        <v>0</v>
      </c>
      <c r="F386" s="6">
        <f>Tabla24[[#This Row],[PV]]</f>
        <v>0</v>
      </c>
      <c r="G386">
        <f>Tabla24[[#This Row],[Fecha]]</f>
        <v>0</v>
      </c>
      <c r="I386" t="s">
        <v>18</v>
      </c>
    </row>
    <row r="387" spans="1:9" x14ac:dyDescent="0.2">
      <c r="A387" s="6" t="str">
        <f>Tabla24[[#This Row],[Unit]]</f>
        <v xml:space="preserve">  0</v>
      </c>
      <c r="B387">
        <f>Tabla24[[#This Row],[Referencia]]</f>
        <v>0</v>
      </c>
      <c r="C387" s="6">
        <f>Tabla24[[#This Row],[Costo]]</f>
        <v>0</v>
      </c>
      <c r="D387" s="7">
        <f>-Tabla24[[#This Row],[Cantidad]]</f>
        <v>0</v>
      </c>
      <c r="E387" s="6">
        <f>Tabla23[[#This Row],[Costo]]*Tabla23[[#This Row],[Cantidad]]</f>
        <v>0</v>
      </c>
      <c r="F387" s="6">
        <f>Tabla24[[#This Row],[PV]]</f>
        <v>0</v>
      </c>
      <c r="G387">
        <f>Tabla24[[#This Row],[Fecha]]</f>
        <v>0</v>
      </c>
      <c r="I387" t="s">
        <v>18</v>
      </c>
    </row>
    <row r="388" spans="1:9" x14ac:dyDescent="0.2">
      <c r="A388" s="6" t="str">
        <f>Tabla24[[#This Row],[Unit]]</f>
        <v xml:space="preserve">  0</v>
      </c>
      <c r="B388">
        <f>Tabla24[[#This Row],[Referencia]]</f>
        <v>0</v>
      </c>
      <c r="C388" s="6">
        <f>Tabla24[[#This Row],[Costo]]</f>
        <v>0</v>
      </c>
      <c r="D388" s="7">
        <f>-Tabla24[[#This Row],[Cantidad]]</f>
        <v>0</v>
      </c>
      <c r="E388" s="6">
        <f>Tabla23[[#This Row],[Costo]]*Tabla23[[#This Row],[Cantidad]]</f>
        <v>0</v>
      </c>
      <c r="F388" s="6">
        <f>Tabla24[[#This Row],[PV]]</f>
        <v>0</v>
      </c>
      <c r="G388">
        <f>Tabla24[[#This Row],[Fecha]]</f>
        <v>0</v>
      </c>
      <c r="I388" t="s">
        <v>18</v>
      </c>
    </row>
    <row r="389" spans="1:9" x14ac:dyDescent="0.2">
      <c r="A389" s="6" t="str">
        <f>Tabla24[[#This Row],[Unit]]</f>
        <v xml:space="preserve">  0</v>
      </c>
      <c r="B389">
        <f>Tabla24[[#This Row],[Referencia]]</f>
        <v>0</v>
      </c>
      <c r="C389" s="6">
        <f>Tabla24[[#This Row],[Costo]]</f>
        <v>0</v>
      </c>
      <c r="D389" s="7">
        <f>-Tabla24[[#This Row],[Cantidad]]</f>
        <v>0</v>
      </c>
      <c r="E389" s="6">
        <f>Tabla23[[#This Row],[Costo]]*Tabla23[[#This Row],[Cantidad]]</f>
        <v>0</v>
      </c>
      <c r="F389" s="6">
        <f>Tabla24[[#This Row],[PV]]</f>
        <v>0</v>
      </c>
      <c r="G389">
        <f>Tabla24[[#This Row],[Fecha]]</f>
        <v>0</v>
      </c>
      <c r="I389" t="s">
        <v>18</v>
      </c>
    </row>
    <row r="390" spans="1:9" x14ac:dyDescent="0.2">
      <c r="A390" s="6" t="str">
        <f>Tabla24[[#This Row],[Unit]]</f>
        <v xml:space="preserve">  0</v>
      </c>
      <c r="B390">
        <f>Tabla24[[#This Row],[Referencia]]</f>
        <v>0</v>
      </c>
      <c r="C390" s="6">
        <f>Tabla24[[#This Row],[Costo]]</f>
        <v>0</v>
      </c>
      <c r="D390" s="7">
        <f>-Tabla24[[#This Row],[Cantidad]]</f>
        <v>0</v>
      </c>
      <c r="E390" s="6">
        <f>Tabla23[[#This Row],[Costo]]*Tabla23[[#This Row],[Cantidad]]</f>
        <v>0</v>
      </c>
      <c r="F390" s="6">
        <f>Tabla24[[#This Row],[PV]]</f>
        <v>0</v>
      </c>
      <c r="G390">
        <f>Tabla24[[#This Row],[Fecha]]</f>
        <v>0</v>
      </c>
      <c r="I390" t="s">
        <v>18</v>
      </c>
    </row>
    <row r="391" spans="1:9" x14ac:dyDescent="0.2">
      <c r="A391" s="6" t="str">
        <f>Tabla24[[#This Row],[Unit]]</f>
        <v xml:space="preserve">  0</v>
      </c>
      <c r="B391">
        <f>Tabla24[[#This Row],[Referencia]]</f>
        <v>0</v>
      </c>
      <c r="C391" s="6">
        <f>Tabla24[[#This Row],[Costo]]</f>
        <v>0</v>
      </c>
      <c r="D391" s="7">
        <f>-Tabla24[[#This Row],[Cantidad]]</f>
        <v>0</v>
      </c>
      <c r="E391" s="6">
        <f>Tabla23[[#This Row],[Costo]]*Tabla23[[#This Row],[Cantidad]]</f>
        <v>0</v>
      </c>
      <c r="F391" s="6">
        <f>Tabla24[[#This Row],[PV]]</f>
        <v>0</v>
      </c>
      <c r="G391">
        <f>Tabla24[[#This Row],[Fecha]]</f>
        <v>0</v>
      </c>
      <c r="I391" t="s">
        <v>18</v>
      </c>
    </row>
    <row r="392" spans="1:9" x14ac:dyDescent="0.2">
      <c r="A392" s="6" t="str">
        <f>Tabla24[[#This Row],[Unit]]</f>
        <v xml:space="preserve">  0</v>
      </c>
      <c r="B392">
        <f>Tabla24[[#This Row],[Referencia]]</f>
        <v>0</v>
      </c>
      <c r="C392" s="6">
        <f>Tabla24[[#This Row],[Costo]]</f>
        <v>0</v>
      </c>
      <c r="D392" s="7">
        <f>-Tabla24[[#This Row],[Cantidad]]</f>
        <v>0</v>
      </c>
      <c r="E392" s="6">
        <f>Tabla23[[#This Row],[Costo]]*Tabla23[[#This Row],[Cantidad]]</f>
        <v>0</v>
      </c>
      <c r="F392" s="6">
        <f>Tabla24[[#This Row],[PV]]</f>
        <v>0</v>
      </c>
      <c r="G392">
        <f>Tabla24[[#This Row],[Fecha]]</f>
        <v>0</v>
      </c>
      <c r="I392" t="s">
        <v>18</v>
      </c>
    </row>
    <row r="393" spans="1:9" x14ac:dyDescent="0.2">
      <c r="A393" s="6" t="str">
        <f>Tabla24[[#This Row],[Unit]]</f>
        <v xml:space="preserve">  0</v>
      </c>
      <c r="B393">
        <f>Tabla24[[#This Row],[Referencia]]</f>
        <v>0</v>
      </c>
      <c r="C393" s="6">
        <f>Tabla24[[#This Row],[Costo]]</f>
        <v>0</v>
      </c>
      <c r="D393" s="7">
        <f>-Tabla24[[#This Row],[Cantidad]]</f>
        <v>0</v>
      </c>
      <c r="E393" s="6">
        <f>Tabla23[[#This Row],[Costo]]*Tabla23[[#This Row],[Cantidad]]</f>
        <v>0</v>
      </c>
      <c r="F393" s="6">
        <f>Tabla24[[#This Row],[PV]]</f>
        <v>0</v>
      </c>
      <c r="G393">
        <f>Tabla24[[#This Row],[Fecha]]</f>
        <v>0</v>
      </c>
      <c r="I393" t="s">
        <v>18</v>
      </c>
    </row>
    <row r="394" spans="1:9" x14ac:dyDescent="0.2">
      <c r="A394" s="6" t="str">
        <f>Tabla24[[#This Row],[Unit]]</f>
        <v xml:space="preserve">  0</v>
      </c>
      <c r="B394">
        <f>Tabla24[[#This Row],[Referencia]]</f>
        <v>0</v>
      </c>
      <c r="C394" s="6">
        <f>Tabla24[[#This Row],[Costo]]</f>
        <v>0</v>
      </c>
      <c r="D394" s="7">
        <f>-Tabla24[[#This Row],[Cantidad]]</f>
        <v>0</v>
      </c>
      <c r="E394" s="6">
        <f>Tabla23[[#This Row],[Costo]]*Tabla23[[#This Row],[Cantidad]]</f>
        <v>0</v>
      </c>
      <c r="F394" s="6">
        <f>Tabla24[[#This Row],[PV]]</f>
        <v>0</v>
      </c>
      <c r="G394">
        <f>Tabla24[[#This Row],[Fecha]]</f>
        <v>0</v>
      </c>
      <c r="I394" t="s">
        <v>18</v>
      </c>
    </row>
    <row r="395" spans="1:9" x14ac:dyDescent="0.2">
      <c r="A395" s="6" t="str">
        <f>Tabla24[[#This Row],[Unit]]</f>
        <v xml:space="preserve">  0</v>
      </c>
      <c r="B395">
        <f>Tabla24[[#This Row],[Referencia]]</f>
        <v>0</v>
      </c>
      <c r="C395" s="6">
        <f>Tabla24[[#This Row],[Costo]]</f>
        <v>0</v>
      </c>
      <c r="D395" s="7">
        <f>-Tabla24[[#This Row],[Cantidad]]</f>
        <v>0</v>
      </c>
      <c r="E395" s="6">
        <f>Tabla23[[#This Row],[Costo]]*Tabla23[[#This Row],[Cantidad]]</f>
        <v>0</v>
      </c>
      <c r="F395" s="6">
        <f>Tabla24[[#This Row],[PV]]</f>
        <v>0</v>
      </c>
      <c r="G395">
        <f>Tabla24[[#This Row],[Fecha]]</f>
        <v>0</v>
      </c>
      <c r="I395" t="s">
        <v>18</v>
      </c>
    </row>
    <row r="396" spans="1:9" x14ac:dyDescent="0.2">
      <c r="A396" s="6" t="str">
        <f>Tabla24[[#This Row],[Unit]]</f>
        <v xml:space="preserve">  0</v>
      </c>
      <c r="B396">
        <f>Tabla24[[#This Row],[Referencia]]</f>
        <v>0</v>
      </c>
      <c r="C396" s="6">
        <f>Tabla24[[#This Row],[Costo]]</f>
        <v>0</v>
      </c>
      <c r="D396" s="7">
        <f>-Tabla24[[#This Row],[Cantidad]]</f>
        <v>0</v>
      </c>
      <c r="E396" s="6">
        <f>Tabla23[[#This Row],[Costo]]*Tabla23[[#This Row],[Cantidad]]</f>
        <v>0</v>
      </c>
      <c r="F396" s="6">
        <f>Tabla24[[#This Row],[PV]]</f>
        <v>0</v>
      </c>
      <c r="G396">
        <f>Tabla24[[#This Row],[Fecha]]</f>
        <v>0</v>
      </c>
      <c r="I396" t="s">
        <v>18</v>
      </c>
    </row>
    <row r="397" spans="1:9" x14ac:dyDescent="0.2">
      <c r="A397" s="6" t="str">
        <f>Tabla24[[#This Row],[Unit]]</f>
        <v xml:space="preserve">  0</v>
      </c>
      <c r="B397">
        <f>Tabla24[[#This Row],[Referencia]]</f>
        <v>0</v>
      </c>
      <c r="C397" s="6">
        <f>Tabla24[[#This Row],[Costo]]</f>
        <v>0</v>
      </c>
      <c r="D397" s="7">
        <f>-Tabla24[[#This Row],[Cantidad]]</f>
        <v>0</v>
      </c>
      <c r="E397" s="6">
        <f>Tabla23[[#This Row],[Costo]]*Tabla23[[#This Row],[Cantidad]]</f>
        <v>0</v>
      </c>
      <c r="F397" s="6">
        <f>Tabla24[[#This Row],[PV]]</f>
        <v>0</v>
      </c>
      <c r="G397">
        <f>Tabla24[[#This Row],[Fecha]]</f>
        <v>0</v>
      </c>
      <c r="I397" t="s">
        <v>18</v>
      </c>
    </row>
    <row r="398" spans="1:9" x14ac:dyDescent="0.2">
      <c r="A398" s="6" t="str">
        <f>Tabla24[[#This Row],[Unit]]</f>
        <v xml:space="preserve">  0</v>
      </c>
      <c r="B398">
        <f>Tabla24[[#This Row],[Referencia]]</f>
        <v>0</v>
      </c>
      <c r="C398" s="6">
        <f>Tabla24[[#This Row],[Costo]]</f>
        <v>0</v>
      </c>
      <c r="D398" s="7">
        <f>-Tabla24[[#This Row],[Cantidad]]</f>
        <v>0</v>
      </c>
      <c r="E398" s="6">
        <f>Tabla23[[#This Row],[Costo]]*Tabla23[[#This Row],[Cantidad]]</f>
        <v>0</v>
      </c>
      <c r="F398" s="6">
        <f>Tabla24[[#This Row],[PV]]</f>
        <v>0</v>
      </c>
      <c r="G398">
        <f>Tabla24[[#This Row],[Fecha]]</f>
        <v>0</v>
      </c>
      <c r="I398" t="s">
        <v>18</v>
      </c>
    </row>
    <row r="399" spans="1:9" x14ac:dyDescent="0.2">
      <c r="A399" s="6" t="str">
        <f>Tabla24[[#This Row],[Unit]]</f>
        <v xml:space="preserve">  0</v>
      </c>
      <c r="B399">
        <f>Tabla24[[#This Row],[Referencia]]</f>
        <v>0</v>
      </c>
      <c r="C399" s="6">
        <f>Tabla24[[#This Row],[Costo]]</f>
        <v>0</v>
      </c>
      <c r="D399" s="7">
        <f>-Tabla24[[#This Row],[Cantidad]]</f>
        <v>0</v>
      </c>
      <c r="E399" s="6">
        <f>Tabla23[[#This Row],[Costo]]*Tabla23[[#This Row],[Cantidad]]</f>
        <v>0</v>
      </c>
      <c r="F399" s="6">
        <f>Tabla24[[#This Row],[PV]]</f>
        <v>0</v>
      </c>
      <c r="G399">
        <f>Tabla24[[#This Row],[Fecha]]</f>
        <v>0</v>
      </c>
      <c r="I399" t="s">
        <v>18</v>
      </c>
    </row>
    <row r="400" spans="1:9" x14ac:dyDescent="0.2">
      <c r="A400" s="6" t="str">
        <f>Tabla24[[#This Row],[Unit]]</f>
        <v xml:space="preserve">  0</v>
      </c>
      <c r="B400">
        <f>Tabla24[[#This Row],[Referencia]]</f>
        <v>0</v>
      </c>
      <c r="C400" s="6">
        <f>Tabla24[[#This Row],[Costo]]</f>
        <v>0</v>
      </c>
      <c r="D400" s="7">
        <f>-Tabla24[[#This Row],[Cantidad]]</f>
        <v>0</v>
      </c>
      <c r="E400" s="6">
        <f>Tabla23[[#This Row],[Costo]]*Tabla23[[#This Row],[Cantidad]]</f>
        <v>0</v>
      </c>
      <c r="F400" s="6">
        <f>Tabla24[[#This Row],[PV]]</f>
        <v>0</v>
      </c>
      <c r="G400">
        <f>Tabla24[[#This Row],[Fecha]]</f>
        <v>0</v>
      </c>
      <c r="I400" t="s">
        <v>18</v>
      </c>
    </row>
    <row r="401" spans="1:9" x14ac:dyDescent="0.2">
      <c r="A401" s="6" t="str">
        <f>Tabla24[[#This Row],[Unit]]</f>
        <v xml:space="preserve">  0</v>
      </c>
      <c r="B401">
        <f>Tabla24[[#This Row],[Referencia]]</f>
        <v>0</v>
      </c>
      <c r="C401" s="6">
        <f>Tabla24[[#This Row],[Costo]]</f>
        <v>0</v>
      </c>
      <c r="D401" s="7">
        <f>-Tabla24[[#This Row],[Cantidad]]</f>
        <v>0</v>
      </c>
      <c r="E401" s="6">
        <f>Tabla23[[#This Row],[Costo]]*Tabla23[[#This Row],[Cantidad]]</f>
        <v>0</v>
      </c>
      <c r="F401" s="6">
        <f>Tabla24[[#This Row],[PV]]</f>
        <v>0</v>
      </c>
      <c r="G401">
        <f>Tabla24[[#This Row],[Fecha]]</f>
        <v>0</v>
      </c>
      <c r="I401" t="s">
        <v>18</v>
      </c>
    </row>
    <row r="402" spans="1:9" x14ac:dyDescent="0.2">
      <c r="A402" s="6" t="str">
        <f>Tabla24[[#This Row],[Unit]]</f>
        <v xml:space="preserve">  0</v>
      </c>
      <c r="B402">
        <f>Tabla24[[#This Row],[Referencia]]</f>
        <v>0</v>
      </c>
      <c r="C402" s="6">
        <f>Tabla24[[#This Row],[Costo]]</f>
        <v>0</v>
      </c>
      <c r="D402" s="7">
        <f>-Tabla24[[#This Row],[Cantidad]]</f>
        <v>0</v>
      </c>
      <c r="E402" s="6">
        <f>Tabla23[[#This Row],[Costo]]*Tabla23[[#This Row],[Cantidad]]</f>
        <v>0</v>
      </c>
      <c r="F402" s="6">
        <f>Tabla24[[#This Row],[PV]]</f>
        <v>0</v>
      </c>
      <c r="G402">
        <f>Tabla24[[#This Row],[Fecha]]</f>
        <v>0</v>
      </c>
      <c r="I402" t="s">
        <v>18</v>
      </c>
    </row>
    <row r="403" spans="1:9" x14ac:dyDescent="0.2">
      <c r="A403" s="6" t="str">
        <f>Tabla24[[#This Row],[Unit]]</f>
        <v xml:space="preserve">  0</v>
      </c>
      <c r="B403">
        <f>Tabla24[[#This Row],[Referencia]]</f>
        <v>0</v>
      </c>
      <c r="C403" s="6">
        <f>Tabla24[[#This Row],[Costo]]</f>
        <v>0</v>
      </c>
      <c r="D403" s="7">
        <f>-Tabla24[[#This Row],[Cantidad]]</f>
        <v>0</v>
      </c>
      <c r="E403" s="6">
        <f>Tabla23[[#This Row],[Costo]]*Tabla23[[#This Row],[Cantidad]]</f>
        <v>0</v>
      </c>
      <c r="F403" s="6">
        <f>Tabla24[[#This Row],[PV]]</f>
        <v>0</v>
      </c>
      <c r="G403">
        <f>Tabla24[[#This Row],[Fecha]]</f>
        <v>0</v>
      </c>
      <c r="I403" t="s">
        <v>18</v>
      </c>
    </row>
    <row r="404" spans="1:9" x14ac:dyDescent="0.2">
      <c r="A404" s="6" t="str">
        <f>Tabla24[[#This Row],[Unit]]</f>
        <v xml:space="preserve">  0</v>
      </c>
      <c r="B404">
        <f>Tabla24[[#This Row],[Referencia]]</f>
        <v>0</v>
      </c>
      <c r="C404" s="6">
        <f>Tabla24[[#This Row],[Costo]]</f>
        <v>0</v>
      </c>
      <c r="D404" s="7">
        <f>-Tabla24[[#This Row],[Cantidad]]</f>
        <v>0</v>
      </c>
      <c r="E404" s="6">
        <f>Tabla23[[#This Row],[Costo]]*Tabla23[[#This Row],[Cantidad]]</f>
        <v>0</v>
      </c>
      <c r="F404" s="6">
        <f>Tabla24[[#This Row],[PV]]</f>
        <v>0</v>
      </c>
      <c r="G404">
        <f>Tabla24[[#This Row],[Fecha]]</f>
        <v>0</v>
      </c>
      <c r="I404" t="s">
        <v>18</v>
      </c>
    </row>
    <row r="405" spans="1:9" x14ac:dyDescent="0.2">
      <c r="A405" s="6" t="str">
        <f>Tabla24[[#This Row],[Unit]]</f>
        <v xml:space="preserve">  0</v>
      </c>
      <c r="B405">
        <f>Tabla24[[#This Row],[Referencia]]</f>
        <v>0</v>
      </c>
      <c r="C405" s="6">
        <f>Tabla24[[#This Row],[Costo]]</f>
        <v>0</v>
      </c>
      <c r="D405" s="7">
        <f>-Tabla24[[#This Row],[Cantidad]]</f>
        <v>0</v>
      </c>
      <c r="E405" s="6">
        <f>Tabla23[[#This Row],[Costo]]*Tabla23[[#This Row],[Cantidad]]</f>
        <v>0</v>
      </c>
      <c r="F405" s="6">
        <f>Tabla24[[#This Row],[PV]]</f>
        <v>0</v>
      </c>
      <c r="G405">
        <f>Tabla24[[#This Row],[Fecha]]</f>
        <v>0</v>
      </c>
      <c r="I405" t="s">
        <v>18</v>
      </c>
    </row>
    <row r="406" spans="1:9" x14ac:dyDescent="0.2">
      <c r="A406" s="6" t="str">
        <f>Tabla24[[#This Row],[Unit]]</f>
        <v xml:space="preserve">  0</v>
      </c>
      <c r="B406">
        <f>Tabla24[[#This Row],[Referencia]]</f>
        <v>0</v>
      </c>
      <c r="C406" s="6">
        <f>Tabla24[[#This Row],[Costo]]</f>
        <v>0</v>
      </c>
      <c r="D406" s="7">
        <f>-Tabla24[[#This Row],[Cantidad]]</f>
        <v>0</v>
      </c>
      <c r="E406" s="6">
        <f>Tabla23[[#This Row],[Costo]]*Tabla23[[#This Row],[Cantidad]]</f>
        <v>0</v>
      </c>
      <c r="F406" s="6">
        <f>Tabla24[[#This Row],[PV]]</f>
        <v>0</v>
      </c>
      <c r="G406">
        <f>Tabla24[[#This Row],[Fecha]]</f>
        <v>0</v>
      </c>
      <c r="I406" t="s">
        <v>18</v>
      </c>
    </row>
    <row r="407" spans="1:9" x14ac:dyDescent="0.2">
      <c r="A407" s="6" t="str">
        <f>Tabla24[[#This Row],[Unit]]</f>
        <v xml:space="preserve">  0</v>
      </c>
      <c r="B407">
        <f>Tabla24[[#This Row],[Referencia]]</f>
        <v>0</v>
      </c>
      <c r="C407" s="6">
        <f>Tabla24[[#This Row],[Costo]]</f>
        <v>0</v>
      </c>
      <c r="D407" s="7">
        <f>-Tabla24[[#This Row],[Cantidad]]</f>
        <v>0</v>
      </c>
      <c r="E407" s="6">
        <f>Tabla23[[#This Row],[Costo]]*Tabla23[[#This Row],[Cantidad]]</f>
        <v>0</v>
      </c>
      <c r="F407" s="6">
        <f>Tabla24[[#This Row],[PV]]</f>
        <v>0</v>
      </c>
      <c r="G407">
        <f>Tabla24[[#This Row],[Fecha]]</f>
        <v>0</v>
      </c>
      <c r="I407" t="s">
        <v>18</v>
      </c>
    </row>
    <row r="408" spans="1:9" x14ac:dyDescent="0.2">
      <c r="A408" s="6" t="str">
        <f>Tabla24[[#This Row],[Unit]]</f>
        <v xml:space="preserve">  0</v>
      </c>
      <c r="B408">
        <f>Tabla24[[#This Row],[Referencia]]</f>
        <v>0</v>
      </c>
      <c r="C408" s="6">
        <f>Tabla24[[#This Row],[Costo]]</f>
        <v>0</v>
      </c>
      <c r="D408" s="7">
        <f>-Tabla24[[#This Row],[Cantidad]]</f>
        <v>0</v>
      </c>
      <c r="E408" s="6">
        <f>Tabla23[[#This Row],[Costo]]*Tabla23[[#This Row],[Cantidad]]</f>
        <v>0</v>
      </c>
      <c r="F408" s="6">
        <f>Tabla24[[#This Row],[PV]]</f>
        <v>0</v>
      </c>
      <c r="G408">
        <f>Tabla24[[#This Row],[Fecha]]</f>
        <v>0</v>
      </c>
      <c r="I408" t="s">
        <v>18</v>
      </c>
    </row>
    <row r="409" spans="1:9" x14ac:dyDescent="0.2">
      <c r="A409" s="6" t="str">
        <f>Tabla24[[#This Row],[Unit]]</f>
        <v xml:space="preserve">  0</v>
      </c>
      <c r="B409">
        <f>Tabla24[[#This Row],[Referencia]]</f>
        <v>0</v>
      </c>
      <c r="C409" s="6">
        <f>Tabla24[[#This Row],[Costo]]</f>
        <v>0</v>
      </c>
      <c r="D409" s="7">
        <f>-Tabla24[[#This Row],[Cantidad]]</f>
        <v>0</v>
      </c>
      <c r="E409" s="6">
        <f>Tabla23[[#This Row],[Costo]]*Tabla23[[#This Row],[Cantidad]]</f>
        <v>0</v>
      </c>
      <c r="F409" s="6">
        <f>Tabla24[[#This Row],[PV]]</f>
        <v>0</v>
      </c>
      <c r="G409">
        <f>Tabla24[[#This Row],[Fecha]]</f>
        <v>0</v>
      </c>
      <c r="I409" t="s">
        <v>18</v>
      </c>
    </row>
    <row r="410" spans="1:9" x14ac:dyDescent="0.2">
      <c r="A410" s="6" t="str">
        <f>Tabla24[[#This Row],[Unit]]</f>
        <v xml:space="preserve">  0</v>
      </c>
      <c r="B410">
        <f>Tabla24[[#This Row],[Referencia]]</f>
        <v>0</v>
      </c>
      <c r="C410" s="6">
        <f>Tabla24[[#This Row],[Costo]]</f>
        <v>0</v>
      </c>
      <c r="D410" s="7">
        <f>-Tabla24[[#This Row],[Cantidad]]</f>
        <v>0</v>
      </c>
      <c r="E410" s="6">
        <f>Tabla23[[#This Row],[Costo]]*Tabla23[[#This Row],[Cantidad]]</f>
        <v>0</v>
      </c>
      <c r="F410" s="6">
        <f>Tabla24[[#This Row],[PV]]</f>
        <v>0</v>
      </c>
      <c r="G410">
        <f>Tabla24[[#This Row],[Fecha]]</f>
        <v>0</v>
      </c>
      <c r="I410" t="s">
        <v>18</v>
      </c>
    </row>
    <row r="411" spans="1:9" x14ac:dyDescent="0.2">
      <c r="A411" s="6" t="str">
        <f>Tabla24[[#This Row],[Unit]]</f>
        <v xml:space="preserve">  0</v>
      </c>
      <c r="B411">
        <f>Tabla24[[#This Row],[Referencia]]</f>
        <v>0</v>
      </c>
      <c r="C411" s="6">
        <f>Tabla24[[#This Row],[Costo]]</f>
        <v>0</v>
      </c>
      <c r="D411" s="7">
        <f>-Tabla24[[#This Row],[Cantidad]]</f>
        <v>0</v>
      </c>
      <c r="E411" s="6">
        <f>Tabla23[[#This Row],[Costo]]*Tabla23[[#This Row],[Cantidad]]</f>
        <v>0</v>
      </c>
      <c r="F411" s="6">
        <f>Tabla24[[#This Row],[PV]]</f>
        <v>0</v>
      </c>
      <c r="G411">
        <f>Tabla24[[#This Row],[Fecha]]</f>
        <v>0</v>
      </c>
      <c r="I411" t="s">
        <v>18</v>
      </c>
    </row>
    <row r="412" spans="1:9" x14ac:dyDescent="0.2">
      <c r="A412" s="6" t="str">
        <f>Tabla24[[#This Row],[Unit]]</f>
        <v xml:space="preserve">  0</v>
      </c>
      <c r="B412">
        <f>Tabla24[[#This Row],[Referencia]]</f>
        <v>0</v>
      </c>
      <c r="C412" s="6">
        <f>Tabla24[[#This Row],[Costo]]</f>
        <v>0</v>
      </c>
      <c r="D412" s="7">
        <f>-Tabla24[[#This Row],[Cantidad]]</f>
        <v>0</v>
      </c>
      <c r="E412" s="6">
        <f>Tabla23[[#This Row],[Costo]]*Tabla23[[#This Row],[Cantidad]]</f>
        <v>0</v>
      </c>
      <c r="F412" s="6">
        <f>Tabla24[[#This Row],[PV]]</f>
        <v>0</v>
      </c>
      <c r="G412">
        <f>Tabla24[[#This Row],[Fecha]]</f>
        <v>0</v>
      </c>
      <c r="I412" t="s">
        <v>18</v>
      </c>
    </row>
    <row r="413" spans="1:9" x14ac:dyDescent="0.2">
      <c r="A413" s="6" t="str">
        <f>Tabla24[[#This Row],[Unit]]</f>
        <v xml:space="preserve">  0</v>
      </c>
      <c r="B413">
        <f>Tabla24[[#This Row],[Referencia]]</f>
        <v>0</v>
      </c>
      <c r="C413" s="6">
        <f>Tabla24[[#This Row],[Costo]]</f>
        <v>0</v>
      </c>
      <c r="D413" s="7">
        <f>-Tabla24[[#This Row],[Cantidad]]</f>
        <v>0</v>
      </c>
      <c r="E413" s="6">
        <f>Tabla23[[#This Row],[Costo]]*Tabla23[[#This Row],[Cantidad]]</f>
        <v>0</v>
      </c>
      <c r="F413" s="6">
        <f>Tabla24[[#This Row],[PV]]</f>
        <v>0</v>
      </c>
      <c r="G413">
        <f>Tabla24[[#This Row],[Fecha]]</f>
        <v>0</v>
      </c>
      <c r="I413" t="s">
        <v>18</v>
      </c>
    </row>
    <row r="414" spans="1:9" x14ac:dyDescent="0.2">
      <c r="A414" s="6" t="str">
        <f>Tabla24[[#This Row],[Unit]]</f>
        <v xml:space="preserve">  0</v>
      </c>
      <c r="B414">
        <f>Tabla24[[#This Row],[Referencia]]</f>
        <v>0</v>
      </c>
      <c r="C414" s="6">
        <f>Tabla24[[#This Row],[Costo]]</f>
        <v>0</v>
      </c>
      <c r="D414" s="7">
        <f>-Tabla24[[#This Row],[Cantidad]]</f>
        <v>0</v>
      </c>
      <c r="E414" s="6">
        <f>Tabla23[[#This Row],[Costo]]*Tabla23[[#This Row],[Cantidad]]</f>
        <v>0</v>
      </c>
      <c r="F414" s="6">
        <f>Tabla24[[#This Row],[PV]]</f>
        <v>0</v>
      </c>
      <c r="G414">
        <f>Tabla24[[#This Row],[Fecha]]</f>
        <v>0</v>
      </c>
      <c r="I414" t="s">
        <v>18</v>
      </c>
    </row>
    <row r="415" spans="1:9" x14ac:dyDescent="0.2">
      <c r="A415" s="6" t="str">
        <f>Tabla24[[#This Row],[Unit]]</f>
        <v xml:space="preserve">  0</v>
      </c>
      <c r="B415">
        <f>Tabla24[[#This Row],[Referencia]]</f>
        <v>0</v>
      </c>
      <c r="C415" s="6">
        <f>Tabla24[[#This Row],[Costo]]</f>
        <v>0</v>
      </c>
      <c r="D415" s="7">
        <f>-Tabla24[[#This Row],[Cantidad]]</f>
        <v>0</v>
      </c>
      <c r="E415" s="6">
        <f>Tabla23[[#This Row],[Costo]]*Tabla23[[#This Row],[Cantidad]]</f>
        <v>0</v>
      </c>
      <c r="F415" s="6">
        <f>Tabla24[[#This Row],[PV]]</f>
        <v>0</v>
      </c>
      <c r="G415">
        <f>Tabla24[[#This Row],[Fecha]]</f>
        <v>0</v>
      </c>
      <c r="I415" t="s">
        <v>18</v>
      </c>
    </row>
    <row r="416" spans="1:9" x14ac:dyDescent="0.2">
      <c r="A416" s="6" t="str">
        <f>Tabla24[[#This Row],[Unit]]</f>
        <v xml:space="preserve">  0</v>
      </c>
      <c r="B416">
        <f>Tabla24[[#This Row],[Referencia]]</f>
        <v>0</v>
      </c>
      <c r="C416" s="6">
        <f>Tabla24[[#This Row],[Costo]]</f>
        <v>0</v>
      </c>
      <c r="D416" s="7">
        <f>-Tabla24[[#This Row],[Cantidad]]</f>
        <v>0</v>
      </c>
      <c r="E416" s="6">
        <f>Tabla23[[#This Row],[Costo]]*Tabla23[[#This Row],[Cantidad]]</f>
        <v>0</v>
      </c>
      <c r="F416" s="6">
        <f>Tabla24[[#This Row],[PV]]</f>
        <v>0</v>
      </c>
      <c r="G416">
        <f>Tabla24[[#This Row],[Fecha]]</f>
        <v>0</v>
      </c>
      <c r="I416" t="s">
        <v>18</v>
      </c>
    </row>
    <row r="417" spans="1:9" x14ac:dyDescent="0.2">
      <c r="A417" s="6" t="str">
        <f>Tabla24[[#This Row],[Unit]]</f>
        <v xml:space="preserve">  0</v>
      </c>
      <c r="B417">
        <f>Tabla24[[#This Row],[Referencia]]</f>
        <v>0</v>
      </c>
      <c r="C417" s="6">
        <f>Tabla24[[#This Row],[Costo]]</f>
        <v>0</v>
      </c>
      <c r="D417" s="7">
        <f>-Tabla24[[#This Row],[Cantidad]]</f>
        <v>0</v>
      </c>
      <c r="E417" s="6">
        <f>Tabla23[[#This Row],[Costo]]*Tabla23[[#This Row],[Cantidad]]</f>
        <v>0</v>
      </c>
      <c r="F417" s="6">
        <f>Tabla24[[#This Row],[PV]]</f>
        <v>0</v>
      </c>
      <c r="G417">
        <f>Tabla24[[#This Row],[Fecha]]</f>
        <v>0</v>
      </c>
      <c r="I417" t="s">
        <v>18</v>
      </c>
    </row>
    <row r="418" spans="1:9" x14ac:dyDescent="0.2">
      <c r="A418" s="6" t="str">
        <f>Tabla24[[#This Row],[Unit]]</f>
        <v xml:space="preserve">  0</v>
      </c>
      <c r="B418">
        <f>Tabla24[[#This Row],[Referencia]]</f>
        <v>0</v>
      </c>
      <c r="C418" s="6">
        <f>Tabla24[[#This Row],[Costo]]</f>
        <v>0</v>
      </c>
      <c r="D418" s="7">
        <f>-Tabla24[[#This Row],[Cantidad]]</f>
        <v>0</v>
      </c>
      <c r="E418" s="6">
        <f>Tabla23[[#This Row],[Costo]]*Tabla23[[#This Row],[Cantidad]]</f>
        <v>0</v>
      </c>
      <c r="F418" s="6">
        <f>Tabla24[[#This Row],[PV]]</f>
        <v>0</v>
      </c>
      <c r="G418">
        <f>Tabla24[[#This Row],[Fecha]]</f>
        <v>0</v>
      </c>
      <c r="I418" t="s">
        <v>18</v>
      </c>
    </row>
    <row r="419" spans="1:9" x14ac:dyDescent="0.2">
      <c r="A419" s="6" t="str">
        <f>Tabla24[[#This Row],[Unit]]</f>
        <v xml:space="preserve">  0</v>
      </c>
      <c r="B419">
        <f>Tabla24[[#This Row],[Referencia]]</f>
        <v>0</v>
      </c>
      <c r="C419" s="6">
        <f>Tabla24[[#This Row],[Costo]]</f>
        <v>0</v>
      </c>
      <c r="D419" s="7">
        <f>-Tabla24[[#This Row],[Cantidad]]</f>
        <v>0</v>
      </c>
      <c r="E419" s="6">
        <f>Tabla23[[#This Row],[Costo]]*Tabla23[[#This Row],[Cantidad]]</f>
        <v>0</v>
      </c>
      <c r="F419" s="6">
        <f>Tabla24[[#This Row],[PV]]</f>
        <v>0</v>
      </c>
      <c r="G419">
        <f>Tabla24[[#This Row],[Fecha]]</f>
        <v>0</v>
      </c>
      <c r="I419" t="s">
        <v>18</v>
      </c>
    </row>
    <row r="420" spans="1:9" x14ac:dyDescent="0.2">
      <c r="A420" s="6" t="str">
        <f>Tabla24[[#This Row],[Unit]]</f>
        <v xml:space="preserve">  0</v>
      </c>
      <c r="B420">
        <f>Tabla24[[#This Row],[Referencia]]</f>
        <v>0</v>
      </c>
      <c r="C420" s="6">
        <f>Tabla24[[#This Row],[Costo]]</f>
        <v>0</v>
      </c>
      <c r="D420" s="7">
        <f>-Tabla24[[#This Row],[Cantidad]]</f>
        <v>0</v>
      </c>
      <c r="E420" s="6">
        <f>Tabla23[[#This Row],[Costo]]*Tabla23[[#This Row],[Cantidad]]</f>
        <v>0</v>
      </c>
      <c r="F420" s="6">
        <f>Tabla24[[#This Row],[PV]]</f>
        <v>0</v>
      </c>
      <c r="G420">
        <f>Tabla24[[#This Row],[Fecha]]</f>
        <v>0</v>
      </c>
      <c r="I420" t="s">
        <v>18</v>
      </c>
    </row>
    <row r="421" spans="1:9" x14ac:dyDescent="0.2">
      <c r="A421" s="6" t="str">
        <f>Tabla24[[#This Row],[Unit]]</f>
        <v xml:space="preserve">  0</v>
      </c>
      <c r="B421">
        <f>Tabla24[[#This Row],[Referencia]]</f>
        <v>0</v>
      </c>
      <c r="C421" s="6">
        <f>Tabla24[[#This Row],[Costo]]</f>
        <v>0</v>
      </c>
      <c r="D421" s="7">
        <f>-Tabla24[[#This Row],[Cantidad]]</f>
        <v>0</v>
      </c>
      <c r="E421" s="6">
        <f>Tabla23[[#This Row],[Costo]]*Tabla23[[#This Row],[Cantidad]]</f>
        <v>0</v>
      </c>
      <c r="F421" s="6">
        <f>Tabla24[[#This Row],[PV]]</f>
        <v>0</v>
      </c>
      <c r="G421">
        <f>Tabla24[[#This Row],[Fecha]]</f>
        <v>0</v>
      </c>
      <c r="I421" t="s">
        <v>18</v>
      </c>
    </row>
    <row r="422" spans="1:9" x14ac:dyDescent="0.2">
      <c r="A422" s="6" t="str">
        <f>Tabla24[[#This Row],[Unit]]</f>
        <v xml:space="preserve">  0</v>
      </c>
      <c r="B422">
        <f>Tabla24[[#This Row],[Referencia]]</f>
        <v>0</v>
      </c>
      <c r="C422" s="6">
        <f>Tabla24[[#This Row],[Costo]]</f>
        <v>0</v>
      </c>
      <c r="D422" s="7">
        <f>-Tabla24[[#This Row],[Cantidad]]</f>
        <v>0</v>
      </c>
      <c r="E422" s="6">
        <f>Tabla23[[#This Row],[Costo]]*Tabla23[[#This Row],[Cantidad]]</f>
        <v>0</v>
      </c>
      <c r="F422" s="6">
        <f>Tabla24[[#This Row],[PV]]</f>
        <v>0</v>
      </c>
      <c r="G422">
        <f>Tabla24[[#This Row],[Fecha]]</f>
        <v>0</v>
      </c>
      <c r="I422" t="s">
        <v>18</v>
      </c>
    </row>
    <row r="423" spans="1:9" x14ac:dyDescent="0.2">
      <c r="A423" s="6" t="str">
        <f>Tabla24[[#This Row],[Unit]]</f>
        <v xml:space="preserve">  0</v>
      </c>
      <c r="B423">
        <f>Tabla24[[#This Row],[Referencia]]</f>
        <v>0</v>
      </c>
      <c r="C423" s="6">
        <f>Tabla24[[#This Row],[Costo]]</f>
        <v>0</v>
      </c>
      <c r="D423" s="7">
        <f>-Tabla24[[#This Row],[Cantidad]]</f>
        <v>0</v>
      </c>
      <c r="E423" s="6">
        <f>Tabla23[[#This Row],[Costo]]*Tabla23[[#This Row],[Cantidad]]</f>
        <v>0</v>
      </c>
      <c r="F423" s="6">
        <f>Tabla24[[#This Row],[PV]]</f>
        <v>0</v>
      </c>
      <c r="G423">
        <f>Tabla24[[#This Row],[Fecha]]</f>
        <v>0</v>
      </c>
      <c r="I423" t="s">
        <v>18</v>
      </c>
    </row>
    <row r="424" spans="1:9" x14ac:dyDescent="0.2">
      <c r="A424" s="6" t="str">
        <f>Tabla24[[#This Row],[Unit]]</f>
        <v xml:space="preserve">  0</v>
      </c>
      <c r="B424">
        <f>Tabla24[[#This Row],[Referencia]]</f>
        <v>0</v>
      </c>
      <c r="C424" s="6">
        <f>Tabla24[[#This Row],[Costo]]</f>
        <v>0</v>
      </c>
      <c r="D424" s="7">
        <f>-Tabla24[[#This Row],[Cantidad]]</f>
        <v>0</v>
      </c>
      <c r="E424" s="6">
        <f>Tabla23[[#This Row],[Costo]]*Tabla23[[#This Row],[Cantidad]]</f>
        <v>0</v>
      </c>
      <c r="F424" s="6">
        <f>Tabla24[[#This Row],[PV]]</f>
        <v>0</v>
      </c>
      <c r="G424">
        <f>Tabla24[[#This Row],[Fecha]]</f>
        <v>0</v>
      </c>
      <c r="I424" t="s">
        <v>18</v>
      </c>
    </row>
    <row r="425" spans="1:9" x14ac:dyDescent="0.2">
      <c r="A425" s="6" t="str">
        <f>Tabla24[[#This Row],[Unit]]</f>
        <v xml:space="preserve">  0</v>
      </c>
      <c r="B425">
        <f>Tabla24[[#This Row],[Referencia]]</f>
        <v>0</v>
      </c>
      <c r="C425" s="6">
        <f>Tabla24[[#This Row],[Costo]]</f>
        <v>0</v>
      </c>
      <c r="D425" s="7">
        <f>-Tabla24[[#This Row],[Cantidad]]</f>
        <v>0</v>
      </c>
      <c r="E425" s="6">
        <f>Tabla23[[#This Row],[Costo]]*Tabla23[[#This Row],[Cantidad]]</f>
        <v>0</v>
      </c>
      <c r="F425" s="6">
        <f>Tabla24[[#This Row],[PV]]</f>
        <v>0</v>
      </c>
      <c r="G425">
        <f>Tabla24[[#This Row],[Fecha]]</f>
        <v>0</v>
      </c>
      <c r="I425" t="s">
        <v>18</v>
      </c>
    </row>
    <row r="426" spans="1:9" x14ac:dyDescent="0.2">
      <c r="A426" s="6" t="str">
        <f>Tabla24[[#This Row],[Unit]]</f>
        <v xml:space="preserve">  0</v>
      </c>
      <c r="B426">
        <f>Tabla24[[#This Row],[Referencia]]</f>
        <v>0</v>
      </c>
      <c r="C426" s="6">
        <f>Tabla24[[#This Row],[Costo]]</f>
        <v>0</v>
      </c>
      <c r="D426" s="7">
        <f>-Tabla24[[#This Row],[Cantidad]]</f>
        <v>0</v>
      </c>
      <c r="E426" s="6">
        <f>Tabla23[[#This Row],[Costo]]*Tabla23[[#This Row],[Cantidad]]</f>
        <v>0</v>
      </c>
      <c r="F426" s="6">
        <f>Tabla24[[#This Row],[PV]]</f>
        <v>0</v>
      </c>
      <c r="G426">
        <f>Tabla24[[#This Row],[Fecha]]</f>
        <v>0</v>
      </c>
      <c r="I426" t="s">
        <v>18</v>
      </c>
    </row>
    <row r="427" spans="1:9" x14ac:dyDescent="0.2">
      <c r="A427" s="6" t="str">
        <f>Tabla24[[#This Row],[Unit]]</f>
        <v xml:space="preserve">  0</v>
      </c>
      <c r="B427">
        <f>Tabla24[[#This Row],[Referencia]]</f>
        <v>0</v>
      </c>
      <c r="C427" s="6">
        <f>Tabla24[[#This Row],[Costo]]</f>
        <v>0</v>
      </c>
      <c r="D427" s="7">
        <f>-Tabla24[[#This Row],[Cantidad]]</f>
        <v>0</v>
      </c>
      <c r="E427" s="6">
        <f>Tabla23[[#This Row],[Costo]]*Tabla23[[#This Row],[Cantidad]]</f>
        <v>0</v>
      </c>
      <c r="F427" s="6">
        <f>Tabla24[[#This Row],[PV]]</f>
        <v>0</v>
      </c>
      <c r="G427">
        <f>Tabla24[[#This Row],[Fecha]]</f>
        <v>0</v>
      </c>
      <c r="I427" t="s">
        <v>18</v>
      </c>
    </row>
    <row r="428" spans="1:9" x14ac:dyDescent="0.2">
      <c r="A428" s="6" t="str">
        <f>Tabla24[[#This Row],[Unit]]</f>
        <v xml:space="preserve">  0</v>
      </c>
      <c r="B428">
        <f>Tabla24[[#This Row],[Referencia]]</f>
        <v>0</v>
      </c>
      <c r="C428" s="6">
        <f>Tabla24[[#This Row],[Costo]]</f>
        <v>0</v>
      </c>
      <c r="D428" s="7">
        <f>-Tabla24[[#This Row],[Cantidad]]</f>
        <v>0</v>
      </c>
      <c r="E428" s="6">
        <f>Tabla23[[#This Row],[Costo]]*Tabla23[[#This Row],[Cantidad]]</f>
        <v>0</v>
      </c>
      <c r="F428" s="6">
        <f>Tabla24[[#This Row],[PV]]</f>
        <v>0</v>
      </c>
      <c r="G428">
        <f>Tabla24[[#This Row],[Fecha]]</f>
        <v>0</v>
      </c>
      <c r="I428" t="s">
        <v>18</v>
      </c>
    </row>
    <row r="429" spans="1:9" x14ac:dyDescent="0.2">
      <c r="A429" s="6" t="str">
        <f>Tabla24[[#This Row],[Unit]]</f>
        <v xml:space="preserve">  0</v>
      </c>
      <c r="B429">
        <f>Tabla24[[#This Row],[Referencia]]</f>
        <v>0</v>
      </c>
      <c r="C429" s="6">
        <f>Tabla24[[#This Row],[Costo]]</f>
        <v>0</v>
      </c>
      <c r="D429" s="7">
        <f>-Tabla24[[#This Row],[Cantidad]]</f>
        <v>0</v>
      </c>
      <c r="E429" s="6">
        <f>Tabla23[[#This Row],[Costo]]*Tabla23[[#This Row],[Cantidad]]</f>
        <v>0</v>
      </c>
      <c r="F429" s="6">
        <f>Tabla24[[#This Row],[PV]]</f>
        <v>0</v>
      </c>
      <c r="G429">
        <f>Tabla24[[#This Row],[Fecha]]</f>
        <v>0</v>
      </c>
      <c r="I429" t="s">
        <v>18</v>
      </c>
    </row>
    <row r="430" spans="1:9" x14ac:dyDescent="0.2">
      <c r="A430" s="6" t="str">
        <f>Tabla24[[#This Row],[Unit]]</f>
        <v xml:space="preserve">  0</v>
      </c>
      <c r="B430">
        <f>Tabla24[[#This Row],[Referencia]]</f>
        <v>0</v>
      </c>
      <c r="C430" s="6">
        <f>Tabla24[[#This Row],[Costo]]</f>
        <v>0</v>
      </c>
      <c r="D430" s="7">
        <f>-Tabla24[[#This Row],[Cantidad]]</f>
        <v>0</v>
      </c>
      <c r="E430" s="6">
        <f>Tabla23[[#This Row],[Costo]]*Tabla23[[#This Row],[Cantidad]]</f>
        <v>0</v>
      </c>
      <c r="F430" s="6">
        <f>Tabla24[[#This Row],[PV]]</f>
        <v>0</v>
      </c>
      <c r="G430">
        <f>Tabla24[[#This Row],[Fecha]]</f>
        <v>0</v>
      </c>
      <c r="I430" t="s">
        <v>18</v>
      </c>
    </row>
    <row r="431" spans="1:9" x14ac:dyDescent="0.2">
      <c r="A431" s="6" t="str">
        <f>Tabla24[[#This Row],[Unit]]</f>
        <v xml:space="preserve">  0</v>
      </c>
      <c r="B431">
        <f>Tabla24[[#This Row],[Referencia]]</f>
        <v>0</v>
      </c>
      <c r="C431" s="6">
        <f>Tabla24[[#This Row],[Costo]]</f>
        <v>0</v>
      </c>
      <c r="D431" s="7">
        <f>-Tabla24[[#This Row],[Cantidad]]</f>
        <v>0</v>
      </c>
      <c r="E431" s="6">
        <f>Tabla23[[#This Row],[Costo]]*Tabla23[[#This Row],[Cantidad]]</f>
        <v>0</v>
      </c>
      <c r="F431" s="6">
        <f>Tabla24[[#This Row],[PV]]</f>
        <v>0</v>
      </c>
      <c r="G431">
        <f>Tabla24[[#This Row],[Fecha]]</f>
        <v>0</v>
      </c>
      <c r="I431" t="s">
        <v>18</v>
      </c>
    </row>
    <row r="432" spans="1:9" x14ac:dyDescent="0.2">
      <c r="A432" s="6" t="str">
        <f>Tabla24[[#This Row],[Unit]]</f>
        <v xml:space="preserve">  0</v>
      </c>
      <c r="B432">
        <f>Tabla24[[#This Row],[Referencia]]</f>
        <v>0</v>
      </c>
      <c r="C432" s="6">
        <f>Tabla24[[#This Row],[Costo]]</f>
        <v>0</v>
      </c>
      <c r="D432" s="7">
        <f>-Tabla24[[#This Row],[Cantidad]]</f>
        <v>0</v>
      </c>
      <c r="E432" s="6">
        <f>Tabla23[[#This Row],[Costo]]*Tabla23[[#This Row],[Cantidad]]</f>
        <v>0</v>
      </c>
      <c r="F432" s="6">
        <f>Tabla24[[#This Row],[PV]]</f>
        <v>0</v>
      </c>
      <c r="G432">
        <f>Tabla24[[#This Row],[Fecha]]</f>
        <v>0</v>
      </c>
      <c r="I432" t="s">
        <v>18</v>
      </c>
    </row>
    <row r="433" spans="1:9" x14ac:dyDescent="0.2">
      <c r="A433" s="6" t="str">
        <f>Tabla24[[#This Row],[Unit]]</f>
        <v xml:space="preserve">  0</v>
      </c>
      <c r="B433">
        <f>Tabla24[[#This Row],[Referencia]]</f>
        <v>0</v>
      </c>
      <c r="C433" s="6">
        <f>Tabla24[[#This Row],[Costo]]</f>
        <v>0</v>
      </c>
      <c r="D433" s="7">
        <f>-Tabla24[[#This Row],[Cantidad]]</f>
        <v>0</v>
      </c>
      <c r="E433" s="6">
        <f>Tabla23[[#This Row],[Costo]]*Tabla23[[#This Row],[Cantidad]]</f>
        <v>0</v>
      </c>
      <c r="F433" s="6">
        <f>Tabla24[[#This Row],[PV]]</f>
        <v>0</v>
      </c>
      <c r="G433">
        <f>Tabla24[[#This Row],[Fecha]]</f>
        <v>0</v>
      </c>
      <c r="I433" t="s">
        <v>18</v>
      </c>
    </row>
    <row r="434" spans="1:9" x14ac:dyDescent="0.2">
      <c r="A434" s="6" t="str">
        <f>Tabla24[[#This Row],[Unit]]</f>
        <v xml:space="preserve">  0</v>
      </c>
      <c r="B434">
        <f>Tabla24[[#This Row],[Referencia]]</f>
        <v>0</v>
      </c>
      <c r="C434" s="6">
        <f>Tabla24[[#This Row],[Costo]]</f>
        <v>0</v>
      </c>
      <c r="D434" s="7">
        <f>-Tabla24[[#This Row],[Cantidad]]</f>
        <v>0</v>
      </c>
      <c r="E434" s="6">
        <f>Tabla23[[#This Row],[Costo]]*Tabla23[[#This Row],[Cantidad]]</f>
        <v>0</v>
      </c>
      <c r="F434" s="6">
        <f>Tabla24[[#This Row],[PV]]</f>
        <v>0</v>
      </c>
      <c r="G434">
        <f>Tabla24[[#This Row],[Fecha]]</f>
        <v>0</v>
      </c>
      <c r="I434" t="s">
        <v>18</v>
      </c>
    </row>
    <row r="435" spans="1:9" x14ac:dyDescent="0.2">
      <c r="A435" s="6" t="str">
        <f>Tabla24[[#This Row],[Unit]]</f>
        <v xml:space="preserve">  0</v>
      </c>
      <c r="B435">
        <f>Tabla24[[#This Row],[Referencia]]</f>
        <v>0</v>
      </c>
      <c r="C435" s="6">
        <f>Tabla24[[#This Row],[Costo]]</f>
        <v>0</v>
      </c>
      <c r="D435" s="7">
        <f>-Tabla24[[#This Row],[Cantidad]]</f>
        <v>0</v>
      </c>
      <c r="E435" s="6">
        <f>Tabla23[[#This Row],[Costo]]*Tabla23[[#This Row],[Cantidad]]</f>
        <v>0</v>
      </c>
      <c r="F435" s="6">
        <f>Tabla24[[#This Row],[PV]]</f>
        <v>0</v>
      </c>
      <c r="G435">
        <f>Tabla24[[#This Row],[Fecha]]</f>
        <v>0</v>
      </c>
      <c r="I435" t="s">
        <v>18</v>
      </c>
    </row>
    <row r="436" spans="1:9" x14ac:dyDescent="0.2">
      <c r="A436" s="6" t="str">
        <f>Tabla24[[#This Row],[Unit]]</f>
        <v xml:space="preserve">  0</v>
      </c>
      <c r="B436">
        <f>Tabla24[[#This Row],[Referencia]]</f>
        <v>0</v>
      </c>
      <c r="C436" s="6">
        <f>Tabla24[[#This Row],[Costo]]</f>
        <v>0</v>
      </c>
      <c r="D436" s="7">
        <f>-Tabla24[[#This Row],[Cantidad]]</f>
        <v>0</v>
      </c>
      <c r="E436" s="6">
        <f>Tabla23[[#This Row],[Costo]]*Tabla23[[#This Row],[Cantidad]]</f>
        <v>0</v>
      </c>
      <c r="F436" s="6">
        <f>Tabla24[[#This Row],[PV]]</f>
        <v>0</v>
      </c>
      <c r="G436">
        <f>Tabla24[[#This Row],[Fecha]]</f>
        <v>0</v>
      </c>
      <c r="I436" t="s">
        <v>18</v>
      </c>
    </row>
    <row r="437" spans="1:9" x14ac:dyDescent="0.2">
      <c r="A437" s="6" t="str">
        <f>Tabla24[[#This Row],[Unit]]</f>
        <v xml:space="preserve">  0</v>
      </c>
      <c r="B437">
        <f>Tabla24[[#This Row],[Referencia]]</f>
        <v>0</v>
      </c>
      <c r="C437" s="6">
        <f>Tabla24[[#This Row],[Costo]]</f>
        <v>0</v>
      </c>
      <c r="D437" s="7">
        <f>-Tabla24[[#This Row],[Cantidad]]</f>
        <v>0</v>
      </c>
      <c r="E437" s="6">
        <f>Tabla23[[#This Row],[Costo]]*Tabla23[[#This Row],[Cantidad]]</f>
        <v>0</v>
      </c>
      <c r="F437" s="6">
        <f>Tabla24[[#This Row],[PV]]</f>
        <v>0</v>
      </c>
      <c r="G437">
        <f>Tabla24[[#This Row],[Fecha]]</f>
        <v>0</v>
      </c>
      <c r="I437" t="s">
        <v>18</v>
      </c>
    </row>
    <row r="438" spans="1:9" x14ac:dyDescent="0.2">
      <c r="A438" s="6" t="str">
        <f>Tabla24[[#This Row],[Unit]]</f>
        <v xml:space="preserve">  0</v>
      </c>
      <c r="B438">
        <f>Tabla24[[#This Row],[Referencia]]</f>
        <v>0</v>
      </c>
      <c r="C438" s="6">
        <f>Tabla24[[#This Row],[Costo]]</f>
        <v>0</v>
      </c>
      <c r="D438" s="7">
        <f>-Tabla24[[#This Row],[Cantidad]]</f>
        <v>0</v>
      </c>
      <c r="E438" s="6">
        <f>Tabla23[[#This Row],[Costo]]*Tabla23[[#This Row],[Cantidad]]</f>
        <v>0</v>
      </c>
      <c r="F438" s="6">
        <f>Tabla24[[#This Row],[PV]]</f>
        <v>0</v>
      </c>
      <c r="G438">
        <f>Tabla24[[#This Row],[Fecha]]</f>
        <v>0</v>
      </c>
      <c r="I438" t="s">
        <v>18</v>
      </c>
    </row>
    <row r="439" spans="1:9" x14ac:dyDescent="0.2">
      <c r="A439" s="6" t="str">
        <f>Tabla24[[#This Row],[Unit]]</f>
        <v xml:space="preserve">  0</v>
      </c>
      <c r="B439">
        <f>Tabla24[[#This Row],[Referencia]]</f>
        <v>0</v>
      </c>
      <c r="C439" s="6">
        <f>Tabla24[[#This Row],[Costo]]</f>
        <v>0</v>
      </c>
      <c r="D439" s="7">
        <f>-Tabla24[[#This Row],[Cantidad]]</f>
        <v>0</v>
      </c>
      <c r="E439" s="6">
        <f>Tabla23[[#This Row],[Costo]]*Tabla23[[#This Row],[Cantidad]]</f>
        <v>0</v>
      </c>
      <c r="F439" s="6">
        <f>Tabla24[[#This Row],[PV]]</f>
        <v>0</v>
      </c>
      <c r="G439">
        <f>Tabla24[[#This Row],[Fecha]]</f>
        <v>0</v>
      </c>
      <c r="I439" t="s">
        <v>18</v>
      </c>
    </row>
    <row r="440" spans="1:9" x14ac:dyDescent="0.2">
      <c r="A440" s="6" t="str">
        <f>Tabla24[[#This Row],[Unit]]</f>
        <v xml:space="preserve">  0</v>
      </c>
      <c r="B440">
        <f>Tabla24[[#This Row],[Referencia]]</f>
        <v>0</v>
      </c>
      <c r="C440" s="6">
        <f>Tabla24[[#This Row],[Costo]]</f>
        <v>0</v>
      </c>
      <c r="D440" s="7">
        <f>-Tabla24[[#This Row],[Cantidad]]</f>
        <v>0</v>
      </c>
      <c r="E440" s="6">
        <f>Tabla23[[#This Row],[Costo]]*Tabla23[[#This Row],[Cantidad]]</f>
        <v>0</v>
      </c>
      <c r="F440" s="6">
        <f>Tabla24[[#This Row],[PV]]</f>
        <v>0</v>
      </c>
      <c r="G440">
        <f>Tabla24[[#This Row],[Fecha]]</f>
        <v>0</v>
      </c>
      <c r="I440" t="s">
        <v>18</v>
      </c>
    </row>
    <row r="441" spans="1:9" x14ac:dyDescent="0.2">
      <c r="A441" s="6" t="str">
        <f>Tabla24[[#This Row],[Unit]]</f>
        <v xml:space="preserve">  0</v>
      </c>
      <c r="B441">
        <f>Tabla24[[#This Row],[Referencia]]</f>
        <v>0</v>
      </c>
      <c r="C441" s="6">
        <f>Tabla24[[#This Row],[Costo]]</f>
        <v>0</v>
      </c>
      <c r="D441" s="7">
        <f>-Tabla24[[#This Row],[Cantidad]]</f>
        <v>0</v>
      </c>
      <c r="E441" s="6">
        <f>Tabla23[[#This Row],[Costo]]*Tabla23[[#This Row],[Cantidad]]</f>
        <v>0</v>
      </c>
      <c r="F441" s="6">
        <f>Tabla24[[#This Row],[PV]]</f>
        <v>0</v>
      </c>
      <c r="G441">
        <f>Tabla24[[#This Row],[Fecha]]</f>
        <v>0</v>
      </c>
      <c r="I441" t="s">
        <v>18</v>
      </c>
    </row>
    <row r="442" spans="1:9" x14ac:dyDescent="0.2">
      <c r="A442" s="6" t="str">
        <f>Tabla24[[#This Row],[Unit]]</f>
        <v xml:space="preserve">  0</v>
      </c>
      <c r="B442">
        <f>Tabla24[[#This Row],[Referencia]]</f>
        <v>0</v>
      </c>
      <c r="C442" s="6">
        <f>Tabla24[[#This Row],[Costo]]</f>
        <v>0</v>
      </c>
      <c r="D442" s="7">
        <f>-Tabla24[[#This Row],[Cantidad]]</f>
        <v>0</v>
      </c>
      <c r="E442" s="6">
        <f>Tabla23[[#This Row],[Costo]]*Tabla23[[#This Row],[Cantidad]]</f>
        <v>0</v>
      </c>
      <c r="F442" s="6">
        <f>Tabla24[[#This Row],[PV]]</f>
        <v>0</v>
      </c>
      <c r="G442">
        <f>Tabla24[[#This Row],[Fecha]]</f>
        <v>0</v>
      </c>
      <c r="I442" t="s">
        <v>18</v>
      </c>
    </row>
    <row r="443" spans="1:9" x14ac:dyDescent="0.2">
      <c r="A443" s="6" t="str">
        <f>Tabla24[[#This Row],[Unit]]</f>
        <v xml:space="preserve">  0</v>
      </c>
      <c r="B443">
        <f>Tabla24[[#This Row],[Referencia]]</f>
        <v>0</v>
      </c>
      <c r="C443" s="6">
        <f>Tabla24[[#This Row],[Costo]]</f>
        <v>0</v>
      </c>
      <c r="D443" s="7">
        <f>-Tabla24[[#This Row],[Cantidad]]</f>
        <v>0</v>
      </c>
      <c r="E443" s="6">
        <f>Tabla23[[#This Row],[Costo]]*Tabla23[[#This Row],[Cantidad]]</f>
        <v>0</v>
      </c>
      <c r="F443" s="6">
        <f>Tabla24[[#This Row],[PV]]</f>
        <v>0</v>
      </c>
      <c r="G443">
        <f>Tabla24[[#This Row],[Fecha]]</f>
        <v>0</v>
      </c>
      <c r="I443" t="s">
        <v>18</v>
      </c>
    </row>
    <row r="444" spans="1:9" x14ac:dyDescent="0.2">
      <c r="A444" s="6" t="str">
        <f>Tabla24[[#This Row],[Unit]]</f>
        <v xml:space="preserve">  0</v>
      </c>
      <c r="B444">
        <f>Tabla24[[#This Row],[Referencia]]</f>
        <v>0</v>
      </c>
      <c r="C444" s="6">
        <f>Tabla24[[#This Row],[Costo]]</f>
        <v>0</v>
      </c>
      <c r="D444" s="7">
        <f>-Tabla24[[#This Row],[Cantidad]]</f>
        <v>0</v>
      </c>
      <c r="E444" s="6">
        <f>Tabla23[[#This Row],[Costo]]*Tabla23[[#This Row],[Cantidad]]</f>
        <v>0</v>
      </c>
      <c r="F444" s="6">
        <f>Tabla24[[#This Row],[PV]]</f>
        <v>0</v>
      </c>
      <c r="G444">
        <f>Tabla24[[#This Row],[Fecha]]</f>
        <v>0</v>
      </c>
      <c r="I444" t="s">
        <v>18</v>
      </c>
    </row>
    <row r="445" spans="1:9" x14ac:dyDescent="0.2">
      <c r="A445" s="6" t="str">
        <f>Tabla24[[#This Row],[Unit]]</f>
        <v xml:space="preserve">  0</v>
      </c>
      <c r="B445">
        <f>Tabla24[[#This Row],[Referencia]]</f>
        <v>0</v>
      </c>
      <c r="C445" s="6">
        <f>Tabla24[[#This Row],[Costo]]</f>
        <v>0</v>
      </c>
      <c r="D445" s="7">
        <f>-Tabla24[[#This Row],[Cantidad]]</f>
        <v>0</v>
      </c>
      <c r="E445" s="6">
        <f>Tabla23[[#This Row],[Costo]]*Tabla23[[#This Row],[Cantidad]]</f>
        <v>0</v>
      </c>
      <c r="F445" s="6">
        <f>Tabla24[[#This Row],[PV]]</f>
        <v>0</v>
      </c>
      <c r="G445">
        <f>Tabla24[[#This Row],[Fecha]]</f>
        <v>0</v>
      </c>
      <c r="I445" t="s">
        <v>18</v>
      </c>
    </row>
    <row r="446" spans="1:9" x14ac:dyDescent="0.2">
      <c r="A446" s="6" t="str">
        <f>Tabla24[[#This Row],[Unit]]</f>
        <v xml:space="preserve">  0</v>
      </c>
      <c r="B446">
        <f>Tabla24[[#This Row],[Referencia]]</f>
        <v>0</v>
      </c>
      <c r="C446" s="6">
        <f>Tabla24[[#This Row],[Costo]]</f>
        <v>0</v>
      </c>
      <c r="D446" s="7">
        <f>-Tabla24[[#This Row],[Cantidad]]</f>
        <v>0</v>
      </c>
      <c r="E446" s="6">
        <f>Tabla23[[#This Row],[Costo]]*Tabla23[[#This Row],[Cantidad]]</f>
        <v>0</v>
      </c>
      <c r="F446" s="6">
        <f>Tabla24[[#This Row],[PV]]</f>
        <v>0</v>
      </c>
      <c r="G446">
        <f>Tabla24[[#This Row],[Fecha]]</f>
        <v>0</v>
      </c>
      <c r="I446" t="s">
        <v>18</v>
      </c>
    </row>
    <row r="447" spans="1:9" x14ac:dyDescent="0.2">
      <c r="A447" s="6" t="str">
        <f>Tabla24[[#This Row],[Unit]]</f>
        <v xml:space="preserve">  0</v>
      </c>
      <c r="B447">
        <f>Tabla24[[#This Row],[Referencia]]</f>
        <v>0</v>
      </c>
      <c r="C447" s="6">
        <f>Tabla24[[#This Row],[Costo]]</f>
        <v>0</v>
      </c>
      <c r="D447" s="7">
        <f>-Tabla24[[#This Row],[Cantidad]]</f>
        <v>0</v>
      </c>
      <c r="E447" s="6">
        <f>Tabla23[[#This Row],[Costo]]*Tabla23[[#This Row],[Cantidad]]</f>
        <v>0</v>
      </c>
      <c r="F447" s="6">
        <f>Tabla24[[#This Row],[PV]]</f>
        <v>0</v>
      </c>
      <c r="G447">
        <f>Tabla24[[#This Row],[Fecha]]</f>
        <v>0</v>
      </c>
      <c r="I447" t="s">
        <v>18</v>
      </c>
    </row>
    <row r="448" spans="1:9" x14ac:dyDescent="0.2">
      <c r="A448" s="6" t="str">
        <f>Tabla24[[#This Row],[Unit]]</f>
        <v xml:space="preserve">  0</v>
      </c>
      <c r="B448">
        <f>Tabla24[[#This Row],[Referencia]]</f>
        <v>0</v>
      </c>
      <c r="C448" s="6">
        <f>Tabla24[[#This Row],[Costo]]</f>
        <v>0</v>
      </c>
      <c r="D448" s="7">
        <f>-Tabla24[[#This Row],[Cantidad]]</f>
        <v>0</v>
      </c>
      <c r="E448" s="6">
        <f>Tabla23[[#This Row],[Costo]]*Tabla23[[#This Row],[Cantidad]]</f>
        <v>0</v>
      </c>
      <c r="F448" s="6">
        <f>Tabla24[[#This Row],[PV]]</f>
        <v>0</v>
      </c>
      <c r="G448">
        <f>Tabla24[[#This Row],[Fecha]]</f>
        <v>0</v>
      </c>
      <c r="I448" t="s">
        <v>18</v>
      </c>
    </row>
    <row r="449" spans="1:9" x14ac:dyDescent="0.2">
      <c r="A449" s="6" t="str">
        <f>Tabla24[[#This Row],[Unit]]</f>
        <v xml:space="preserve">  0</v>
      </c>
      <c r="B449">
        <f>Tabla24[[#This Row],[Referencia]]</f>
        <v>0</v>
      </c>
      <c r="C449" s="6">
        <f>Tabla24[[#This Row],[Costo]]</f>
        <v>0</v>
      </c>
      <c r="D449" s="7">
        <f>-Tabla24[[#This Row],[Cantidad]]</f>
        <v>0</v>
      </c>
      <c r="E449" s="6">
        <f>Tabla23[[#This Row],[Costo]]*Tabla23[[#This Row],[Cantidad]]</f>
        <v>0</v>
      </c>
      <c r="F449" s="6">
        <f>Tabla24[[#This Row],[PV]]</f>
        <v>0</v>
      </c>
      <c r="G449">
        <f>Tabla24[[#This Row],[Fecha]]</f>
        <v>0</v>
      </c>
      <c r="I449" t="s">
        <v>18</v>
      </c>
    </row>
    <row r="450" spans="1:9" x14ac:dyDescent="0.2">
      <c r="A450" s="6" t="str">
        <f>Tabla24[[#This Row],[Unit]]</f>
        <v xml:space="preserve">  0</v>
      </c>
      <c r="B450">
        <f>Tabla24[[#This Row],[Referencia]]</f>
        <v>0</v>
      </c>
      <c r="C450" s="6">
        <f>Tabla24[[#This Row],[Costo]]</f>
        <v>0</v>
      </c>
      <c r="D450" s="7">
        <f>-Tabla24[[#This Row],[Cantidad]]</f>
        <v>0</v>
      </c>
      <c r="E450" s="6">
        <f>Tabla23[[#This Row],[Costo]]*Tabla23[[#This Row],[Cantidad]]</f>
        <v>0</v>
      </c>
      <c r="F450" s="6">
        <f>Tabla24[[#This Row],[PV]]</f>
        <v>0</v>
      </c>
      <c r="G450">
        <f>Tabla24[[#This Row],[Fecha]]</f>
        <v>0</v>
      </c>
      <c r="I450" t="s">
        <v>18</v>
      </c>
    </row>
    <row r="451" spans="1:9" x14ac:dyDescent="0.2">
      <c r="A451" s="6" t="str">
        <f>Tabla24[[#This Row],[Unit]]</f>
        <v xml:space="preserve">  0</v>
      </c>
      <c r="B451">
        <f>Tabla24[[#This Row],[Referencia]]</f>
        <v>0</v>
      </c>
      <c r="C451" s="6">
        <f>Tabla24[[#This Row],[Costo]]</f>
        <v>0</v>
      </c>
      <c r="D451" s="7">
        <f>-Tabla24[[#This Row],[Cantidad]]</f>
        <v>0</v>
      </c>
      <c r="E451" s="6">
        <f>Tabla23[[#This Row],[Costo]]*Tabla23[[#This Row],[Cantidad]]</f>
        <v>0</v>
      </c>
      <c r="F451" s="6">
        <f>Tabla24[[#This Row],[PV]]</f>
        <v>0</v>
      </c>
      <c r="G451">
        <f>Tabla24[[#This Row],[Fecha]]</f>
        <v>0</v>
      </c>
      <c r="I451" t="s">
        <v>18</v>
      </c>
    </row>
    <row r="452" spans="1:9" x14ac:dyDescent="0.2">
      <c r="A452" s="6" t="str">
        <f>Tabla24[[#This Row],[Unit]]</f>
        <v xml:space="preserve">  0</v>
      </c>
      <c r="B452">
        <f>Tabla24[[#This Row],[Referencia]]</f>
        <v>0</v>
      </c>
      <c r="C452" s="6">
        <f>Tabla24[[#This Row],[Costo]]</f>
        <v>0</v>
      </c>
      <c r="D452" s="7">
        <f>-Tabla24[[#This Row],[Cantidad]]</f>
        <v>0</v>
      </c>
      <c r="E452" s="6">
        <f>Tabla23[[#This Row],[Costo]]*Tabla23[[#This Row],[Cantidad]]</f>
        <v>0</v>
      </c>
      <c r="F452" s="6">
        <f>Tabla24[[#This Row],[PV]]</f>
        <v>0</v>
      </c>
      <c r="G452">
        <f>Tabla24[[#This Row],[Fecha]]</f>
        <v>0</v>
      </c>
      <c r="I452" t="s">
        <v>18</v>
      </c>
    </row>
    <row r="453" spans="1:9" x14ac:dyDescent="0.2">
      <c r="A453" s="6" t="str">
        <f>Tabla24[[#This Row],[Unit]]</f>
        <v xml:space="preserve">  0</v>
      </c>
      <c r="B453">
        <f>Tabla24[[#This Row],[Referencia]]</f>
        <v>0</v>
      </c>
      <c r="C453" s="6">
        <f>Tabla24[[#This Row],[Costo]]</f>
        <v>0</v>
      </c>
      <c r="D453" s="7">
        <f>-Tabla24[[#This Row],[Cantidad]]</f>
        <v>0</v>
      </c>
      <c r="E453" s="6">
        <f>Tabla23[[#This Row],[Costo]]*Tabla23[[#This Row],[Cantidad]]</f>
        <v>0</v>
      </c>
      <c r="F453" s="6">
        <f>Tabla24[[#This Row],[PV]]</f>
        <v>0</v>
      </c>
      <c r="G453">
        <f>Tabla24[[#This Row],[Fecha]]</f>
        <v>0</v>
      </c>
      <c r="I453" t="s">
        <v>18</v>
      </c>
    </row>
    <row r="454" spans="1:9" x14ac:dyDescent="0.2">
      <c r="A454" s="6" t="str">
        <f>Tabla24[[#This Row],[Unit]]</f>
        <v xml:space="preserve">  0</v>
      </c>
      <c r="B454">
        <f>Tabla24[[#This Row],[Referencia]]</f>
        <v>0</v>
      </c>
      <c r="C454" s="6">
        <f>Tabla24[[#This Row],[Costo]]</f>
        <v>0</v>
      </c>
      <c r="D454" s="7">
        <f>-Tabla24[[#This Row],[Cantidad]]</f>
        <v>0</v>
      </c>
      <c r="E454" s="6">
        <f>Tabla23[[#This Row],[Costo]]*Tabla23[[#This Row],[Cantidad]]</f>
        <v>0</v>
      </c>
      <c r="F454" s="6">
        <f>Tabla24[[#This Row],[PV]]</f>
        <v>0</v>
      </c>
      <c r="G454">
        <f>Tabla24[[#This Row],[Fecha]]</f>
        <v>0</v>
      </c>
      <c r="I454" t="s">
        <v>18</v>
      </c>
    </row>
    <row r="455" spans="1:9" x14ac:dyDescent="0.2">
      <c r="A455" s="6" t="str">
        <f>Tabla24[[#This Row],[Unit]]</f>
        <v xml:space="preserve">  0</v>
      </c>
      <c r="B455">
        <f>Tabla24[[#This Row],[Referencia]]</f>
        <v>0</v>
      </c>
      <c r="C455" s="6">
        <f>Tabla24[[#This Row],[Costo]]</f>
        <v>0</v>
      </c>
      <c r="D455" s="7">
        <f>-Tabla24[[#This Row],[Cantidad]]</f>
        <v>0</v>
      </c>
      <c r="E455" s="6">
        <f>Tabla23[[#This Row],[Costo]]*Tabla23[[#This Row],[Cantidad]]</f>
        <v>0</v>
      </c>
      <c r="F455" s="6">
        <f>Tabla24[[#This Row],[PV]]</f>
        <v>0</v>
      </c>
      <c r="G455">
        <f>Tabla24[[#This Row],[Fecha]]</f>
        <v>0</v>
      </c>
      <c r="I455" t="s">
        <v>18</v>
      </c>
    </row>
    <row r="456" spans="1:9" x14ac:dyDescent="0.2">
      <c r="A456" s="6" t="str">
        <f>Tabla24[[#This Row],[Unit]]</f>
        <v xml:space="preserve">  0</v>
      </c>
      <c r="B456">
        <f>Tabla24[[#This Row],[Referencia]]</f>
        <v>0</v>
      </c>
      <c r="C456" s="6">
        <f>Tabla24[[#This Row],[Costo]]</f>
        <v>0</v>
      </c>
      <c r="D456" s="7">
        <f>-Tabla24[[#This Row],[Cantidad]]</f>
        <v>0</v>
      </c>
      <c r="E456" s="6">
        <f>Tabla23[[#This Row],[Costo]]*Tabla23[[#This Row],[Cantidad]]</f>
        <v>0</v>
      </c>
      <c r="F456" s="6">
        <f>Tabla24[[#This Row],[PV]]</f>
        <v>0</v>
      </c>
      <c r="G456">
        <f>Tabla24[[#This Row],[Fecha]]</f>
        <v>0</v>
      </c>
      <c r="I456" t="s">
        <v>18</v>
      </c>
    </row>
    <row r="457" spans="1:9" x14ac:dyDescent="0.2">
      <c r="A457" s="6" t="str">
        <f>Tabla24[[#This Row],[Unit]]</f>
        <v xml:space="preserve">  0</v>
      </c>
      <c r="B457">
        <f>Tabla24[[#This Row],[Referencia]]</f>
        <v>0</v>
      </c>
      <c r="C457" s="6">
        <f>Tabla24[[#This Row],[Costo]]</f>
        <v>0</v>
      </c>
      <c r="D457" s="7">
        <f>-Tabla24[[#This Row],[Cantidad]]</f>
        <v>0</v>
      </c>
      <c r="E457" s="6">
        <f>Tabla23[[#This Row],[Costo]]*Tabla23[[#This Row],[Cantidad]]</f>
        <v>0</v>
      </c>
      <c r="F457" s="6">
        <f>Tabla24[[#This Row],[PV]]</f>
        <v>0</v>
      </c>
      <c r="G457">
        <f>Tabla24[[#This Row],[Fecha]]</f>
        <v>0</v>
      </c>
      <c r="I457" t="s">
        <v>18</v>
      </c>
    </row>
    <row r="458" spans="1:9" x14ac:dyDescent="0.2">
      <c r="A458" s="6" t="str">
        <f>Tabla24[[#This Row],[Unit]]</f>
        <v xml:space="preserve">  0</v>
      </c>
      <c r="B458">
        <f>Tabla24[[#This Row],[Referencia]]</f>
        <v>0</v>
      </c>
      <c r="C458" s="6">
        <f>Tabla24[[#This Row],[Costo]]</f>
        <v>0</v>
      </c>
      <c r="D458" s="7">
        <f>-Tabla24[[#This Row],[Cantidad]]</f>
        <v>0</v>
      </c>
      <c r="E458" s="6">
        <f>Tabla23[[#This Row],[Costo]]*Tabla23[[#This Row],[Cantidad]]</f>
        <v>0</v>
      </c>
      <c r="F458" s="6">
        <f>Tabla24[[#This Row],[PV]]</f>
        <v>0</v>
      </c>
      <c r="G458">
        <f>Tabla24[[#This Row],[Fecha]]</f>
        <v>0</v>
      </c>
      <c r="I458" t="s">
        <v>18</v>
      </c>
    </row>
    <row r="459" spans="1:9" x14ac:dyDescent="0.2">
      <c r="A459" s="6" t="str">
        <f>Tabla24[[#This Row],[Unit]]</f>
        <v xml:space="preserve">  0</v>
      </c>
      <c r="B459">
        <f>Tabla24[[#This Row],[Referencia]]</f>
        <v>0</v>
      </c>
      <c r="C459" s="6">
        <f>Tabla24[[#This Row],[Costo]]</f>
        <v>0</v>
      </c>
      <c r="D459" s="7">
        <f>-Tabla24[[#This Row],[Cantidad]]</f>
        <v>0</v>
      </c>
      <c r="E459" s="6">
        <f>Tabla23[[#This Row],[Costo]]*Tabla23[[#This Row],[Cantidad]]</f>
        <v>0</v>
      </c>
      <c r="F459" s="6">
        <f>Tabla24[[#This Row],[PV]]</f>
        <v>0</v>
      </c>
      <c r="G459">
        <f>Tabla24[[#This Row],[Fecha]]</f>
        <v>0</v>
      </c>
      <c r="I459" t="s">
        <v>18</v>
      </c>
    </row>
    <row r="460" spans="1:9" x14ac:dyDescent="0.2">
      <c r="A460" s="6" t="str">
        <f>Tabla24[[#This Row],[Unit]]</f>
        <v xml:space="preserve">  0</v>
      </c>
      <c r="B460">
        <f>Tabla24[[#This Row],[Referencia]]</f>
        <v>0</v>
      </c>
      <c r="C460" s="6">
        <f>Tabla24[[#This Row],[Costo]]</f>
        <v>0</v>
      </c>
      <c r="D460" s="7">
        <f>-Tabla24[[#This Row],[Cantidad]]</f>
        <v>0</v>
      </c>
      <c r="E460" s="6">
        <f>Tabla23[[#This Row],[Costo]]*Tabla23[[#This Row],[Cantidad]]</f>
        <v>0</v>
      </c>
      <c r="F460" s="6">
        <f>Tabla24[[#This Row],[PV]]</f>
        <v>0</v>
      </c>
      <c r="G460">
        <f>Tabla24[[#This Row],[Fecha]]</f>
        <v>0</v>
      </c>
      <c r="I460" t="s">
        <v>18</v>
      </c>
    </row>
    <row r="461" spans="1:9" x14ac:dyDescent="0.2">
      <c r="A461" s="6" t="str">
        <f>Tabla24[[#This Row],[Unit]]</f>
        <v xml:space="preserve">  0</v>
      </c>
      <c r="B461">
        <f>Tabla24[[#This Row],[Referencia]]</f>
        <v>0</v>
      </c>
      <c r="C461" s="6">
        <f>Tabla24[[#This Row],[Costo]]</f>
        <v>0</v>
      </c>
      <c r="D461" s="7">
        <f>-Tabla24[[#This Row],[Cantidad]]</f>
        <v>0</v>
      </c>
      <c r="E461" s="6">
        <f>Tabla23[[#This Row],[Costo]]*Tabla23[[#This Row],[Cantidad]]</f>
        <v>0</v>
      </c>
      <c r="F461" s="6">
        <f>Tabla24[[#This Row],[PV]]</f>
        <v>0</v>
      </c>
      <c r="G461">
        <f>Tabla24[[#This Row],[Fecha]]</f>
        <v>0</v>
      </c>
      <c r="I461" t="s">
        <v>18</v>
      </c>
    </row>
    <row r="462" spans="1:9" x14ac:dyDescent="0.2">
      <c r="A462" s="6" t="str">
        <f>Tabla24[[#This Row],[Unit]]</f>
        <v xml:space="preserve">  0</v>
      </c>
      <c r="B462">
        <f>Tabla24[[#This Row],[Referencia]]</f>
        <v>0</v>
      </c>
      <c r="C462" s="6">
        <f>Tabla24[[#This Row],[Costo]]</f>
        <v>0</v>
      </c>
      <c r="D462" s="7">
        <f>-Tabla24[[#This Row],[Cantidad]]</f>
        <v>0</v>
      </c>
      <c r="E462" s="6">
        <f>Tabla23[[#This Row],[Costo]]*Tabla23[[#This Row],[Cantidad]]</f>
        <v>0</v>
      </c>
      <c r="F462" s="6">
        <f>Tabla24[[#This Row],[PV]]</f>
        <v>0</v>
      </c>
      <c r="G462">
        <f>Tabla24[[#This Row],[Fecha]]</f>
        <v>0</v>
      </c>
      <c r="I462" t="s">
        <v>18</v>
      </c>
    </row>
    <row r="463" spans="1:9" x14ac:dyDescent="0.2">
      <c r="A463" s="6" t="str">
        <f>Tabla24[[#This Row],[Unit]]</f>
        <v xml:space="preserve">  0</v>
      </c>
      <c r="B463">
        <f>Tabla24[[#This Row],[Referencia]]</f>
        <v>0</v>
      </c>
      <c r="C463" s="6">
        <f>Tabla24[[#This Row],[Costo]]</f>
        <v>0</v>
      </c>
      <c r="D463" s="7">
        <f>-Tabla24[[#This Row],[Cantidad]]</f>
        <v>0</v>
      </c>
      <c r="E463" s="6">
        <f>Tabla23[[#This Row],[Costo]]*Tabla23[[#This Row],[Cantidad]]</f>
        <v>0</v>
      </c>
      <c r="F463" s="6">
        <f>Tabla24[[#This Row],[PV]]</f>
        <v>0</v>
      </c>
      <c r="G463">
        <f>Tabla24[[#This Row],[Fecha]]</f>
        <v>0</v>
      </c>
      <c r="I463" t="s">
        <v>18</v>
      </c>
    </row>
    <row r="464" spans="1:9" x14ac:dyDescent="0.2">
      <c r="A464" s="6" t="str">
        <f>Tabla24[[#This Row],[Unit]]</f>
        <v xml:space="preserve">  0</v>
      </c>
      <c r="B464">
        <f>Tabla24[[#This Row],[Referencia]]</f>
        <v>0</v>
      </c>
      <c r="C464" s="6">
        <f>Tabla24[[#This Row],[Costo]]</f>
        <v>0</v>
      </c>
      <c r="D464" s="7">
        <f>-Tabla24[[#This Row],[Cantidad]]</f>
        <v>0</v>
      </c>
      <c r="E464" s="6">
        <f>Tabla23[[#This Row],[Costo]]*Tabla23[[#This Row],[Cantidad]]</f>
        <v>0</v>
      </c>
      <c r="F464" s="6">
        <f>Tabla24[[#This Row],[PV]]</f>
        <v>0</v>
      </c>
      <c r="G464">
        <f>Tabla24[[#This Row],[Fecha]]</f>
        <v>0</v>
      </c>
      <c r="I464" t="s">
        <v>18</v>
      </c>
    </row>
    <row r="465" spans="1:9" x14ac:dyDescent="0.2">
      <c r="A465" s="6" t="str">
        <f>Tabla24[[#This Row],[Unit]]</f>
        <v xml:space="preserve">  0</v>
      </c>
      <c r="B465">
        <f>Tabla24[[#This Row],[Referencia]]</f>
        <v>0</v>
      </c>
      <c r="C465" s="6">
        <f>Tabla24[[#This Row],[Costo]]</f>
        <v>0</v>
      </c>
      <c r="D465" s="7">
        <f>-Tabla24[[#This Row],[Cantidad]]</f>
        <v>0</v>
      </c>
      <c r="E465" s="6">
        <f>Tabla23[[#This Row],[Costo]]*Tabla23[[#This Row],[Cantidad]]</f>
        <v>0</v>
      </c>
      <c r="F465" s="6">
        <f>Tabla24[[#This Row],[PV]]</f>
        <v>0</v>
      </c>
      <c r="G465">
        <f>Tabla24[[#This Row],[Fecha]]</f>
        <v>0</v>
      </c>
      <c r="I465" t="s">
        <v>18</v>
      </c>
    </row>
    <row r="466" spans="1:9" x14ac:dyDescent="0.2">
      <c r="A466" s="6" t="str">
        <f>Tabla24[[#This Row],[Unit]]</f>
        <v xml:space="preserve">  0</v>
      </c>
      <c r="B466">
        <f>Tabla24[[#This Row],[Referencia]]</f>
        <v>0</v>
      </c>
      <c r="C466" s="6">
        <f>Tabla24[[#This Row],[Costo]]</f>
        <v>0</v>
      </c>
      <c r="D466" s="7">
        <f>-Tabla24[[#This Row],[Cantidad]]</f>
        <v>0</v>
      </c>
      <c r="E466" s="6">
        <f>Tabla23[[#This Row],[Costo]]*Tabla23[[#This Row],[Cantidad]]</f>
        <v>0</v>
      </c>
      <c r="F466" s="6">
        <f>Tabla24[[#This Row],[PV]]</f>
        <v>0</v>
      </c>
      <c r="G466">
        <f>Tabla24[[#This Row],[Fecha]]</f>
        <v>0</v>
      </c>
      <c r="I466" t="s">
        <v>18</v>
      </c>
    </row>
    <row r="467" spans="1:9" x14ac:dyDescent="0.2">
      <c r="A467" s="6" t="str">
        <f>Tabla24[[#This Row],[Unit]]</f>
        <v xml:space="preserve">  0</v>
      </c>
      <c r="B467">
        <f>Tabla24[[#This Row],[Referencia]]</f>
        <v>0</v>
      </c>
      <c r="C467" s="6">
        <f>Tabla24[[#This Row],[Costo]]</f>
        <v>0</v>
      </c>
      <c r="D467" s="7">
        <f>-Tabla24[[#This Row],[Cantidad]]</f>
        <v>0</v>
      </c>
      <c r="E467" s="6">
        <f>Tabla23[[#This Row],[Costo]]*Tabla23[[#This Row],[Cantidad]]</f>
        <v>0</v>
      </c>
      <c r="F467" s="6">
        <f>Tabla24[[#This Row],[PV]]</f>
        <v>0</v>
      </c>
      <c r="G467">
        <f>Tabla24[[#This Row],[Fecha]]</f>
        <v>0</v>
      </c>
      <c r="I467" t="s">
        <v>18</v>
      </c>
    </row>
    <row r="468" spans="1:9" x14ac:dyDescent="0.2">
      <c r="A468" s="6" t="str">
        <f>Tabla24[[#This Row],[Unit]]</f>
        <v xml:space="preserve">  0</v>
      </c>
      <c r="B468">
        <f>Tabla24[[#This Row],[Referencia]]</f>
        <v>0</v>
      </c>
      <c r="C468" s="6">
        <f>Tabla24[[#This Row],[Costo]]</f>
        <v>0</v>
      </c>
      <c r="D468" s="7">
        <f>-Tabla24[[#This Row],[Cantidad]]</f>
        <v>0</v>
      </c>
      <c r="E468" s="6">
        <f>Tabla23[[#This Row],[Costo]]*Tabla23[[#This Row],[Cantidad]]</f>
        <v>0</v>
      </c>
      <c r="F468" s="6">
        <f>Tabla24[[#This Row],[PV]]</f>
        <v>0</v>
      </c>
      <c r="G468">
        <f>Tabla24[[#This Row],[Fecha]]</f>
        <v>0</v>
      </c>
      <c r="I468" t="s">
        <v>18</v>
      </c>
    </row>
    <row r="469" spans="1:9" x14ac:dyDescent="0.2">
      <c r="A469" s="6" t="str">
        <f>Tabla24[[#This Row],[Unit]]</f>
        <v xml:space="preserve">  0</v>
      </c>
      <c r="B469">
        <f>Tabla24[[#This Row],[Referencia]]</f>
        <v>0</v>
      </c>
      <c r="C469" s="6">
        <f>Tabla24[[#This Row],[Costo]]</f>
        <v>0</v>
      </c>
      <c r="D469" s="7">
        <f>-Tabla24[[#This Row],[Cantidad]]</f>
        <v>0</v>
      </c>
      <c r="E469" s="6">
        <f>Tabla23[[#This Row],[Costo]]*Tabla23[[#This Row],[Cantidad]]</f>
        <v>0</v>
      </c>
      <c r="F469" s="6">
        <f>Tabla24[[#This Row],[PV]]</f>
        <v>0</v>
      </c>
      <c r="G469">
        <f>Tabla24[[#This Row],[Fecha]]</f>
        <v>0</v>
      </c>
      <c r="I469" t="s">
        <v>18</v>
      </c>
    </row>
    <row r="470" spans="1:9" x14ac:dyDescent="0.2">
      <c r="A470" s="6" t="str">
        <f>Tabla24[[#This Row],[Unit]]</f>
        <v xml:space="preserve">  0</v>
      </c>
      <c r="B470">
        <f>Tabla24[[#This Row],[Referencia]]</f>
        <v>0</v>
      </c>
      <c r="C470" s="6">
        <f>Tabla24[[#This Row],[Costo]]</f>
        <v>0</v>
      </c>
      <c r="D470" s="7">
        <f>-Tabla24[[#This Row],[Cantidad]]</f>
        <v>0</v>
      </c>
      <c r="E470" s="6">
        <f>Tabla23[[#This Row],[Costo]]*Tabla23[[#This Row],[Cantidad]]</f>
        <v>0</v>
      </c>
      <c r="F470" s="6">
        <f>Tabla24[[#This Row],[PV]]</f>
        <v>0</v>
      </c>
      <c r="G470">
        <f>Tabla24[[#This Row],[Fecha]]</f>
        <v>0</v>
      </c>
      <c r="I470" t="s">
        <v>18</v>
      </c>
    </row>
    <row r="471" spans="1:9" x14ac:dyDescent="0.2">
      <c r="A471" s="6" t="str">
        <f>Tabla24[[#This Row],[Unit]]</f>
        <v xml:space="preserve">  0</v>
      </c>
      <c r="B471">
        <f>Tabla24[[#This Row],[Referencia]]</f>
        <v>0</v>
      </c>
      <c r="C471" s="6">
        <f>Tabla24[[#This Row],[Costo]]</f>
        <v>0</v>
      </c>
      <c r="D471" s="7">
        <f>-Tabla24[[#This Row],[Cantidad]]</f>
        <v>0</v>
      </c>
      <c r="E471" s="6">
        <f>Tabla23[[#This Row],[Costo]]*Tabla23[[#This Row],[Cantidad]]</f>
        <v>0</v>
      </c>
      <c r="F471" s="6">
        <f>Tabla24[[#This Row],[PV]]</f>
        <v>0</v>
      </c>
      <c r="G471">
        <f>Tabla24[[#This Row],[Fecha]]</f>
        <v>0</v>
      </c>
      <c r="I471" t="s">
        <v>18</v>
      </c>
    </row>
    <row r="472" spans="1:9" x14ac:dyDescent="0.2">
      <c r="A472" s="6" t="str">
        <f>Tabla24[[#This Row],[Unit]]</f>
        <v xml:space="preserve">  0</v>
      </c>
      <c r="B472">
        <f>Tabla24[[#This Row],[Referencia]]</f>
        <v>0</v>
      </c>
      <c r="C472" s="6">
        <f>Tabla24[[#This Row],[Costo]]</f>
        <v>0</v>
      </c>
      <c r="D472" s="7">
        <f>-Tabla24[[#This Row],[Cantidad]]</f>
        <v>0</v>
      </c>
      <c r="E472" s="6">
        <f>Tabla23[[#This Row],[Costo]]*Tabla23[[#This Row],[Cantidad]]</f>
        <v>0</v>
      </c>
      <c r="F472" s="6">
        <f>Tabla24[[#This Row],[PV]]</f>
        <v>0</v>
      </c>
      <c r="G472">
        <f>Tabla24[[#This Row],[Fecha]]</f>
        <v>0</v>
      </c>
      <c r="I472" t="s">
        <v>18</v>
      </c>
    </row>
    <row r="473" spans="1:9" x14ac:dyDescent="0.2">
      <c r="A473" s="6" t="str">
        <f>Tabla24[[#This Row],[Unit]]</f>
        <v xml:space="preserve">  0</v>
      </c>
      <c r="B473">
        <f>Tabla24[[#This Row],[Referencia]]</f>
        <v>0</v>
      </c>
      <c r="C473" s="6">
        <f>Tabla24[[#This Row],[Costo]]</f>
        <v>0</v>
      </c>
      <c r="D473" s="7">
        <f>-Tabla24[[#This Row],[Cantidad]]</f>
        <v>0</v>
      </c>
      <c r="E473" s="6">
        <f>Tabla23[[#This Row],[Costo]]*Tabla23[[#This Row],[Cantidad]]</f>
        <v>0</v>
      </c>
      <c r="F473" s="6">
        <f>Tabla24[[#This Row],[PV]]</f>
        <v>0</v>
      </c>
      <c r="G473">
        <f>Tabla24[[#This Row],[Fecha]]</f>
        <v>0</v>
      </c>
      <c r="I473" t="s">
        <v>18</v>
      </c>
    </row>
    <row r="474" spans="1:9" x14ac:dyDescent="0.2">
      <c r="A474" s="6" t="str">
        <f>Tabla24[[#This Row],[Unit]]</f>
        <v xml:space="preserve">  0</v>
      </c>
      <c r="B474">
        <f>Tabla24[[#This Row],[Referencia]]</f>
        <v>0</v>
      </c>
      <c r="C474" s="6">
        <f>Tabla24[[#This Row],[Costo]]</f>
        <v>0</v>
      </c>
      <c r="D474" s="7">
        <f>-Tabla24[[#This Row],[Cantidad]]</f>
        <v>0</v>
      </c>
      <c r="E474" s="6">
        <f>Tabla23[[#This Row],[Costo]]*Tabla23[[#This Row],[Cantidad]]</f>
        <v>0</v>
      </c>
      <c r="F474" s="6">
        <f>Tabla24[[#This Row],[PV]]</f>
        <v>0</v>
      </c>
      <c r="G474">
        <f>Tabla24[[#This Row],[Fecha]]</f>
        <v>0</v>
      </c>
      <c r="I474" t="s">
        <v>18</v>
      </c>
    </row>
    <row r="475" spans="1:9" x14ac:dyDescent="0.2">
      <c r="A475" s="6" t="str">
        <f>Tabla24[[#This Row],[Unit]]</f>
        <v xml:space="preserve">  0</v>
      </c>
      <c r="B475">
        <f>Tabla24[[#This Row],[Referencia]]</f>
        <v>0</v>
      </c>
      <c r="C475" s="6">
        <f>Tabla24[[#This Row],[Costo]]</f>
        <v>0</v>
      </c>
      <c r="D475" s="7">
        <f>-Tabla24[[#This Row],[Cantidad]]</f>
        <v>0</v>
      </c>
      <c r="E475" s="6">
        <f>Tabla23[[#This Row],[Costo]]*Tabla23[[#This Row],[Cantidad]]</f>
        <v>0</v>
      </c>
      <c r="F475" s="6">
        <f>Tabla24[[#This Row],[PV]]</f>
        <v>0</v>
      </c>
      <c r="G475">
        <f>Tabla24[[#This Row],[Fecha]]</f>
        <v>0</v>
      </c>
      <c r="I475" t="s">
        <v>18</v>
      </c>
    </row>
    <row r="476" spans="1:9" x14ac:dyDescent="0.2">
      <c r="A476" s="6" t="str">
        <f>Tabla24[[#This Row],[Unit]]</f>
        <v xml:space="preserve">  0</v>
      </c>
      <c r="B476">
        <f>Tabla24[[#This Row],[Referencia]]</f>
        <v>0</v>
      </c>
      <c r="C476" s="6">
        <f>Tabla24[[#This Row],[Costo]]</f>
        <v>0</v>
      </c>
      <c r="D476" s="7">
        <f>-Tabla24[[#This Row],[Cantidad]]</f>
        <v>0</v>
      </c>
      <c r="E476" s="6">
        <f>Tabla23[[#This Row],[Costo]]*Tabla23[[#This Row],[Cantidad]]</f>
        <v>0</v>
      </c>
      <c r="F476" s="6">
        <f>Tabla24[[#This Row],[PV]]</f>
        <v>0</v>
      </c>
      <c r="G476">
        <f>Tabla24[[#This Row],[Fecha]]</f>
        <v>0</v>
      </c>
      <c r="I476" t="s">
        <v>18</v>
      </c>
    </row>
    <row r="477" spans="1:9" x14ac:dyDescent="0.2">
      <c r="A477" s="6" t="str">
        <f>Tabla24[[#This Row],[Unit]]</f>
        <v xml:space="preserve">  0</v>
      </c>
      <c r="B477">
        <f>Tabla24[[#This Row],[Referencia]]</f>
        <v>0</v>
      </c>
      <c r="C477" s="6">
        <f>Tabla24[[#This Row],[Costo]]</f>
        <v>0</v>
      </c>
      <c r="D477" s="7">
        <f>-Tabla24[[#This Row],[Cantidad]]</f>
        <v>0</v>
      </c>
      <c r="E477" s="6">
        <f>Tabla23[[#This Row],[Costo]]*Tabla23[[#This Row],[Cantidad]]</f>
        <v>0</v>
      </c>
      <c r="F477" s="6">
        <f>Tabla24[[#This Row],[PV]]</f>
        <v>0</v>
      </c>
      <c r="G477">
        <f>Tabla24[[#This Row],[Fecha]]</f>
        <v>0</v>
      </c>
      <c r="I477" t="s">
        <v>18</v>
      </c>
    </row>
    <row r="478" spans="1:9" x14ac:dyDescent="0.2">
      <c r="A478" s="6" t="str">
        <f>Tabla24[[#This Row],[Unit]]</f>
        <v xml:space="preserve">  0</v>
      </c>
      <c r="B478">
        <f>Tabla24[[#This Row],[Referencia]]</f>
        <v>0</v>
      </c>
      <c r="C478" s="6">
        <f>Tabla24[[#This Row],[Costo]]</f>
        <v>0</v>
      </c>
      <c r="D478" s="7">
        <f>-Tabla24[[#This Row],[Cantidad]]</f>
        <v>0</v>
      </c>
      <c r="E478" s="6">
        <f>Tabla23[[#This Row],[Costo]]*Tabla23[[#This Row],[Cantidad]]</f>
        <v>0</v>
      </c>
      <c r="F478" s="6">
        <f>Tabla24[[#This Row],[PV]]</f>
        <v>0</v>
      </c>
      <c r="G478">
        <f>Tabla24[[#This Row],[Fecha]]</f>
        <v>0</v>
      </c>
      <c r="I478" t="s">
        <v>18</v>
      </c>
    </row>
    <row r="479" spans="1:9" x14ac:dyDescent="0.2">
      <c r="A479" s="6" t="str">
        <f>Tabla24[[#This Row],[Unit]]</f>
        <v xml:space="preserve">  0</v>
      </c>
      <c r="B479">
        <f>Tabla24[[#This Row],[Referencia]]</f>
        <v>0</v>
      </c>
      <c r="C479" s="6">
        <f>Tabla24[[#This Row],[Costo]]</f>
        <v>0</v>
      </c>
      <c r="D479" s="7">
        <f>-Tabla24[[#This Row],[Cantidad]]</f>
        <v>0</v>
      </c>
      <c r="E479" s="6">
        <f>Tabla23[[#This Row],[Costo]]*Tabla23[[#This Row],[Cantidad]]</f>
        <v>0</v>
      </c>
      <c r="F479" s="6">
        <f>Tabla24[[#This Row],[PV]]</f>
        <v>0</v>
      </c>
      <c r="G479">
        <f>Tabla24[[#This Row],[Fecha]]</f>
        <v>0</v>
      </c>
      <c r="I479" t="s">
        <v>18</v>
      </c>
    </row>
    <row r="480" spans="1:9" x14ac:dyDescent="0.2">
      <c r="A480" s="6" t="str">
        <f>Tabla24[[#This Row],[Unit]]</f>
        <v xml:space="preserve">  0</v>
      </c>
      <c r="B480">
        <f>Tabla24[[#This Row],[Referencia]]</f>
        <v>0</v>
      </c>
      <c r="C480" s="6">
        <f>Tabla24[[#This Row],[Costo]]</f>
        <v>0</v>
      </c>
      <c r="D480" s="7">
        <f>-Tabla24[[#This Row],[Cantidad]]</f>
        <v>0</v>
      </c>
      <c r="E480" s="6">
        <f>Tabla23[[#This Row],[Costo]]*Tabla23[[#This Row],[Cantidad]]</f>
        <v>0</v>
      </c>
      <c r="F480" s="6">
        <f>Tabla24[[#This Row],[PV]]</f>
        <v>0</v>
      </c>
      <c r="G480">
        <f>Tabla24[[#This Row],[Fecha]]</f>
        <v>0</v>
      </c>
      <c r="I480" t="s">
        <v>18</v>
      </c>
    </row>
    <row r="481" spans="1:9" x14ac:dyDescent="0.2">
      <c r="A481" s="6" t="str">
        <f>Tabla24[[#This Row],[Unit]]</f>
        <v xml:space="preserve">  0</v>
      </c>
      <c r="B481">
        <f>Tabla24[[#This Row],[Referencia]]</f>
        <v>0</v>
      </c>
      <c r="C481" s="6">
        <f>Tabla24[[#This Row],[Costo]]</f>
        <v>0</v>
      </c>
      <c r="D481" s="7">
        <f>-Tabla24[[#This Row],[Cantidad]]</f>
        <v>0</v>
      </c>
      <c r="E481" s="6">
        <f>Tabla23[[#This Row],[Costo]]*Tabla23[[#This Row],[Cantidad]]</f>
        <v>0</v>
      </c>
      <c r="F481" s="6">
        <f>Tabla24[[#This Row],[PV]]</f>
        <v>0</v>
      </c>
      <c r="G481">
        <f>Tabla24[[#This Row],[Fecha]]</f>
        <v>0</v>
      </c>
      <c r="I481" t="s">
        <v>18</v>
      </c>
    </row>
    <row r="482" spans="1:9" x14ac:dyDescent="0.2">
      <c r="A482" s="6" t="str">
        <f>Tabla24[[#This Row],[Unit]]</f>
        <v xml:space="preserve">  0</v>
      </c>
      <c r="B482">
        <f>Tabla24[[#This Row],[Referencia]]</f>
        <v>0</v>
      </c>
      <c r="C482" s="6">
        <f>Tabla24[[#This Row],[Costo]]</f>
        <v>0</v>
      </c>
      <c r="D482" s="7">
        <f>-Tabla24[[#This Row],[Cantidad]]</f>
        <v>0</v>
      </c>
      <c r="E482" s="6">
        <f>Tabla23[[#This Row],[Costo]]*Tabla23[[#This Row],[Cantidad]]</f>
        <v>0</v>
      </c>
      <c r="F482" s="6">
        <f>Tabla24[[#This Row],[PV]]</f>
        <v>0</v>
      </c>
      <c r="G482">
        <f>Tabla24[[#This Row],[Fecha]]</f>
        <v>0</v>
      </c>
      <c r="I482" t="s">
        <v>18</v>
      </c>
    </row>
    <row r="483" spans="1:9" x14ac:dyDescent="0.2">
      <c r="A483" s="6" t="str">
        <f>Tabla24[[#This Row],[Unit]]</f>
        <v xml:space="preserve">  0</v>
      </c>
      <c r="B483">
        <f>Tabla24[[#This Row],[Referencia]]</f>
        <v>0</v>
      </c>
      <c r="C483" s="6">
        <f>Tabla24[[#This Row],[Costo]]</f>
        <v>0</v>
      </c>
      <c r="D483" s="7">
        <f>-Tabla24[[#This Row],[Cantidad]]</f>
        <v>0</v>
      </c>
      <c r="E483" s="6">
        <f>Tabla23[[#This Row],[Costo]]*Tabla23[[#This Row],[Cantidad]]</f>
        <v>0</v>
      </c>
      <c r="F483" s="6">
        <f>Tabla24[[#This Row],[PV]]</f>
        <v>0</v>
      </c>
      <c r="G483">
        <f>Tabla24[[#This Row],[Fecha]]</f>
        <v>0</v>
      </c>
      <c r="I483" t="s">
        <v>18</v>
      </c>
    </row>
    <row r="484" spans="1:9" x14ac:dyDescent="0.2">
      <c r="A484" s="6" t="str">
        <f>Tabla24[[#This Row],[Unit]]</f>
        <v xml:space="preserve">  0</v>
      </c>
      <c r="B484">
        <f>Tabla24[[#This Row],[Referencia]]</f>
        <v>0</v>
      </c>
      <c r="C484" s="6">
        <f>Tabla24[[#This Row],[Costo]]</f>
        <v>0</v>
      </c>
      <c r="D484" s="7">
        <f>-Tabla24[[#This Row],[Cantidad]]</f>
        <v>0</v>
      </c>
      <c r="E484" s="6">
        <f>Tabla23[[#This Row],[Costo]]*Tabla23[[#This Row],[Cantidad]]</f>
        <v>0</v>
      </c>
      <c r="F484" s="6">
        <f>Tabla24[[#This Row],[PV]]</f>
        <v>0</v>
      </c>
      <c r="G484">
        <f>Tabla24[[#This Row],[Fecha]]</f>
        <v>0</v>
      </c>
      <c r="I484" t="s">
        <v>18</v>
      </c>
    </row>
    <row r="485" spans="1:9" x14ac:dyDescent="0.2">
      <c r="A485" s="6" t="str">
        <f>Tabla24[[#This Row],[Unit]]</f>
        <v xml:space="preserve">  0</v>
      </c>
      <c r="B485">
        <f>Tabla24[[#This Row],[Referencia]]</f>
        <v>0</v>
      </c>
      <c r="C485" s="6">
        <f>Tabla24[[#This Row],[Costo]]</f>
        <v>0</v>
      </c>
      <c r="D485" s="7">
        <f>-Tabla24[[#This Row],[Cantidad]]</f>
        <v>0</v>
      </c>
      <c r="E485" s="6">
        <f>Tabla23[[#This Row],[Costo]]*Tabla23[[#This Row],[Cantidad]]</f>
        <v>0</v>
      </c>
      <c r="F485" s="6">
        <f>Tabla24[[#This Row],[PV]]</f>
        <v>0</v>
      </c>
      <c r="G485">
        <f>Tabla24[[#This Row],[Fecha]]</f>
        <v>0</v>
      </c>
      <c r="I485" t="s">
        <v>18</v>
      </c>
    </row>
    <row r="486" spans="1:9" x14ac:dyDescent="0.2">
      <c r="A486" s="6" t="str">
        <f>Tabla24[[#This Row],[Unit]]</f>
        <v xml:space="preserve">  0</v>
      </c>
      <c r="B486">
        <f>Tabla24[[#This Row],[Referencia]]</f>
        <v>0</v>
      </c>
      <c r="C486" s="6">
        <f>Tabla24[[#This Row],[Costo]]</f>
        <v>0</v>
      </c>
      <c r="D486" s="7">
        <f>-Tabla24[[#This Row],[Cantidad]]</f>
        <v>0</v>
      </c>
      <c r="E486" s="6">
        <f>Tabla23[[#This Row],[Costo]]*Tabla23[[#This Row],[Cantidad]]</f>
        <v>0</v>
      </c>
      <c r="F486" s="6">
        <f>Tabla24[[#This Row],[PV]]</f>
        <v>0</v>
      </c>
      <c r="G486">
        <f>Tabla24[[#This Row],[Fecha]]</f>
        <v>0</v>
      </c>
      <c r="I486" t="s">
        <v>18</v>
      </c>
    </row>
    <row r="487" spans="1:9" x14ac:dyDescent="0.2">
      <c r="A487" s="6" t="str">
        <f>Tabla24[[#This Row],[Unit]]</f>
        <v xml:space="preserve">  0</v>
      </c>
      <c r="B487">
        <f>Tabla24[[#This Row],[Referencia]]</f>
        <v>0</v>
      </c>
      <c r="C487" s="6">
        <f>Tabla24[[#This Row],[Costo]]</f>
        <v>0</v>
      </c>
      <c r="D487" s="7">
        <f>-Tabla24[[#This Row],[Cantidad]]</f>
        <v>0</v>
      </c>
      <c r="E487" s="6">
        <f>Tabla23[[#This Row],[Costo]]*Tabla23[[#This Row],[Cantidad]]</f>
        <v>0</v>
      </c>
      <c r="F487" s="6">
        <f>Tabla24[[#This Row],[PV]]</f>
        <v>0</v>
      </c>
      <c r="G487">
        <f>Tabla24[[#This Row],[Fecha]]</f>
        <v>0</v>
      </c>
      <c r="I487" t="s">
        <v>18</v>
      </c>
    </row>
    <row r="488" spans="1:9" x14ac:dyDescent="0.2">
      <c r="A488" s="6" t="str">
        <f>Tabla24[[#This Row],[Unit]]</f>
        <v xml:space="preserve">  0</v>
      </c>
      <c r="B488">
        <f>Tabla24[[#This Row],[Referencia]]</f>
        <v>0</v>
      </c>
      <c r="C488" s="6">
        <f>Tabla24[[#This Row],[Costo]]</f>
        <v>0</v>
      </c>
      <c r="D488" s="7">
        <f>-Tabla24[[#This Row],[Cantidad]]</f>
        <v>0</v>
      </c>
      <c r="E488" s="6">
        <f>Tabla23[[#This Row],[Costo]]*Tabla23[[#This Row],[Cantidad]]</f>
        <v>0</v>
      </c>
      <c r="F488" s="6">
        <f>Tabla24[[#This Row],[PV]]</f>
        <v>0</v>
      </c>
      <c r="G488">
        <f>Tabla24[[#This Row],[Fecha]]</f>
        <v>0</v>
      </c>
      <c r="I488" t="s">
        <v>18</v>
      </c>
    </row>
    <row r="489" spans="1:9" x14ac:dyDescent="0.2">
      <c r="A489" s="6" t="str">
        <f>Tabla24[[#This Row],[Unit]]</f>
        <v xml:space="preserve">  0</v>
      </c>
      <c r="B489">
        <f>Tabla24[[#This Row],[Referencia]]</f>
        <v>0</v>
      </c>
      <c r="C489" s="6">
        <f>Tabla24[[#This Row],[Costo]]</f>
        <v>0</v>
      </c>
      <c r="D489" s="7">
        <f>-Tabla24[[#This Row],[Cantidad]]</f>
        <v>0</v>
      </c>
      <c r="E489" s="6">
        <f>Tabla23[[#This Row],[Costo]]*Tabla23[[#This Row],[Cantidad]]</f>
        <v>0</v>
      </c>
      <c r="F489" s="6">
        <f>Tabla24[[#This Row],[PV]]</f>
        <v>0</v>
      </c>
      <c r="G489">
        <f>Tabla24[[#This Row],[Fecha]]</f>
        <v>0</v>
      </c>
      <c r="I489" t="s">
        <v>18</v>
      </c>
    </row>
    <row r="490" spans="1:9" x14ac:dyDescent="0.2">
      <c r="A490" s="6" t="str">
        <f>Tabla24[[#This Row],[Unit]]</f>
        <v xml:space="preserve">  0</v>
      </c>
      <c r="B490">
        <f>Tabla24[[#This Row],[Referencia]]</f>
        <v>0</v>
      </c>
      <c r="C490" s="6">
        <f>Tabla24[[#This Row],[Costo]]</f>
        <v>0</v>
      </c>
      <c r="D490" s="7">
        <f>-Tabla24[[#This Row],[Cantidad]]</f>
        <v>0</v>
      </c>
      <c r="E490" s="6">
        <f>Tabla23[[#This Row],[Costo]]*Tabla23[[#This Row],[Cantidad]]</f>
        <v>0</v>
      </c>
      <c r="F490" s="6">
        <f>Tabla24[[#This Row],[PV]]</f>
        <v>0</v>
      </c>
      <c r="G490">
        <f>Tabla24[[#This Row],[Fecha]]</f>
        <v>0</v>
      </c>
      <c r="I490" t="s">
        <v>18</v>
      </c>
    </row>
    <row r="491" spans="1:9" x14ac:dyDescent="0.2">
      <c r="A491" s="6" t="str">
        <f>Tabla24[[#This Row],[Unit]]</f>
        <v xml:space="preserve">  0</v>
      </c>
      <c r="B491">
        <f>Tabla24[[#This Row],[Referencia]]</f>
        <v>0</v>
      </c>
      <c r="C491" s="6">
        <f>Tabla24[[#This Row],[Costo]]</f>
        <v>0</v>
      </c>
      <c r="D491" s="7">
        <f>-Tabla24[[#This Row],[Cantidad]]</f>
        <v>0</v>
      </c>
      <c r="E491" s="6">
        <f>Tabla23[[#This Row],[Costo]]*Tabla23[[#This Row],[Cantidad]]</f>
        <v>0</v>
      </c>
      <c r="F491" s="6">
        <f>Tabla24[[#This Row],[PV]]</f>
        <v>0</v>
      </c>
      <c r="G491">
        <f>Tabla24[[#This Row],[Fecha]]</f>
        <v>0</v>
      </c>
      <c r="I491" t="s">
        <v>18</v>
      </c>
    </row>
    <row r="492" spans="1:9" x14ac:dyDescent="0.2">
      <c r="A492" s="6" t="str">
        <f>Tabla24[[#This Row],[Unit]]</f>
        <v xml:space="preserve">  0</v>
      </c>
      <c r="B492">
        <f>Tabla24[[#This Row],[Referencia]]</f>
        <v>0</v>
      </c>
      <c r="C492" s="6">
        <f>Tabla24[[#This Row],[Costo]]</f>
        <v>0</v>
      </c>
      <c r="D492" s="7">
        <f>-Tabla24[[#This Row],[Cantidad]]</f>
        <v>0</v>
      </c>
      <c r="E492" s="6">
        <f>Tabla23[[#This Row],[Costo]]*Tabla23[[#This Row],[Cantidad]]</f>
        <v>0</v>
      </c>
      <c r="F492" s="6">
        <f>Tabla24[[#This Row],[PV]]</f>
        <v>0</v>
      </c>
      <c r="G492">
        <f>Tabla24[[#This Row],[Fecha]]</f>
        <v>0</v>
      </c>
      <c r="I492" t="s">
        <v>18</v>
      </c>
    </row>
    <row r="493" spans="1:9" x14ac:dyDescent="0.2">
      <c r="A493" s="6" t="str">
        <f>Tabla24[[#This Row],[Unit]]</f>
        <v xml:space="preserve">  0</v>
      </c>
      <c r="B493">
        <f>Tabla24[[#This Row],[Referencia]]</f>
        <v>0</v>
      </c>
      <c r="C493" s="6">
        <f>Tabla24[[#This Row],[Costo]]</f>
        <v>0</v>
      </c>
      <c r="D493" s="7">
        <f>-Tabla24[[#This Row],[Cantidad]]</f>
        <v>0</v>
      </c>
      <c r="E493" s="6">
        <f>Tabla23[[#This Row],[Costo]]*Tabla23[[#This Row],[Cantidad]]</f>
        <v>0</v>
      </c>
      <c r="F493" s="6">
        <f>Tabla24[[#This Row],[PV]]</f>
        <v>0</v>
      </c>
      <c r="G493">
        <f>Tabla24[[#This Row],[Fecha]]</f>
        <v>0</v>
      </c>
      <c r="I493" t="s">
        <v>18</v>
      </c>
    </row>
    <row r="494" spans="1:9" x14ac:dyDescent="0.2">
      <c r="A494" s="6" t="str">
        <f>Tabla24[[#This Row],[Unit]]</f>
        <v xml:space="preserve">  0</v>
      </c>
      <c r="B494">
        <f>Tabla24[[#This Row],[Referencia]]</f>
        <v>0</v>
      </c>
      <c r="C494" s="6">
        <f>Tabla24[[#This Row],[Costo]]</f>
        <v>0</v>
      </c>
      <c r="D494" s="7">
        <f>-Tabla24[[#This Row],[Cantidad]]</f>
        <v>0</v>
      </c>
      <c r="E494" s="6">
        <f>Tabla23[[#This Row],[Costo]]*Tabla23[[#This Row],[Cantidad]]</f>
        <v>0</v>
      </c>
      <c r="F494" s="6">
        <f>Tabla24[[#This Row],[PV]]</f>
        <v>0</v>
      </c>
      <c r="G494">
        <f>Tabla24[[#This Row],[Fecha]]</f>
        <v>0</v>
      </c>
      <c r="I494" t="s">
        <v>18</v>
      </c>
    </row>
    <row r="495" spans="1:9" x14ac:dyDescent="0.2">
      <c r="A495" s="6" t="str">
        <f>Tabla24[[#This Row],[Unit]]</f>
        <v xml:space="preserve">  0</v>
      </c>
      <c r="B495">
        <f>Tabla24[[#This Row],[Referencia]]</f>
        <v>0</v>
      </c>
      <c r="C495" s="6">
        <f>Tabla24[[#This Row],[Costo]]</f>
        <v>0</v>
      </c>
      <c r="D495" s="7">
        <f>-Tabla24[[#This Row],[Cantidad]]</f>
        <v>0</v>
      </c>
      <c r="E495" s="6">
        <f>Tabla23[[#This Row],[Costo]]*Tabla23[[#This Row],[Cantidad]]</f>
        <v>0</v>
      </c>
      <c r="F495" s="6">
        <f>Tabla24[[#This Row],[PV]]</f>
        <v>0</v>
      </c>
      <c r="G495">
        <f>Tabla24[[#This Row],[Fecha]]</f>
        <v>0</v>
      </c>
      <c r="I495" t="s">
        <v>18</v>
      </c>
    </row>
    <row r="496" spans="1:9" x14ac:dyDescent="0.2">
      <c r="A496" s="6" t="str">
        <f>Tabla24[[#This Row],[Unit]]</f>
        <v xml:space="preserve">  0</v>
      </c>
      <c r="B496">
        <f>Tabla24[[#This Row],[Referencia]]</f>
        <v>0</v>
      </c>
      <c r="C496" s="6">
        <f>Tabla24[[#This Row],[Costo]]</f>
        <v>0</v>
      </c>
      <c r="D496" s="7">
        <f>-Tabla24[[#This Row],[Cantidad]]</f>
        <v>0</v>
      </c>
      <c r="E496" s="6">
        <f>Tabla23[[#This Row],[Costo]]*Tabla23[[#This Row],[Cantidad]]</f>
        <v>0</v>
      </c>
      <c r="F496" s="6">
        <f>Tabla24[[#This Row],[PV]]</f>
        <v>0</v>
      </c>
      <c r="G496">
        <f>Tabla24[[#This Row],[Fecha]]</f>
        <v>0</v>
      </c>
      <c r="I496" t="s">
        <v>18</v>
      </c>
    </row>
    <row r="497" spans="1:9" x14ac:dyDescent="0.2">
      <c r="A497" s="6" t="str">
        <f>Tabla24[[#This Row],[Unit]]</f>
        <v xml:space="preserve">  0</v>
      </c>
      <c r="B497">
        <f>Tabla24[[#This Row],[Referencia]]</f>
        <v>0</v>
      </c>
      <c r="C497" s="6">
        <f>Tabla24[[#This Row],[Costo]]</f>
        <v>0</v>
      </c>
      <c r="D497" s="7">
        <f>-Tabla24[[#This Row],[Cantidad]]</f>
        <v>0</v>
      </c>
      <c r="E497" s="6">
        <f>Tabla23[[#This Row],[Costo]]*Tabla23[[#This Row],[Cantidad]]</f>
        <v>0</v>
      </c>
      <c r="F497" s="6">
        <f>Tabla24[[#This Row],[PV]]</f>
        <v>0</v>
      </c>
      <c r="G497">
        <f>Tabla24[[#This Row],[Fecha]]</f>
        <v>0</v>
      </c>
      <c r="I497" t="s">
        <v>18</v>
      </c>
    </row>
    <row r="498" spans="1:9" x14ac:dyDescent="0.2">
      <c r="A498" s="6" t="str">
        <f>Tabla24[[#This Row],[Unit]]</f>
        <v xml:space="preserve">  0</v>
      </c>
      <c r="B498">
        <f>Tabla24[[#This Row],[Referencia]]</f>
        <v>0</v>
      </c>
      <c r="C498" s="6">
        <f>Tabla24[[#This Row],[Costo]]</f>
        <v>0</v>
      </c>
      <c r="D498" s="7">
        <f>-Tabla24[[#This Row],[Cantidad]]</f>
        <v>0</v>
      </c>
      <c r="E498" s="6">
        <f>Tabla23[[#This Row],[Costo]]*Tabla23[[#This Row],[Cantidad]]</f>
        <v>0</v>
      </c>
      <c r="F498" s="6">
        <f>Tabla24[[#This Row],[PV]]</f>
        <v>0</v>
      </c>
      <c r="G498">
        <f>Tabla24[[#This Row],[Fecha]]</f>
        <v>0</v>
      </c>
      <c r="I498" t="s">
        <v>18</v>
      </c>
    </row>
    <row r="499" spans="1:9" x14ac:dyDescent="0.2">
      <c r="A499" s="6" t="str">
        <f>Tabla24[[#This Row],[Unit]]</f>
        <v xml:space="preserve">  0</v>
      </c>
      <c r="B499">
        <f>Tabla24[[#This Row],[Referencia]]</f>
        <v>0</v>
      </c>
      <c r="C499" s="6">
        <f>Tabla24[[#This Row],[Costo]]</f>
        <v>0</v>
      </c>
      <c r="D499" s="7">
        <f>-Tabla24[[#This Row],[Cantidad]]</f>
        <v>0</v>
      </c>
      <c r="E499" s="6">
        <f>Tabla23[[#This Row],[Costo]]*Tabla23[[#This Row],[Cantidad]]</f>
        <v>0</v>
      </c>
      <c r="F499" s="6">
        <f>Tabla24[[#This Row],[PV]]</f>
        <v>0</v>
      </c>
      <c r="G499">
        <f>Tabla24[[#This Row],[Fecha]]</f>
        <v>0</v>
      </c>
      <c r="I499" t="s">
        <v>18</v>
      </c>
    </row>
    <row r="500" spans="1:9" x14ac:dyDescent="0.2">
      <c r="A500" s="6" t="str">
        <f>Tabla24[[#This Row],[Unit]]</f>
        <v xml:space="preserve">  0</v>
      </c>
      <c r="B500">
        <f>Tabla24[[#This Row],[Referencia]]</f>
        <v>0</v>
      </c>
      <c r="C500" s="6">
        <f>Tabla24[[#This Row],[Costo]]</f>
        <v>0</v>
      </c>
      <c r="D500" s="7">
        <f>-Tabla24[[#This Row],[Cantidad]]</f>
        <v>0</v>
      </c>
      <c r="E500" s="6">
        <f>Tabla23[[#This Row],[Costo]]*Tabla23[[#This Row],[Cantidad]]</f>
        <v>0</v>
      </c>
      <c r="F500" s="6">
        <f>Tabla24[[#This Row],[PV]]</f>
        <v>0</v>
      </c>
      <c r="G500">
        <f>Tabla24[[#This Row],[Fecha]]</f>
        <v>0</v>
      </c>
      <c r="I500" t="s">
        <v>18</v>
      </c>
    </row>
    <row r="501" spans="1:9" x14ac:dyDescent="0.2">
      <c r="A501" s="6" t="str">
        <f>Tabla24[[#This Row],[Unit]]</f>
        <v xml:space="preserve">  0</v>
      </c>
      <c r="B501">
        <f>Tabla24[[#This Row],[Referencia]]</f>
        <v>0</v>
      </c>
      <c r="C501" s="6">
        <f>Tabla24[[#This Row],[Costo]]</f>
        <v>0</v>
      </c>
      <c r="D501" s="7">
        <f>-Tabla24[[#This Row],[Cantidad]]</f>
        <v>0</v>
      </c>
      <c r="E501" s="6">
        <f>Tabla23[[#This Row],[Costo]]*Tabla23[[#This Row],[Cantidad]]</f>
        <v>0</v>
      </c>
      <c r="F501" s="6">
        <f>Tabla24[[#This Row],[PV]]</f>
        <v>0</v>
      </c>
      <c r="G501">
        <f>Tabla24[[#This Row],[Fecha]]</f>
        <v>0</v>
      </c>
      <c r="I501" t="s">
        <v>18</v>
      </c>
    </row>
    <row r="502" spans="1:9" x14ac:dyDescent="0.2">
      <c r="A502" s="6" t="str">
        <f>Tabla24[[#This Row],[Unit]]</f>
        <v xml:space="preserve">  0</v>
      </c>
      <c r="B502">
        <f>Tabla24[[#This Row],[Referencia]]</f>
        <v>0</v>
      </c>
      <c r="C502" s="6">
        <f>Tabla24[[#This Row],[Costo]]</f>
        <v>0</v>
      </c>
      <c r="D502" s="7">
        <f>-Tabla24[[#This Row],[Cantidad]]</f>
        <v>0</v>
      </c>
      <c r="E502" s="6">
        <f>Tabla23[[#This Row],[Costo]]*Tabla23[[#This Row],[Cantidad]]</f>
        <v>0</v>
      </c>
      <c r="F502" s="6">
        <f>Tabla24[[#This Row],[PV]]</f>
        <v>0</v>
      </c>
      <c r="G502">
        <f>Tabla24[[#This Row],[Fecha]]</f>
        <v>0</v>
      </c>
      <c r="I502" t="s">
        <v>18</v>
      </c>
    </row>
    <row r="503" spans="1:9" x14ac:dyDescent="0.2">
      <c r="A503" s="6" t="str">
        <f>Tabla24[[#This Row],[Unit]]</f>
        <v xml:space="preserve">  0</v>
      </c>
      <c r="B503">
        <f>Tabla24[[#This Row],[Referencia]]</f>
        <v>0</v>
      </c>
      <c r="C503" s="6">
        <f>Tabla24[[#This Row],[Costo]]</f>
        <v>0</v>
      </c>
      <c r="D503" s="7">
        <f>-Tabla24[[#This Row],[Cantidad]]</f>
        <v>0</v>
      </c>
      <c r="E503" s="6">
        <f>Tabla23[[#This Row],[Costo]]*Tabla23[[#This Row],[Cantidad]]</f>
        <v>0</v>
      </c>
      <c r="F503" s="6">
        <f>Tabla24[[#This Row],[PV]]</f>
        <v>0</v>
      </c>
      <c r="G503">
        <f>Tabla24[[#This Row],[Fecha]]</f>
        <v>0</v>
      </c>
      <c r="I503" t="s">
        <v>18</v>
      </c>
    </row>
    <row r="504" spans="1:9" x14ac:dyDescent="0.2">
      <c r="A504" s="6" t="str">
        <f>Tabla24[[#This Row],[Unit]]</f>
        <v xml:space="preserve">  0</v>
      </c>
      <c r="B504">
        <f>Tabla24[[#This Row],[Referencia]]</f>
        <v>0</v>
      </c>
      <c r="C504" s="6">
        <f>Tabla24[[#This Row],[Costo]]</f>
        <v>0</v>
      </c>
      <c r="D504" s="7">
        <f>-Tabla24[[#This Row],[Cantidad]]</f>
        <v>0</v>
      </c>
      <c r="E504" s="6">
        <f>Tabla23[[#This Row],[Costo]]*Tabla23[[#This Row],[Cantidad]]</f>
        <v>0</v>
      </c>
      <c r="F504" s="6">
        <f>Tabla24[[#This Row],[PV]]</f>
        <v>0</v>
      </c>
      <c r="G504">
        <f>Tabla24[[#This Row],[Fecha]]</f>
        <v>0</v>
      </c>
      <c r="I504" t="s">
        <v>18</v>
      </c>
    </row>
    <row r="505" spans="1:9" x14ac:dyDescent="0.2">
      <c r="A505" s="6" t="str">
        <f>Tabla24[[#This Row],[Unit]]</f>
        <v xml:space="preserve">  0</v>
      </c>
      <c r="B505">
        <f>Tabla24[[#This Row],[Referencia]]</f>
        <v>0</v>
      </c>
      <c r="C505" s="6">
        <f>Tabla24[[#This Row],[Costo]]</f>
        <v>0</v>
      </c>
      <c r="D505" s="7">
        <f>-Tabla24[[#This Row],[Cantidad]]</f>
        <v>0</v>
      </c>
      <c r="E505" s="6">
        <f>Tabla23[[#This Row],[Costo]]*Tabla23[[#This Row],[Cantidad]]</f>
        <v>0</v>
      </c>
      <c r="F505" s="6">
        <f>Tabla24[[#This Row],[PV]]</f>
        <v>0</v>
      </c>
      <c r="G505">
        <f>Tabla24[[#This Row],[Fecha]]</f>
        <v>0</v>
      </c>
      <c r="I505" t="s">
        <v>18</v>
      </c>
    </row>
    <row r="506" spans="1:9" x14ac:dyDescent="0.2">
      <c r="A506" s="6" t="str">
        <f>Tabla24[[#This Row],[Unit]]</f>
        <v xml:space="preserve">  0</v>
      </c>
      <c r="B506">
        <f>Tabla24[[#This Row],[Referencia]]</f>
        <v>0</v>
      </c>
      <c r="C506" s="6">
        <f>Tabla24[[#This Row],[Costo]]</f>
        <v>0</v>
      </c>
      <c r="D506" s="7">
        <f>-Tabla24[[#This Row],[Cantidad]]</f>
        <v>0</v>
      </c>
      <c r="E506" s="6">
        <f>Tabla23[[#This Row],[Costo]]*Tabla23[[#This Row],[Cantidad]]</f>
        <v>0</v>
      </c>
      <c r="F506" s="6">
        <f>Tabla24[[#This Row],[PV]]</f>
        <v>0</v>
      </c>
      <c r="G506">
        <f>Tabla24[[#This Row],[Fecha]]</f>
        <v>0</v>
      </c>
      <c r="I506" t="s">
        <v>18</v>
      </c>
    </row>
    <row r="507" spans="1:9" x14ac:dyDescent="0.2">
      <c r="A507" s="6" t="str">
        <f>Tabla24[[#This Row],[Unit]]</f>
        <v xml:space="preserve">  0</v>
      </c>
      <c r="B507">
        <f>Tabla24[[#This Row],[Referencia]]</f>
        <v>0</v>
      </c>
      <c r="C507" s="6">
        <f>Tabla24[[#This Row],[Costo]]</f>
        <v>0</v>
      </c>
      <c r="D507" s="7">
        <f>-Tabla24[[#This Row],[Cantidad]]</f>
        <v>0</v>
      </c>
      <c r="E507" s="6">
        <f>Tabla23[[#This Row],[Costo]]*Tabla23[[#This Row],[Cantidad]]</f>
        <v>0</v>
      </c>
      <c r="F507" s="6">
        <f>Tabla24[[#This Row],[PV]]</f>
        <v>0</v>
      </c>
      <c r="G507">
        <f>Tabla24[[#This Row],[Fecha]]</f>
        <v>0</v>
      </c>
      <c r="I507" t="s">
        <v>18</v>
      </c>
    </row>
    <row r="508" spans="1:9" x14ac:dyDescent="0.2">
      <c r="A508" s="6" t="str">
        <f>Tabla24[[#This Row],[Unit]]</f>
        <v xml:space="preserve">  0</v>
      </c>
      <c r="B508">
        <f>Tabla24[[#This Row],[Referencia]]</f>
        <v>0</v>
      </c>
      <c r="C508" s="6">
        <f>Tabla24[[#This Row],[Costo]]</f>
        <v>0</v>
      </c>
      <c r="D508" s="7">
        <f>-Tabla24[[#This Row],[Cantidad]]</f>
        <v>0</v>
      </c>
      <c r="E508" s="6">
        <f>Tabla23[[#This Row],[Costo]]*Tabla23[[#This Row],[Cantidad]]</f>
        <v>0</v>
      </c>
      <c r="F508" s="6">
        <f>Tabla24[[#This Row],[PV]]</f>
        <v>0</v>
      </c>
      <c r="G508">
        <f>Tabla24[[#This Row],[Fecha]]</f>
        <v>0</v>
      </c>
      <c r="I508" t="s">
        <v>18</v>
      </c>
    </row>
    <row r="509" spans="1:9" x14ac:dyDescent="0.2">
      <c r="A509" s="6" t="str">
        <f>Tabla24[[#This Row],[Unit]]</f>
        <v xml:space="preserve">  0</v>
      </c>
      <c r="B509">
        <f>Tabla24[[#This Row],[Referencia]]</f>
        <v>0</v>
      </c>
      <c r="C509" s="6">
        <f>Tabla24[[#This Row],[Costo]]</f>
        <v>0</v>
      </c>
      <c r="D509" s="7">
        <f>-Tabla24[[#This Row],[Cantidad]]</f>
        <v>0</v>
      </c>
      <c r="E509" s="6">
        <f>Tabla23[[#This Row],[Costo]]*Tabla23[[#This Row],[Cantidad]]</f>
        <v>0</v>
      </c>
      <c r="F509" s="6">
        <f>Tabla24[[#This Row],[PV]]</f>
        <v>0</v>
      </c>
      <c r="G509">
        <f>Tabla24[[#This Row],[Fecha]]</f>
        <v>0</v>
      </c>
      <c r="I509" t="s">
        <v>18</v>
      </c>
    </row>
    <row r="510" spans="1:9" x14ac:dyDescent="0.2">
      <c r="A510" s="6" t="str">
        <f>Tabla24[[#This Row],[Unit]]</f>
        <v xml:space="preserve">  0</v>
      </c>
      <c r="B510">
        <f>Tabla24[[#This Row],[Referencia]]</f>
        <v>0</v>
      </c>
      <c r="C510" s="6">
        <f>Tabla24[[#This Row],[Costo]]</f>
        <v>0</v>
      </c>
      <c r="D510" s="7">
        <f>-Tabla24[[#This Row],[Cantidad]]</f>
        <v>0</v>
      </c>
      <c r="E510" s="6">
        <f>Tabla23[[#This Row],[Costo]]*Tabla23[[#This Row],[Cantidad]]</f>
        <v>0</v>
      </c>
      <c r="F510" s="6">
        <f>Tabla24[[#This Row],[PV]]</f>
        <v>0</v>
      </c>
      <c r="G510">
        <f>Tabla24[[#This Row],[Fecha]]</f>
        <v>0</v>
      </c>
      <c r="I510" t="s">
        <v>18</v>
      </c>
    </row>
    <row r="511" spans="1:9" x14ac:dyDescent="0.2">
      <c r="A511" s="6" t="str">
        <f>Tabla24[[#This Row],[Unit]]</f>
        <v xml:space="preserve">  0</v>
      </c>
      <c r="B511">
        <f>Tabla24[[#This Row],[Referencia]]</f>
        <v>0</v>
      </c>
      <c r="C511" s="6">
        <f>Tabla24[[#This Row],[Costo]]</f>
        <v>0</v>
      </c>
      <c r="D511" s="7">
        <f>-Tabla24[[#This Row],[Cantidad]]</f>
        <v>0</v>
      </c>
      <c r="E511" s="6">
        <f>Tabla23[[#This Row],[Costo]]*Tabla23[[#This Row],[Cantidad]]</f>
        <v>0</v>
      </c>
      <c r="F511" s="6">
        <f>Tabla24[[#This Row],[PV]]</f>
        <v>0</v>
      </c>
      <c r="G511">
        <f>Tabla24[[#This Row],[Fecha]]</f>
        <v>0</v>
      </c>
      <c r="I511" t="s">
        <v>18</v>
      </c>
    </row>
    <row r="512" spans="1:9" x14ac:dyDescent="0.2">
      <c r="A512" s="6" t="str">
        <f>Tabla24[[#This Row],[Unit]]</f>
        <v xml:space="preserve">  0</v>
      </c>
      <c r="B512">
        <f>Tabla24[[#This Row],[Referencia]]</f>
        <v>0</v>
      </c>
      <c r="C512" s="6">
        <f>Tabla24[[#This Row],[Costo]]</f>
        <v>0</v>
      </c>
      <c r="D512" s="7">
        <f>-Tabla24[[#This Row],[Cantidad]]</f>
        <v>0</v>
      </c>
      <c r="E512" s="6">
        <f>Tabla23[[#This Row],[Costo]]*Tabla23[[#This Row],[Cantidad]]</f>
        <v>0</v>
      </c>
      <c r="F512" s="6">
        <f>Tabla24[[#This Row],[PV]]</f>
        <v>0</v>
      </c>
      <c r="G512">
        <f>Tabla24[[#This Row],[Fecha]]</f>
        <v>0</v>
      </c>
      <c r="I512" t="s">
        <v>18</v>
      </c>
    </row>
    <row r="513" spans="1:9" x14ac:dyDescent="0.2">
      <c r="A513" s="6" t="str">
        <f>Tabla24[[#This Row],[Unit]]</f>
        <v xml:space="preserve">  0</v>
      </c>
      <c r="B513">
        <f>Tabla24[[#This Row],[Referencia]]</f>
        <v>0</v>
      </c>
      <c r="C513" s="6">
        <f>Tabla24[[#This Row],[Costo]]</f>
        <v>0</v>
      </c>
      <c r="D513" s="7">
        <f>-Tabla24[[#This Row],[Cantidad]]</f>
        <v>0</v>
      </c>
      <c r="E513" s="6">
        <f>Tabla23[[#This Row],[Costo]]*Tabla23[[#This Row],[Cantidad]]</f>
        <v>0</v>
      </c>
      <c r="F513" s="6">
        <f>Tabla24[[#This Row],[PV]]</f>
        <v>0</v>
      </c>
      <c r="G513">
        <f>Tabla24[[#This Row],[Fecha]]</f>
        <v>0</v>
      </c>
      <c r="I513" t="s">
        <v>18</v>
      </c>
    </row>
    <row r="514" spans="1:9" x14ac:dyDescent="0.2">
      <c r="A514" s="6" t="str">
        <f>Tabla24[[#This Row],[Unit]]</f>
        <v xml:space="preserve">  0</v>
      </c>
      <c r="B514">
        <f>Tabla24[[#This Row],[Referencia]]</f>
        <v>0</v>
      </c>
      <c r="C514" s="6">
        <f>Tabla24[[#This Row],[Costo]]</f>
        <v>0</v>
      </c>
      <c r="D514" s="7">
        <f>-Tabla24[[#This Row],[Cantidad]]</f>
        <v>0</v>
      </c>
      <c r="E514" s="6">
        <f>Tabla23[[#This Row],[Costo]]*Tabla23[[#This Row],[Cantidad]]</f>
        <v>0</v>
      </c>
      <c r="F514" s="6">
        <f>Tabla24[[#This Row],[PV]]</f>
        <v>0</v>
      </c>
      <c r="G514">
        <f>Tabla24[[#This Row],[Fecha]]</f>
        <v>0</v>
      </c>
      <c r="I514" t="s">
        <v>18</v>
      </c>
    </row>
    <row r="515" spans="1:9" x14ac:dyDescent="0.2">
      <c r="A515" s="6" t="str">
        <f>Tabla24[[#This Row],[Unit]]</f>
        <v xml:space="preserve">  0</v>
      </c>
      <c r="B515">
        <f>Tabla24[[#This Row],[Referencia]]</f>
        <v>0</v>
      </c>
      <c r="C515" s="6">
        <f>Tabla24[[#This Row],[Costo]]</f>
        <v>0</v>
      </c>
      <c r="D515" s="7">
        <f>-Tabla24[[#This Row],[Cantidad]]</f>
        <v>0</v>
      </c>
      <c r="E515" s="6">
        <f>Tabla23[[#This Row],[Costo]]*Tabla23[[#This Row],[Cantidad]]</f>
        <v>0</v>
      </c>
      <c r="F515" s="6">
        <f>Tabla24[[#This Row],[PV]]</f>
        <v>0</v>
      </c>
      <c r="G515">
        <f>Tabla24[[#This Row],[Fecha]]</f>
        <v>0</v>
      </c>
      <c r="I515" t="s">
        <v>18</v>
      </c>
    </row>
    <row r="516" spans="1:9" x14ac:dyDescent="0.2">
      <c r="A516" s="6" t="str">
        <f>Tabla24[[#This Row],[Unit]]</f>
        <v xml:space="preserve">  0</v>
      </c>
      <c r="B516">
        <f>Tabla24[[#This Row],[Referencia]]</f>
        <v>0</v>
      </c>
      <c r="C516" s="6">
        <f>Tabla24[[#This Row],[Costo]]</f>
        <v>0</v>
      </c>
      <c r="D516" s="7">
        <f>-Tabla24[[#This Row],[Cantidad]]</f>
        <v>0</v>
      </c>
      <c r="E516" s="6">
        <f>Tabla23[[#This Row],[Costo]]*Tabla23[[#This Row],[Cantidad]]</f>
        <v>0</v>
      </c>
      <c r="F516" s="6">
        <f>Tabla24[[#This Row],[PV]]</f>
        <v>0</v>
      </c>
      <c r="G516">
        <f>Tabla24[[#This Row],[Fecha]]</f>
        <v>0</v>
      </c>
      <c r="I516" t="s">
        <v>18</v>
      </c>
    </row>
    <row r="517" spans="1:9" x14ac:dyDescent="0.2">
      <c r="A517" s="6" t="str">
        <f>Tabla24[[#This Row],[Unit]]</f>
        <v xml:space="preserve">  0</v>
      </c>
      <c r="B517">
        <f>Tabla24[[#This Row],[Referencia]]</f>
        <v>0</v>
      </c>
      <c r="C517" s="6">
        <f>Tabla24[[#This Row],[Costo]]</f>
        <v>0</v>
      </c>
      <c r="D517" s="7">
        <f>-Tabla24[[#This Row],[Cantidad]]</f>
        <v>0</v>
      </c>
      <c r="E517" s="6">
        <f>Tabla23[[#This Row],[Costo]]*Tabla23[[#This Row],[Cantidad]]</f>
        <v>0</v>
      </c>
      <c r="F517" s="6">
        <f>Tabla24[[#This Row],[PV]]</f>
        <v>0</v>
      </c>
      <c r="G517">
        <f>Tabla24[[#This Row],[Fecha]]</f>
        <v>0</v>
      </c>
      <c r="I517" t="s">
        <v>18</v>
      </c>
    </row>
    <row r="518" spans="1:9" x14ac:dyDescent="0.2">
      <c r="A518" s="6" t="str">
        <f>Tabla24[[#This Row],[Unit]]</f>
        <v xml:space="preserve">  0</v>
      </c>
      <c r="B518">
        <f>Tabla24[[#This Row],[Referencia]]</f>
        <v>0</v>
      </c>
      <c r="C518" s="6">
        <f>Tabla24[[#This Row],[Costo]]</f>
        <v>0</v>
      </c>
      <c r="D518" s="7">
        <f>-Tabla24[[#This Row],[Cantidad]]</f>
        <v>0</v>
      </c>
      <c r="E518" s="6">
        <f>Tabla23[[#This Row],[Costo]]*Tabla23[[#This Row],[Cantidad]]</f>
        <v>0</v>
      </c>
      <c r="F518" s="6">
        <f>Tabla24[[#This Row],[PV]]</f>
        <v>0</v>
      </c>
      <c r="G518">
        <f>Tabla24[[#This Row],[Fecha]]</f>
        <v>0</v>
      </c>
      <c r="I518" t="s">
        <v>18</v>
      </c>
    </row>
    <row r="519" spans="1:9" x14ac:dyDescent="0.2">
      <c r="A519" s="6" t="str">
        <f>Tabla24[[#This Row],[Unit]]</f>
        <v xml:space="preserve">  0</v>
      </c>
      <c r="B519">
        <f>Tabla24[[#This Row],[Referencia]]</f>
        <v>0</v>
      </c>
      <c r="C519" s="6">
        <f>Tabla24[[#This Row],[Costo]]</f>
        <v>0</v>
      </c>
      <c r="D519" s="7">
        <f>-Tabla24[[#This Row],[Cantidad]]</f>
        <v>0</v>
      </c>
      <c r="E519" s="6">
        <f>Tabla23[[#This Row],[Costo]]*Tabla23[[#This Row],[Cantidad]]</f>
        <v>0</v>
      </c>
      <c r="F519" s="6">
        <f>Tabla24[[#This Row],[PV]]</f>
        <v>0</v>
      </c>
      <c r="G519">
        <f>Tabla24[[#This Row],[Fecha]]</f>
        <v>0</v>
      </c>
      <c r="I519" t="s">
        <v>18</v>
      </c>
    </row>
    <row r="520" spans="1:9" x14ac:dyDescent="0.2">
      <c r="A520" s="6" t="str">
        <f>Tabla24[[#This Row],[Unit]]</f>
        <v xml:space="preserve">  0</v>
      </c>
      <c r="B520">
        <f>Tabla24[[#This Row],[Referencia]]</f>
        <v>0</v>
      </c>
      <c r="C520" s="6">
        <f>Tabla24[[#This Row],[Costo]]</f>
        <v>0</v>
      </c>
      <c r="D520" s="7">
        <f>-Tabla24[[#This Row],[Cantidad]]</f>
        <v>0</v>
      </c>
      <c r="E520" s="6">
        <f>Tabla23[[#This Row],[Costo]]*Tabla23[[#This Row],[Cantidad]]</f>
        <v>0</v>
      </c>
      <c r="F520" s="6">
        <f>Tabla24[[#This Row],[PV]]</f>
        <v>0</v>
      </c>
      <c r="G520">
        <f>Tabla24[[#This Row],[Fecha]]</f>
        <v>0</v>
      </c>
      <c r="I520" t="s">
        <v>18</v>
      </c>
    </row>
    <row r="521" spans="1:9" x14ac:dyDescent="0.2">
      <c r="A521" s="6" t="str">
        <f>Tabla24[[#This Row],[Unit]]</f>
        <v xml:space="preserve">  0</v>
      </c>
      <c r="B521">
        <f>Tabla24[[#This Row],[Referencia]]</f>
        <v>0</v>
      </c>
      <c r="C521" s="6">
        <f>Tabla24[[#This Row],[Costo]]</f>
        <v>0</v>
      </c>
      <c r="D521" s="7">
        <f>-Tabla24[[#This Row],[Cantidad]]</f>
        <v>0</v>
      </c>
      <c r="E521" s="6">
        <f>Tabla23[[#This Row],[Costo]]*Tabla23[[#This Row],[Cantidad]]</f>
        <v>0</v>
      </c>
      <c r="F521" s="6">
        <f>Tabla24[[#This Row],[PV]]</f>
        <v>0</v>
      </c>
      <c r="G521">
        <f>Tabla24[[#This Row],[Fecha]]</f>
        <v>0</v>
      </c>
      <c r="I521" t="s">
        <v>18</v>
      </c>
    </row>
    <row r="522" spans="1:9" x14ac:dyDescent="0.2">
      <c r="A522" s="6" t="str">
        <f>Tabla24[[#This Row],[Unit]]</f>
        <v xml:space="preserve">  0</v>
      </c>
      <c r="B522">
        <f>Tabla24[[#This Row],[Referencia]]</f>
        <v>0</v>
      </c>
      <c r="C522" s="6">
        <f>Tabla24[[#This Row],[Costo]]</f>
        <v>0</v>
      </c>
      <c r="D522" s="7">
        <f>-Tabla24[[#This Row],[Cantidad]]</f>
        <v>0</v>
      </c>
      <c r="E522" s="6">
        <f>Tabla23[[#This Row],[Costo]]*Tabla23[[#This Row],[Cantidad]]</f>
        <v>0</v>
      </c>
      <c r="F522" s="6">
        <f>Tabla24[[#This Row],[PV]]</f>
        <v>0</v>
      </c>
      <c r="G522">
        <f>Tabla24[[#This Row],[Fecha]]</f>
        <v>0</v>
      </c>
      <c r="I522" t="s">
        <v>18</v>
      </c>
    </row>
    <row r="523" spans="1:9" x14ac:dyDescent="0.2">
      <c r="A523" s="6" t="str">
        <f>Tabla24[[#This Row],[Unit]]</f>
        <v xml:space="preserve">  0</v>
      </c>
      <c r="B523">
        <f>Tabla24[[#This Row],[Referencia]]</f>
        <v>0</v>
      </c>
      <c r="C523" s="6">
        <f>Tabla24[[#This Row],[Costo]]</f>
        <v>0</v>
      </c>
      <c r="D523" s="7">
        <f>-Tabla24[[#This Row],[Cantidad]]</f>
        <v>0</v>
      </c>
      <c r="E523" s="6">
        <f>Tabla23[[#This Row],[Costo]]*Tabla23[[#This Row],[Cantidad]]</f>
        <v>0</v>
      </c>
      <c r="F523" s="6">
        <f>Tabla24[[#This Row],[PV]]</f>
        <v>0</v>
      </c>
      <c r="G523">
        <f>Tabla24[[#This Row],[Fecha]]</f>
        <v>0</v>
      </c>
      <c r="I523" t="s">
        <v>18</v>
      </c>
    </row>
    <row r="524" spans="1:9" x14ac:dyDescent="0.2">
      <c r="A524" s="6" t="str">
        <f>Tabla24[[#This Row],[Unit]]</f>
        <v xml:space="preserve">  0</v>
      </c>
      <c r="B524">
        <f>Tabla24[[#This Row],[Referencia]]</f>
        <v>0</v>
      </c>
      <c r="C524" s="6">
        <f>Tabla24[[#This Row],[Costo]]</f>
        <v>0</v>
      </c>
      <c r="D524" s="7">
        <f>-Tabla24[[#This Row],[Cantidad]]</f>
        <v>0</v>
      </c>
      <c r="E524" s="6">
        <f>Tabla23[[#This Row],[Costo]]*Tabla23[[#This Row],[Cantidad]]</f>
        <v>0</v>
      </c>
      <c r="F524" s="6">
        <f>Tabla24[[#This Row],[PV]]</f>
        <v>0</v>
      </c>
      <c r="G524">
        <f>Tabla24[[#This Row],[Fecha]]</f>
        <v>0</v>
      </c>
      <c r="I524" t="s">
        <v>18</v>
      </c>
    </row>
    <row r="525" spans="1:9" x14ac:dyDescent="0.2">
      <c r="A525" s="6" t="str">
        <f>Tabla24[[#This Row],[Unit]]</f>
        <v xml:space="preserve">  0</v>
      </c>
      <c r="B525">
        <f>Tabla24[[#This Row],[Referencia]]</f>
        <v>0</v>
      </c>
      <c r="C525" s="6">
        <f>Tabla24[[#This Row],[Costo]]</f>
        <v>0</v>
      </c>
      <c r="D525" s="7">
        <f>-Tabla24[[#This Row],[Cantidad]]</f>
        <v>0</v>
      </c>
      <c r="E525" s="6">
        <f>Tabla23[[#This Row],[Costo]]*Tabla23[[#This Row],[Cantidad]]</f>
        <v>0</v>
      </c>
      <c r="F525" s="6">
        <f>Tabla24[[#This Row],[PV]]</f>
        <v>0</v>
      </c>
      <c r="G525">
        <f>Tabla24[[#This Row],[Fecha]]</f>
        <v>0</v>
      </c>
      <c r="I525" t="s">
        <v>18</v>
      </c>
    </row>
    <row r="526" spans="1:9" x14ac:dyDescent="0.2">
      <c r="A526" s="6" t="str">
        <f>Tabla24[[#This Row],[Unit]]</f>
        <v xml:space="preserve">  0</v>
      </c>
      <c r="B526">
        <f>Tabla24[[#This Row],[Referencia]]</f>
        <v>0</v>
      </c>
      <c r="C526" s="6">
        <f>Tabla24[[#This Row],[Costo]]</f>
        <v>0</v>
      </c>
      <c r="D526" s="7">
        <f>-Tabla24[[#This Row],[Cantidad]]</f>
        <v>0</v>
      </c>
      <c r="E526" s="6">
        <f>Tabla23[[#This Row],[Costo]]*Tabla23[[#This Row],[Cantidad]]</f>
        <v>0</v>
      </c>
      <c r="F526" s="6">
        <f>Tabla24[[#This Row],[PV]]</f>
        <v>0</v>
      </c>
      <c r="G526">
        <f>Tabla24[[#This Row],[Fecha]]</f>
        <v>0</v>
      </c>
      <c r="I526" t="s">
        <v>18</v>
      </c>
    </row>
    <row r="527" spans="1:9" x14ac:dyDescent="0.2">
      <c r="A527" s="6" t="str">
        <f>Tabla24[[#This Row],[Unit]]</f>
        <v xml:space="preserve">  0</v>
      </c>
      <c r="B527">
        <f>Tabla24[[#This Row],[Referencia]]</f>
        <v>0</v>
      </c>
      <c r="C527" s="6">
        <f>Tabla24[[#This Row],[Costo]]</f>
        <v>0</v>
      </c>
      <c r="D527" s="7">
        <f>-Tabla24[[#This Row],[Cantidad]]</f>
        <v>0</v>
      </c>
      <c r="E527" s="6">
        <f>Tabla23[[#This Row],[Costo]]*Tabla23[[#This Row],[Cantidad]]</f>
        <v>0</v>
      </c>
      <c r="F527" s="6">
        <f>Tabla24[[#This Row],[PV]]</f>
        <v>0</v>
      </c>
      <c r="G527">
        <f>Tabla24[[#This Row],[Fecha]]</f>
        <v>0</v>
      </c>
      <c r="I527" t="s">
        <v>18</v>
      </c>
    </row>
    <row r="528" spans="1:9" x14ac:dyDescent="0.2">
      <c r="A528" s="6" t="str">
        <f>Tabla24[[#This Row],[Unit]]</f>
        <v xml:space="preserve">  0</v>
      </c>
      <c r="B528">
        <f>Tabla24[[#This Row],[Referencia]]</f>
        <v>0</v>
      </c>
      <c r="C528" s="6">
        <f>Tabla24[[#This Row],[Costo]]</f>
        <v>0</v>
      </c>
      <c r="D528" s="7">
        <f>-Tabla24[[#This Row],[Cantidad]]</f>
        <v>0</v>
      </c>
      <c r="E528" s="6">
        <f>Tabla23[[#This Row],[Costo]]*Tabla23[[#This Row],[Cantidad]]</f>
        <v>0</v>
      </c>
      <c r="F528" s="6">
        <f>Tabla24[[#This Row],[PV]]</f>
        <v>0</v>
      </c>
      <c r="G528">
        <f>Tabla24[[#This Row],[Fecha]]</f>
        <v>0</v>
      </c>
      <c r="I528" t="s">
        <v>18</v>
      </c>
    </row>
    <row r="529" spans="1:9" x14ac:dyDescent="0.2">
      <c r="A529" s="6" t="str">
        <f>Tabla24[[#This Row],[Unit]]</f>
        <v xml:space="preserve">  0</v>
      </c>
      <c r="B529">
        <f>Tabla24[[#This Row],[Referencia]]</f>
        <v>0</v>
      </c>
      <c r="C529" s="6">
        <f>Tabla24[[#This Row],[Costo]]</f>
        <v>0</v>
      </c>
      <c r="D529" s="7">
        <f>-Tabla24[[#This Row],[Cantidad]]</f>
        <v>0</v>
      </c>
      <c r="E529" s="6">
        <f>Tabla23[[#This Row],[Costo]]*Tabla23[[#This Row],[Cantidad]]</f>
        <v>0</v>
      </c>
      <c r="F529" s="6">
        <f>Tabla24[[#This Row],[PV]]</f>
        <v>0</v>
      </c>
      <c r="G529">
        <f>Tabla24[[#This Row],[Fecha]]</f>
        <v>0</v>
      </c>
      <c r="I529" t="s">
        <v>18</v>
      </c>
    </row>
    <row r="530" spans="1:9" x14ac:dyDescent="0.2">
      <c r="A530" s="6" t="str">
        <f>Tabla24[[#This Row],[Unit]]</f>
        <v xml:space="preserve">  0</v>
      </c>
      <c r="B530">
        <f>Tabla24[[#This Row],[Referencia]]</f>
        <v>0</v>
      </c>
      <c r="C530" s="6">
        <f>Tabla24[[#This Row],[Costo]]</f>
        <v>0</v>
      </c>
      <c r="D530" s="7">
        <f>-Tabla24[[#This Row],[Cantidad]]</f>
        <v>0</v>
      </c>
      <c r="E530" s="6">
        <f>Tabla23[[#This Row],[Costo]]*Tabla23[[#This Row],[Cantidad]]</f>
        <v>0</v>
      </c>
      <c r="F530" s="6">
        <f>Tabla24[[#This Row],[PV]]</f>
        <v>0</v>
      </c>
      <c r="G530">
        <f>Tabla24[[#This Row],[Fecha]]</f>
        <v>0</v>
      </c>
      <c r="I530" t="s">
        <v>18</v>
      </c>
    </row>
    <row r="531" spans="1:9" x14ac:dyDescent="0.2">
      <c r="A531" s="6" t="str">
        <f>Tabla24[[#This Row],[Unit]]</f>
        <v xml:space="preserve">  0</v>
      </c>
      <c r="B531">
        <f>Tabla24[[#This Row],[Referencia]]</f>
        <v>0</v>
      </c>
      <c r="C531" s="6">
        <f>Tabla24[[#This Row],[Costo]]</f>
        <v>0</v>
      </c>
      <c r="D531" s="7">
        <f>-Tabla24[[#This Row],[Cantidad]]</f>
        <v>0</v>
      </c>
      <c r="E531" s="6">
        <f>Tabla23[[#This Row],[Costo]]*Tabla23[[#This Row],[Cantidad]]</f>
        <v>0</v>
      </c>
      <c r="F531" s="6">
        <f>Tabla24[[#This Row],[PV]]</f>
        <v>0</v>
      </c>
      <c r="G531">
        <f>Tabla24[[#This Row],[Fecha]]</f>
        <v>0</v>
      </c>
      <c r="I531" t="s">
        <v>18</v>
      </c>
    </row>
    <row r="532" spans="1:9" x14ac:dyDescent="0.2">
      <c r="A532" s="6" t="str">
        <f>Tabla24[[#This Row],[Unit]]</f>
        <v xml:space="preserve">  0</v>
      </c>
      <c r="B532">
        <f>Tabla24[[#This Row],[Referencia]]</f>
        <v>0</v>
      </c>
      <c r="C532" s="6">
        <f>Tabla24[[#This Row],[Costo]]</f>
        <v>0</v>
      </c>
      <c r="D532" s="7">
        <f>-Tabla24[[#This Row],[Cantidad]]</f>
        <v>0</v>
      </c>
      <c r="E532" s="6">
        <f>Tabla23[[#This Row],[Costo]]*Tabla23[[#This Row],[Cantidad]]</f>
        <v>0</v>
      </c>
      <c r="F532" s="6">
        <f>Tabla24[[#This Row],[PV]]</f>
        <v>0</v>
      </c>
      <c r="G532">
        <f>Tabla24[[#This Row],[Fecha]]</f>
        <v>0</v>
      </c>
      <c r="I532" t="s">
        <v>18</v>
      </c>
    </row>
    <row r="533" spans="1:9" x14ac:dyDescent="0.2">
      <c r="A533" s="6" t="str">
        <f>Tabla24[[#This Row],[Unit]]</f>
        <v xml:space="preserve">  0</v>
      </c>
      <c r="B533">
        <f>Tabla24[[#This Row],[Referencia]]</f>
        <v>0</v>
      </c>
      <c r="C533" s="6">
        <f>Tabla24[[#This Row],[Costo]]</f>
        <v>0</v>
      </c>
      <c r="D533" s="7">
        <f>-Tabla24[[#This Row],[Cantidad]]</f>
        <v>0</v>
      </c>
      <c r="E533" s="6">
        <f>Tabla23[[#This Row],[Costo]]*Tabla23[[#This Row],[Cantidad]]</f>
        <v>0</v>
      </c>
      <c r="F533" s="6">
        <f>Tabla24[[#This Row],[PV]]</f>
        <v>0</v>
      </c>
      <c r="G533">
        <f>Tabla24[[#This Row],[Fecha]]</f>
        <v>0</v>
      </c>
      <c r="I533" t="s">
        <v>18</v>
      </c>
    </row>
    <row r="534" spans="1:9" x14ac:dyDescent="0.2">
      <c r="A534" s="6" t="str">
        <f>Tabla24[[#This Row],[Unit]]</f>
        <v xml:space="preserve">  0</v>
      </c>
      <c r="B534">
        <f>Tabla24[[#This Row],[Referencia]]</f>
        <v>0</v>
      </c>
      <c r="C534" s="6">
        <f>Tabla24[[#This Row],[Costo]]</f>
        <v>0</v>
      </c>
      <c r="D534" s="7">
        <f>-Tabla24[[#This Row],[Cantidad]]</f>
        <v>0</v>
      </c>
      <c r="E534" s="6">
        <f>Tabla23[[#This Row],[Costo]]*Tabla23[[#This Row],[Cantidad]]</f>
        <v>0</v>
      </c>
      <c r="F534" s="6">
        <f>Tabla24[[#This Row],[PV]]</f>
        <v>0</v>
      </c>
      <c r="G534">
        <f>Tabla24[[#This Row],[Fecha]]</f>
        <v>0</v>
      </c>
      <c r="I534" t="s">
        <v>18</v>
      </c>
    </row>
    <row r="535" spans="1:9" x14ac:dyDescent="0.2">
      <c r="A535" s="6" t="str">
        <f>Tabla24[[#This Row],[Unit]]</f>
        <v xml:space="preserve">  0</v>
      </c>
      <c r="B535">
        <f>Tabla24[[#This Row],[Referencia]]</f>
        <v>0</v>
      </c>
      <c r="C535" s="6">
        <f>Tabla24[[#This Row],[Costo]]</f>
        <v>0</v>
      </c>
      <c r="D535" s="7">
        <f>-Tabla24[[#This Row],[Cantidad]]</f>
        <v>0</v>
      </c>
      <c r="E535" s="6">
        <f>Tabla23[[#This Row],[Costo]]*Tabla23[[#This Row],[Cantidad]]</f>
        <v>0</v>
      </c>
      <c r="F535" s="6">
        <f>Tabla24[[#This Row],[PV]]</f>
        <v>0</v>
      </c>
      <c r="G535">
        <f>Tabla24[[#This Row],[Fecha]]</f>
        <v>0</v>
      </c>
      <c r="I535" t="s">
        <v>18</v>
      </c>
    </row>
    <row r="536" spans="1:9" x14ac:dyDescent="0.2">
      <c r="A536" s="6" t="str">
        <f>Tabla24[[#This Row],[Unit]]</f>
        <v xml:space="preserve">  0</v>
      </c>
      <c r="B536">
        <f>Tabla24[[#This Row],[Referencia]]</f>
        <v>0</v>
      </c>
      <c r="C536" s="6">
        <f>Tabla24[[#This Row],[Costo]]</f>
        <v>0</v>
      </c>
      <c r="D536" s="7">
        <f>-Tabla24[[#This Row],[Cantidad]]</f>
        <v>0</v>
      </c>
      <c r="E536" s="6">
        <f>Tabla23[[#This Row],[Costo]]*Tabla23[[#This Row],[Cantidad]]</f>
        <v>0</v>
      </c>
      <c r="F536" s="6">
        <f>Tabla24[[#This Row],[PV]]</f>
        <v>0</v>
      </c>
      <c r="G536">
        <f>Tabla24[[#This Row],[Fecha]]</f>
        <v>0</v>
      </c>
      <c r="I536" t="s">
        <v>18</v>
      </c>
    </row>
    <row r="537" spans="1:9" x14ac:dyDescent="0.2">
      <c r="A537" s="6" t="str">
        <f>Tabla24[[#This Row],[Unit]]</f>
        <v xml:space="preserve">  0</v>
      </c>
      <c r="B537">
        <f>Tabla24[[#This Row],[Referencia]]</f>
        <v>0</v>
      </c>
      <c r="C537" s="6">
        <f>Tabla24[[#This Row],[Costo]]</f>
        <v>0</v>
      </c>
      <c r="D537" s="7">
        <f>-Tabla24[[#This Row],[Cantidad]]</f>
        <v>0</v>
      </c>
      <c r="E537" s="6">
        <f>Tabla23[[#This Row],[Costo]]*Tabla23[[#This Row],[Cantidad]]</f>
        <v>0</v>
      </c>
      <c r="F537" s="6">
        <f>Tabla24[[#This Row],[PV]]</f>
        <v>0</v>
      </c>
      <c r="G537">
        <f>Tabla24[[#This Row],[Fecha]]</f>
        <v>0</v>
      </c>
      <c r="I537" t="s">
        <v>18</v>
      </c>
    </row>
    <row r="538" spans="1:9" x14ac:dyDescent="0.2">
      <c r="A538" s="6" t="str">
        <f>Tabla24[[#This Row],[Unit]]</f>
        <v xml:space="preserve">  0</v>
      </c>
      <c r="B538">
        <f>Tabla24[[#This Row],[Referencia]]</f>
        <v>0</v>
      </c>
      <c r="C538" s="6">
        <f>Tabla24[[#This Row],[Costo]]</f>
        <v>0</v>
      </c>
      <c r="D538" s="7">
        <f>-Tabla24[[#This Row],[Cantidad]]</f>
        <v>0</v>
      </c>
      <c r="E538" s="6">
        <f>Tabla23[[#This Row],[Costo]]*Tabla23[[#This Row],[Cantidad]]</f>
        <v>0</v>
      </c>
      <c r="F538" s="6">
        <f>Tabla24[[#This Row],[PV]]</f>
        <v>0</v>
      </c>
      <c r="G538">
        <f>Tabla24[[#This Row],[Fecha]]</f>
        <v>0</v>
      </c>
      <c r="I538" t="s">
        <v>18</v>
      </c>
    </row>
    <row r="539" spans="1:9" x14ac:dyDescent="0.2">
      <c r="A539" s="6" t="str">
        <f>Tabla24[[#This Row],[Unit]]</f>
        <v xml:space="preserve">  0</v>
      </c>
      <c r="B539">
        <f>Tabla24[[#This Row],[Referencia]]</f>
        <v>0</v>
      </c>
      <c r="C539" s="6">
        <f>Tabla24[[#This Row],[Costo]]</f>
        <v>0</v>
      </c>
      <c r="D539" s="7">
        <f>-Tabla24[[#This Row],[Cantidad]]</f>
        <v>0</v>
      </c>
      <c r="E539" s="6">
        <f>Tabla23[[#This Row],[Costo]]*Tabla23[[#This Row],[Cantidad]]</f>
        <v>0</v>
      </c>
      <c r="F539" s="6">
        <f>Tabla24[[#This Row],[PV]]</f>
        <v>0</v>
      </c>
      <c r="G539">
        <f>Tabla24[[#This Row],[Fecha]]</f>
        <v>0</v>
      </c>
      <c r="I539" t="s">
        <v>18</v>
      </c>
    </row>
    <row r="540" spans="1:9" x14ac:dyDescent="0.2">
      <c r="A540" s="6" t="str">
        <f>Tabla24[[#This Row],[Unit]]</f>
        <v xml:space="preserve">  0</v>
      </c>
      <c r="B540">
        <f>Tabla24[[#This Row],[Referencia]]</f>
        <v>0</v>
      </c>
      <c r="C540" s="6">
        <f>Tabla24[[#This Row],[Costo]]</f>
        <v>0</v>
      </c>
      <c r="D540" s="7">
        <f>-Tabla24[[#This Row],[Cantidad]]</f>
        <v>0</v>
      </c>
      <c r="E540" s="6">
        <f>Tabla23[[#This Row],[Costo]]*Tabla23[[#This Row],[Cantidad]]</f>
        <v>0</v>
      </c>
      <c r="F540" s="6">
        <f>Tabla24[[#This Row],[PV]]</f>
        <v>0</v>
      </c>
      <c r="G540">
        <f>Tabla24[[#This Row],[Fecha]]</f>
        <v>0</v>
      </c>
      <c r="I540" t="s">
        <v>18</v>
      </c>
    </row>
    <row r="541" spans="1:9" x14ac:dyDescent="0.2">
      <c r="A541" s="6" t="str">
        <f>Tabla24[[#This Row],[Unit]]</f>
        <v xml:space="preserve">  0</v>
      </c>
      <c r="B541">
        <f>Tabla24[[#This Row],[Referencia]]</f>
        <v>0</v>
      </c>
      <c r="C541" s="6">
        <f>Tabla24[[#This Row],[Costo]]</f>
        <v>0</v>
      </c>
      <c r="D541" s="7">
        <f>-Tabla24[[#This Row],[Cantidad]]</f>
        <v>0</v>
      </c>
      <c r="E541" s="6">
        <f>Tabla23[[#This Row],[Costo]]*Tabla23[[#This Row],[Cantidad]]</f>
        <v>0</v>
      </c>
      <c r="F541" s="6">
        <f>Tabla24[[#This Row],[PV]]</f>
        <v>0</v>
      </c>
      <c r="G541">
        <f>Tabla24[[#This Row],[Fecha]]</f>
        <v>0</v>
      </c>
      <c r="I541" t="s">
        <v>18</v>
      </c>
    </row>
    <row r="542" spans="1:9" x14ac:dyDescent="0.2">
      <c r="A542" s="6" t="str">
        <f>Tabla24[[#This Row],[Unit]]</f>
        <v xml:space="preserve">  0</v>
      </c>
      <c r="B542">
        <f>Tabla24[[#This Row],[Referencia]]</f>
        <v>0</v>
      </c>
      <c r="C542" s="6">
        <f>Tabla24[[#This Row],[Costo]]</f>
        <v>0</v>
      </c>
      <c r="D542" s="7">
        <f>-Tabla24[[#This Row],[Cantidad]]</f>
        <v>0</v>
      </c>
      <c r="E542" s="6">
        <f>Tabla23[[#This Row],[Costo]]*Tabla23[[#This Row],[Cantidad]]</f>
        <v>0</v>
      </c>
      <c r="F542" s="6">
        <f>Tabla24[[#This Row],[PV]]</f>
        <v>0</v>
      </c>
      <c r="G542">
        <f>Tabla24[[#This Row],[Fecha]]</f>
        <v>0</v>
      </c>
      <c r="I542" t="s">
        <v>18</v>
      </c>
    </row>
    <row r="543" spans="1:9" x14ac:dyDescent="0.2">
      <c r="A543" s="6" t="str">
        <f>Tabla24[[#This Row],[Unit]]</f>
        <v xml:space="preserve">  0</v>
      </c>
      <c r="B543">
        <f>Tabla24[[#This Row],[Referencia]]</f>
        <v>0</v>
      </c>
      <c r="C543" s="6">
        <f>Tabla24[[#This Row],[Costo]]</f>
        <v>0</v>
      </c>
      <c r="D543" s="7">
        <f>-Tabla24[[#This Row],[Cantidad]]</f>
        <v>0</v>
      </c>
      <c r="E543" s="6">
        <f>Tabla23[[#This Row],[Costo]]*Tabla23[[#This Row],[Cantidad]]</f>
        <v>0</v>
      </c>
      <c r="F543" s="6">
        <f>Tabla24[[#This Row],[PV]]</f>
        <v>0</v>
      </c>
      <c r="G543">
        <f>Tabla24[[#This Row],[Fecha]]</f>
        <v>0</v>
      </c>
      <c r="I543" t="s">
        <v>18</v>
      </c>
    </row>
    <row r="544" spans="1:9" x14ac:dyDescent="0.2">
      <c r="A544" s="6" t="str">
        <f>Tabla24[[#This Row],[Unit]]</f>
        <v xml:space="preserve">  0</v>
      </c>
      <c r="B544">
        <f>Tabla24[[#This Row],[Referencia]]</f>
        <v>0</v>
      </c>
      <c r="C544" s="6">
        <f>Tabla24[[#This Row],[Costo]]</f>
        <v>0</v>
      </c>
      <c r="D544" s="7">
        <f>-Tabla24[[#This Row],[Cantidad]]</f>
        <v>0</v>
      </c>
      <c r="E544" s="6">
        <f>Tabla23[[#This Row],[Costo]]*Tabla23[[#This Row],[Cantidad]]</f>
        <v>0</v>
      </c>
      <c r="F544" s="6">
        <f>Tabla24[[#This Row],[PV]]</f>
        <v>0</v>
      </c>
      <c r="G544">
        <f>Tabla24[[#This Row],[Fecha]]</f>
        <v>0</v>
      </c>
      <c r="I544" t="s">
        <v>18</v>
      </c>
    </row>
    <row r="545" spans="1:9" x14ac:dyDescent="0.2">
      <c r="A545" s="6" t="str">
        <f>Tabla24[[#This Row],[Unit]]</f>
        <v xml:space="preserve">  0</v>
      </c>
      <c r="B545">
        <f>Tabla24[[#This Row],[Referencia]]</f>
        <v>0</v>
      </c>
      <c r="C545" s="6">
        <f>Tabla24[[#This Row],[Costo]]</f>
        <v>0</v>
      </c>
      <c r="D545" s="7">
        <f>-Tabla24[[#This Row],[Cantidad]]</f>
        <v>0</v>
      </c>
      <c r="E545" s="6">
        <f>Tabla23[[#This Row],[Costo]]*Tabla23[[#This Row],[Cantidad]]</f>
        <v>0</v>
      </c>
      <c r="F545" s="6">
        <f>Tabla24[[#This Row],[PV]]</f>
        <v>0</v>
      </c>
      <c r="G545">
        <f>Tabla24[[#This Row],[Fecha]]</f>
        <v>0</v>
      </c>
      <c r="I545" t="s">
        <v>18</v>
      </c>
    </row>
    <row r="546" spans="1:9" x14ac:dyDescent="0.2">
      <c r="A546" s="6" t="str">
        <f>Tabla24[[#This Row],[Unit]]</f>
        <v xml:space="preserve">  0</v>
      </c>
      <c r="B546">
        <f>Tabla24[[#This Row],[Referencia]]</f>
        <v>0</v>
      </c>
      <c r="C546" s="6">
        <f>Tabla24[[#This Row],[Costo]]</f>
        <v>0</v>
      </c>
      <c r="D546" s="7">
        <f>-Tabla24[[#This Row],[Cantidad]]</f>
        <v>0</v>
      </c>
      <c r="E546" s="6">
        <f>Tabla23[[#This Row],[Costo]]*Tabla23[[#This Row],[Cantidad]]</f>
        <v>0</v>
      </c>
      <c r="F546" s="6">
        <f>Tabla24[[#This Row],[PV]]</f>
        <v>0</v>
      </c>
      <c r="G546">
        <f>Tabla24[[#This Row],[Fecha]]</f>
        <v>0</v>
      </c>
      <c r="I546" t="s">
        <v>18</v>
      </c>
    </row>
    <row r="547" spans="1:9" x14ac:dyDescent="0.2">
      <c r="A547" s="6" t="str">
        <f>Tabla24[[#This Row],[Unit]]</f>
        <v xml:space="preserve">  0</v>
      </c>
      <c r="B547">
        <f>Tabla24[[#This Row],[Referencia]]</f>
        <v>0</v>
      </c>
      <c r="C547" s="6">
        <f>Tabla24[[#This Row],[Costo]]</f>
        <v>0</v>
      </c>
      <c r="D547" s="7">
        <f>-Tabla24[[#This Row],[Cantidad]]</f>
        <v>0</v>
      </c>
      <c r="E547" s="6">
        <f>Tabla23[[#This Row],[Costo]]*Tabla23[[#This Row],[Cantidad]]</f>
        <v>0</v>
      </c>
      <c r="F547" s="6">
        <f>Tabla24[[#This Row],[PV]]</f>
        <v>0</v>
      </c>
      <c r="G547">
        <f>Tabla24[[#This Row],[Fecha]]</f>
        <v>0</v>
      </c>
      <c r="I547" t="s">
        <v>18</v>
      </c>
    </row>
    <row r="548" spans="1:9" x14ac:dyDescent="0.2">
      <c r="A548" s="6" t="str">
        <f>Tabla24[[#This Row],[Unit]]</f>
        <v xml:space="preserve">  0</v>
      </c>
      <c r="B548">
        <f>Tabla24[[#This Row],[Referencia]]</f>
        <v>0</v>
      </c>
      <c r="C548" s="6">
        <f>Tabla24[[#This Row],[Costo]]</f>
        <v>0</v>
      </c>
      <c r="D548" s="7">
        <f>-Tabla24[[#This Row],[Cantidad]]</f>
        <v>0</v>
      </c>
      <c r="E548" s="6">
        <f>Tabla23[[#This Row],[Costo]]*Tabla23[[#This Row],[Cantidad]]</f>
        <v>0</v>
      </c>
      <c r="F548" s="6">
        <f>Tabla24[[#This Row],[PV]]</f>
        <v>0</v>
      </c>
      <c r="G548">
        <f>Tabla24[[#This Row],[Fecha]]</f>
        <v>0</v>
      </c>
      <c r="I548" t="s">
        <v>18</v>
      </c>
    </row>
    <row r="549" spans="1:9" x14ac:dyDescent="0.2">
      <c r="A549" s="6" t="str">
        <f>Tabla24[[#This Row],[Unit]]</f>
        <v xml:space="preserve">  0</v>
      </c>
      <c r="B549">
        <f>Tabla24[[#This Row],[Referencia]]</f>
        <v>0</v>
      </c>
      <c r="C549" s="6">
        <f>Tabla24[[#This Row],[Costo]]</f>
        <v>0</v>
      </c>
      <c r="D549" s="7">
        <f>-Tabla24[[#This Row],[Cantidad]]</f>
        <v>0</v>
      </c>
      <c r="E549" s="6">
        <f>Tabla23[[#This Row],[Costo]]*Tabla23[[#This Row],[Cantidad]]</f>
        <v>0</v>
      </c>
      <c r="F549" s="6">
        <f>Tabla24[[#This Row],[PV]]</f>
        <v>0</v>
      </c>
      <c r="G549">
        <f>Tabla24[[#This Row],[Fecha]]</f>
        <v>0</v>
      </c>
      <c r="I549" t="s">
        <v>18</v>
      </c>
    </row>
    <row r="550" spans="1:9" x14ac:dyDescent="0.2">
      <c r="A550" s="6" t="str">
        <f>Tabla24[[#This Row],[Unit]]</f>
        <v xml:space="preserve">  0</v>
      </c>
      <c r="B550">
        <f>Tabla24[[#This Row],[Referencia]]</f>
        <v>0</v>
      </c>
      <c r="C550" s="6">
        <f>Tabla24[[#This Row],[Costo]]</f>
        <v>0</v>
      </c>
      <c r="D550" s="7">
        <f>-Tabla24[[#This Row],[Cantidad]]</f>
        <v>0</v>
      </c>
      <c r="E550" s="6">
        <f>Tabla23[[#This Row],[Costo]]*Tabla23[[#This Row],[Cantidad]]</f>
        <v>0</v>
      </c>
      <c r="F550" s="6">
        <f>Tabla24[[#This Row],[PV]]</f>
        <v>0</v>
      </c>
      <c r="G550">
        <f>Tabla24[[#This Row],[Fecha]]</f>
        <v>0</v>
      </c>
      <c r="I550" t="s">
        <v>18</v>
      </c>
    </row>
    <row r="551" spans="1:9" x14ac:dyDescent="0.2">
      <c r="A551" s="6" t="str">
        <f>Tabla24[[#This Row],[Unit]]</f>
        <v xml:space="preserve">  0</v>
      </c>
      <c r="B551">
        <f>Tabla24[[#This Row],[Referencia]]</f>
        <v>0</v>
      </c>
      <c r="C551" s="6">
        <f>Tabla24[[#This Row],[Costo]]</f>
        <v>0</v>
      </c>
      <c r="D551" s="7">
        <f>-Tabla24[[#This Row],[Cantidad]]</f>
        <v>0</v>
      </c>
      <c r="E551" s="6">
        <f>Tabla23[[#This Row],[Costo]]*Tabla23[[#This Row],[Cantidad]]</f>
        <v>0</v>
      </c>
      <c r="F551" s="6">
        <f>Tabla24[[#This Row],[PV]]</f>
        <v>0</v>
      </c>
      <c r="G551">
        <f>Tabla24[[#This Row],[Fecha]]</f>
        <v>0</v>
      </c>
      <c r="I551" t="s">
        <v>18</v>
      </c>
    </row>
    <row r="552" spans="1:9" x14ac:dyDescent="0.2">
      <c r="A552" s="6" t="str">
        <f>Tabla24[[#This Row],[Unit]]</f>
        <v xml:space="preserve">  0</v>
      </c>
      <c r="B552">
        <f>Tabla24[[#This Row],[Referencia]]</f>
        <v>0</v>
      </c>
      <c r="C552" s="6">
        <f>Tabla24[[#This Row],[Costo]]</f>
        <v>0</v>
      </c>
      <c r="D552" s="7">
        <f>-Tabla24[[#This Row],[Cantidad]]</f>
        <v>0</v>
      </c>
      <c r="E552" s="6">
        <f>Tabla23[[#This Row],[Costo]]*Tabla23[[#This Row],[Cantidad]]</f>
        <v>0</v>
      </c>
      <c r="F552" s="6">
        <f>Tabla24[[#This Row],[PV]]</f>
        <v>0</v>
      </c>
      <c r="G552">
        <f>Tabla24[[#This Row],[Fecha]]</f>
        <v>0</v>
      </c>
      <c r="I552" t="s">
        <v>18</v>
      </c>
    </row>
    <row r="553" spans="1:9" x14ac:dyDescent="0.2">
      <c r="A553" s="6" t="str">
        <f>Tabla24[[#This Row],[Unit]]</f>
        <v xml:space="preserve">  0</v>
      </c>
      <c r="B553">
        <f>Tabla24[[#This Row],[Referencia]]</f>
        <v>0</v>
      </c>
      <c r="C553" s="6">
        <f>Tabla24[[#This Row],[Costo]]</f>
        <v>0</v>
      </c>
      <c r="D553" s="7">
        <f>-Tabla24[[#This Row],[Cantidad]]</f>
        <v>0</v>
      </c>
      <c r="E553" s="6">
        <f>Tabla23[[#This Row],[Costo]]*Tabla23[[#This Row],[Cantidad]]</f>
        <v>0</v>
      </c>
      <c r="F553" s="6">
        <f>Tabla24[[#This Row],[PV]]</f>
        <v>0</v>
      </c>
      <c r="G553">
        <f>Tabla24[[#This Row],[Fecha]]</f>
        <v>0</v>
      </c>
      <c r="I553" t="s">
        <v>18</v>
      </c>
    </row>
    <row r="554" spans="1:9" x14ac:dyDescent="0.2">
      <c r="A554" s="6" t="str">
        <f>Tabla24[[#This Row],[Unit]]</f>
        <v xml:space="preserve">  0</v>
      </c>
      <c r="B554">
        <f>Tabla24[[#This Row],[Referencia]]</f>
        <v>0</v>
      </c>
      <c r="C554" s="6">
        <f>Tabla24[[#This Row],[Costo]]</f>
        <v>0</v>
      </c>
      <c r="D554" s="7">
        <f>-Tabla24[[#This Row],[Cantidad]]</f>
        <v>0</v>
      </c>
      <c r="E554" s="6">
        <f>Tabla23[[#This Row],[Costo]]*Tabla23[[#This Row],[Cantidad]]</f>
        <v>0</v>
      </c>
      <c r="F554" s="6">
        <f>Tabla24[[#This Row],[PV]]</f>
        <v>0</v>
      </c>
      <c r="G554">
        <f>Tabla24[[#This Row],[Fecha]]</f>
        <v>0</v>
      </c>
      <c r="I554" t="s">
        <v>18</v>
      </c>
    </row>
    <row r="555" spans="1:9" x14ac:dyDescent="0.2">
      <c r="A555" s="6" t="str">
        <f>Tabla24[[#This Row],[Unit]]</f>
        <v xml:space="preserve">  0</v>
      </c>
      <c r="B555">
        <f>Tabla24[[#This Row],[Referencia]]</f>
        <v>0</v>
      </c>
      <c r="C555" s="6">
        <f>Tabla24[[#This Row],[Costo]]</f>
        <v>0</v>
      </c>
      <c r="D555" s="7">
        <f>-Tabla24[[#This Row],[Cantidad]]</f>
        <v>0</v>
      </c>
      <c r="E555" s="6">
        <f>Tabla23[[#This Row],[Costo]]*Tabla23[[#This Row],[Cantidad]]</f>
        <v>0</v>
      </c>
      <c r="F555" s="6">
        <f>Tabla24[[#This Row],[PV]]</f>
        <v>0</v>
      </c>
      <c r="G555">
        <f>Tabla24[[#This Row],[Fecha]]</f>
        <v>0</v>
      </c>
      <c r="I555" t="s">
        <v>18</v>
      </c>
    </row>
    <row r="556" spans="1:9" x14ac:dyDescent="0.2">
      <c r="A556" s="6" t="str">
        <f>Tabla24[[#This Row],[Unit]]</f>
        <v xml:space="preserve">  0</v>
      </c>
      <c r="B556">
        <f>Tabla24[[#This Row],[Referencia]]</f>
        <v>0</v>
      </c>
      <c r="C556" s="6">
        <f>Tabla24[[#This Row],[Costo]]</f>
        <v>0</v>
      </c>
      <c r="D556" s="7">
        <f>-Tabla24[[#This Row],[Cantidad]]</f>
        <v>0</v>
      </c>
      <c r="E556" s="6">
        <f>Tabla23[[#This Row],[Costo]]*Tabla23[[#This Row],[Cantidad]]</f>
        <v>0</v>
      </c>
      <c r="F556" s="6">
        <f>Tabla24[[#This Row],[PV]]</f>
        <v>0</v>
      </c>
      <c r="G556">
        <f>Tabla24[[#This Row],[Fecha]]</f>
        <v>0</v>
      </c>
      <c r="I556" t="s">
        <v>18</v>
      </c>
    </row>
    <row r="557" spans="1:9" x14ac:dyDescent="0.2">
      <c r="A557" s="6" t="str">
        <f>Tabla24[[#This Row],[Unit]]</f>
        <v xml:space="preserve">  0</v>
      </c>
      <c r="B557">
        <f>Tabla24[[#This Row],[Referencia]]</f>
        <v>0</v>
      </c>
      <c r="C557" s="6">
        <f>Tabla24[[#This Row],[Costo]]</f>
        <v>0</v>
      </c>
      <c r="D557" s="7">
        <f>-Tabla24[[#This Row],[Cantidad]]</f>
        <v>0</v>
      </c>
      <c r="E557" s="6">
        <f>Tabla23[[#This Row],[Costo]]*Tabla23[[#This Row],[Cantidad]]</f>
        <v>0</v>
      </c>
      <c r="F557" s="6">
        <f>Tabla24[[#This Row],[PV]]</f>
        <v>0</v>
      </c>
      <c r="G557">
        <f>Tabla24[[#This Row],[Fecha]]</f>
        <v>0</v>
      </c>
      <c r="I557" t="s">
        <v>18</v>
      </c>
    </row>
    <row r="558" spans="1:9" x14ac:dyDescent="0.2">
      <c r="A558" s="6" t="str">
        <f>Tabla24[[#This Row],[Unit]]</f>
        <v xml:space="preserve">  0</v>
      </c>
      <c r="B558">
        <f>Tabla24[[#This Row],[Referencia]]</f>
        <v>0</v>
      </c>
      <c r="C558" s="6">
        <f>Tabla24[[#This Row],[Costo]]</f>
        <v>0</v>
      </c>
      <c r="D558" s="7">
        <f>-Tabla24[[#This Row],[Cantidad]]</f>
        <v>0</v>
      </c>
      <c r="E558" s="6">
        <f>Tabla23[[#This Row],[Costo]]*Tabla23[[#This Row],[Cantidad]]</f>
        <v>0</v>
      </c>
      <c r="F558" s="6">
        <f>Tabla24[[#This Row],[PV]]</f>
        <v>0</v>
      </c>
      <c r="G558">
        <f>Tabla24[[#This Row],[Fecha]]</f>
        <v>0</v>
      </c>
      <c r="I558" t="s">
        <v>18</v>
      </c>
    </row>
    <row r="559" spans="1:9" x14ac:dyDescent="0.2">
      <c r="A559" s="6" t="str">
        <f>Tabla24[[#This Row],[Unit]]</f>
        <v xml:space="preserve">  0</v>
      </c>
      <c r="B559">
        <f>Tabla24[[#This Row],[Referencia]]</f>
        <v>0</v>
      </c>
      <c r="C559" s="6">
        <f>Tabla24[[#This Row],[Costo]]</f>
        <v>0</v>
      </c>
      <c r="D559" s="7">
        <f>-Tabla24[[#This Row],[Cantidad]]</f>
        <v>0</v>
      </c>
      <c r="E559" s="6">
        <f>Tabla23[[#This Row],[Costo]]*Tabla23[[#This Row],[Cantidad]]</f>
        <v>0</v>
      </c>
      <c r="F559" s="6">
        <f>Tabla24[[#This Row],[PV]]</f>
        <v>0</v>
      </c>
      <c r="G559">
        <f>Tabla24[[#This Row],[Fecha]]</f>
        <v>0</v>
      </c>
      <c r="I559" t="s">
        <v>18</v>
      </c>
    </row>
    <row r="560" spans="1:9" x14ac:dyDescent="0.2">
      <c r="A560" s="6" t="str">
        <f>Tabla24[[#This Row],[Unit]]</f>
        <v xml:space="preserve">  0</v>
      </c>
      <c r="B560">
        <f>Tabla24[[#This Row],[Referencia]]</f>
        <v>0</v>
      </c>
      <c r="C560" s="6">
        <f>Tabla24[[#This Row],[Costo]]</f>
        <v>0</v>
      </c>
      <c r="D560" s="7">
        <f>-Tabla24[[#This Row],[Cantidad]]</f>
        <v>0</v>
      </c>
      <c r="E560" s="6">
        <f>Tabla23[[#This Row],[Costo]]*Tabla23[[#This Row],[Cantidad]]</f>
        <v>0</v>
      </c>
      <c r="F560" s="6">
        <f>Tabla24[[#This Row],[PV]]</f>
        <v>0</v>
      </c>
      <c r="G560">
        <f>Tabla24[[#This Row],[Fecha]]</f>
        <v>0</v>
      </c>
      <c r="I560" t="s">
        <v>18</v>
      </c>
    </row>
    <row r="561" spans="1:9" x14ac:dyDescent="0.2">
      <c r="A561" s="6" t="str">
        <f>Tabla24[[#This Row],[Unit]]</f>
        <v xml:space="preserve">  0</v>
      </c>
      <c r="B561">
        <f>Tabla24[[#This Row],[Referencia]]</f>
        <v>0</v>
      </c>
      <c r="C561" s="6">
        <f>Tabla24[[#This Row],[Costo]]</f>
        <v>0</v>
      </c>
      <c r="D561" s="7">
        <f>-Tabla24[[#This Row],[Cantidad]]</f>
        <v>0</v>
      </c>
      <c r="E561" s="6">
        <f>Tabla23[[#This Row],[Costo]]*Tabla23[[#This Row],[Cantidad]]</f>
        <v>0</v>
      </c>
      <c r="F561" s="6">
        <f>Tabla24[[#This Row],[PV]]</f>
        <v>0</v>
      </c>
      <c r="G561">
        <f>Tabla24[[#This Row],[Fecha]]</f>
        <v>0</v>
      </c>
      <c r="I561" t="s">
        <v>18</v>
      </c>
    </row>
    <row r="562" spans="1:9" x14ac:dyDescent="0.2">
      <c r="A562" s="6" t="str">
        <f>Tabla24[[#This Row],[Unit]]</f>
        <v xml:space="preserve">  0</v>
      </c>
      <c r="B562">
        <f>Tabla24[[#This Row],[Referencia]]</f>
        <v>0</v>
      </c>
      <c r="C562" s="6">
        <f>Tabla24[[#This Row],[Costo]]</f>
        <v>0</v>
      </c>
      <c r="D562" s="7">
        <f>-Tabla24[[#This Row],[Cantidad]]</f>
        <v>0</v>
      </c>
      <c r="E562" s="6">
        <f>Tabla23[[#This Row],[Costo]]*Tabla23[[#This Row],[Cantidad]]</f>
        <v>0</v>
      </c>
      <c r="F562" s="6">
        <f>Tabla24[[#This Row],[PV]]</f>
        <v>0</v>
      </c>
      <c r="G562">
        <f>Tabla24[[#This Row],[Fecha]]</f>
        <v>0</v>
      </c>
      <c r="I562" t="s">
        <v>18</v>
      </c>
    </row>
    <row r="563" spans="1:9" x14ac:dyDescent="0.2">
      <c r="A563" s="6" t="str">
        <f>Tabla24[[#This Row],[Unit]]</f>
        <v xml:space="preserve">  0</v>
      </c>
      <c r="B563">
        <f>Tabla24[[#This Row],[Referencia]]</f>
        <v>0</v>
      </c>
      <c r="C563" s="6">
        <f>Tabla24[[#This Row],[Costo]]</f>
        <v>0</v>
      </c>
      <c r="D563" s="7">
        <f>-Tabla24[[#This Row],[Cantidad]]</f>
        <v>0</v>
      </c>
      <c r="E563" s="6">
        <f>Tabla23[[#This Row],[Costo]]*Tabla23[[#This Row],[Cantidad]]</f>
        <v>0</v>
      </c>
      <c r="F563" s="6">
        <f>Tabla24[[#This Row],[PV]]</f>
        <v>0</v>
      </c>
      <c r="G563">
        <f>Tabla24[[#This Row],[Fecha]]</f>
        <v>0</v>
      </c>
      <c r="I563" t="s">
        <v>18</v>
      </c>
    </row>
    <row r="564" spans="1:9" x14ac:dyDescent="0.2">
      <c r="A564" s="6" t="str">
        <f>Tabla24[[#This Row],[Unit]]</f>
        <v xml:space="preserve">  0</v>
      </c>
      <c r="B564">
        <f>Tabla24[[#This Row],[Referencia]]</f>
        <v>0</v>
      </c>
      <c r="C564" s="6">
        <f>Tabla24[[#This Row],[Costo]]</f>
        <v>0</v>
      </c>
      <c r="D564" s="7">
        <f>-Tabla24[[#This Row],[Cantidad]]</f>
        <v>0</v>
      </c>
      <c r="E564" s="6">
        <f>Tabla23[[#This Row],[Costo]]*Tabla23[[#This Row],[Cantidad]]</f>
        <v>0</v>
      </c>
      <c r="F564" s="6">
        <f>Tabla24[[#This Row],[PV]]</f>
        <v>0</v>
      </c>
      <c r="G564">
        <f>Tabla24[[#This Row],[Fecha]]</f>
        <v>0</v>
      </c>
      <c r="I564" t="s">
        <v>18</v>
      </c>
    </row>
    <row r="565" spans="1:9" x14ac:dyDescent="0.2">
      <c r="A565" s="6" t="str">
        <f>Tabla24[[#This Row],[Unit]]</f>
        <v xml:space="preserve">  0</v>
      </c>
      <c r="B565">
        <f>Tabla24[[#This Row],[Referencia]]</f>
        <v>0</v>
      </c>
      <c r="C565" s="6">
        <f>Tabla24[[#This Row],[Costo]]</f>
        <v>0</v>
      </c>
      <c r="D565" s="7">
        <f>-Tabla24[[#This Row],[Cantidad]]</f>
        <v>0</v>
      </c>
      <c r="E565" s="6">
        <f>Tabla23[[#This Row],[Costo]]*Tabla23[[#This Row],[Cantidad]]</f>
        <v>0</v>
      </c>
      <c r="F565" s="6">
        <f>Tabla24[[#This Row],[PV]]</f>
        <v>0</v>
      </c>
      <c r="G565">
        <f>Tabla24[[#This Row],[Fecha]]</f>
        <v>0</v>
      </c>
      <c r="I565" t="s">
        <v>18</v>
      </c>
    </row>
    <row r="566" spans="1:9" x14ac:dyDescent="0.2">
      <c r="A566" s="6" t="str">
        <f>Tabla24[[#This Row],[Unit]]</f>
        <v xml:space="preserve">  0</v>
      </c>
      <c r="B566">
        <f>Tabla24[[#This Row],[Referencia]]</f>
        <v>0</v>
      </c>
      <c r="C566" s="6">
        <f>Tabla24[[#This Row],[Costo]]</f>
        <v>0</v>
      </c>
      <c r="D566" s="7">
        <f>-Tabla24[[#This Row],[Cantidad]]</f>
        <v>0</v>
      </c>
      <c r="E566" s="6">
        <f>Tabla23[[#This Row],[Costo]]*Tabla23[[#This Row],[Cantidad]]</f>
        <v>0</v>
      </c>
      <c r="F566" s="6">
        <f>Tabla24[[#This Row],[PV]]</f>
        <v>0</v>
      </c>
      <c r="G566">
        <f>Tabla24[[#This Row],[Fecha]]</f>
        <v>0</v>
      </c>
      <c r="I566" t="s">
        <v>18</v>
      </c>
    </row>
    <row r="567" spans="1:9" x14ac:dyDescent="0.2">
      <c r="A567" s="6" t="str">
        <f>Tabla24[[#This Row],[Unit]]</f>
        <v xml:space="preserve">  0</v>
      </c>
      <c r="B567">
        <f>Tabla24[[#This Row],[Referencia]]</f>
        <v>0</v>
      </c>
      <c r="C567" s="6">
        <f>Tabla24[[#This Row],[Costo]]</f>
        <v>0</v>
      </c>
      <c r="D567" s="7">
        <f>-Tabla24[[#This Row],[Cantidad]]</f>
        <v>0</v>
      </c>
      <c r="E567" s="6">
        <f>Tabla23[[#This Row],[Costo]]*Tabla23[[#This Row],[Cantidad]]</f>
        <v>0</v>
      </c>
      <c r="F567" s="6">
        <f>Tabla24[[#This Row],[PV]]</f>
        <v>0</v>
      </c>
      <c r="G567">
        <f>Tabla24[[#This Row],[Fecha]]</f>
        <v>0</v>
      </c>
      <c r="I567" t="s">
        <v>18</v>
      </c>
    </row>
    <row r="568" spans="1:9" x14ac:dyDescent="0.2">
      <c r="A568" s="6" t="str">
        <f>Tabla24[[#This Row],[Unit]]</f>
        <v xml:space="preserve">  0</v>
      </c>
      <c r="B568">
        <f>Tabla24[[#This Row],[Referencia]]</f>
        <v>0</v>
      </c>
      <c r="C568" s="6">
        <f>Tabla24[[#This Row],[Costo]]</f>
        <v>0</v>
      </c>
      <c r="D568" s="7">
        <f>-Tabla24[[#This Row],[Cantidad]]</f>
        <v>0</v>
      </c>
      <c r="E568" s="6">
        <f>Tabla23[[#This Row],[Costo]]*Tabla23[[#This Row],[Cantidad]]</f>
        <v>0</v>
      </c>
      <c r="F568" s="6">
        <f>Tabla24[[#This Row],[PV]]</f>
        <v>0</v>
      </c>
      <c r="G568">
        <f>Tabla24[[#This Row],[Fecha]]</f>
        <v>0</v>
      </c>
      <c r="I568" t="s">
        <v>18</v>
      </c>
    </row>
    <row r="569" spans="1:9" x14ac:dyDescent="0.2">
      <c r="A569" s="6" t="str">
        <f>Tabla24[[#This Row],[Unit]]</f>
        <v xml:space="preserve">  0</v>
      </c>
      <c r="B569">
        <f>Tabla24[[#This Row],[Referencia]]</f>
        <v>0</v>
      </c>
      <c r="C569" s="6">
        <f>Tabla24[[#This Row],[Costo]]</f>
        <v>0</v>
      </c>
      <c r="D569" s="7">
        <f>-Tabla24[[#This Row],[Cantidad]]</f>
        <v>0</v>
      </c>
      <c r="E569" s="6">
        <f>Tabla23[[#This Row],[Costo]]*Tabla23[[#This Row],[Cantidad]]</f>
        <v>0</v>
      </c>
      <c r="F569" s="6">
        <f>Tabla24[[#This Row],[PV]]</f>
        <v>0</v>
      </c>
      <c r="G569">
        <f>Tabla24[[#This Row],[Fecha]]</f>
        <v>0</v>
      </c>
      <c r="I569" t="s">
        <v>18</v>
      </c>
    </row>
    <row r="570" spans="1:9" x14ac:dyDescent="0.2">
      <c r="A570" s="6" t="str">
        <f>Tabla24[[#This Row],[Unit]]</f>
        <v xml:space="preserve">  0</v>
      </c>
      <c r="B570">
        <f>Tabla24[[#This Row],[Referencia]]</f>
        <v>0</v>
      </c>
      <c r="C570" s="6">
        <f>Tabla24[[#This Row],[Costo]]</f>
        <v>0</v>
      </c>
      <c r="D570" s="7">
        <f>-Tabla24[[#This Row],[Cantidad]]</f>
        <v>0</v>
      </c>
      <c r="E570" s="6">
        <f>Tabla23[[#This Row],[Costo]]*Tabla23[[#This Row],[Cantidad]]</f>
        <v>0</v>
      </c>
      <c r="F570" s="6">
        <f>Tabla24[[#This Row],[PV]]</f>
        <v>0</v>
      </c>
      <c r="G570">
        <f>Tabla24[[#This Row],[Fecha]]</f>
        <v>0</v>
      </c>
      <c r="I570" t="s">
        <v>18</v>
      </c>
    </row>
    <row r="571" spans="1:9" x14ac:dyDescent="0.2">
      <c r="A571" s="6" t="str">
        <f>Tabla24[[#This Row],[Unit]]</f>
        <v xml:space="preserve">  0</v>
      </c>
      <c r="B571">
        <f>Tabla24[[#This Row],[Referencia]]</f>
        <v>0</v>
      </c>
      <c r="C571" s="6">
        <f>Tabla24[[#This Row],[Costo]]</f>
        <v>0</v>
      </c>
      <c r="D571" s="7">
        <f>-Tabla24[[#This Row],[Cantidad]]</f>
        <v>0</v>
      </c>
      <c r="E571" s="6">
        <f>Tabla23[[#This Row],[Costo]]*Tabla23[[#This Row],[Cantidad]]</f>
        <v>0</v>
      </c>
      <c r="F571" s="6">
        <f>Tabla24[[#This Row],[PV]]</f>
        <v>0</v>
      </c>
      <c r="G571">
        <f>Tabla24[[#This Row],[Fecha]]</f>
        <v>0</v>
      </c>
      <c r="I571" t="s">
        <v>18</v>
      </c>
    </row>
    <row r="572" spans="1:9" x14ac:dyDescent="0.2">
      <c r="A572" s="6" t="str">
        <f>Tabla24[[#This Row],[Unit]]</f>
        <v xml:space="preserve">  0</v>
      </c>
      <c r="B572">
        <f>Tabla24[[#This Row],[Referencia]]</f>
        <v>0</v>
      </c>
      <c r="C572" s="6">
        <f>Tabla24[[#This Row],[Costo]]</f>
        <v>0</v>
      </c>
      <c r="D572" s="7">
        <f>-Tabla24[[#This Row],[Cantidad]]</f>
        <v>0</v>
      </c>
      <c r="E572" s="6">
        <f>Tabla23[[#This Row],[Costo]]*Tabla23[[#This Row],[Cantidad]]</f>
        <v>0</v>
      </c>
      <c r="F572" s="6">
        <f>Tabla24[[#This Row],[PV]]</f>
        <v>0</v>
      </c>
      <c r="G572">
        <f>Tabla24[[#This Row],[Fecha]]</f>
        <v>0</v>
      </c>
      <c r="I572" t="s">
        <v>18</v>
      </c>
    </row>
    <row r="573" spans="1:9" x14ac:dyDescent="0.2">
      <c r="A573" s="6" t="str">
        <f>Tabla24[[#This Row],[Unit]]</f>
        <v xml:space="preserve">  0</v>
      </c>
      <c r="B573">
        <f>Tabla24[[#This Row],[Referencia]]</f>
        <v>0</v>
      </c>
      <c r="C573" s="6">
        <f>Tabla24[[#This Row],[Costo]]</f>
        <v>0</v>
      </c>
      <c r="D573" s="7">
        <f>-Tabla24[[#This Row],[Cantidad]]</f>
        <v>0</v>
      </c>
      <c r="E573" s="6">
        <f>Tabla23[[#This Row],[Costo]]*Tabla23[[#This Row],[Cantidad]]</f>
        <v>0</v>
      </c>
      <c r="F573" s="6">
        <f>Tabla24[[#This Row],[PV]]</f>
        <v>0</v>
      </c>
      <c r="G573">
        <f>Tabla24[[#This Row],[Fecha]]</f>
        <v>0</v>
      </c>
      <c r="I573" t="s">
        <v>18</v>
      </c>
    </row>
    <row r="574" spans="1:9" x14ac:dyDescent="0.2">
      <c r="A574" s="6" t="str">
        <f>Tabla24[[#This Row],[Unit]]</f>
        <v xml:space="preserve">  0</v>
      </c>
      <c r="B574">
        <f>Tabla24[[#This Row],[Referencia]]</f>
        <v>0</v>
      </c>
      <c r="C574" s="6">
        <f>Tabla24[[#This Row],[Costo]]</f>
        <v>0</v>
      </c>
      <c r="D574" s="7">
        <f>-Tabla24[[#This Row],[Cantidad]]</f>
        <v>0</v>
      </c>
      <c r="E574" s="6">
        <f>Tabla23[[#This Row],[Costo]]*Tabla23[[#This Row],[Cantidad]]</f>
        <v>0</v>
      </c>
      <c r="F574" s="6">
        <f>Tabla24[[#This Row],[PV]]</f>
        <v>0</v>
      </c>
      <c r="G574">
        <f>Tabla24[[#This Row],[Fecha]]</f>
        <v>0</v>
      </c>
      <c r="I574" t="s">
        <v>18</v>
      </c>
    </row>
    <row r="575" spans="1:9" x14ac:dyDescent="0.2">
      <c r="A575" s="6" t="str">
        <f>Tabla24[[#This Row],[Unit]]</f>
        <v xml:space="preserve">  0</v>
      </c>
      <c r="B575">
        <f>Tabla24[[#This Row],[Referencia]]</f>
        <v>0</v>
      </c>
      <c r="C575" s="6">
        <f>Tabla24[[#This Row],[Costo]]</f>
        <v>0</v>
      </c>
      <c r="D575" s="7">
        <f>-Tabla24[[#This Row],[Cantidad]]</f>
        <v>0</v>
      </c>
      <c r="E575" s="6">
        <f>Tabla23[[#This Row],[Costo]]*Tabla23[[#This Row],[Cantidad]]</f>
        <v>0</v>
      </c>
      <c r="F575" s="6">
        <f>Tabla24[[#This Row],[PV]]</f>
        <v>0</v>
      </c>
      <c r="G575">
        <f>Tabla24[[#This Row],[Fecha]]</f>
        <v>0</v>
      </c>
      <c r="I575" t="s">
        <v>18</v>
      </c>
    </row>
    <row r="576" spans="1:9" x14ac:dyDescent="0.2">
      <c r="A576" s="6" t="str">
        <f>Tabla24[[#This Row],[Unit]]</f>
        <v xml:space="preserve">  0</v>
      </c>
      <c r="B576">
        <f>Tabla24[[#This Row],[Referencia]]</f>
        <v>0</v>
      </c>
      <c r="C576" s="6">
        <f>Tabla24[[#This Row],[Costo]]</f>
        <v>0</v>
      </c>
      <c r="D576" s="7">
        <f>-Tabla24[[#This Row],[Cantidad]]</f>
        <v>0</v>
      </c>
      <c r="E576" s="6">
        <f>Tabla23[[#This Row],[Costo]]*Tabla23[[#This Row],[Cantidad]]</f>
        <v>0</v>
      </c>
      <c r="F576" s="6">
        <f>Tabla24[[#This Row],[PV]]</f>
        <v>0</v>
      </c>
      <c r="G576">
        <f>Tabla24[[#This Row],[Fecha]]</f>
        <v>0</v>
      </c>
      <c r="I576" t="s">
        <v>18</v>
      </c>
    </row>
    <row r="577" spans="1:9" x14ac:dyDescent="0.2">
      <c r="A577" s="6" t="str">
        <f>Tabla24[[#This Row],[Unit]]</f>
        <v xml:space="preserve">  0</v>
      </c>
      <c r="B577">
        <f>Tabla24[[#This Row],[Referencia]]</f>
        <v>0</v>
      </c>
      <c r="C577" s="6">
        <f>Tabla24[[#This Row],[Costo]]</f>
        <v>0</v>
      </c>
      <c r="D577" s="7">
        <f>-Tabla24[[#This Row],[Cantidad]]</f>
        <v>0</v>
      </c>
      <c r="E577" s="6">
        <f>Tabla23[[#This Row],[Costo]]*Tabla23[[#This Row],[Cantidad]]</f>
        <v>0</v>
      </c>
      <c r="F577" s="6">
        <f>Tabla24[[#This Row],[PV]]</f>
        <v>0</v>
      </c>
      <c r="G577">
        <f>Tabla24[[#This Row],[Fecha]]</f>
        <v>0</v>
      </c>
      <c r="I577" t="s">
        <v>18</v>
      </c>
    </row>
    <row r="578" spans="1:9" x14ac:dyDescent="0.2">
      <c r="A578" s="6" t="str">
        <f>Tabla24[[#This Row],[Unit]]</f>
        <v xml:space="preserve">  0</v>
      </c>
      <c r="B578">
        <f>Tabla24[[#This Row],[Referencia]]</f>
        <v>0</v>
      </c>
      <c r="C578" s="6">
        <f>Tabla24[[#This Row],[Costo]]</f>
        <v>0</v>
      </c>
      <c r="D578" s="7">
        <f>-Tabla24[[#This Row],[Cantidad]]</f>
        <v>0</v>
      </c>
      <c r="E578" s="6">
        <f>Tabla23[[#This Row],[Costo]]*Tabla23[[#This Row],[Cantidad]]</f>
        <v>0</v>
      </c>
      <c r="F578" s="6">
        <f>Tabla24[[#This Row],[PV]]</f>
        <v>0</v>
      </c>
      <c r="G578">
        <f>Tabla24[[#This Row],[Fecha]]</f>
        <v>0</v>
      </c>
      <c r="I578" t="s">
        <v>18</v>
      </c>
    </row>
    <row r="579" spans="1:9" x14ac:dyDescent="0.2">
      <c r="A579" s="6" t="str">
        <f>Tabla24[[#This Row],[Unit]]</f>
        <v xml:space="preserve">  0</v>
      </c>
      <c r="B579">
        <f>Tabla24[[#This Row],[Referencia]]</f>
        <v>0</v>
      </c>
      <c r="C579" s="6">
        <f>Tabla24[[#This Row],[Costo]]</f>
        <v>0</v>
      </c>
      <c r="D579" s="7">
        <f>-Tabla24[[#This Row],[Cantidad]]</f>
        <v>0</v>
      </c>
      <c r="E579" s="6">
        <f>Tabla23[[#This Row],[Costo]]*Tabla23[[#This Row],[Cantidad]]</f>
        <v>0</v>
      </c>
      <c r="F579" s="6">
        <f>Tabla24[[#This Row],[PV]]</f>
        <v>0</v>
      </c>
      <c r="G579">
        <f>Tabla24[[#This Row],[Fecha]]</f>
        <v>0</v>
      </c>
      <c r="I579" t="s">
        <v>18</v>
      </c>
    </row>
    <row r="580" spans="1:9" x14ac:dyDescent="0.2">
      <c r="A580" s="6" t="str">
        <f>Tabla24[[#This Row],[Unit]]</f>
        <v xml:space="preserve">  0</v>
      </c>
      <c r="B580">
        <f>Tabla24[[#This Row],[Referencia]]</f>
        <v>0</v>
      </c>
      <c r="C580" s="6">
        <f>Tabla24[[#This Row],[Costo]]</f>
        <v>0</v>
      </c>
      <c r="D580" s="7">
        <f>-Tabla24[[#This Row],[Cantidad]]</f>
        <v>0</v>
      </c>
      <c r="E580" s="6">
        <f>Tabla23[[#This Row],[Costo]]*Tabla23[[#This Row],[Cantidad]]</f>
        <v>0</v>
      </c>
      <c r="F580" s="6">
        <f>Tabla24[[#This Row],[PV]]</f>
        <v>0</v>
      </c>
      <c r="G580">
        <f>Tabla24[[#This Row],[Fecha]]</f>
        <v>0</v>
      </c>
      <c r="I580" t="s">
        <v>18</v>
      </c>
    </row>
    <row r="581" spans="1:9" x14ac:dyDescent="0.2">
      <c r="A581" s="6" t="str">
        <f>Tabla24[[#This Row],[Unit]]</f>
        <v xml:space="preserve">  0</v>
      </c>
      <c r="B581">
        <f>Tabla24[[#This Row],[Referencia]]</f>
        <v>0</v>
      </c>
      <c r="C581" s="6">
        <f>Tabla24[[#This Row],[Costo]]</f>
        <v>0</v>
      </c>
      <c r="D581" s="7">
        <f>-Tabla24[[#This Row],[Cantidad]]</f>
        <v>0</v>
      </c>
      <c r="E581" s="6">
        <f>Tabla23[[#This Row],[Costo]]*Tabla23[[#This Row],[Cantidad]]</f>
        <v>0</v>
      </c>
      <c r="F581" s="6">
        <f>Tabla24[[#This Row],[PV]]</f>
        <v>0</v>
      </c>
      <c r="G581">
        <f>Tabla24[[#This Row],[Fecha]]</f>
        <v>0</v>
      </c>
      <c r="I581" t="s">
        <v>18</v>
      </c>
    </row>
    <row r="582" spans="1:9" x14ac:dyDescent="0.2">
      <c r="A582" s="6" t="str">
        <f>Tabla24[[#This Row],[Unit]]</f>
        <v xml:space="preserve">  0</v>
      </c>
      <c r="B582">
        <f>Tabla24[[#This Row],[Referencia]]</f>
        <v>0</v>
      </c>
      <c r="C582" s="6">
        <f>Tabla24[[#This Row],[Costo]]</f>
        <v>0</v>
      </c>
      <c r="D582" s="7">
        <f>-Tabla24[[#This Row],[Cantidad]]</f>
        <v>0</v>
      </c>
      <c r="E582" s="6">
        <f>Tabla23[[#This Row],[Costo]]*Tabla23[[#This Row],[Cantidad]]</f>
        <v>0</v>
      </c>
      <c r="F582" s="6">
        <f>Tabla24[[#This Row],[PV]]</f>
        <v>0</v>
      </c>
      <c r="G582">
        <f>Tabla24[[#This Row],[Fecha]]</f>
        <v>0</v>
      </c>
      <c r="I582" t="s">
        <v>18</v>
      </c>
    </row>
    <row r="583" spans="1:9" x14ac:dyDescent="0.2">
      <c r="A583" s="6" t="str">
        <f>Tabla24[[#This Row],[Unit]]</f>
        <v xml:space="preserve">  0</v>
      </c>
      <c r="B583">
        <f>Tabla24[[#This Row],[Referencia]]</f>
        <v>0</v>
      </c>
      <c r="C583" s="6">
        <f>Tabla24[[#This Row],[Costo]]</f>
        <v>0</v>
      </c>
      <c r="D583" s="7">
        <f>-Tabla24[[#This Row],[Cantidad]]</f>
        <v>0</v>
      </c>
      <c r="E583" s="6">
        <f>Tabla23[[#This Row],[Costo]]*Tabla23[[#This Row],[Cantidad]]</f>
        <v>0</v>
      </c>
      <c r="F583" s="6">
        <f>Tabla24[[#This Row],[PV]]</f>
        <v>0</v>
      </c>
      <c r="G583">
        <f>Tabla24[[#This Row],[Fecha]]</f>
        <v>0</v>
      </c>
      <c r="I583" t="s">
        <v>18</v>
      </c>
    </row>
    <row r="584" spans="1:9" x14ac:dyDescent="0.2">
      <c r="A584" s="6" t="str">
        <f>Tabla24[[#This Row],[Unit]]</f>
        <v xml:space="preserve">  0</v>
      </c>
      <c r="B584">
        <f>Tabla24[[#This Row],[Referencia]]</f>
        <v>0</v>
      </c>
      <c r="C584" s="6">
        <f>Tabla24[[#This Row],[Costo]]</f>
        <v>0</v>
      </c>
      <c r="D584" s="7">
        <f>-Tabla24[[#This Row],[Cantidad]]</f>
        <v>0</v>
      </c>
      <c r="E584" s="6">
        <f>Tabla23[[#This Row],[Costo]]*Tabla23[[#This Row],[Cantidad]]</f>
        <v>0</v>
      </c>
      <c r="F584" s="6">
        <f>Tabla24[[#This Row],[PV]]</f>
        <v>0</v>
      </c>
      <c r="G584">
        <f>Tabla24[[#This Row],[Fecha]]</f>
        <v>0</v>
      </c>
      <c r="I584" t="s">
        <v>18</v>
      </c>
    </row>
    <row r="585" spans="1:9" x14ac:dyDescent="0.2">
      <c r="A585" s="6" t="str">
        <f>Tabla24[[#This Row],[Unit]]</f>
        <v xml:space="preserve">  0</v>
      </c>
      <c r="B585">
        <f>Tabla24[[#This Row],[Referencia]]</f>
        <v>0</v>
      </c>
      <c r="C585" s="6">
        <f>Tabla24[[#This Row],[Costo]]</f>
        <v>0</v>
      </c>
      <c r="D585" s="7">
        <f>-Tabla24[[#This Row],[Cantidad]]</f>
        <v>0</v>
      </c>
      <c r="E585" s="6">
        <f>Tabla23[[#This Row],[Costo]]*Tabla23[[#This Row],[Cantidad]]</f>
        <v>0</v>
      </c>
      <c r="F585" s="6">
        <f>Tabla24[[#This Row],[PV]]</f>
        <v>0</v>
      </c>
      <c r="G585">
        <f>Tabla24[[#This Row],[Fecha]]</f>
        <v>0</v>
      </c>
      <c r="I585" t="s">
        <v>18</v>
      </c>
    </row>
    <row r="586" spans="1:9" x14ac:dyDescent="0.2">
      <c r="A586" s="6" t="str">
        <f>Tabla24[[#This Row],[Unit]]</f>
        <v xml:space="preserve">  0</v>
      </c>
      <c r="B586">
        <f>Tabla24[[#This Row],[Referencia]]</f>
        <v>0</v>
      </c>
      <c r="C586" s="6">
        <f>Tabla24[[#This Row],[Costo]]</f>
        <v>0</v>
      </c>
      <c r="D586" s="7">
        <f>-Tabla24[[#This Row],[Cantidad]]</f>
        <v>0</v>
      </c>
      <c r="E586" s="6">
        <f>Tabla23[[#This Row],[Costo]]*Tabla23[[#This Row],[Cantidad]]</f>
        <v>0</v>
      </c>
      <c r="F586" s="6">
        <f>Tabla24[[#This Row],[PV]]</f>
        <v>0</v>
      </c>
      <c r="G586">
        <f>Tabla24[[#This Row],[Fecha]]</f>
        <v>0</v>
      </c>
      <c r="I586" t="s">
        <v>18</v>
      </c>
    </row>
    <row r="587" spans="1:9" x14ac:dyDescent="0.2">
      <c r="A587" s="6" t="str">
        <f>Tabla24[[#This Row],[Unit]]</f>
        <v xml:space="preserve">  0</v>
      </c>
      <c r="B587">
        <f>Tabla24[[#This Row],[Referencia]]</f>
        <v>0</v>
      </c>
      <c r="C587" s="6">
        <f>Tabla24[[#This Row],[Costo]]</f>
        <v>0</v>
      </c>
      <c r="D587" s="7">
        <f>-Tabla24[[#This Row],[Cantidad]]</f>
        <v>0</v>
      </c>
      <c r="E587" s="6">
        <f>Tabla23[[#This Row],[Costo]]*Tabla23[[#This Row],[Cantidad]]</f>
        <v>0</v>
      </c>
      <c r="F587" s="6">
        <f>Tabla24[[#This Row],[PV]]</f>
        <v>0</v>
      </c>
      <c r="G587">
        <f>Tabla24[[#This Row],[Fecha]]</f>
        <v>0</v>
      </c>
      <c r="I587" t="s">
        <v>18</v>
      </c>
    </row>
    <row r="588" spans="1:9" x14ac:dyDescent="0.2">
      <c r="A588" s="6" t="str">
        <f>Tabla24[[#This Row],[Unit]]</f>
        <v xml:space="preserve">  0</v>
      </c>
      <c r="B588">
        <f>Tabla24[[#This Row],[Referencia]]</f>
        <v>0</v>
      </c>
      <c r="C588" s="6">
        <f>Tabla24[[#This Row],[Costo]]</f>
        <v>0</v>
      </c>
      <c r="D588" s="7">
        <f>-Tabla24[[#This Row],[Cantidad]]</f>
        <v>0</v>
      </c>
      <c r="E588" s="6">
        <f>Tabla23[[#This Row],[Costo]]*Tabla23[[#This Row],[Cantidad]]</f>
        <v>0</v>
      </c>
      <c r="F588" s="6">
        <f>Tabla24[[#This Row],[PV]]</f>
        <v>0</v>
      </c>
      <c r="G588">
        <f>Tabla24[[#This Row],[Fecha]]</f>
        <v>0</v>
      </c>
      <c r="I588" t="s">
        <v>18</v>
      </c>
    </row>
    <row r="589" spans="1:9" x14ac:dyDescent="0.2">
      <c r="A589" s="6" t="str">
        <f>Tabla24[[#This Row],[Unit]]</f>
        <v xml:space="preserve">  0</v>
      </c>
      <c r="B589">
        <f>Tabla24[[#This Row],[Referencia]]</f>
        <v>0</v>
      </c>
      <c r="C589" s="6">
        <f>Tabla24[[#This Row],[Costo]]</f>
        <v>0</v>
      </c>
      <c r="D589" s="7">
        <f>-Tabla24[[#This Row],[Cantidad]]</f>
        <v>0</v>
      </c>
      <c r="E589" s="6">
        <f>Tabla23[[#This Row],[Costo]]*Tabla23[[#This Row],[Cantidad]]</f>
        <v>0</v>
      </c>
      <c r="F589" s="6">
        <f>Tabla24[[#This Row],[PV]]</f>
        <v>0</v>
      </c>
      <c r="G589">
        <f>Tabla24[[#This Row],[Fecha]]</f>
        <v>0</v>
      </c>
      <c r="I589" t="s">
        <v>18</v>
      </c>
    </row>
    <row r="590" spans="1:9" x14ac:dyDescent="0.2">
      <c r="A590" s="6" t="str">
        <f>Tabla24[[#This Row],[Unit]]</f>
        <v xml:space="preserve">  0</v>
      </c>
      <c r="B590">
        <f>Tabla24[[#This Row],[Referencia]]</f>
        <v>0</v>
      </c>
      <c r="C590" s="6">
        <f>Tabla24[[#This Row],[Costo]]</f>
        <v>0</v>
      </c>
      <c r="D590" s="7">
        <f>-Tabla24[[#This Row],[Cantidad]]</f>
        <v>0</v>
      </c>
      <c r="E590" s="6">
        <f>Tabla23[[#This Row],[Costo]]*Tabla23[[#This Row],[Cantidad]]</f>
        <v>0</v>
      </c>
      <c r="F590" s="6">
        <f>Tabla24[[#This Row],[PV]]</f>
        <v>0</v>
      </c>
      <c r="G590">
        <f>Tabla24[[#This Row],[Fecha]]</f>
        <v>0</v>
      </c>
      <c r="I590" t="s">
        <v>18</v>
      </c>
    </row>
    <row r="591" spans="1:9" x14ac:dyDescent="0.2">
      <c r="A591" s="6" t="str">
        <f>Tabla24[[#This Row],[Unit]]</f>
        <v xml:space="preserve">  0</v>
      </c>
      <c r="B591">
        <f>Tabla24[[#This Row],[Referencia]]</f>
        <v>0</v>
      </c>
      <c r="C591" s="6">
        <f>Tabla24[[#This Row],[Costo]]</f>
        <v>0</v>
      </c>
      <c r="D591" s="7">
        <f>-Tabla24[[#This Row],[Cantidad]]</f>
        <v>0</v>
      </c>
      <c r="E591" s="6">
        <f>Tabla23[[#This Row],[Costo]]*Tabla23[[#This Row],[Cantidad]]</f>
        <v>0</v>
      </c>
      <c r="F591" s="6">
        <f>Tabla24[[#This Row],[PV]]</f>
        <v>0</v>
      </c>
      <c r="G591">
        <f>Tabla24[[#This Row],[Fecha]]</f>
        <v>0</v>
      </c>
      <c r="I591" t="s">
        <v>18</v>
      </c>
    </row>
    <row r="592" spans="1:9" x14ac:dyDescent="0.2">
      <c r="A592" s="6" t="str">
        <f>Tabla24[[#This Row],[Unit]]</f>
        <v xml:space="preserve">  0</v>
      </c>
      <c r="B592">
        <f>Tabla24[[#This Row],[Referencia]]</f>
        <v>0</v>
      </c>
      <c r="C592" s="6">
        <f>Tabla24[[#This Row],[Costo]]</f>
        <v>0</v>
      </c>
      <c r="D592" s="7">
        <f>-Tabla24[[#This Row],[Cantidad]]</f>
        <v>0</v>
      </c>
      <c r="E592" s="6">
        <f>Tabla23[[#This Row],[Costo]]*Tabla23[[#This Row],[Cantidad]]</f>
        <v>0</v>
      </c>
      <c r="F592" s="6">
        <f>Tabla24[[#This Row],[PV]]</f>
        <v>0</v>
      </c>
      <c r="G592">
        <f>Tabla24[[#This Row],[Fecha]]</f>
        <v>0</v>
      </c>
      <c r="I592" t="s">
        <v>18</v>
      </c>
    </row>
    <row r="593" spans="1:9" x14ac:dyDescent="0.2">
      <c r="A593" s="6" t="str">
        <f>Tabla24[[#This Row],[Unit]]</f>
        <v xml:space="preserve">  0</v>
      </c>
      <c r="B593">
        <f>Tabla24[[#This Row],[Referencia]]</f>
        <v>0</v>
      </c>
      <c r="C593" s="6">
        <f>Tabla24[[#This Row],[Costo]]</f>
        <v>0</v>
      </c>
      <c r="D593" s="7">
        <f>-Tabla24[[#This Row],[Cantidad]]</f>
        <v>0</v>
      </c>
      <c r="E593" s="6">
        <f>Tabla23[[#This Row],[Costo]]*Tabla23[[#This Row],[Cantidad]]</f>
        <v>0</v>
      </c>
      <c r="F593" s="6">
        <f>Tabla24[[#This Row],[PV]]</f>
        <v>0</v>
      </c>
      <c r="G593">
        <f>Tabla24[[#This Row],[Fecha]]</f>
        <v>0</v>
      </c>
      <c r="I593" t="s">
        <v>18</v>
      </c>
    </row>
    <row r="594" spans="1:9" x14ac:dyDescent="0.2">
      <c r="A594" s="6" t="str">
        <f>Tabla24[[#This Row],[Unit]]</f>
        <v xml:space="preserve">  0</v>
      </c>
      <c r="B594">
        <f>Tabla24[[#This Row],[Referencia]]</f>
        <v>0</v>
      </c>
      <c r="C594" s="6">
        <f>Tabla24[[#This Row],[Costo]]</f>
        <v>0</v>
      </c>
      <c r="D594" s="7">
        <f>-Tabla24[[#This Row],[Cantidad]]</f>
        <v>0</v>
      </c>
      <c r="E594" s="6">
        <f>Tabla23[[#This Row],[Costo]]*Tabla23[[#This Row],[Cantidad]]</f>
        <v>0</v>
      </c>
      <c r="F594" s="6">
        <f>Tabla24[[#This Row],[PV]]</f>
        <v>0</v>
      </c>
      <c r="G594">
        <f>Tabla24[[#This Row],[Fecha]]</f>
        <v>0</v>
      </c>
      <c r="I594" t="s">
        <v>18</v>
      </c>
    </row>
    <row r="595" spans="1:9" x14ac:dyDescent="0.2">
      <c r="A595" s="6" t="str">
        <f>Tabla24[[#This Row],[Unit]]</f>
        <v xml:space="preserve">  0</v>
      </c>
      <c r="B595">
        <f>Tabla24[[#This Row],[Referencia]]</f>
        <v>0</v>
      </c>
      <c r="C595" s="6">
        <f>Tabla24[[#This Row],[Costo]]</f>
        <v>0</v>
      </c>
      <c r="D595" s="7">
        <f>-Tabla24[[#This Row],[Cantidad]]</f>
        <v>0</v>
      </c>
      <c r="E595" s="6">
        <f>Tabla23[[#This Row],[Costo]]*Tabla23[[#This Row],[Cantidad]]</f>
        <v>0</v>
      </c>
      <c r="F595" s="6">
        <f>Tabla24[[#This Row],[PV]]</f>
        <v>0</v>
      </c>
      <c r="G595">
        <f>Tabla24[[#This Row],[Fecha]]</f>
        <v>0</v>
      </c>
      <c r="I595" t="s">
        <v>18</v>
      </c>
    </row>
    <row r="596" spans="1:9" x14ac:dyDescent="0.2">
      <c r="A596" s="6" t="str">
        <f>Tabla24[[#This Row],[Unit]]</f>
        <v xml:space="preserve">  0</v>
      </c>
      <c r="B596">
        <f>Tabla24[[#This Row],[Referencia]]</f>
        <v>0</v>
      </c>
      <c r="C596" s="6">
        <f>Tabla24[[#This Row],[Costo]]</f>
        <v>0</v>
      </c>
      <c r="D596" s="7">
        <f>-Tabla24[[#This Row],[Cantidad]]</f>
        <v>0</v>
      </c>
      <c r="E596" s="6">
        <f>Tabla23[[#This Row],[Costo]]*Tabla23[[#This Row],[Cantidad]]</f>
        <v>0</v>
      </c>
      <c r="F596" s="6">
        <f>Tabla24[[#This Row],[PV]]</f>
        <v>0</v>
      </c>
      <c r="G596">
        <f>Tabla24[[#This Row],[Fecha]]</f>
        <v>0</v>
      </c>
      <c r="I596" t="s">
        <v>18</v>
      </c>
    </row>
    <row r="597" spans="1:9" x14ac:dyDescent="0.2">
      <c r="A597" s="6" t="str">
        <f>Tabla24[[#This Row],[Unit]]</f>
        <v xml:space="preserve">  0</v>
      </c>
      <c r="B597">
        <f>Tabla24[[#This Row],[Referencia]]</f>
        <v>0</v>
      </c>
      <c r="C597" s="6">
        <f>Tabla24[[#This Row],[Costo]]</f>
        <v>0</v>
      </c>
      <c r="D597" s="7">
        <f>-Tabla24[[#This Row],[Cantidad]]</f>
        <v>0</v>
      </c>
      <c r="E597" s="6">
        <f>Tabla23[[#This Row],[Costo]]*Tabla23[[#This Row],[Cantidad]]</f>
        <v>0</v>
      </c>
      <c r="F597" s="6">
        <f>Tabla24[[#This Row],[PV]]</f>
        <v>0</v>
      </c>
      <c r="G597">
        <f>Tabla24[[#This Row],[Fecha]]</f>
        <v>0</v>
      </c>
      <c r="I597" t="s">
        <v>18</v>
      </c>
    </row>
    <row r="598" spans="1:9" x14ac:dyDescent="0.2">
      <c r="A598" s="6" t="str">
        <f>Tabla24[[#This Row],[Unit]]</f>
        <v xml:space="preserve">  0</v>
      </c>
      <c r="B598">
        <f>Tabla24[[#This Row],[Referencia]]</f>
        <v>0</v>
      </c>
      <c r="C598" s="6">
        <f>Tabla24[[#This Row],[Costo]]</f>
        <v>0</v>
      </c>
      <c r="D598" s="7">
        <f>-Tabla24[[#This Row],[Cantidad]]</f>
        <v>0</v>
      </c>
      <c r="E598" s="6">
        <f>Tabla23[[#This Row],[Costo]]*Tabla23[[#This Row],[Cantidad]]</f>
        <v>0</v>
      </c>
      <c r="F598" s="6">
        <f>Tabla24[[#This Row],[PV]]</f>
        <v>0</v>
      </c>
      <c r="G598">
        <f>Tabla24[[#This Row],[Fecha]]</f>
        <v>0</v>
      </c>
      <c r="I598" t="s">
        <v>18</v>
      </c>
    </row>
    <row r="599" spans="1:9" x14ac:dyDescent="0.2">
      <c r="A599" s="6" t="str">
        <f>Tabla24[[#This Row],[Unit]]</f>
        <v xml:space="preserve">  0</v>
      </c>
      <c r="B599">
        <f>Tabla24[[#This Row],[Referencia]]</f>
        <v>0</v>
      </c>
      <c r="C599" s="6">
        <f>Tabla24[[#This Row],[Costo]]</f>
        <v>0</v>
      </c>
      <c r="D599" s="7">
        <f>-Tabla24[[#This Row],[Cantidad]]</f>
        <v>0</v>
      </c>
      <c r="E599" s="6">
        <f>Tabla23[[#This Row],[Costo]]*Tabla23[[#This Row],[Cantidad]]</f>
        <v>0</v>
      </c>
      <c r="F599" s="6">
        <f>Tabla24[[#This Row],[PV]]</f>
        <v>0</v>
      </c>
      <c r="G599">
        <f>Tabla24[[#This Row],[Fecha]]</f>
        <v>0</v>
      </c>
      <c r="I599" t="s">
        <v>18</v>
      </c>
    </row>
    <row r="600" spans="1:9" x14ac:dyDescent="0.2">
      <c r="A600" s="6" t="str">
        <f>Tabla24[[#This Row],[Unit]]</f>
        <v xml:space="preserve">  0</v>
      </c>
      <c r="B600">
        <f>Tabla24[[#This Row],[Referencia]]</f>
        <v>0</v>
      </c>
      <c r="C600" s="6">
        <f>Tabla24[[#This Row],[Costo]]</f>
        <v>0</v>
      </c>
      <c r="D600" s="7">
        <f>-Tabla24[[#This Row],[Cantidad]]</f>
        <v>0</v>
      </c>
      <c r="E600" s="6">
        <f>Tabla23[[#This Row],[Costo]]*Tabla23[[#This Row],[Cantidad]]</f>
        <v>0</v>
      </c>
      <c r="F600" s="6">
        <f>Tabla24[[#This Row],[PV]]</f>
        <v>0</v>
      </c>
      <c r="G600">
        <f>Tabla24[[#This Row],[Fecha]]</f>
        <v>0</v>
      </c>
      <c r="I600" t="s">
        <v>18</v>
      </c>
    </row>
    <row r="601" spans="1:9" x14ac:dyDescent="0.2">
      <c r="A601" s="6" t="str">
        <f>Tabla24[[#This Row],[Unit]]</f>
        <v xml:space="preserve">  0</v>
      </c>
      <c r="B601">
        <f>Tabla24[[#This Row],[Referencia]]</f>
        <v>0</v>
      </c>
      <c r="C601" s="6">
        <f>Tabla24[[#This Row],[Costo]]</f>
        <v>0</v>
      </c>
      <c r="D601" s="7">
        <f>-Tabla24[[#This Row],[Cantidad]]</f>
        <v>0</v>
      </c>
      <c r="E601" s="6">
        <f>Tabla23[[#This Row],[Costo]]*Tabla23[[#This Row],[Cantidad]]</f>
        <v>0</v>
      </c>
      <c r="F601" s="6">
        <f>Tabla24[[#This Row],[PV]]</f>
        <v>0</v>
      </c>
      <c r="G601">
        <f>Tabla24[[#This Row],[Fecha]]</f>
        <v>0</v>
      </c>
      <c r="I601" t="s">
        <v>18</v>
      </c>
    </row>
    <row r="602" spans="1:9" x14ac:dyDescent="0.2">
      <c r="A602" s="6" t="str">
        <f>Tabla24[[#This Row],[Unit]]</f>
        <v xml:space="preserve">  0</v>
      </c>
      <c r="B602">
        <f>Tabla24[[#This Row],[Referencia]]</f>
        <v>0</v>
      </c>
      <c r="C602" s="6">
        <f>Tabla24[[#This Row],[Costo]]</f>
        <v>0</v>
      </c>
      <c r="D602" s="7">
        <f>-Tabla24[[#This Row],[Cantidad]]</f>
        <v>0</v>
      </c>
      <c r="E602" s="6">
        <f>Tabla23[[#This Row],[Costo]]*Tabla23[[#This Row],[Cantidad]]</f>
        <v>0</v>
      </c>
      <c r="F602" s="6">
        <f>Tabla24[[#This Row],[PV]]</f>
        <v>0</v>
      </c>
      <c r="G602">
        <f>Tabla24[[#This Row],[Fecha]]</f>
        <v>0</v>
      </c>
      <c r="I602" t="s">
        <v>18</v>
      </c>
    </row>
    <row r="603" spans="1:9" x14ac:dyDescent="0.2">
      <c r="A603" s="6" t="str">
        <f>Tabla24[[#This Row],[Unit]]</f>
        <v xml:space="preserve">  0</v>
      </c>
      <c r="B603">
        <f>Tabla24[[#This Row],[Referencia]]</f>
        <v>0</v>
      </c>
      <c r="C603" s="6">
        <f>Tabla24[[#This Row],[Costo]]</f>
        <v>0</v>
      </c>
      <c r="D603" s="7">
        <f>-Tabla24[[#This Row],[Cantidad]]</f>
        <v>0</v>
      </c>
      <c r="E603" s="6">
        <f>Tabla23[[#This Row],[Costo]]*Tabla23[[#This Row],[Cantidad]]</f>
        <v>0</v>
      </c>
      <c r="F603" s="6">
        <f>Tabla24[[#This Row],[PV]]</f>
        <v>0</v>
      </c>
      <c r="G603">
        <f>Tabla24[[#This Row],[Fecha]]</f>
        <v>0</v>
      </c>
      <c r="I603" t="s">
        <v>18</v>
      </c>
    </row>
    <row r="604" spans="1:9" x14ac:dyDescent="0.2">
      <c r="A604" s="6" t="str">
        <f>Tabla24[[#This Row],[Unit]]</f>
        <v xml:space="preserve">  0</v>
      </c>
      <c r="B604">
        <f>Tabla24[[#This Row],[Referencia]]</f>
        <v>0</v>
      </c>
      <c r="C604" s="6">
        <f>Tabla24[[#This Row],[Costo]]</f>
        <v>0</v>
      </c>
      <c r="D604" s="7">
        <f>-Tabla24[[#This Row],[Cantidad]]</f>
        <v>0</v>
      </c>
      <c r="E604" s="6">
        <f>Tabla23[[#This Row],[Costo]]*Tabla23[[#This Row],[Cantidad]]</f>
        <v>0</v>
      </c>
      <c r="F604" s="6">
        <f>Tabla24[[#This Row],[PV]]</f>
        <v>0</v>
      </c>
      <c r="G604">
        <f>Tabla24[[#This Row],[Fecha]]</f>
        <v>0</v>
      </c>
      <c r="I604" t="s">
        <v>18</v>
      </c>
    </row>
    <row r="605" spans="1:9" x14ac:dyDescent="0.2">
      <c r="A605" s="6" t="str">
        <f>Tabla24[[#This Row],[Unit]]</f>
        <v xml:space="preserve">  0</v>
      </c>
      <c r="B605">
        <f>Tabla24[[#This Row],[Referencia]]</f>
        <v>0</v>
      </c>
      <c r="C605" s="6">
        <f>Tabla24[[#This Row],[Costo]]</f>
        <v>0</v>
      </c>
      <c r="D605" s="7">
        <f>-Tabla24[[#This Row],[Cantidad]]</f>
        <v>0</v>
      </c>
      <c r="E605" s="6">
        <f>Tabla23[[#This Row],[Costo]]*Tabla23[[#This Row],[Cantidad]]</f>
        <v>0</v>
      </c>
      <c r="F605" s="6">
        <f>Tabla24[[#This Row],[PV]]</f>
        <v>0</v>
      </c>
      <c r="G605">
        <f>Tabla24[[#This Row],[Fecha]]</f>
        <v>0</v>
      </c>
      <c r="I605" t="s">
        <v>18</v>
      </c>
    </row>
    <row r="606" spans="1:9" x14ac:dyDescent="0.2">
      <c r="A606" s="6" t="str">
        <f>Tabla24[[#This Row],[Unit]]</f>
        <v xml:space="preserve">  0</v>
      </c>
      <c r="B606">
        <f>Tabla24[[#This Row],[Referencia]]</f>
        <v>0</v>
      </c>
      <c r="C606" s="6">
        <f>Tabla24[[#This Row],[Costo]]</f>
        <v>0</v>
      </c>
      <c r="D606" s="7">
        <f>-Tabla24[[#This Row],[Cantidad]]</f>
        <v>0</v>
      </c>
      <c r="E606" s="6">
        <f>Tabla23[[#This Row],[Costo]]*Tabla23[[#This Row],[Cantidad]]</f>
        <v>0</v>
      </c>
      <c r="F606" s="6">
        <f>Tabla24[[#This Row],[PV]]</f>
        <v>0</v>
      </c>
      <c r="G606">
        <f>Tabla24[[#This Row],[Fecha]]</f>
        <v>0</v>
      </c>
      <c r="I606" t="s">
        <v>18</v>
      </c>
    </row>
    <row r="607" spans="1:9" x14ac:dyDescent="0.2">
      <c r="A607" s="6" t="str">
        <f>Tabla24[[#This Row],[Unit]]</f>
        <v xml:space="preserve">  0</v>
      </c>
      <c r="B607">
        <f>Tabla24[[#This Row],[Referencia]]</f>
        <v>0</v>
      </c>
      <c r="C607" s="6">
        <f>Tabla24[[#This Row],[Costo]]</f>
        <v>0</v>
      </c>
      <c r="D607" s="7">
        <f>-Tabla24[[#This Row],[Cantidad]]</f>
        <v>0</v>
      </c>
      <c r="E607" s="6">
        <f>Tabla23[[#This Row],[Costo]]*Tabla23[[#This Row],[Cantidad]]</f>
        <v>0</v>
      </c>
      <c r="F607" s="6">
        <f>Tabla24[[#This Row],[PV]]</f>
        <v>0</v>
      </c>
      <c r="G607">
        <f>Tabla24[[#This Row],[Fecha]]</f>
        <v>0</v>
      </c>
      <c r="I607" t="s">
        <v>18</v>
      </c>
    </row>
    <row r="608" spans="1:9" x14ac:dyDescent="0.2">
      <c r="A608" s="6" t="str">
        <f>Tabla24[[#This Row],[Unit]]</f>
        <v xml:space="preserve">  0</v>
      </c>
      <c r="B608">
        <f>Tabla24[[#This Row],[Referencia]]</f>
        <v>0</v>
      </c>
      <c r="C608" s="6">
        <f>Tabla24[[#This Row],[Costo]]</f>
        <v>0</v>
      </c>
      <c r="D608" s="7">
        <f>-Tabla24[[#This Row],[Cantidad]]</f>
        <v>0</v>
      </c>
      <c r="E608" s="6">
        <f>Tabla23[[#This Row],[Costo]]*Tabla23[[#This Row],[Cantidad]]</f>
        <v>0</v>
      </c>
      <c r="F608" s="6">
        <f>Tabla24[[#This Row],[PV]]</f>
        <v>0</v>
      </c>
      <c r="G608">
        <f>Tabla24[[#This Row],[Fecha]]</f>
        <v>0</v>
      </c>
      <c r="I608" t="s">
        <v>18</v>
      </c>
    </row>
    <row r="609" spans="1:9" x14ac:dyDescent="0.2">
      <c r="A609" s="6" t="str">
        <f>Tabla24[[#This Row],[Unit]]</f>
        <v xml:space="preserve">  0</v>
      </c>
      <c r="B609">
        <f>Tabla24[[#This Row],[Referencia]]</f>
        <v>0</v>
      </c>
      <c r="C609" s="6">
        <f>Tabla24[[#This Row],[Costo]]</f>
        <v>0</v>
      </c>
      <c r="D609" s="7">
        <f>-Tabla24[[#This Row],[Cantidad]]</f>
        <v>0</v>
      </c>
      <c r="E609" s="6">
        <f>Tabla23[[#This Row],[Costo]]*Tabla23[[#This Row],[Cantidad]]</f>
        <v>0</v>
      </c>
      <c r="F609" s="6">
        <f>Tabla24[[#This Row],[PV]]</f>
        <v>0</v>
      </c>
      <c r="G609">
        <f>Tabla24[[#This Row],[Fecha]]</f>
        <v>0</v>
      </c>
      <c r="I609" t="s">
        <v>18</v>
      </c>
    </row>
    <row r="610" spans="1:9" x14ac:dyDescent="0.2">
      <c r="A610" s="6" t="str">
        <f>Tabla24[[#This Row],[Unit]]</f>
        <v xml:space="preserve">  0</v>
      </c>
      <c r="B610">
        <f>Tabla24[[#This Row],[Referencia]]</f>
        <v>0</v>
      </c>
      <c r="C610" s="6">
        <f>Tabla24[[#This Row],[Costo]]</f>
        <v>0</v>
      </c>
      <c r="D610" s="7">
        <f>-Tabla24[[#This Row],[Cantidad]]</f>
        <v>0</v>
      </c>
      <c r="E610" s="6">
        <f>Tabla23[[#This Row],[Costo]]*Tabla23[[#This Row],[Cantidad]]</f>
        <v>0</v>
      </c>
      <c r="F610" s="6">
        <f>Tabla24[[#This Row],[PV]]</f>
        <v>0</v>
      </c>
      <c r="G610">
        <f>Tabla24[[#This Row],[Fecha]]</f>
        <v>0</v>
      </c>
      <c r="I610" t="s">
        <v>18</v>
      </c>
    </row>
    <row r="611" spans="1:9" x14ac:dyDescent="0.2">
      <c r="A611" s="6" t="str">
        <f>Tabla24[[#This Row],[Unit]]</f>
        <v xml:space="preserve">  0</v>
      </c>
      <c r="B611">
        <f>Tabla24[[#This Row],[Referencia]]</f>
        <v>0</v>
      </c>
      <c r="C611" s="6">
        <f>Tabla24[[#This Row],[Costo]]</f>
        <v>0</v>
      </c>
      <c r="D611" s="7">
        <f>-Tabla24[[#This Row],[Cantidad]]</f>
        <v>0</v>
      </c>
      <c r="E611" s="6">
        <f>Tabla23[[#This Row],[Costo]]*Tabla23[[#This Row],[Cantidad]]</f>
        <v>0</v>
      </c>
      <c r="F611" s="6">
        <f>Tabla24[[#This Row],[PV]]</f>
        <v>0</v>
      </c>
      <c r="G611">
        <f>Tabla24[[#This Row],[Fecha]]</f>
        <v>0</v>
      </c>
      <c r="I611" t="s">
        <v>18</v>
      </c>
    </row>
    <row r="612" spans="1:9" x14ac:dyDescent="0.2">
      <c r="A612" s="6" t="str">
        <f>Tabla24[[#This Row],[Unit]]</f>
        <v xml:space="preserve">  0</v>
      </c>
      <c r="B612">
        <f>Tabla24[[#This Row],[Referencia]]</f>
        <v>0</v>
      </c>
      <c r="C612" s="6">
        <f>Tabla24[[#This Row],[Costo]]</f>
        <v>0</v>
      </c>
      <c r="D612" s="7">
        <f>-Tabla24[[#This Row],[Cantidad]]</f>
        <v>0</v>
      </c>
      <c r="E612" s="6">
        <f>Tabla23[[#This Row],[Costo]]*Tabla23[[#This Row],[Cantidad]]</f>
        <v>0</v>
      </c>
      <c r="F612" s="6">
        <f>Tabla24[[#This Row],[PV]]</f>
        <v>0</v>
      </c>
      <c r="G612">
        <f>Tabla24[[#This Row],[Fecha]]</f>
        <v>0</v>
      </c>
      <c r="I612" t="s">
        <v>18</v>
      </c>
    </row>
    <row r="613" spans="1:9" x14ac:dyDescent="0.2">
      <c r="A613" s="6" t="str">
        <f>Tabla24[[#This Row],[Unit]]</f>
        <v xml:space="preserve">  0</v>
      </c>
      <c r="B613">
        <f>Tabla24[[#This Row],[Referencia]]</f>
        <v>0</v>
      </c>
      <c r="C613" s="6">
        <f>Tabla24[[#This Row],[Costo]]</f>
        <v>0</v>
      </c>
      <c r="D613" s="7">
        <f>-Tabla24[[#This Row],[Cantidad]]</f>
        <v>0</v>
      </c>
      <c r="E613" s="6">
        <f>Tabla23[[#This Row],[Costo]]*Tabla23[[#This Row],[Cantidad]]</f>
        <v>0</v>
      </c>
      <c r="F613" s="6">
        <f>Tabla24[[#This Row],[PV]]</f>
        <v>0</v>
      </c>
      <c r="G613">
        <f>Tabla24[[#This Row],[Fecha]]</f>
        <v>0</v>
      </c>
      <c r="I613" t="s">
        <v>18</v>
      </c>
    </row>
    <row r="614" spans="1:9" x14ac:dyDescent="0.2">
      <c r="A614" s="6" t="str">
        <f>Tabla24[[#This Row],[Unit]]</f>
        <v xml:space="preserve">  0</v>
      </c>
      <c r="B614">
        <f>Tabla24[[#This Row],[Referencia]]</f>
        <v>0</v>
      </c>
      <c r="C614" s="6">
        <f>Tabla24[[#This Row],[Costo]]</f>
        <v>0</v>
      </c>
      <c r="D614" s="7">
        <f>-Tabla24[[#This Row],[Cantidad]]</f>
        <v>0</v>
      </c>
      <c r="E614" s="6">
        <f>Tabla23[[#This Row],[Costo]]*Tabla23[[#This Row],[Cantidad]]</f>
        <v>0</v>
      </c>
      <c r="F614" s="6">
        <f>Tabla24[[#This Row],[PV]]</f>
        <v>0</v>
      </c>
      <c r="G614">
        <f>Tabla24[[#This Row],[Fecha]]</f>
        <v>0</v>
      </c>
      <c r="I614" t="s">
        <v>18</v>
      </c>
    </row>
    <row r="615" spans="1:9" x14ac:dyDescent="0.2">
      <c r="A615" s="6" t="str">
        <f>Tabla24[[#This Row],[Unit]]</f>
        <v xml:space="preserve">  0</v>
      </c>
      <c r="B615">
        <f>Tabla24[[#This Row],[Referencia]]</f>
        <v>0</v>
      </c>
      <c r="C615" s="6">
        <f>Tabla24[[#This Row],[Costo]]</f>
        <v>0</v>
      </c>
      <c r="D615" s="7">
        <f>-Tabla24[[#This Row],[Cantidad]]</f>
        <v>0</v>
      </c>
      <c r="E615" s="6">
        <f>Tabla23[[#This Row],[Costo]]*Tabla23[[#This Row],[Cantidad]]</f>
        <v>0</v>
      </c>
      <c r="F615" s="6">
        <f>Tabla24[[#This Row],[PV]]</f>
        <v>0</v>
      </c>
      <c r="G615">
        <f>Tabla24[[#This Row],[Fecha]]</f>
        <v>0</v>
      </c>
      <c r="I615" t="s">
        <v>18</v>
      </c>
    </row>
    <row r="616" spans="1:9" x14ac:dyDescent="0.2">
      <c r="A616" s="6" t="str">
        <f>Tabla24[[#This Row],[Unit]]</f>
        <v xml:space="preserve">  0</v>
      </c>
      <c r="B616">
        <f>Tabla24[[#This Row],[Referencia]]</f>
        <v>0</v>
      </c>
      <c r="C616" s="6">
        <f>Tabla24[[#This Row],[Costo]]</f>
        <v>0</v>
      </c>
      <c r="D616" s="7">
        <f>-Tabla24[[#This Row],[Cantidad]]</f>
        <v>0</v>
      </c>
      <c r="E616" s="6">
        <f>Tabla23[[#This Row],[Costo]]*Tabla23[[#This Row],[Cantidad]]</f>
        <v>0</v>
      </c>
      <c r="F616" s="6">
        <f>Tabla24[[#This Row],[PV]]</f>
        <v>0</v>
      </c>
      <c r="G616">
        <f>Tabla24[[#This Row],[Fecha]]</f>
        <v>0</v>
      </c>
      <c r="I616" t="s">
        <v>18</v>
      </c>
    </row>
    <row r="617" spans="1:9" x14ac:dyDescent="0.2">
      <c r="A617" s="6" t="str">
        <f>Tabla24[[#This Row],[Unit]]</f>
        <v xml:space="preserve">  0</v>
      </c>
      <c r="B617">
        <f>Tabla24[[#This Row],[Referencia]]</f>
        <v>0</v>
      </c>
      <c r="C617" s="6">
        <f>Tabla24[[#This Row],[Costo]]</f>
        <v>0</v>
      </c>
      <c r="D617" s="7">
        <f>-Tabla24[[#This Row],[Cantidad]]</f>
        <v>0</v>
      </c>
      <c r="E617" s="6">
        <f>Tabla23[[#This Row],[Costo]]*Tabla23[[#This Row],[Cantidad]]</f>
        <v>0</v>
      </c>
      <c r="F617" s="6">
        <f>Tabla24[[#This Row],[PV]]</f>
        <v>0</v>
      </c>
      <c r="G617">
        <f>Tabla24[[#This Row],[Fecha]]</f>
        <v>0</v>
      </c>
      <c r="I617" t="s">
        <v>18</v>
      </c>
    </row>
    <row r="618" spans="1:9" x14ac:dyDescent="0.2">
      <c r="A618" s="6" t="str">
        <f>Tabla24[[#This Row],[Unit]]</f>
        <v xml:space="preserve">  0</v>
      </c>
      <c r="B618">
        <f>Tabla24[[#This Row],[Referencia]]</f>
        <v>0</v>
      </c>
      <c r="C618" s="6">
        <f>Tabla24[[#This Row],[Costo]]</f>
        <v>0</v>
      </c>
      <c r="D618" s="7">
        <f>-Tabla24[[#This Row],[Cantidad]]</f>
        <v>0</v>
      </c>
      <c r="E618" s="6">
        <f>Tabla23[[#This Row],[Costo]]*Tabla23[[#This Row],[Cantidad]]</f>
        <v>0</v>
      </c>
      <c r="F618" s="6">
        <f>Tabla24[[#This Row],[PV]]</f>
        <v>0</v>
      </c>
      <c r="G618">
        <f>Tabla24[[#This Row],[Fecha]]</f>
        <v>0</v>
      </c>
      <c r="I618" t="s">
        <v>18</v>
      </c>
    </row>
    <row r="619" spans="1:9" x14ac:dyDescent="0.2">
      <c r="A619" s="6" t="str">
        <f>Tabla24[[#This Row],[Unit]]</f>
        <v xml:space="preserve">  0</v>
      </c>
      <c r="B619">
        <f>Tabla24[[#This Row],[Referencia]]</f>
        <v>0</v>
      </c>
      <c r="C619" s="6">
        <f>Tabla24[[#This Row],[Costo]]</f>
        <v>0</v>
      </c>
      <c r="D619" s="7">
        <f>-Tabla24[[#This Row],[Cantidad]]</f>
        <v>0</v>
      </c>
      <c r="E619" s="6">
        <f>Tabla23[[#This Row],[Costo]]*Tabla23[[#This Row],[Cantidad]]</f>
        <v>0</v>
      </c>
      <c r="F619" s="6">
        <f>Tabla24[[#This Row],[PV]]</f>
        <v>0</v>
      </c>
      <c r="G619">
        <f>Tabla24[[#This Row],[Fecha]]</f>
        <v>0</v>
      </c>
      <c r="I619" t="s">
        <v>18</v>
      </c>
    </row>
    <row r="620" spans="1:9" x14ac:dyDescent="0.2">
      <c r="A620" s="6" t="str">
        <f>Tabla24[[#This Row],[Unit]]</f>
        <v xml:space="preserve">  0</v>
      </c>
      <c r="B620">
        <f>Tabla24[[#This Row],[Referencia]]</f>
        <v>0</v>
      </c>
      <c r="C620" s="6">
        <f>Tabla24[[#This Row],[Costo]]</f>
        <v>0</v>
      </c>
      <c r="D620" s="7">
        <f>-Tabla24[[#This Row],[Cantidad]]</f>
        <v>0</v>
      </c>
      <c r="E620" s="6">
        <f>Tabla23[[#This Row],[Costo]]*Tabla23[[#This Row],[Cantidad]]</f>
        <v>0</v>
      </c>
      <c r="F620" s="6">
        <f>Tabla24[[#This Row],[PV]]</f>
        <v>0</v>
      </c>
      <c r="G620">
        <f>Tabla24[[#This Row],[Fecha]]</f>
        <v>0</v>
      </c>
      <c r="I620" t="s">
        <v>18</v>
      </c>
    </row>
    <row r="621" spans="1:9" x14ac:dyDescent="0.2">
      <c r="A621" s="6" t="str">
        <f>Tabla24[[#This Row],[Unit]]</f>
        <v xml:space="preserve">  0</v>
      </c>
      <c r="B621">
        <f>Tabla24[[#This Row],[Referencia]]</f>
        <v>0</v>
      </c>
      <c r="C621" s="6">
        <f>Tabla24[[#This Row],[Costo]]</f>
        <v>0</v>
      </c>
      <c r="D621" s="7">
        <f>-Tabla24[[#This Row],[Cantidad]]</f>
        <v>0</v>
      </c>
      <c r="E621" s="6">
        <f>Tabla23[[#This Row],[Costo]]*Tabla23[[#This Row],[Cantidad]]</f>
        <v>0</v>
      </c>
      <c r="F621" s="6">
        <f>Tabla24[[#This Row],[PV]]</f>
        <v>0</v>
      </c>
      <c r="G621">
        <f>Tabla24[[#This Row],[Fecha]]</f>
        <v>0</v>
      </c>
      <c r="I621" t="s">
        <v>18</v>
      </c>
    </row>
    <row r="622" spans="1:9" x14ac:dyDescent="0.2">
      <c r="A622" s="6" t="str">
        <f>Tabla24[[#This Row],[Unit]]</f>
        <v xml:space="preserve">  0</v>
      </c>
      <c r="B622">
        <f>Tabla24[[#This Row],[Referencia]]</f>
        <v>0</v>
      </c>
      <c r="C622" s="6">
        <f>Tabla24[[#This Row],[Costo]]</f>
        <v>0</v>
      </c>
      <c r="D622" s="7">
        <f>-Tabla24[[#This Row],[Cantidad]]</f>
        <v>0</v>
      </c>
      <c r="E622" s="6">
        <f>Tabla23[[#This Row],[Costo]]*Tabla23[[#This Row],[Cantidad]]</f>
        <v>0</v>
      </c>
      <c r="F622" s="6">
        <f>Tabla24[[#This Row],[PV]]</f>
        <v>0</v>
      </c>
      <c r="G622">
        <f>Tabla24[[#This Row],[Fecha]]</f>
        <v>0</v>
      </c>
      <c r="I622" t="s">
        <v>18</v>
      </c>
    </row>
    <row r="623" spans="1:9" x14ac:dyDescent="0.2">
      <c r="A623" s="6" t="str">
        <f>Tabla24[[#This Row],[Unit]]</f>
        <v xml:space="preserve">  0</v>
      </c>
      <c r="B623">
        <f>Tabla24[[#This Row],[Referencia]]</f>
        <v>0</v>
      </c>
      <c r="C623" s="6">
        <f>Tabla24[[#This Row],[Costo]]</f>
        <v>0</v>
      </c>
      <c r="D623" s="7">
        <f>-Tabla24[[#This Row],[Cantidad]]</f>
        <v>0</v>
      </c>
      <c r="E623" s="6">
        <f>Tabla23[[#This Row],[Costo]]*Tabla23[[#This Row],[Cantidad]]</f>
        <v>0</v>
      </c>
      <c r="F623" s="6">
        <f>Tabla24[[#This Row],[PV]]</f>
        <v>0</v>
      </c>
      <c r="G623">
        <f>Tabla24[[#This Row],[Fecha]]</f>
        <v>0</v>
      </c>
      <c r="I623" t="s">
        <v>18</v>
      </c>
    </row>
    <row r="624" spans="1:9" x14ac:dyDescent="0.2">
      <c r="A624" s="6" t="str">
        <f>Tabla24[[#This Row],[Unit]]</f>
        <v xml:space="preserve">  0</v>
      </c>
      <c r="B624">
        <f>Tabla24[[#This Row],[Referencia]]</f>
        <v>0</v>
      </c>
      <c r="C624" s="6">
        <f>Tabla24[[#This Row],[Costo]]</f>
        <v>0</v>
      </c>
      <c r="D624" s="7">
        <f>-Tabla24[[#This Row],[Cantidad]]</f>
        <v>0</v>
      </c>
      <c r="E624" s="6">
        <f>Tabla23[[#This Row],[Costo]]*Tabla23[[#This Row],[Cantidad]]</f>
        <v>0</v>
      </c>
      <c r="F624" s="6">
        <f>Tabla24[[#This Row],[PV]]</f>
        <v>0</v>
      </c>
      <c r="G624">
        <f>Tabla24[[#This Row],[Fecha]]</f>
        <v>0</v>
      </c>
      <c r="I624" t="s">
        <v>18</v>
      </c>
    </row>
    <row r="625" spans="1:9" x14ac:dyDescent="0.2">
      <c r="A625" s="6" t="str">
        <f>Tabla24[[#This Row],[Unit]]</f>
        <v xml:space="preserve">  0</v>
      </c>
      <c r="B625">
        <f>Tabla24[[#This Row],[Referencia]]</f>
        <v>0</v>
      </c>
      <c r="C625" s="6">
        <f>Tabla24[[#This Row],[Costo]]</f>
        <v>0</v>
      </c>
      <c r="D625" s="7">
        <f>-Tabla24[[#This Row],[Cantidad]]</f>
        <v>0</v>
      </c>
      <c r="E625" s="6">
        <f>Tabla23[[#This Row],[Costo]]*Tabla23[[#This Row],[Cantidad]]</f>
        <v>0</v>
      </c>
      <c r="F625" s="6">
        <f>Tabla24[[#This Row],[PV]]</f>
        <v>0</v>
      </c>
      <c r="G625">
        <f>Tabla24[[#This Row],[Fecha]]</f>
        <v>0</v>
      </c>
      <c r="I625" t="s">
        <v>18</v>
      </c>
    </row>
    <row r="626" spans="1:9" x14ac:dyDescent="0.2">
      <c r="A626" s="6" t="str">
        <f>Tabla24[[#This Row],[Unit]]</f>
        <v xml:space="preserve">  0</v>
      </c>
      <c r="B626">
        <f>Tabla24[[#This Row],[Referencia]]</f>
        <v>0</v>
      </c>
      <c r="C626" s="6">
        <f>Tabla24[[#This Row],[Costo]]</f>
        <v>0</v>
      </c>
      <c r="D626" s="7">
        <f>-Tabla24[[#This Row],[Cantidad]]</f>
        <v>0</v>
      </c>
      <c r="E626" s="6">
        <f>Tabla23[[#This Row],[Costo]]*Tabla23[[#This Row],[Cantidad]]</f>
        <v>0</v>
      </c>
      <c r="F626" s="6">
        <f>Tabla24[[#This Row],[PV]]</f>
        <v>0</v>
      </c>
      <c r="G626">
        <f>Tabla24[[#This Row],[Fecha]]</f>
        <v>0</v>
      </c>
      <c r="I626" t="s">
        <v>18</v>
      </c>
    </row>
    <row r="627" spans="1:9" x14ac:dyDescent="0.2">
      <c r="A627" s="6" t="str">
        <f>Tabla24[[#This Row],[Unit]]</f>
        <v xml:space="preserve">  0</v>
      </c>
      <c r="B627">
        <f>Tabla24[[#This Row],[Referencia]]</f>
        <v>0</v>
      </c>
      <c r="C627" s="6">
        <f>Tabla24[[#This Row],[Costo]]</f>
        <v>0</v>
      </c>
      <c r="D627" s="7">
        <f>-Tabla24[[#This Row],[Cantidad]]</f>
        <v>0</v>
      </c>
      <c r="E627" s="6">
        <f>Tabla23[[#This Row],[Costo]]*Tabla23[[#This Row],[Cantidad]]</f>
        <v>0</v>
      </c>
      <c r="F627" s="6">
        <f>Tabla24[[#This Row],[PV]]</f>
        <v>0</v>
      </c>
      <c r="G627">
        <f>Tabla24[[#This Row],[Fecha]]</f>
        <v>0</v>
      </c>
      <c r="I627" t="s">
        <v>18</v>
      </c>
    </row>
    <row r="628" spans="1:9" x14ac:dyDescent="0.2">
      <c r="A628" s="6" t="str">
        <f>Tabla24[[#This Row],[Unit]]</f>
        <v xml:space="preserve">  0</v>
      </c>
      <c r="B628">
        <f>Tabla24[[#This Row],[Referencia]]</f>
        <v>0</v>
      </c>
      <c r="C628" s="6">
        <f>Tabla24[[#This Row],[Costo]]</f>
        <v>0</v>
      </c>
      <c r="D628" s="7">
        <f>-Tabla24[[#This Row],[Cantidad]]</f>
        <v>0</v>
      </c>
      <c r="E628" s="6">
        <f>Tabla23[[#This Row],[Costo]]*Tabla23[[#This Row],[Cantidad]]</f>
        <v>0</v>
      </c>
      <c r="F628" s="6">
        <f>Tabla24[[#This Row],[PV]]</f>
        <v>0</v>
      </c>
      <c r="G628">
        <f>Tabla24[[#This Row],[Fecha]]</f>
        <v>0</v>
      </c>
      <c r="I628" t="s">
        <v>18</v>
      </c>
    </row>
    <row r="629" spans="1:9" x14ac:dyDescent="0.2">
      <c r="A629" s="6" t="str">
        <f>Tabla24[[#This Row],[Unit]]</f>
        <v xml:space="preserve">  0</v>
      </c>
      <c r="B629">
        <f>Tabla24[[#This Row],[Referencia]]</f>
        <v>0</v>
      </c>
      <c r="C629" s="6">
        <f>Tabla24[[#This Row],[Costo]]</f>
        <v>0</v>
      </c>
      <c r="D629" s="7">
        <f>-Tabla24[[#This Row],[Cantidad]]</f>
        <v>0</v>
      </c>
      <c r="E629" s="6">
        <f>Tabla23[[#This Row],[Costo]]*Tabla23[[#This Row],[Cantidad]]</f>
        <v>0</v>
      </c>
      <c r="F629" s="6">
        <f>Tabla24[[#This Row],[PV]]</f>
        <v>0</v>
      </c>
      <c r="G629">
        <f>Tabla24[[#This Row],[Fecha]]</f>
        <v>0</v>
      </c>
      <c r="I629" t="s">
        <v>18</v>
      </c>
    </row>
    <row r="630" spans="1:9" x14ac:dyDescent="0.2">
      <c r="A630" s="6" t="str">
        <f>Tabla24[[#This Row],[Unit]]</f>
        <v xml:space="preserve">  0</v>
      </c>
      <c r="B630">
        <f>Tabla24[[#This Row],[Referencia]]</f>
        <v>0</v>
      </c>
      <c r="C630" s="6">
        <f>Tabla24[[#This Row],[Costo]]</f>
        <v>0</v>
      </c>
      <c r="D630" s="7">
        <f>-Tabla24[[#This Row],[Cantidad]]</f>
        <v>0</v>
      </c>
      <c r="E630" s="6">
        <f>Tabla23[[#This Row],[Costo]]*Tabla23[[#This Row],[Cantidad]]</f>
        <v>0</v>
      </c>
      <c r="F630" s="6">
        <f>Tabla24[[#This Row],[PV]]</f>
        <v>0</v>
      </c>
      <c r="G630">
        <f>Tabla24[[#This Row],[Fecha]]</f>
        <v>0</v>
      </c>
      <c r="I630" t="s">
        <v>18</v>
      </c>
    </row>
    <row r="631" spans="1:9" x14ac:dyDescent="0.2">
      <c r="A631" s="6" t="str">
        <f>Tabla24[[#This Row],[Unit]]</f>
        <v xml:space="preserve">  0</v>
      </c>
      <c r="B631">
        <f>Tabla24[[#This Row],[Referencia]]</f>
        <v>0</v>
      </c>
      <c r="C631" s="6">
        <f>Tabla24[[#This Row],[Costo]]</f>
        <v>0</v>
      </c>
      <c r="D631" s="7">
        <f>-Tabla24[[#This Row],[Cantidad]]</f>
        <v>0</v>
      </c>
      <c r="E631" s="6">
        <f>Tabla23[[#This Row],[Costo]]*Tabla23[[#This Row],[Cantidad]]</f>
        <v>0</v>
      </c>
      <c r="F631" s="6">
        <f>Tabla24[[#This Row],[PV]]</f>
        <v>0</v>
      </c>
      <c r="G631">
        <f>Tabla24[[#This Row],[Fecha]]</f>
        <v>0</v>
      </c>
      <c r="I631" t="s">
        <v>18</v>
      </c>
    </row>
    <row r="632" spans="1:9" x14ac:dyDescent="0.2">
      <c r="A632" s="6" t="str">
        <f>Tabla24[[#This Row],[Unit]]</f>
        <v xml:space="preserve">  0</v>
      </c>
      <c r="B632">
        <f>Tabla24[[#This Row],[Referencia]]</f>
        <v>0</v>
      </c>
      <c r="C632" s="6">
        <f>Tabla24[[#This Row],[Costo]]</f>
        <v>0</v>
      </c>
      <c r="D632" s="7">
        <f>-Tabla24[[#This Row],[Cantidad]]</f>
        <v>0</v>
      </c>
      <c r="E632" s="6">
        <f>Tabla23[[#This Row],[Costo]]*Tabla23[[#This Row],[Cantidad]]</f>
        <v>0</v>
      </c>
      <c r="F632" s="6">
        <f>Tabla24[[#This Row],[PV]]</f>
        <v>0</v>
      </c>
      <c r="G632">
        <f>Tabla24[[#This Row],[Fecha]]</f>
        <v>0</v>
      </c>
      <c r="I632" t="s">
        <v>18</v>
      </c>
    </row>
    <row r="633" spans="1:9" x14ac:dyDescent="0.2">
      <c r="A633" s="6" t="str">
        <f>Tabla24[[#This Row],[Unit]]</f>
        <v xml:space="preserve">  0</v>
      </c>
      <c r="B633">
        <f>Tabla24[[#This Row],[Referencia]]</f>
        <v>0</v>
      </c>
      <c r="C633" s="6">
        <f>Tabla24[[#This Row],[Costo]]</f>
        <v>0</v>
      </c>
      <c r="D633" s="7">
        <f>-Tabla24[[#This Row],[Cantidad]]</f>
        <v>0</v>
      </c>
      <c r="E633" s="6">
        <f>Tabla23[[#This Row],[Costo]]*Tabla23[[#This Row],[Cantidad]]</f>
        <v>0</v>
      </c>
      <c r="F633" s="6">
        <f>Tabla24[[#This Row],[PV]]</f>
        <v>0</v>
      </c>
      <c r="G633">
        <f>Tabla24[[#This Row],[Fecha]]</f>
        <v>0</v>
      </c>
      <c r="I633" t="s">
        <v>18</v>
      </c>
    </row>
    <row r="634" spans="1:9" x14ac:dyDescent="0.2">
      <c r="A634" s="6" t="str">
        <f>Tabla24[[#This Row],[Unit]]</f>
        <v xml:space="preserve">  0</v>
      </c>
      <c r="B634">
        <f>Tabla24[[#This Row],[Referencia]]</f>
        <v>0</v>
      </c>
      <c r="C634" s="6">
        <f>Tabla24[[#This Row],[Costo]]</f>
        <v>0</v>
      </c>
      <c r="D634" s="7">
        <f>-Tabla24[[#This Row],[Cantidad]]</f>
        <v>0</v>
      </c>
      <c r="E634" s="6">
        <f>Tabla23[[#This Row],[Costo]]*Tabla23[[#This Row],[Cantidad]]</f>
        <v>0</v>
      </c>
      <c r="F634" s="6">
        <f>Tabla24[[#This Row],[PV]]</f>
        <v>0</v>
      </c>
      <c r="G634">
        <f>Tabla24[[#This Row],[Fecha]]</f>
        <v>0</v>
      </c>
      <c r="I634" t="s">
        <v>18</v>
      </c>
    </row>
    <row r="635" spans="1:9" x14ac:dyDescent="0.2">
      <c r="A635" s="6" t="str">
        <f>Tabla24[[#This Row],[Unit]]</f>
        <v xml:space="preserve">  0</v>
      </c>
      <c r="B635">
        <f>Tabla24[[#This Row],[Referencia]]</f>
        <v>0</v>
      </c>
      <c r="C635" s="6">
        <f>Tabla24[[#This Row],[Costo]]</f>
        <v>0</v>
      </c>
      <c r="D635" s="7">
        <f>-Tabla24[[#This Row],[Cantidad]]</f>
        <v>0</v>
      </c>
      <c r="E635" s="6">
        <f>Tabla23[[#This Row],[Costo]]*Tabla23[[#This Row],[Cantidad]]</f>
        <v>0</v>
      </c>
      <c r="F635" s="6">
        <f>Tabla24[[#This Row],[PV]]</f>
        <v>0</v>
      </c>
      <c r="G635">
        <f>Tabla24[[#This Row],[Fecha]]</f>
        <v>0</v>
      </c>
      <c r="I635" t="s">
        <v>18</v>
      </c>
    </row>
    <row r="636" spans="1:9" x14ac:dyDescent="0.2">
      <c r="A636" s="6" t="str">
        <f>Tabla24[[#This Row],[Unit]]</f>
        <v xml:space="preserve">  0</v>
      </c>
      <c r="B636">
        <f>Tabla24[[#This Row],[Referencia]]</f>
        <v>0</v>
      </c>
      <c r="C636" s="6">
        <f>Tabla24[[#This Row],[Costo]]</f>
        <v>0</v>
      </c>
      <c r="D636" s="7">
        <f>-Tabla24[[#This Row],[Cantidad]]</f>
        <v>0</v>
      </c>
      <c r="E636" s="6">
        <f>Tabla23[[#This Row],[Costo]]*Tabla23[[#This Row],[Cantidad]]</f>
        <v>0</v>
      </c>
      <c r="F636" s="6">
        <f>Tabla24[[#This Row],[PV]]</f>
        <v>0</v>
      </c>
      <c r="G636">
        <f>Tabla24[[#This Row],[Fecha]]</f>
        <v>0</v>
      </c>
      <c r="I636" t="s">
        <v>18</v>
      </c>
    </row>
    <row r="637" spans="1:9" x14ac:dyDescent="0.2">
      <c r="A637" s="6" t="str">
        <f>Tabla24[[#This Row],[Unit]]</f>
        <v xml:space="preserve">  0</v>
      </c>
      <c r="B637">
        <f>Tabla24[[#This Row],[Referencia]]</f>
        <v>0</v>
      </c>
      <c r="C637" s="6">
        <f>Tabla24[[#This Row],[Costo]]</f>
        <v>0</v>
      </c>
      <c r="D637" s="7">
        <f>-Tabla24[[#This Row],[Cantidad]]</f>
        <v>0</v>
      </c>
      <c r="E637" s="6">
        <f>Tabla23[[#This Row],[Costo]]*Tabla23[[#This Row],[Cantidad]]</f>
        <v>0</v>
      </c>
      <c r="F637" s="6">
        <f>Tabla24[[#This Row],[PV]]</f>
        <v>0</v>
      </c>
      <c r="G637">
        <f>Tabla24[[#This Row],[Fecha]]</f>
        <v>0</v>
      </c>
      <c r="I637" t="s">
        <v>18</v>
      </c>
    </row>
    <row r="638" spans="1:9" x14ac:dyDescent="0.2">
      <c r="A638" s="6" t="str">
        <f>Tabla24[[#This Row],[Unit]]</f>
        <v xml:space="preserve">  0</v>
      </c>
      <c r="B638">
        <f>Tabla24[[#This Row],[Referencia]]</f>
        <v>0</v>
      </c>
      <c r="C638" s="6">
        <f>Tabla24[[#This Row],[Costo]]</f>
        <v>0</v>
      </c>
      <c r="D638" s="7">
        <f>-Tabla24[[#This Row],[Cantidad]]</f>
        <v>0</v>
      </c>
      <c r="E638" s="6">
        <f>Tabla23[[#This Row],[Costo]]*Tabla23[[#This Row],[Cantidad]]</f>
        <v>0</v>
      </c>
      <c r="F638" s="6">
        <f>Tabla24[[#This Row],[PV]]</f>
        <v>0</v>
      </c>
      <c r="G638">
        <f>Tabla24[[#This Row],[Fecha]]</f>
        <v>0</v>
      </c>
      <c r="I638" t="s">
        <v>18</v>
      </c>
    </row>
    <row r="639" spans="1:9" x14ac:dyDescent="0.2">
      <c r="A639" s="6" t="str">
        <f>Tabla24[[#This Row],[Unit]]</f>
        <v xml:space="preserve">  0</v>
      </c>
      <c r="B639">
        <f>Tabla24[[#This Row],[Referencia]]</f>
        <v>0</v>
      </c>
      <c r="C639" s="6">
        <f>Tabla24[[#This Row],[Costo]]</f>
        <v>0</v>
      </c>
      <c r="D639" s="7">
        <f>-Tabla24[[#This Row],[Cantidad]]</f>
        <v>0</v>
      </c>
      <c r="E639" s="6">
        <f>Tabla23[[#This Row],[Costo]]*Tabla23[[#This Row],[Cantidad]]</f>
        <v>0</v>
      </c>
      <c r="F639" s="6">
        <f>Tabla24[[#This Row],[PV]]</f>
        <v>0</v>
      </c>
      <c r="G639">
        <f>Tabla24[[#This Row],[Fecha]]</f>
        <v>0</v>
      </c>
      <c r="I639" t="s">
        <v>18</v>
      </c>
    </row>
    <row r="640" spans="1:9" x14ac:dyDescent="0.2">
      <c r="A640" s="6" t="str">
        <f>Tabla24[[#This Row],[Unit]]</f>
        <v xml:space="preserve">  0</v>
      </c>
      <c r="B640">
        <f>Tabla24[[#This Row],[Referencia]]</f>
        <v>0</v>
      </c>
      <c r="C640" s="6">
        <f>Tabla24[[#This Row],[Costo]]</f>
        <v>0</v>
      </c>
      <c r="D640" s="7">
        <f>-Tabla24[[#This Row],[Cantidad]]</f>
        <v>0</v>
      </c>
      <c r="E640" s="6">
        <f>Tabla23[[#This Row],[Costo]]*Tabla23[[#This Row],[Cantidad]]</f>
        <v>0</v>
      </c>
      <c r="F640" s="6">
        <f>Tabla24[[#This Row],[PV]]</f>
        <v>0</v>
      </c>
      <c r="G640">
        <f>Tabla24[[#This Row],[Fecha]]</f>
        <v>0</v>
      </c>
      <c r="I640" t="s">
        <v>18</v>
      </c>
    </row>
    <row r="641" spans="1:9" x14ac:dyDescent="0.2">
      <c r="A641" s="6" t="str">
        <f>Tabla24[[#This Row],[Unit]]</f>
        <v xml:space="preserve">  0</v>
      </c>
      <c r="B641">
        <f>Tabla24[[#This Row],[Referencia]]</f>
        <v>0</v>
      </c>
      <c r="C641" s="6">
        <f>Tabla24[[#This Row],[Costo]]</f>
        <v>0</v>
      </c>
      <c r="D641" s="7">
        <f>-Tabla24[[#This Row],[Cantidad]]</f>
        <v>0</v>
      </c>
      <c r="E641" s="6">
        <f>Tabla23[[#This Row],[Costo]]*Tabla23[[#This Row],[Cantidad]]</f>
        <v>0</v>
      </c>
      <c r="F641" s="6">
        <f>Tabla24[[#This Row],[PV]]</f>
        <v>0</v>
      </c>
      <c r="G641">
        <f>Tabla24[[#This Row],[Fecha]]</f>
        <v>0</v>
      </c>
      <c r="I641" t="s">
        <v>18</v>
      </c>
    </row>
    <row r="642" spans="1:9" x14ac:dyDescent="0.2">
      <c r="A642" s="6" t="str">
        <f>Tabla24[[#This Row],[Unit]]</f>
        <v xml:space="preserve">  0</v>
      </c>
      <c r="B642">
        <f>Tabla24[[#This Row],[Referencia]]</f>
        <v>0</v>
      </c>
      <c r="C642" s="6">
        <f>Tabla24[[#This Row],[Costo]]</f>
        <v>0</v>
      </c>
      <c r="D642" s="7">
        <f>-Tabla24[[#This Row],[Cantidad]]</f>
        <v>0</v>
      </c>
      <c r="E642" s="6">
        <f>Tabla23[[#This Row],[Costo]]*Tabla23[[#This Row],[Cantidad]]</f>
        <v>0</v>
      </c>
      <c r="F642" s="6">
        <f>Tabla24[[#This Row],[PV]]</f>
        <v>0</v>
      </c>
      <c r="G642">
        <f>Tabla24[[#This Row],[Fecha]]</f>
        <v>0</v>
      </c>
      <c r="I642" t="s">
        <v>18</v>
      </c>
    </row>
    <row r="643" spans="1:9" x14ac:dyDescent="0.2">
      <c r="A643" s="6" t="str">
        <f>Tabla24[[#This Row],[Unit]]</f>
        <v xml:space="preserve">  0</v>
      </c>
      <c r="B643">
        <f>Tabla24[[#This Row],[Referencia]]</f>
        <v>0</v>
      </c>
      <c r="C643" s="6">
        <f>Tabla24[[#This Row],[Costo]]</f>
        <v>0</v>
      </c>
      <c r="D643" s="7">
        <f>-Tabla24[[#This Row],[Cantidad]]</f>
        <v>0</v>
      </c>
      <c r="E643" s="6">
        <f>Tabla23[[#This Row],[Costo]]*Tabla23[[#This Row],[Cantidad]]</f>
        <v>0</v>
      </c>
      <c r="F643" s="6">
        <f>Tabla24[[#This Row],[PV]]</f>
        <v>0</v>
      </c>
      <c r="G643">
        <f>Tabla24[[#This Row],[Fecha]]</f>
        <v>0</v>
      </c>
      <c r="I643" t="s">
        <v>18</v>
      </c>
    </row>
    <row r="644" spans="1:9" x14ac:dyDescent="0.2">
      <c r="A644" s="6" t="str">
        <f>Tabla24[[#This Row],[Unit]]</f>
        <v xml:space="preserve">  0</v>
      </c>
      <c r="B644">
        <f>Tabla24[[#This Row],[Referencia]]</f>
        <v>0</v>
      </c>
      <c r="C644" s="6">
        <f>Tabla24[[#This Row],[Costo]]</f>
        <v>0</v>
      </c>
      <c r="D644" s="7">
        <f>-Tabla24[[#This Row],[Cantidad]]</f>
        <v>0</v>
      </c>
      <c r="E644" s="6">
        <f>Tabla23[[#This Row],[Costo]]*Tabla23[[#This Row],[Cantidad]]</f>
        <v>0</v>
      </c>
      <c r="F644" s="6">
        <f>Tabla24[[#This Row],[PV]]</f>
        <v>0</v>
      </c>
      <c r="G644">
        <f>Tabla24[[#This Row],[Fecha]]</f>
        <v>0</v>
      </c>
      <c r="I644" t="s">
        <v>18</v>
      </c>
    </row>
    <row r="645" spans="1:9" x14ac:dyDescent="0.2">
      <c r="A645" s="6" t="str">
        <f>Tabla24[[#This Row],[Unit]]</f>
        <v xml:space="preserve">  0</v>
      </c>
      <c r="B645">
        <f>Tabla24[[#This Row],[Referencia]]</f>
        <v>0</v>
      </c>
      <c r="C645" s="6">
        <f>Tabla24[[#This Row],[Costo]]</f>
        <v>0</v>
      </c>
      <c r="D645" s="7">
        <f>-Tabla24[[#This Row],[Cantidad]]</f>
        <v>0</v>
      </c>
      <c r="E645" s="6">
        <f>Tabla23[[#This Row],[Costo]]*Tabla23[[#This Row],[Cantidad]]</f>
        <v>0</v>
      </c>
      <c r="F645" s="6">
        <f>Tabla24[[#This Row],[PV]]</f>
        <v>0</v>
      </c>
      <c r="G645">
        <f>Tabla24[[#This Row],[Fecha]]</f>
        <v>0</v>
      </c>
      <c r="I645" t="s">
        <v>18</v>
      </c>
    </row>
    <row r="646" spans="1:9" x14ac:dyDescent="0.2">
      <c r="A646" s="6" t="str">
        <f>Tabla24[[#This Row],[Unit]]</f>
        <v xml:space="preserve">  0</v>
      </c>
      <c r="B646">
        <f>Tabla24[[#This Row],[Referencia]]</f>
        <v>0</v>
      </c>
      <c r="C646" s="6">
        <f>Tabla24[[#This Row],[Costo]]</f>
        <v>0</v>
      </c>
      <c r="D646" s="7">
        <f>-Tabla24[[#This Row],[Cantidad]]</f>
        <v>0</v>
      </c>
      <c r="E646" s="6">
        <f>Tabla23[[#This Row],[Costo]]*Tabla23[[#This Row],[Cantidad]]</f>
        <v>0</v>
      </c>
      <c r="F646" s="6">
        <f>Tabla24[[#This Row],[PV]]</f>
        <v>0</v>
      </c>
      <c r="G646">
        <f>Tabla24[[#This Row],[Fecha]]</f>
        <v>0</v>
      </c>
      <c r="I646" t="s">
        <v>18</v>
      </c>
    </row>
    <row r="647" spans="1:9" x14ac:dyDescent="0.2">
      <c r="A647" s="6" t="str">
        <f>Tabla24[[#This Row],[Unit]]</f>
        <v xml:space="preserve">  0</v>
      </c>
      <c r="B647">
        <f>Tabla24[[#This Row],[Referencia]]</f>
        <v>0</v>
      </c>
      <c r="C647" s="6">
        <f>Tabla24[[#This Row],[Costo]]</f>
        <v>0</v>
      </c>
      <c r="D647" s="7">
        <f>-Tabla24[[#This Row],[Cantidad]]</f>
        <v>0</v>
      </c>
      <c r="E647" s="6">
        <f>Tabla23[[#This Row],[Costo]]*Tabla23[[#This Row],[Cantidad]]</f>
        <v>0</v>
      </c>
      <c r="F647" s="6">
        <f>Tabla24[[#This Row],[PV]]</f>
        <v>0</v>
      </c>
      <c r="G647">
        <f>Tabla24[[#This Row],[Fecha]]</f>
        <v>0</v>
      </c>
      <c r="I647" t="s">
        <v>18</v>
      </c>
    </row>
    <row r="648" spans="1:9" x14ac:dyDescent="0.2">
      <c r="A648" s="6" t="str">
        <f>Tabla24[[#This Row],[Unit]]</f>
        <v xml:space="preserve">  0</v>
      </c>
      <c r="B648">
        <f>Tabla24[[#This Row],[Referencia]]</f>
        <v>0</v>
      </c>
      <c r="C648" s="6">
        <f>Tabla24[[#This Row],[Costo]]</f>
        <v>0</v>
      </c>
      <c r="D648" s="7">
        <f>-Tabla24[[#This Row],[Cantidad]]</f>
        <v>0</v>
      </c>
      <c r="E648" s="6">
        <f>Tabla23[[#This Row],[Costo]]*Tabla23[[#This Row],[Cantidad]]</f>
        <v>0</v>
      </c>
      <c r="F648" s="6">
        <f>Tabla24[[#This Row],[PV]]</f>
        <v>0</v>
      </c>
      <c r="G648">
        <f>Tabla24[[#This Row],[Fecha]]</f>
        <v>0</v>
      </c>
      <c r="I648" t="s">
        <v>18</v>
      </c>
    </row>
    <row r="649" spans="1:9" x14ac:dyDescent="0.2">
      <c r="A649" s="6" t="str">
        <f>Tabla24[[#This Row],[Unit]]</f>
        <v xml:space="preserve">  0</v>
      </c>
      <c r="B649">
        <f>Tabla24[[#This Row],[Referencia]]</f>
        <v>0</v>
      </c>
      <c r="C649" s="6">
        <f>Tabla24[[#This Row],[Costo]]</f>
        <v>0</v>
      </c>
      <c r="D649" s="7">
        <f>-Tabla24[[#This Row],[Cantidad]]</f>
        <v>0</v>
      </c>
      <c r="E649" s="6">
        <f>Tabla23[[#This Row],[Costo]]*Tabla23[[#This Row],[Cantidad]]</f>
        <v>0</v>
      </c>
      <c r="F649" s="6">
        <f>Tabla24[[#This Row],[PV]]</f>
        <v>0</v>
      </c>
      <c r="G649">
        <f>Tabla24[[#This Row],[Fecha]]</f>
        <v>0</v>
      </c>
      <c r="I649" t="s">
        <v>18</v>
      </c>
    </row>
    <row r="650" spans="1:9" x14ac:dyDescent="0.2">
      <c r="A650" s="6" t="str">
        <f>Tabla24[[#This Row],[Unit]]</f>
        <v xml:space="preserve">  0</v>
      </c>
      <c r="B650">
        <f>Tabla24[[#This Row],[Referencia]]</f>
        <v>0</v>
      </c>
      <c r="C650" s="6">
        <f>Tabla24[[#This Row],[Costo]]</f>
        <v>0</v>
      </c>
      <c r="D650" s="7">
        <f>-Tabla24[[#This Row],[Cantidad]]</f>
        <v>0</v>
      </c>
      <c r="E650" s="6">
        <f>Tabla23[[#This Row],[Costo]]*Tabla23[[#This Row],[Cantidad]]</f>
        <v>0</v>
      </c>
      <c r="F650" s="6">
        <f>Tabla24[[#This Row],[PV]]</f>
        <v>0</v>
      </c>
      <c r="G650">
        <f>Tabla24[[#This Row],[Fecha]]</f>
        <v>0</v>
      </c>
      <c r="I650" t="s">
        <v>18</v>
      </c>
    </row>
    <row r="651" spans="1:9" x14ac:dyDescent="0.2">
      <c r="A651" s="6" t="str">
        <f>Tabla24[[#This Row],[Unit]]</f>
        <v xml:space="preserve">  0</v>
      </c>
      <c r="B651">
        <f>Tabla24[[#This Row],[Referencia]]</f>
        <v>0</v>
      </c>
      <c r="C651" s="6">
        <f>Tabla24[[#This Row],[Costo]]</f>
        <v>0</v>
      </c>
      <c r="D651" s="7">
        <f>-Tabla24[[#This Row],[Cantidad]]</f>
        <v>0</v>
      </c>
      <c r="E651" s="6">
        <f>Tabla23[[#This Row],[Costo]]*Tabla23[[#This Row],[Cantidad]]</f>
        <v>0</v>
      </c>
      <c r="F651" s="6">
        <f>Tabla24[[#This Row],[PV]]</f>
        <v>0</v>
      </c>
      <c r="G651">
        <f>Tabla24[[#This Row],[Fecha]]</f>
        <v>0</v>
      </c>
      <c r="I651" t="s">
        <v>18</v>
      </c>
    </row>
    <row r="652" spans="1:9" x14ac:dyDescent="0.2">
      <c r="A652" s="6" t="str">
        <f>Tabla24[[#This Row],[Unit]]</f>
        <v xml:space="preserve">  0</v>
      </c>
      <c r="B652">
        <f>Tabla24[[#This Row],[Referencia]]</f>
        <v>0</v>
      </c>
      <c r="C652" s="6">
        <f>Tabla24[[#This Row],[Costo]]</f>
        <v>0</v>
      </c>
      <c r="D652" s="7">
        <f>-Tabla24[[#This Row],[Cantidad]]</f>
        <v>0</v>
      </c>
      <c r="E652" s="6">
        <f>Tabla23[[#This Row],[Costo]]*Tabla23[[#This Row],[Cantidad]]</f>
        <v>0</v>
      </c>
      <c r="F652" s="6">
        <f>Tabla24[[#This Row],[PV]]</f>
        <v>0</v>
      </c>
      <c r="G652">
        <f>Tabla24[[#This Row],[Fecha]]</f>
        <v>0</v>
      </c>
      <c r="I652" t="s">
        <v>18</v>
      </c>
    </row>
    <row r="653" spans="1:9" x14ac:dyDescent="0.2">
      <c r="A653" s="6" t="str">
        <f>Tabla24[[#This Row],[Unit]]</f>
        <v xml:space="preserve">  0</v>
      </c>
      <c r="B653">
        <f>Tabla24[[#This Row],[Referencia]]</f>
        <v>0</v>
      </c>
      <c r="C653" s="6">
        <f>Tabla24[[#This Row],[Costo]]</f>
        <v>0</v>
      </c>
      <c r="D653" s="7">
        <f>-Tabla24[[#This Row],[Cantidad]]</f>
        <v>0</v>
      </c>
      <c r="E653" s="6">
        <f>Tabla23[[#This Row],[Costo]]*Tabla23[[#This Row],[Cantidad]]</f>
        <v>0</v>
      </c>
      <c r="F653" s="6">
        <f>Tabla24[[#This Row],[PV]]</f>
        <v>0</v>
      </c>
      <c r="G653">
        <f>Tabla24[[#This Row],[Fecha]]</f>
        <v>0</v>
      </c>
      <c r="I653" t="s">
        <v>18</v>
      </c>
    </row>
    <row r="654" spans="1:9" x14ac:dyDescent="0.2">
      <c r="A654" s="6" t="str">
        <f>Tabla24[[#This Row],[Unit]]</f>
        <v xml:space="preserve">  0</v>
      </c>
      <c r="B654">
        <f>Tabla24[[#This Row],[Referencia]]</f>
        <v>0</v>
      </c>
      <c r="C654" s="6">
        <f>Tabla24[[#This Row],[Costo]]</f>
        <v>0</v>
      </c>
      <c r="D654" s="7">
        <f>-Tabla24[[#This Row],[Cantidad]]</f>
        <v>0</v>
      </c>
      <c r="E654" s="6">
        <f>Tabla23[[#This Row],[Costo]]*Tabla23[[#This Row],[Cantidad]]</f>
        <v>0</v>
      </c>
      <c r="F654" s="6">
        <f>Tabla24[[#This Row],[PV]]</f>
        <v>0</v>
      </c>
      <c r="G654">
        <f>Tabla24[[#This Row],[Fecha]]</f>
        <v>0</v>
      </c>
      <c r="I654" t="s">
        <v>18</v>
      </c>
    </row>
    <row r="655" spans="1:9" x14ac:dyDescent="0.2">
      <c r="A655" s="6" t="str">
        <f>Tabla24[[#This Row],[Unit]]</f>
        <v xml:space="preserve">  0</v>
      </c>
      <c r="B655">
        <f>Tabla24[[#This Row],[Referencia]]</f>
        <v>0</v>
      </c>
      <c r="C655" s="6">
        <f>Tabla24[[#This Row],[Costo]]</f>
        <v>0</v>
      </c>
      <c r="D655" s="7">
        <f>-Tabla24[[#This Row],[Cantidad]]</f>
        <v>0</v>
      </c>
      <c r="E655" s="6">
        <f>Tabla23[[#This Row],[Costo]]*Tabla23[[#This Row],[Cantidad]]</f>
        <v>0</v>
      </c>
      <c r="F655" s="6">
        <f>Tabla24[[#This Row],[PV]]</f>
        <v>0</v>
      </c>
      <c r="G655">
        <f>Tabla24[[#This Row],[Fecha]]</f>
        <v>0</v>
      </c>
      <c r="I655" t="s">
        <v>18</v>
      </c>
    </row>
    <row r="656" spans="1:9" x14ac:dyDescent="0.2">
      <c r="A656" s="6" t="str">
        <f>Tabla24[[#This Row],[Unit]]</f>
        <v xml:space="preserve">  0</v>
      </c>
      <c r="B656">
        <f>Tabla24[[#This Row],[Referencia]]</f>
        <v>0</v>
      </c>
      <c r="C656" s="6">
        <f>Tabla24[[#This Row],[Costo]]</f>
        <v>0</v>
      </c>
      <c r="D656" s="7">
        <f>-Tabla24[[#This Row],[Cantidad]]</f>
        <v>0</v>
      </c>
      <c r="E656" s="6">
        <f>Tabla23[[#This Row],[Costo]]*Tabla23[[#This Row],[Cantidad]]</f>
        <v>0</v>
      </c>
      <c r="F656" s="6">
        <f>Tabla24[[#This Row],[PV]]</f>
        <v>0</v>
      </c>
      <c r="G656">
        <f>Tabla24[[#This Row],[Fecha]]</f>
        <v>0</v>
      </c>
      <c r="I656" t="s">
        <v>18</v>
      </c>
    </row>
    <row r="657" spans="1:9" x14ac:dyDescent="0.2">
      <c r="A657" s="6" t="str">
        <f>Tabla24[[#This Row],[Unit]]</f>
        <v xml:space="preserve">  0</v>
      </c>
      <c r="B657">
        <f>Tabla24[[#This Row],[Referencia]]</f>
        <v>0</v>
      </c>
      <c r="C657" s="6">
        <f>Tabla24[[#This Row],[Costo]]</f>
        <v>0</v>
      </c>
      <c r="D657" s="7">
        <f>-Tabla24[[#This Row],[Cantidad]]</f>
        <v>0</v>
      </c>
      <c r="E657" s="6">
        <f>Tabla23[[#This Row],[Costo]]*Tabla23[[#This Row],[Cantidad]]</f>
        <v>0</v>
      </c>
      <c r="F657" s="6">
        <f>Tabla24[[#This Row],[PV]]</f>
        <v>0</v>
      </c>
      <c r="G657">
        <f>Tabla24[[#This Row],[Fecha]]</f>
        <v>0</v>
      </c>
      <c r="I657" t="s">
        <v>18</v>
      </c>
    </row>
    <row r="658" spans="1:9" x14ac:dyDescent="0.2">
      <c r="A658" s="6" t="str">
        <f>Tabla24[[#This Row],[Unit]]</f>
        <v xml:space="preserve">  0</v>
      </c>
      <c r="B658">
        <f>Tabla24[[#This Row],[Referencia]]</f>
        <v>0</v>
      </c>
      <c r="C658" s="6">
        <f>Tabla24[[#This Row],[Costo]]</f>
        <v>0</v>
      </c>
      <c r="D658" s="7">
        <f>-Tabla24[[#This Row],[Cantidad]]</f>
        <v>0</v>
      </c>
      <c r="E658" s="6">
        <f>Tabla23[[#This Row],[Costo]]*Tabla23[[#This Row],[Cantidad]]</f>
        <v>0</v>
      </c>
      <c r="F658" s="6">
        <f>Tabla24[[#This Row],[PV]]</f>
        <v>0</v>
      </c>
      <c r="G658">
        <f>Tabla24[[#This Row],[Fecha]]</f>
        <v>0</v>
      </c>
      <c r="I658" t="s">
        <v>18</v>
      </c>
    </row>
    <row r="659" spans="1:9" x14ac:dyDescent="0.2">
      <c r="A659" s="6" t="str">
        <f>Tabla24[[#This Row],[Unit]]</f>
        <v xml:space="preserve">  0</v>
      </c>
      <c r="B659">
        <f>Tabla24[[#This Row],[Referencia]]</f>
        <v>0</v>
      </c>
      <c r="C659" s="6">
        <f>Tabla24[[#This Row],[Costo]]</f>
        <v>0</v>
      </c>
      <c r="D659" s="7">
        <f>-Tabla24[[#This Row],[Cantidad]]</f>
        <v>0</v>
      </c>
      <c r="E659" s="6">
        <f>Tabla23[[#This Row],[Costo]]*Tabla23[[#This Row],[Cantidad]]</f>
        <v>0</v>
      </c>
      <c r="F659" s="6">
        <f>Tabla24[[#This Row],[PV]]</f>
        <v>0</v>
      </c>
      <c r="G659">
        <f>Tabla24[[#This Row],[Fecha]]</f>
        <v>0</v>
      </c>
      <c r="I659" t="s">
        <v>18</v>
      </c>
    </row>
    <row r="660" spans="1:9" x14ac:dyDescent="0.2">
      <c r="A660" s="6" t="str">
        <f>Tabla24[[#This Row],[Unit]]</f>
        <v xml:space="preserve">  0</v>
      </c>
      <c r="B660">
        <f>Tabla24[[#This Row],[Referencia]]</f>
        <v>0</v>
      </c>
      <c r="C660" s="6">
        <f>Tabla24[[#This Row],[Costo]]</f>
        <v>0</v>
      </c>
      <c r="D660" s="7">
        <f>-Tabla24[[#This Row],[Cantidad]]</f>
        <v>0</v>
      </c>
      <c r="E660" s="6">
        <f>Tabla23[[#This Row],[Costo]]*Tabla23[[#This Row],[Cantidad]]</f>
        <v>0</v>
      </c>
      <c r="F660" s="6">
        <f>Tabla24[[#This Row],[PV]]</f>
        <v>0</v>
      </c>
      <c r="G660">
        <f>Tabla24[[#This Row],[Fecha]]</f>
        <v>0</v>
      </c>
      <c r="I660" t="s">
        <v>18</v>
      </c>
    </row>
    <row r="661" spans="1:9" x14ac:dyDescent="0.2">
      <c r="A661" s="6" t="str">
        <f>Tabla24[[#This Row],[Unit]]</f>
        <v xml:space="preserve">  0</v>
      </c>
      <c r="B661">
        <f>Tabla24[[#This Row],[Referencia]]</f>
        <v>0</v>
      </c>
      <c r="C661" s="6">
        <f>Tabla24[[#This Row],[Costo]]</f>
        <v>0</v>
      </c>
      <c r="D661" s="7">
        <f>-Tabla24[[#This Row],[Cantidad]]</f>
        <v>0</v>
      </c>
      <c r="E661" s="6">
        <f>Tabla23[[#This Row],[Costo]]*Tabla23[[#This Row],[Cantidad]]</f>
        <v>0</v>
      </c>
      <c r="F661" s="6">
        <f>Tabla24[[#This Row],[PV]]</f>
        <v>0</v>
      </c>
      <c r="G661">
        <f>Tabla24[[#This Row],[Fecha]]</f>
        <v>0</v>
      </c>
      <c r="I661" t="s">
        <v>18</v>
      </c>
    </row>
    <row r="662" spans="1:9" x14ac:dyDescent="0.2">
      <c r="A662" s="6" t="str">
        <f>Tabla24[[#This Row],[Unit]]</f>
        <v xml:space="preserve">  0</v>
      </c>
      <c r="B662">
        <f>Tabla24[[#This Row],[Referencia]]</f>
        <v>0</v>
      </c>
      <c r="C662" s="6">
        <f>Tabla24[[#This Row],[Costo]]</f>
        <v>0</v>
      </c>
      <c r="D662" s="7">
        <f>-Tabla24[[#This Row],[Cantidad]]</f>
        <v>0</v>
      </c>
      <c r="E662" s="6">
        <f>Tabla23[[#This Row],[Costo]]*Tabla23[[#This Row],[Cantidad]]</f>
        <v>0</v>
      </c>
      <c r="F662" s="6">
        <f>Tabla24[[#This Row],[PV]]</f>
        <v>0</v>
      </c>
      <c r="G662">
        <f>Tabla24[[#This Row],[Fecha]]</f>
        <v>0</v>
      </c>
      <c r="I662" t="s">
        <v>18</v>
      </c>
    </row>
    <row r="663" spans="1:9" x14ac:dyDescent="0.2">
      <c r="A663" s="6" t="str">
        <f>Tabla24[[#This Row],[Unit]]</f>
        <v xml:space="preserve">  0</v>
      </c>
      <c r="B663">
        <f>Tabla24[[#This Row],[Referencia]]</f>
        <v>0</v>
      </c>
      <c r="C663" s="6">
        <f>Tabla24[[#This Row],[Costo]]</f>
        <v>0</v>
      </c>
      <c r="D663" s="7">
        <f>-Tabla24[[#This Row],[Cantidad]]</f>
        <v>0</v>
      </c>
      <c r="E663" s="6">
        <f>Tabla23[[#This Row],[Costo]]*Tabla23[[#This Row],[Cantidad]]</f>
        <v>0</v>
      </c>
      <c r="F663" s="6">
        <f>Tabla24[[#This Row],[PV]]</f>
        <v>0</v>
      </c>
      <c r="G663">
        <f>Tabla24[[#This Row],[Fecha]]</f>
        <v>0</v>
      </c>
      <c r="I663" t="s">
        <v>18</v>
      </c>
    </row>
    <row r="664" spans="1:9" x14ac:dyDescent="0.2">
      <c r="A664" s="6" t="str">
        <f>Tabla24[[#This Row],[Unit]]</f>
        <v xml:space="preserve">  0</v>
      </c>
      <c r="B664">
        <f>Tabla24[[#This Row],[Referencia]]</f>
        <v>0</v>
      </c>
      <c r="C664" s="6">
        <f>Tabla24[[#This Row],[Costo]]</f>
        <v>0</v>
      </c>
      <c r="D664" s="7">
        <f>-Tabla24[[#This Row],[Cantidad]]</f>
        <v>0</v>
      </c>
      <c r="E664" s="6">
        <f>Tabla23[[#This Row],[Costo]]*Tabla23[[#This Row],[Cantidad]]</f>
        <v>0</v>
      </c>
      <c r="F664" s="6">
        <f>Tabla24[[#This Row],[PV]]</f>
        <v>0</v>
      </c>
      <c r="G664">
        <f>Tabla24[[#This Row],[Fecha]]</f>
        <v>0</v>
      </c>
      <c r="I664" t="s">
        <v>18</v>
      </c>
    </row>
    <row r="665" spans="1:9" x14ac:dyDescent="0.2">
      <c r="A665" s="6" t="str">
        <f>Tabla24[[#This Row],[Unit]]</f>
        <v xml:space="preserve">  0</v>
      </c>
      <c r="B665">
        <f>Tabla24[[#This Row],[Referencia]]</f>
        <v>0</v>
      </c>
      <c r="C665" s="6">
        <f>Tabla24[[#This Row],[Costo]]</f>
        <v>0</v>
      </c>
      <c r="D665" s="7">
        <f>-Tabla24[[#This Row],[Cantidad]]</f>
        <v>0</v>
      </c>
      <c r="E665" s="6">
        <f>Tabla23[[#This Row],[Costo]]*Tabla23[[#This Row],[Cantidad]]</f>
        <v>0</v>
      </c>
      <c r="F665" s="6">
        <f>Tabla24[[#This Row],[PV]]</f>
        <v>0</v>
      </c>
      <c r="G665">
        <f>Tabla24[[#This Row],[Fecha]]</f>
        <v>0</v>
      </c>
      <c r="I665" t="s">
        <v>18</v>
      </c>
    </row>
    <row r="666" spans="1:9" x14ac:dyDescent="0.2">
      <c r="A666" s="6" t="str">
        <f>Tabla24[[#This Row],[Unit]]</f>
        <v xml:space="preserve">  0</v>
      </c>
      <c r="B666">
        <f>Tabla24[[#This Row],[Referencia]]</f>
        <v>0</v>
      </c>
      <c r="C666" s="6">
        <f>Tabla24[[#This Row],[Costo]]</f>
        <v>0</v>
      </c>
      <c r="D666" s="7">
        <f>-Tabla24[[#This Row],[Cantidad]]</f>
        <v>0</v>
      </c>
      <c r="E666" s="6">
        <f>Tabla23[[#This Row],[Costo]]*Tabla23[[#This Row],[Cantidad]]</f>
        <v>0</v>
      </c>
      <c r="F666" s="6">
        <f>Tabla24[[#This Row],[PV]]</f>
        <v>0</v>
      </c>
      <c r="G666">
        <f>Tabla24[[#This Row],[Fecha]]</f>
        <v>0</v>
      </c>
      <c r="I666" t="s">
        <v>18</v>
      </c>
    </row>
    <row r="667" spans="1:9" x14ac:dyDescent="0.2">
      <c r="A667" s="6" t="str">
        <f>Tabla24[[#This Row],[Unit]]</f>
        <v xml:space="preserve">  0</v>
      </c>
      <c r="B667">
        <f>Tabla24[[#This Row],[Referencia]]</f>
        <v>0</v>
      </c>
      <c r="C667" s="6">
        <f>Tabla24[[#This Row],[Costo]]</f>
        <v>0</v>
      </c>
      <c r="D667" s="7">
        <f>-Tabla24[[#This Row],[Cantidad]]</f>
        <v>0</v>
      </c>
      <c r="E667" s="6">
        <f>Tabla23[[#This Row],[Costo]]*Tabla23[[#This Row],[Cantidad]]</f>
        <v>0</v>
      </c>
      <c r="F667" s="6">
        <f>Tabla24[[#This Row],[PV]]</f>
        <v>0</v>
      </c>
      <c r="G667">
        <f>Tabla24[[#This Row],[Fecha]]</f>
        <v>0</v>
      </c>
      <c r="I667" t="s">
        <v>18</v>
      </c>
    </row>
    <row r="668" spans="1:9" x14ac:dyDescent="0.2">
      <c r="A668" s="6" t="str">
        <f>Tabla24[[#This Row],[Unit]]</f>
        <v xml:space="preserve">  0</v>
      </c>
      <c r="B668">
        <f>Tabla24[[#This Row],[Referencia]]</f>
        <v>0</v>
      </c>
      <c r="C668" s="6">
        <f>Tabla24[[#This Row],[Costo]]</f>
        <v>0</v>
      </c>
      <c r="D668" s="7">
        <f>-Tabla24[[#This Row],[Cantidad]]</f>
        <v>0</v>
      </c>
      <c r="E668" s="6">
        <f>Tabla23[[#This Row],[Costo]]*Tabla23[[#This Row],[Cantidad]]</f>
        <v>0</v>
      </c>
      <c r="F668" s="6">
        <f>Tabla24[[#This Row],[PV]]</f>
        <v>0</v>
      </c>
      <c r="G668">
        <f>Tabla24[[#This Row],[Fecha]]</f>
        <v>0</v>
      </c>
      <c r="I668" t="s">
        <v>18</v>
      </c>
    </row>
    <row r="669" spans="1:9" x14ac:dyDescent="0.2">
      <c r="A669" s="6" t="str">
        <f>Tabla24[[#This Row],[Unit]]</f>
        <v xml:space="preserve">  0</v>
      </c>
      <c r="B669">
        <f>Tabla24[[#This Row],[Referencia]]</f>
        <v>0</v>
      </c>
      <c r="C669" s="6">
        <f>Tabla24[[#This Row],[Costo]]</f>
        <v>0</v>
      </c>
      <c r="D669" s="7">
        <f>-Tabla24[[#This Row],[Cantidad]]</f>
        <v>0</v>
      </c>
      <c r="E669" s="6">
        <f>Tabla23[[#This Row],[Costo]]*Tabla23[[#This Row],[Cantidad]]</f>
        <v>0</v>
      </c>
      <c r="F669" s="6">
        <f>Tabla24[[#This Row],[PV]]</f>
        <v>0</v>
      </c>
      <c r="G669">
        <f>Tabla24[[#This Row],[Fecha]]</f>
        <v>0</v>
      </c>
      <c r="I669" t="s">
        <v>18</v>
      </c>
    </row>
    <row r="670" spans="1:9" x14ac:dyDescent="0.2">
      <c r="A670" s="6" t="str">
        <f>Tabla24[[#This Row],[Unit]]</f>
        <v xml:space="preserve">  0</v>
      </c>
      <c r="B670">
        <f>Tabla24[[#This Row],[Referencia]]</f>
        <v>0</v>
      </c>
      <c r="C670" s="6">
        <f>Tabla24[[#This Row],[Costo]]</f>
        <v>0</v>
      </c>
      <c r="D670" s="7">
        <f>-Tabla24[[#This Row],[Cantidad]]</f>
        <v>0</v>
      </c>
      <c r="E670" s="6">
        <f>Tabla23[[#This Row],[Costo]]*Tabla23[[#This Row],[Cantidad]]</f>
        <v>0</v>
      </c>
      <c r="F670" s="6">
        <f>Tabla24[[#This Row],[PV]]</f>
        <v>0</v>
      </c>
      <c r="G670">
        <f>Tabla24[[#This Row],[Fecha]]</f>
        <v>0</v>
      </c>
      <c r="I670" t="s">
        <v>18</v>
      </c>
    </row>
    <row r="671" spans="1:9" x14ac:dyDescent="0.2">
      <c r="A671" s="6" t="str">
        <f>Tabla24[[#This Row],[Unit]]</f>
        <v xml:space="preserve">  0</v>
      </c>
      <c r="B671">
        <f>Tabla24[[#This Row],[Referencia]]</f>
        <v>0</v>
      </c>
      <c r="C671" s="6">
        <f>Tabla24[[#This Row],[Costo]]</f>
        <v>0</v>
      </c>
      <c r="D671" s="7">
        <f>-Tabla24[[#This Row],[Cantidad]]</f>
        <v>0</v>
      </c>
      <c r="E671" s="6">
        <f>Tabla23[[#This Row],[Costo]]*Tabla23[[#This Row],[Cantidad]]</f>
        <v>0</v>
      </c>
      <c r="F671" s="6">
        <f>Tabla24[[#This Row],[PV]]</f>
        <v>0</v>
      </c>
      <c r="G671">
        <f>Tabla24[[#This Row],[Fecha]]</f>
        <v>0</v>
      </c>
      <c r="I671" t="s">
        <v>18</v>
      </c>
    </row>
    <row r="672" spans="1:9" x14ac:dyDescent="0.2">
      <c r="A672" s="6" t="str">
        <f>Tabla24[[#This Row],[Unit]]</f>
        <v xml:space="preserve">  0</v>
      </c>
      <c r="B672">
        <f>Tabla24[[#This Row],[Referencia]]</f>
        <v>0</v>
      </c>
      <c r="C672" s="6">
        <f>Tabla24[[#This Row],[Costo]]</f>
        <v>0</v>
      </c>
      <c r="D672" s="7">
        <f>-Tabla24[[#This Row],[Cantidad]]</f>
        <v>0</v>
      </c>
      <c r="E672" s="6">
        <f>Tabla23[[#This Row],[Costo]]*Tabla23[[#This Row],[Cantidad]]</f>
        <v>0</v>
      </c>
      <c r="F672" s="6">
        <f>Tabla24[[#This Row],[PV]]</f>
        <v>0</v>
      </c>
      <c r="G672">
        <f>Tabla24[[#This Row],[Fecha]]</f>
        <v>0</v>
      </c>
      <c r="I672" t="s">
        <v>18</v>
      </c>
    </row>
    <row r="673" spans="1:9" x14ac:dyDescent="0.2">
      <c r="A673" s="6" t="str">
        <f>Tabla24[[#This Row],[Unit]]</f>
        <v xml:space="preserve">  0</v>
      </c>
      <c r="B673">
        <f>Tabla24[[#This Row],[Referencia]]</f>
        <v>0</v>
      </c>
      <c r="C673" s="6">
        <f>Tabla24[[#This Row],[Costo]]</f>
        <v>0</v>
      </c>
      <c r="D673" s="7">
        <f>-Tabla24[[#This Row],[Cantidad]]</f>
        <v>0</v>
      </c>
      <c r="E673" s="6">
        <f>Tabla23[[#This Row],[Costo]]*Tabla23[[#This Row],[Cantidad]]</f>
        <v>0</v>
      </c>
      <c r="F673" s="6">
        <f>Tabla24[[#This Row],[PV]]</f>
        <v>0</v>
      </c>
      <c r="G673">
        <f>Tabla24[[#This Row],[Fecha]]</f>
        <v>0</v>
      </c>
      <c r="I673" t="s">
        <v>18</v>
      </c>
    </row>
    <row r="674" spans="1:9" x14ac:dyDescent="0.2">
      <c r="A674" s="6" t="str">
        <f>Tabla24[[#This Row],[Unit]]</f>
        <v xml:space="preserve">  0</v>
      </c>
      <c r="B674">
        <f>Tabla24[[#This Row],[Referencia]]</f>
        <v>0</v>
      </c>
      <c r="C674" s="6">
        <f>Tabla24[[#This Row],[Costo]]</f>
        <v>0</v>
      </c>
      <c r="D674" s="7">
        <f>-Tabla24[[#This Row],[Cantidad]]</f>
        <v>0</v>
      </c>
      <c r="E674" s="6">
        <f>Tabla23[[#This Row],[Costo]]*Tabla23[[#This Row],[Cantidad]]</f>
        <v>0</v>
      </c>
      <c r="F674" s="6">
        <f>Tabla24[[#This Row],[PV]]</f>
        <v>0</v>
      </c>
      <c r="G674">
        <f>Tabla24[[#This Row],[Fecha]]</f>
        <v>0</v>
      </c>
      <c r="I674" t="s">
        <v>18</v>
      </c>
    </row>
    <row r="675" spans="1:9" x14ac:dyDescent="0.2">
      <c r="A675" s="6" t="str">
        <f>Tabla24[[#This Row],[Unit]]</f>
        <v xml:space="preserve">  0</v>
      </c>
      <c r="B675">
        <f>Tabla24[[#This Row],[Referencia]]</f>
        <v>0</v>
      </c>
      <c r="C675" s="6">
        <f>Tabla24[[#This Row],[Costo]]</f>
        <v>0</v>
      </c>
      <c r="D675" s="7">
        <f>-Tabla24[[#This Row],[Cantidad]]</f>
        <v>0</v>
      </c>
      <c r="E675" s="6">
        <f>Tabla23[[#This Row],[Costo]]*Tabla23[[#This Row],[Cantidad]]</f>
        <v>0</v>
      </c>
      <c r="F675" s="6">
        <f>Tabla24[[#This Row],[PV]]</f>
        <v>0</v>
      </c>
      <c r="G675">
        <f>Tabla24[[#This Row],[Fecha]]</f>
        <v>0</v>
      </c>
      <c r="I675" t="s">
        <v>18</v>
      </c>
    </row>
    <row r="676" spans="1:9" x14ac:dyDescent="0.2">
      <c r="A676" s="6" t="str">
        <f>Tabla24[[#This Row],[Unit]]</f>
        <v xml:space="preserve">  0</v>
      </c>
      <c r="B676">
        <f>Tabla24[[#This Row],[Referencia]]</f>
        <v>0</v>
      </c>
      <c r="C676" s="6">
        <f>Tabla24[[#This Row],[Costo]]</f>
        <v>0</v>
      </c>
      <c r="D676" s="7">
        <f>-Tabla24[[#This Row],[Cantidad]]</f>
        <v>0</v>
      </c>
      <c r="E676" s="6">
        <f>Tabla23[[#This Row],[Costo]]*Tabla23[[#This Row],[Cantidad]]</f>
        <v>0</v>
      </c>
      <c r="F676" s="6">
        <f>Tabla24[[#This Row],[PV]]</f>
        <v>0</v>
      </c>
      <c r="G676">
        <f>Tabla24[[#This Row],[Fecha]]</f>
        <v>0</v>
      </c>
      <c r="I676" t="s">
        <v>18</v>
      </c>
    </row>
    <row r="677" spans="1:9" x14ac:dyDescent="0.2">
      <c r="A677" s="6" t="str">
        <f>Tabla24[[#This Row],[Unit]]</f>
        <v xml:space="preserve">  0</v>
      </c>
      <c r="B677">
        <f>Tabla24[[#This Row],[Referencia]]</f>
        <v>0</v>
      </c>
      <c r="C677" s="6">
        <f>Tabla24[[#This Row],[Costo]]</f>
        <v>0</v>
      </c>
      <c r="D677" s="7">
        <f>-Tabla24[[#This Row],[Cantidad]]</f>
        <v>0</v>
      </c>
      <c r="E677" s="6">
        <f>Tabla23[[#This Row],[Costo]]*Tabla23[[#This Row],[Cantidad]]</f>
        <v>0</v>
      </c>
      <c r="F677" s="6">
        <f>Tabla24[[#This Row],[PV]]</f>
        <v>0</v>
      </c>
      <c r="G677">
        <f>Tabla24[[#This Row],[Fecha]]</f>
        <v>0</v>
      </c>
      <c r="I677" t="s">
        <v>18</v>
      </c>
    </row>
    <row r="678" spans="1:9" x14ac:dyDescent="0.2">
      <c r="A678" s="6" t="str">
        <f>Tabla24[[#This Row],[Unit]]</f>
        <v xml:space="preserve">  0</v>
      </c>
      <c r="B678">
        <f>Tabla24[[#This Row],[Referencia]]</f>
        <v>0</v>
      </c>
      <c r="C678" s="6">
        <f>Tabla24[[#This Row],[Costo]]</f>
        <v>0</v>
      </c>
      <c r="D678" s="7">
        <f>-Tabla24[[#This Row],[Cantidad]]</f>
        <v>0</v>
      </c>
      <c r="E678" s="6">
        <f>Tabla23[[#This Row],[Costo]]*Tabla23[[#This Row],[Cantidad]]</f>
        <v>0</v>
      </c>
      <c r="F678" s="6">
        <f>Tabla24[[#This Row],[PV]]</f>
        <v>0</v>
      </c>
      <c r="G678">
        <f>Tabla24[[#This Row],[Fecha]]</f>
        <v>0</v>
      </c>
      <c r="I678" t="s">
        <v>18</v>
      </c>
    </row>
    <row r="679" spans="1:9" x14ac:dyDescent="0.2">
      <c r="A679" s="6" t="str">
        <f>Tabla24[[#This Row],[Unit]]</f>
        <v xml:space="preserve">  0</v>
      </c>
      <c r="B679">
        <f>Tabla24[[#This Row],[Referencia]]</f>
        <v>0</v>
      </c>
      <c r="C679" s="6">
        <f>Tabla24[[#This Row],[Costo]]</f>
        <v>0</v>
      </c>
      <c r="D679" s="7">
        <f>-Tabla24[[#This Row],[Cantidad]]</f>
        <v>0</v>
      </c>
      <c r="E679" s="6">
        <f>Tabla23[[#This Row],[Costo]]*Tabla23[[#This Row],[Cantidad]]</f>
        <v>0</v>
      </c>
      <c r="F679" s="6">
        <f>Tabla24[[#This Row],[PV]]</f>
        <v>0</v>
      </c>
      <c r="G679">
        <f>Tabla24[[#This Row],[Fecha]]</f>
        <v>0</v>
      </c>
      <c r="I679" t="s">
        <v>18</v>
      </c>
    </row>
    <row r="680" spans="1:9" x14ac:dyDescent="0.2">
      <c r="A680" s="6" t="str">
        <f>Tabla24[[#This Row],[Unit]]</f>
        <v xml:space="preserve">  0</v>
      </c>
      <c r="B680">
        <f>Tabla24[[#This Row],[Referencia]]</f>
        <v>0</v>
      </c>
      <c r="C680" s="6">
        <f>Tabla24[[#This Row],[Costo]]</f>
        <v>0</v>
      </c>
      <c r="D680" s="7">
        <f>-Tabla24[[#This Row],[Cantidad]]</f>
        <v>0</v>
      </c>
      <c r="E680" s="6">
        <f>Tabla23[[#This Row],[Costo]]*Tabla23[[#This Row],[Cantidad]]</f>
        <v>0</v>
      </c>
      <c r="F680" s="6">
        <f>Tabla24[[#This Row],[PV]]</f>
        <v>0</v>
      </c>
      <c r="G680">
        <f>Tabla24[[#This Row],[Fecha]]</f>
        <v>0</v>
      </c>
      <c r="I680" t="s">
        <v>18</v>
      </c>
    </row>
    <row r="681" spans="1:9" x14ac:dyDescent="0.2">
      <c r="A681" s="6" t="str">
        <f>Tabla24[[#This Row],[Unit]]</f>
        <v xml:space="preserve">  0</v>
      </c>
      <c r="B681">
        <f>Tabla24[[#This Row],[Referencia]]</f>
        <v>0</v>
      </c>
      <c r="C681" s="6">
        <f>Tabla24[[#This Row],[Costo]]</f>
        <v>0</v>
      </c>
      <c r="D681" s="7">
        <f>-Tabla24[[#This Row],[Cantidad]]</f>
        <v>0</v>
      </c>
      <c r="E681" s="6">
        <f>Tabla23[[#This Row],[Costo]]*Tabla23[[#This Row],[Cantidad]]</f>
        <v>0</v>
      </c>
      <c r="F681" s="6">
        <f>Tabla24[[#This Row],[PV]]</f>
        <v>0</v>
      </c>
      <c r="G681">
        <f>Tabla24[[#This Row],[Fecha]]</f>
        <v>0</v>
      </c>
      <c r="I681" t="s">
        <v>18</v>
      </c>
    </row>
    <row r="682" spans="1:9" x14ac:dyDescent="0.2">
      <c r="A682" s="6" t="str">
        <f>Tabla24[[#This Row],[Unit]]</f>
        <v xml:space="preserve">  0</v>
      </c>
      <c r="B682">
        <f>Tabla24[[#This Row],[Referencia]]</f>
        <v>0</v>
      </c>
      <c r="C682" s="6">
        <f>Tabla24[[#This Row],[Costo]]</f>
        <v>0</v>
      </c>
      <c r="D682" s="7">
        <f>-Tabla24[[#This Row],[Cantidad]]</f>
        <v>0</v>
      </c>
      <c r="E682" s="6">
        <f>Tabla23[[#This Row],[Costo]]*Tabla23[[#This Row],[Cantidad]]</f>
        <v>0</v>
      </c>
      <c r="F682" s="6">
        <f>Tabla24[[#This Row],[PV]]</f>
        <v>0</v>
      </c>
      <c r="G682">
        <f>Tabla24[[#This Row],[Fecha]]</f>
        <v>0</v>
      </c>
      <c r="I682" t="s">
        <v>18</v>
      </c>
    </row>
    <row r="683" spans="1:9" x14ac:dyDescent="0.2">
      <c r="A683" s="6" t="str">
        <f>Tabla24[[#This Row],[Unit]]</f>
        <v xml:space="preserve">  0</v>
      </c>
      <c r="B683">
        <f>Tabla24[[#This Row],[Referencia]]</f>
        <v>0</v>
      </c>
      <c r="C683" s="6">
        <f>Tabla24[[#This Row],[Costo]]</f>
        <v>0</v>
      </c>
      <c r="D683" s="7">
        <f>-Tabla24[[#This Row],[Cantidad]]</f>
        <v>0</v>
      </c>
      <c r="E683" s="6">
        <f>Tabla23[[#This Row],[Costo]]*Tabla23[[#This Row],[Cantidad]]</f>
        <v>0</v>
      </c>
      <c r="F683" s="6">
        <f>Tabla24[[#This Row],[PV]]</f>
        <v>0</v>
      </c>
      <c r="G683">
        <f>Tabla24[[#This Row],[Fecha]]</f>
        <v>0</v>
      </c>
      <c r="I683" t="s">
        <v>18</v>
      </c>
    </row>
    <row r="684" spans="1:9" x14ac:dyDescent="0.2">
      <c r="A684" s="6" t="str">
        <f>Tabla24[[#This Row],[Unit]]</f>
        <v xml:space="preserve">  0</v>
      </c>
      <c r="B684">
        <f>Tabla24[[#This Row],[Referencia]]</f>
        <v>0</v>
      </c>
      <c r="C684" s="6">
        <f>Tabla24[[#This Row],[Costo]]</f>
        <v>0</v>
      </c>
      <c r="D684" s="7">
        <f>-Tabla24[[#This Row],[Cantidad]]</f>
        <v>0</v>
      </c>
      <c r="E684" s="6">
        <f>Tabla23[[#This Row],[Costo]]*Tabla23[[#This Row],[Cantidad]]</f>
        <v>0</v>
      </c>
      <c r="F684" s="6">
        <f>Tabla24[[#This Row],[PV]]</f>
        <v>0</v>
      </c>
      <c r="G684">
        <f>Tabla24[[#This Row],[Fecha]]</f>
        <v>0</v>
      </c>
      <c r="I684" t="s">
        <v>18</v>
      </c>
    </row>
    <row r="685" spans="1:9" x14ac:dyDescent="0.2">
      <c r="A685" s="6" t="str">
        <f>Tabla24[[#This Row],[Unit]]</f>
        <v xml:space="preserve">  0</v>
      </c>
      <c r="B685">
        <f>Tabla24[[#This Row],[Referencia]]</f>
        <v>0</v>
      </c>
      <c r="C685" s="6">
        <f>Tabla24[[#This Row],[Costo]]</f>
        <v>0</v>
      </c>
      <c r="D685" s="7">
        <f>-Tabla24[[#This Row],[Cantidad]]</f>
        <v>0</v>
      </c>
      <c r="E685" s="6">
        <f>Tabla23[[#This Row],[Costo]]*Tabla23[[#This Row],[Cantidad]]</f>
        <v>0</v>
      </c>
      <c r="F685" s="6">
        <f>Tabla24[[#This Row],[PV]]</f>
        <v>0</v>
      </c>
      <c r="G685">
        <f>Tabla24[[#This Row],[Fecha]]</f>
        <v>0</v>
      </c>
      <c r="I685" t="s">
        <v>18</v>
      </c>
    </row>
    <row r="686" spans="1:9" x14ac:dyDescent="0.2">
      <c r="A686" s="6" t="str">
        <f>Tabla24[[#This Row],[Unit]]</f>
        <v xml:space="preserve">  0</v>
      </c>
      <c r="B686">
        <f>Tabla24[[#This Row],[Referencia]]</f>
        <v>0</v>
      </c>
      <c r="C686" s="6">
        <f>Tabla24[[#This Row],[Costo]]</f>
        <v>0</v>
      </c>
      <c r="D686" s="7">
        <f>-Tabla24[[#This Row],[Cantidad]]</f>
        <v>0</v>
      </c>
      <c r="E686" s="6">
        <f>Tabla23[[#This Row],[Costo]]*Tabla23[[#This Row],[Cantidad]]</f>
        <v>0</v>
      </c>
      <c r="F686" s="6">
        <f>Tabla24[[#This Row],[PV]]</f>
        <v>0</v>
      </c>
      <c r="G686">
        <f>Tabla24[[#This Row],[Fecha]]</f>
        <v>0</v>
      </c>
      <c r="I686" t="s">
        <v>18</v>
      </c>
    </row>
    <row r="687" spans="1:9" x14ac:dyDescent="0.2">
      <c r="A687" s="6" t="str">
        <f>Tabla24[[#This Row],[Unit]]</f>
        <v xml:space="preserve">  0</v>
      </c>
      <c r="B687">
        <f>Tabla24[[#This Row],[Referencia]]</f>
        <v>0</v>
      </c>
      <c r="C687" s="6">
        <f>Tabla24[[#This Row],[Costo]]</f>
        <v>0</v>
      </c>
      <c r="D687" s="7">
        <f>-Tabla24[[#This Row],[Cantidad]]</f>
        <v>0</v>
      </c>
      <c r="E687" s="6">
        <f>Tabla23[[#This Row],[Costo]]*Tabla23[[#This Row],[Cantidad]]</f>
        <v>0</v>
      </c>
      <c r="F687" s="6">
        <f>Tabla24[[#This Row],[PV]]</f>
        <v>0</v>
      </c>
      <c r="G687">
        <f>Tabla24[[#This Row],[Fecha]]</f>
        <v>0</v>
      </c>
      <c r="I687" t="s">
        <v>18</v>
      </c>
    </row>
    <row r="688" spans="1:9" x14ac:dyDescent="0.2">
      <c r="A688" s="6" t="str">
        <f>Tabla24[[#This Row],[Unit]]</f>
        <v xml:space="preserve">  0</v>
      </c>
      <c r="B688">
        <f>Tabla24[[#This Row],[Referencia]]</f>
        <v>0</v>
      </c>
      <c r="C688" s="6">
        <f>Tabla24[[#This Row],[Costo]]</f>
        <v>0</v>
      </c>
      <c r="D688" s="7">
        <f>-Tabla24[[#This Row],[Cantidad]]</f>
        <v>0</v>
      </c>
      <c r="E688" s="6">
        <f>Tabla23[[#This Row],[Costo]]*Tabla23[[#This Row],[Cantidad]]</f>
        <v>0</v>
      </c>
      <c r="F688" s="6">
        <f>Tabla24[[#This Row],[PV]]</f>
        <v>0</v>
      </c>
      <c r="G688">
        <f>Tabla24[[#This Row],[Fecha]]</f>
        <v>0</v>
      </c>
      <c r="I688" t="s">
        <v>18</v>
      </c>
    </row>
    <row r="689" spans="1:9" x14ac:dyDescent="0.2">
      <c r="A689" s="6" t="str">
        <f>Tabla24[[#This Row],[Unit]]</f>
        <v xml:space="preserve">  0</v>
      </c>
      <c r="B689">
        <f>Tabla24[[#This Row],[Referencia]]</f>
        <v>0</v>
      </c>
      <c r="C689" s="6">
        <f>Tabla24[[#This Row],[Costo]]</f>
        <v>0</v>
      </c>
      <c r="D689" s="7">
        <f>-Tabla24[[#This Row],[Cantidad]]</f>
        <v>0</v>
      </c>
      <c r="E689" s="6">
        <f>Tabla23[[#This Row],[Costo]]*Tabla23[[#This Row],[Cantidad]]</f>
        <v>0</v>
      </c>
      <c r="F689" s="6">
        <f>Tabla24[[#This Row],[PV]]</f>
        <v>0</v>
      </c>
      <c r="G689">
        <f>Tabla24[[#This Row],[Fecha]]</f>
        <v>0</v>
      </c>
      <c r="I689" t="s">
        <v>18</v>
      </c>
    </row>
    <row r="690" spans="1:9" x14ac:dyDescent="0.2">
      <c r="A690" s="6" t="str">
        <f>Tabla24[[#This Row],[Unit]]</f>
        <v xml:space="preserve">  0</v>
      </c>
      <c r="B690">
        <f>Tabla24[[#This Row],[Referencia]]</f>
        <v>0</v>
      </c>
      <c r="C690" s="6">
        <f>Tabla24[[#This Row],[Costo]]</f>
        <v>0</v>
      </c>
      <c r="D690" s="7">
        <f>-Tabla24[[#This Row],[Cantidad]]</f>
        <v>0</v>
      </c>
      <c r="E690" s="6">
        <f>Tabla23[[#This Row],[Costo]]*Tabla23[[#This Row],[Cantidad]]</f>
        <v>0</v>
      </c>
      <c r="F690" s="6">
        <f>Tabla24[[#This Row],[PV]]</f>
        <v>0</v>
      </c>
      <c r="G690">
        <f>Tabla24[[#This Row],[Fecha]]</f>
        <v>0</v>
      </c>
      <c r="I690" t="s">
        <v>18</v>
      </c>
    </row>
    <row r="691" spans="1:9" x14ac:dyDescent="0.2">
      <c r="A691" s="6" t="str">
        <f>Tabla24[[#This Row],[Unit]]</f>
        <v xml:space="preserve">  0</v>
      </c>
      <c r="B691">
        <f>Tabla24[[#This Row],[Referencia]]</f>
        <v>0</v>
      </c>
      <c r="C691" s="6">
        <f>Tabla24[[#This Row],[Costo]]</f>
        <v>0</v>
      </c>
      <c r="D691" s="7">
        <f>-Tabla24[[#This Row],[Cantidad]]</f>
        <v>0</v>
      </c>
      <c r="E691" s="6">
        <f>Tabla23[[#This Row],[Costo]]*Tabla23[[#This Row],[Cantidad]]</f>
        <v>0</v>
      </c>
      <c r="F691" s="6">
        <f>Tabla24[[#This Row],[PV]]</f>
        <v>0</v>
      </c>
      <c r="G691">
        <f>Tabla24[[#This Row],[Fecha]]</f>
        <v>0</v>
      </c>
      <c r="I691" t="s">
        <v>18</v>
      </c>
    </row>
    <row r="692" spans="1:9" x14ac:dyDescent="0.2">
      <c r="A692" s="6" t="str">
        <f>Tabla24[[#This Row],[Unit]]</f>
        <v xml:space="preserve">  0</v>
      </c>
      <c r="B692">
        <f>Tabla24[[#This Row],[Referencia]]</f>
        <v>0</v>
      </c>
      <c r="C692" s="6">
        <f>Tabla24[[#This Row],[Costo]]</f>
        <v>0</v>
      </c>
      <c r="D692" s="7">
        <f>-Tabla24[[#This Row],[Cantidad]]</f>
        <v>0</v>
      </c>
      <c r="E692" s="6">
        <f>Tabla23[[#This Row],[Costo]]*Tabla23[[#This Row],[Cantidad]]</f>
        <v>0</v>
      </c>
      <c r="F692" s="6">
        <f>Tabla24[[#This Row],[PV]]</f>
        <v>0</v>
      </c>
      <c r="G692">
        <f>Tabla24[[#This Row],[Fecha]]</f>
        <v>0</v>
      </c>
      <c r="I692" t="s">
        <v>18</v>
      </c>
    </row>
    <row r="693" spans="1:9" x14ac:dyDescent="0.2">
      <c r="A693" s="6" t="str">
        <f>Tabla24[[#This Row],[Unit]]</f>
        <v xml:space="preserve">  0</v>
      </c>
      <c r="B693">
        <f>Tabla24[[#This Row],[Referencia]]</f>
        <v>0</v>
      </c>
      <c r="C693" s="6">
        <f>Tabla24[[#This Row],[Costo]]</f>
        <v>0</v>
      </c>
      <c r="D693" s="7">
        <f>-Tabla24[[#This Row],[Cantidad]]</f>
        <v>0</v>
      </c>
      <c r="E693" s="6">
        <f>Tabla23[[#This Row],[Costo]]*Tabla23[[#This Row],[Cantidad]]</f>
        <v>0</v>
      </c>
      <c r="F693" s="6">
        <f>Tabla24[[#This Row],[PV]]</f>
        <v>0</v>
      </c>
      <c r="G693">
        <f>Tabla24[[#This Row],[Fecha]]</f>
        <v>0</v>
      </c>
      <c r="I693" t="s">
        <v>18</v>
      </c>
    </row>
    <row r="694" spans="1:9" x14ac:dyDescent="0.2">
      <c r="A694" s="6" t="str">
        <f>Tabla24[[#This Row],[Unit]]</f>
        <v xml:space="preserve">  0</v>
      </c>
      <c r="B694">
        <f>Tabla24[[#This Row],[Referencia]]</f>
        <v>0</v>
      </c>
      <c r="C694" s="6">
        <f>Tabla24[[#This Row],[Costo]]</f>
        <v>0</v>
      </c>
      <c r="D694" s="7">
        <f>-Tabla24[[#This Row],[Cantidad]]</f>
        <v>0</v>
      </c>
      <c r="E694" s="6">
        <f>Tabla23[[#This Row],[Costo]]*Tabla23[[#This Row],[Cantidad]]</f>
        <v>0</v>
      </c>
      <c r="F694" s="6">
        <f>Tabla24[[#This Row],[PV]]</f>
        <v>0</v>
      </c>
      <c r="G694">
        <f>Tabla24[[#This Row],[Fecha]]</f>
        <v>0</v>
      </c>
      <c r="I694" t="s">
        <v>18</v>
      </c>
    </row>
    <row r="695" spans="1:9" x14ac:dyDescent="0.2">
      <c r="A695" s="6" t="str">
        <f>Tabla24[[#This Row],[Unit]]</f>
        <v xml:space="preserve">  0</v>
      </c>
      <c r="B695">
        <f>Tabla24[[#This Row],[Referencia]]</f>
        <v>0</v>
      </c>
      <c r="C695" s="6">
        <f>Tabla24[[#This Row],[Costo]]</f>
        <v>0</v>
      </c>
      <c r="D695" s="7">
        <f>-Tabla24[[#This Row],[Cantidad]]</f>
        <v>0</v>
      </c>
      <c r="E695" s="6">
        <f>Tabla23[[#This Row],[Costo]]*Tabla23[[#This Row],[Cantidad]]</f>
        <v>0</v>
      </c>
      <c r="F695" s="6">
        <f>Tabla24[[#This Row],[PV]]</f>
        <v>0</v>
      </c>
      <c r="G695">
        <f>Tabla24[[#This Row],[Fecha]]</f>
        <v>0</v>
      </c>
      <c r="I695" t="s">
        <v>18</v>
      </c>
    </row>
    <row r="696" spans="1:9" x14ac:dyDescent="0.2">
      <c r="A696" s="6" t="str">
        <f>Tabla24[[#This Row],[Unit]]</f>
        <v xml:space="preserve">  0</v>
      </c>
      <c r="B696">
        <f>Tabla24[[#This Row],[Referencia]]</f>
        <v>0</v>
      </c>
      <c r="C696" s="6">
        <f>Tabla24[[#This Row],[Costo]]</f>
        <v>0</v>
      </c>
      <c r="D696" s="7">
        <f>-Tabla24[[#This Row],[Cantidad]]</f>
        <v>0</v>
      </c>
      <c r="E696" s="6">
        <f>Tabla23[[#This Row],[Costo]]*Tabla23[[#This Row],[Cantidad]]</f>
        <v>0</v>
      </c>
      <c r="F696" s="6">
        <f>Tabla24[[#This Row],[PV]]</f>
        <v>0</v>
      </c>
      <c r="G696">
        <f>Tabla24[[#This Row],[Fecha]]</f>
        <v>0</v>
      </c>
      <c r="I696" t="s">
        <v>18</v>
      </c>
    </row>
    <row r="697" spans="1:9" x14ac:dyDescent="0.2">
      <c r="A697" s="6" t="str">
        <f>Tabla24[[#This Row],[Unit]]</f>
        <v xml:space="preserve">  0</v>
      </c>
      <c r="B697">
        <f>Tabla24[[#This Row],[Referencia]]</f>
        <v>0</v>
      </c>
      <c r="C697" s="6">
        <f>Tabla24[[#This Row],[Costo]]</f>
        <v>0</v>
      </c>
      <c r="D697" s="7">
        <f>-Tabla24[[#This Row],[Cantidad]]</f>
        <v>0</v>
      </c>
      <c r="E697" s="6">
        <f>Tabla23[[#This Row],[Costo]]*Tabla23[[#This Row],[Cantidad]]</f>
        <v>0</v>
      </c>
      <c r="F697" s="6">
        <f>Tabla24[[#This Row],[PV]]</f>
        <v>0</v>
      </c>
      <c r="G697">
        <f>Tabla24[[#This Row],[Fecha]]</f>
        <v>0</v>
      </c>
      <c r="I697" t="s">
        <v>18</v>
      </c>
    </row>
    <row r="698" spans="1:9" x14ac:dyDescent="0.2">
      <c r="A698" s="6" t="str">
        <f>Tabla24[[#This Row],[Unit]]</f>
        <v xml:space="preserve">  0</v>
      </c>
      <c r="B698">
        <f>Tabla24[[#This Row],[Referencia]]</f>
        <v>0</v>
      </c>
      <c r="C698" s="6">
        <f>Tabla24[[#This Row],[Costo]]</f>
        <v>0</v>
      </c>
      <c r="D698" s="7">
        <f>-Tabla24[[#This Row],[Cantidad]]</f>
        <v>0</v>
      </c>
      <c r="E698" s="6">
        <f>Tabla23[[#This Row],[Costo]]*Tabla23[[#This Row],[Cantidad]]</f>
        <v>0</v>
      </c>
      <c r="F698" s="6">
        <f>Tabla24[[#This Row],[PV]]</f>
        <v>0</v>
      </c>
      <c r="G698">
        <f>Tabla24[[#This Row],[Fecha]]</f>
        <v>0</v>
      </c>
      <c r="I698" t="s">
        <v>18</v>
      </c>
    </row>
    <row r="699" spans="1:9" x14ac:dyDescent="0.2">
      <c r="A699" s="6" t="str">
        <f>Tabla24[[#This Row],[Unit]]</f>
        <v xml:space="preserve">  0</v>
      </c>
      <c r="B699">
        <f>Tabla24[[#This Row],[Referencia]]</f>
        <v>0</v>
      </c>
      <c r="C699" s="6">
        <f>Tabla24[[#This Row],[Costo]]</f>
        <v>0</v>
      </c>
      <c r="D699" s="7">
        <f>-Tabla24[[#This Row],[Cantidad]]</f>
        <v>0</v>
      </c>
      <c r="E699" s="6">
        <f>Tabla23[[#This Row],[Costo]]*Tabla23[[#This Row],[Cantidad]]</f>
        <v>0</v>
      </c>
      <c r="F699" s="6">
        <f>Tabla24[[#This Row],[PV]]</f>
        <v>0</v>
      </c>
      <c r="G699">
        <f>Tabla24[[#This Row],[Fecha]]</f>
        <v>0</v>
      </c>
      <c r="I699" t="s">
        <v>18</v>
      </c>
    </row>
    <row r="700" spans="1:9" x14ac:dyDescent="0.2">
      <c r="A700" s="6" t="str">
        <f>Tabla24[[#This Row],[Unit]]</f>
        <v xml:space="preserve">  0</v>
      </c>
      <c r="B700">
        <f>Tabla24[[#This Row],[Referencia]]</f>
        <v>0</v>
      </c>
      <c r="C700" s="6">
        <f>Tabla24[[#This Row],[Costo]]</f>
        <v>0</v>
      </c>
      <c r="D700" s="7">
        <f>-Tabla24[[#This Row],[Cantidad]]</f>
        <v>0</v>
      </c>
      <c r="E700" s="6">
        <f>Tabla23[[#This Row],[Costo]]*Tabla23[[#This Row],[Cantidad]]</f>
        <v>0</v>
      </c>
      <c r="F700" s="6">
        <f>Tabla24[[#This Row],[PV]]</f>
        <v>0</v>
      </c>
      <c r="G700">
        <f>Tabla24[[#This Row],[Fecha]]</f>
        <v>0</v>
      </c>
      <c r="I700" t="s">
        <v>18</v>
      </c>
    </row>
    <row r="701" spans="1:9" x14ac:dyDescent="0.2">
      <c r="A701" s="6" t="str">
        <f>Tabla24[[#This Row],[Unit]]</f>
        <v xml:space="preserve">  0</v>
      </c>
      <c r="B701">
        <f>Tabla24[[#This Row],[Referencia]]</f>
        <v>0</v>
      </c>
      <c r="C701" s="6">
        <f>Tabla24[[#This Row],[Costo]]</f>
        <v>0</v>
      </c>
      <c r="D701" s="7">
        <f>-Tabla24[[#This Row],[Cantidad]]</f>
        <v>0</v>
      </c>
      <c r="E701" s="6">
        <f>Tabla23[[#This Row],[Costo]]*Tabla23[[#This Row],[Cantidad]]</f>
        <v>0</v>
      </c>
      <c r="F701" s="6">
        <f>Tabla24[[#This Row],[PV]]</f>
        <v>0</v>
      </c>
      <c r="G701">
        <f>Tabla24[[#This Row],[Fecha]]</f>
        <v>0</v>
      </c>
      <c r="I701" t="s">
        <v>18</v>
      </c>
    </row>
    <row r="702" spans="1:9" x14ac:dyDescent="0.2">
      <c r="A702" s="6" t="str">
        <f>Tabla24[[#This Row],[Unit]]</f>
        <v xml:space="preserve">  0</v>
      </c>
      <c r="B702">
        <f>Tabla24[[#This Row],[Referencia]]</f>
        <v>0</v>
      </c>
      <c r="C702" s="6">
        <f>Tabla24[[#This Row],[Costo]]</f>
        <v>0</v>
      </c>
      <c r="D702" s="7">
        <f>-Tabla24[[#This Row],[Cantidad]]</f>
        <v>0</v>
      </c>
      <c r="E702" s="6">
        <f>Tabla23[[#This Row],[Costo]]*Tabla23[[#This Row],[Cantidad]]</f>
        <v>0</v>
      </c>
      <c r="F702" s="6">
        <f>Tabla24[[#This Row],[PV]]</f>
        <v>0</v>
      </c>
      <c r="G702">
        <f>Tabla24[[#This Row],[Fecha]]</f>
        <v>0</v>
      </c>
      <c r="I702" t="s">
        <v>18</v>
      </c>
    </row>
    <row r="703" spans="1:9" x14ac:dyDescent="0.2">
      <c r="A703" s="6" t="str">
        <f>Tabla24[[#This Row],[Unit]]</f>
        <v xml:space="preserve">  0</v>
      </c>
      <c r="B703">
        <f>Tabla24[[#This Row],[Referencia]]</f>
        <v>0</v>
      </c>
      <c r="C703" s="6">
        <f>Tabla24[[#This Row],[Costo]]</f>
        <v>0</v>
      </c>
      <c r="D703" s="7">
        <f>-Tabla24[[#This Row],[Cantidad]]</f>
        <v>0</v>
      </c>
      <c r="E703" s="6">
        <f>Tabla23[[#This Row],[Costo]]*Tabla23[[#This Row],[Cantidad]]</f>
        <v>0</v>
      </c>
      <c r="F703" s="6">
        <f>Tabla24[[#This Row],[PV]]</f>
        <v>0</v>
      </c>
      <c r="G703">
        <f>Tabla24[[#This Row],[Fecha]]</f>
        <v>0</v>
      </c>
      <c r="I703" t="s">
        <v>18</v>
      </c>
    </row>
    <row r="704" spans="1:9" x14ac:dyDescent="0.2">
      <c r="A704" s="6" t="str">
        <f>Tabla24[[#This Row],[Unit]]</f>
        <v xml:space="preserve">  0</v>
      </c>
      <c r="B704">
        <f>Tabla24[[#This Row],[Referencia]]</f>
        <v>0</v>
      </c>
      <c r="C704" s="6">
        <f>Tabla24[[#This Row],[Costo]]</f>
        <v>0</v>
      </c>
      <c r="D704" s="7">
        <f>-Tabla24[[#This Row],[Cantidad]]</f>
        <v>0</v>
      </c>
      <c r="E704" s="6">
        <f>Tabla23[[#This Row],[Costo]]*Tabla23[[#This Row],[Cantidad]]</f>
        <v>0</v>
      </c>
      <c r="F704" s="6">
        <f>Tabla24[[#This Row],[PV]]</f>
        <v>0</v>
      </c>
      <c r="G704">
        <f>Tabla24[[#This Row],[Fecha]]</f>
        <v>0</v>
      </c>
      <c r="I704" t="s">
        <v>18</v>
      </c>
    </row>
    <row r="705" spans="1:9" x14ac:dyDescent="0.2">
      <c r="A705" s="6" t="str">
        <f>Tabla24[[#This Row],[Unit]]</f>
        <v xml:space="preserve">  0</v>
      </c>
      <c r="B705">
        <f>Tabla24[[#This Row],[Referencia]]</f>
        <v>0</v>
      </c>
      <c r="C705" s="6">
        <f>Tabla24[[#This Row],[Costo]]</f>
        <v>0</v>
      </c>
      <c r="D705" s="7">
        <f>-Tabla24[[#This Row],[Cantidad]]</f>
        <v>0</v>
      </c>
      <c r="E705" s="6">
        <f>Tabla23[[#This Row],[Costo]]*Tabla23[[#This Row],[Cantidad]]</f>
        <v>0</v>
      </c>
      <c r="F705" s="6">
        <f>Tabla24[[#This Row],[PV]]</f>
        <v>0</v>
      </c>
      <c r="G705">
        <f>Tabla24[[#This Row],[Fecha]]</f>
        <v>0</v>
      </c>
      <c r="I705" t="s">
        <v>18</v>
      </c>
    </row>
    <row r="706" spans="1:9" x14ac:dyDescent="0.2">
      <c r="A706" s="6" t="str">
        <f>Tabla24[[#This Row],[Unit]]</f>
        <v xml:space="preserve">  0</v>
      </c>
      <c r="B706">
        <f>Tabla24[[#This Row],[Referencia]]</f>
        <v>0</v>
      </c>
      <c r="C706" s="6">
        <f>Tabla24[[#This Row],[Costo]]</f>
        <v>0</v>
      </c>
      <c r="D706" s="7">
        <f>-Tabla24[[#This Row],[Cantidad]]</f>
        <v>0</v>
      </c>
      <c r="E706" s="6">
        <f>Tabla23[[#This Row],[Costo]]*Tabla23[[#This Row],[Cantidad]]</f>
        <v>0</v>
      </c>
      <c r="F706" s="6">
        <f>Tabla24[[#This Row],[PV]]</f>
        <v>0</v>
      </c>
      <c r="G706">
        <f>Tabla24[[#This Row],[Fecha]]</f>
        <v>0</v>
      </c>
      <c r="I706" t="s">
        <v>18</v>
      </c>
    </row>
    <row r="707" spans="1:9" x14ac:dyDescent="0.2">
      <c r="A707" s="6" t="str">
        <f>Tabla24[[#This Row],[Unit]]</f>
        <v xml:space="preserve">  0</v>
      </c>
      <c r="B707">
        <f>Tabla24[[#This Row],[Referencia]]</f>
        <v>0</v>
      </c>
      <c r="C707" s="6">
        <f>Tabla24[[#This Row],[Costo]]</f>
        <v>0</v>
      </c>
      <c r="D707" s="7">
        <f>-Tabla24[[#This Row],[Cantidad]]</f>
        <v>0</v>
      </c>
      <c r="E707" s="6">
        <f>Tabla23[[#This Row],[Costo]]*Tabla23[[#This Row],[Cantidad]]</f>
        <v>0</v>
      </c>
      <c r="F707" s="6">
        <f>Tabla24[[#This Row],[PV]]</f>
        <v>0</v>
      </c>
      <c r="G707">
        <f>Tabla24[[#This Row],[Fecha]]</f>
        <v>0</v>
      </c>
      <c r="I707" t="s">
        <v>18</v>
      </c>
    </row>
    <row r="708" spans="1:9" x14ac:dyDescent="0.2">
      <c r="A708" s="6" t="str">
        <f>Tabla24[[#This Row],[Unit]]</f>
        <v xml:space="preserve">  0</v>
      </c>
      <c r="B708">
        <f>Tabla24[[#This Row],[Referencia]]</f>
        <v>0</v>
      </c>
      <c r="C708" s="6">
        <f>Tabla24[[#This Row],[Costo]]</f>
        <v>0</v>
      </c>
      <c r="D708" s="7">
        <f>-Tabla24[[#This Row],[Cantidad]]</f>
        <v>0</v>
      </c>
      <c r="E708" s="6">
        <f>Tabla23[[#This Row],[Costo]]*Tabla23[[#This Row],[Cantidad]]</f>
        <v>0</v>
      </c>
      <c r="F708" s="6">
        <f>Tabla24[[#This Row],[PV]]</f>
        <v>0</v>
      </c>
      <c r="G708">
        <f>Tabla24[[#This Row],[Fecha]]</f>
        <v>0</v>
      </c>
      <c r="I708" t="s">
        <v>18</v>
      </c>
    </row>
    <row r="709" spans="1:9" x14ac:dyDescent="0.2">
      <c r="A709" s="6" t="str">
        <f>Tabla24[[#This Row],[Unit]]</f>
        <v xml:space="preserve">  0</v>
      </c>
      <c r="B709">
        <f>Tabla24[[#This Row],[Referencia]]</f>
        <v>0</v>
      </c>
      <c r="C709" s="6">
        <f>Tabla24[[#This Row],[Costo]]</f>
        <v>0</v>
      </c>
      <c r="D709" s="7">
        <f>-Tabla24[[#This Row],[Cantidad]]</f>
        <v>0</v>
      </c>
      <c r="E709" s="6">
        <f>Tabla23[[#This Row],[Costo]]*Tabla23[[#This Row],[Cantidad]]</f>
        <v>0</v>
      </c>
      <c r="F709" s="6">
        <f>Tabla24[[#This Row],[PV]]</f>
        <v>0</v>
      </c>
      <c r="G709">
        <f>Tabla24[[#This Row],[Fecha]]</f>
        <v>0</v>
      </c>
      <c r="I709" t="s">
        <v>18</v>
      </c>
    </row>
    <row r="710" spans="1:9" x14ac:dyDescent="0.2">
      <c r="A710" s="6" t="str">
        <f>Tabla24[[#This Row],[Unit]]</f>
        <v xml:space="preserve">  0</v>
      </c>
      <c r="B710">
        <f>Tabla24[[#This Row],[Referencia]]</f>
        <v>0</v>
      </c>
      <c r="C710" s="6">
        <f>Tabla24[[#This Row],[Costo]]</f>
        <v>0</v>
      </c>
      <c r="D710" s="7">
        <f>-Tabla24[[#This Row],[Cantidad]]</f>
        <v>0</v>
      </c>
      <c r="E710" s="6">
        <f>Tabla23[[#This Row],[Costo]]*Tabla23[[#This Row],[Cantidad]]</f>
        <v>0</v>
      </c>
      <c r="F710" s="6">
        <f>Tabla24[[#This Row],[PV]]</f>
        <v>0</v>
      </c>
      <c r="G710">
        <f>Tabla24[[#This Row],[Fecha]]</f>
        <v>0</v>
      </c>
      <c r="I710" t="s">
        <v>18</v>
      </c>
    </row>
    <row r="711" spans="1:9" x14ac:dyDescent="0.2">
      <c r="A711" s="6" t="str">
        <f>Tabla24[[#This Row],[Unit]]</f>
        <v xml:space="preserve">  0</v>
      </c>
      <c r="B711">
        <f>Tabla24[[#This Row],[Referencia]]</f>
        <v>0</v>
      </c>
      <c r="C711" s="6">
        <f>Tabla24[[#This Row],[Costo]]</f>
        <v>0</v>
      </c>
      <c r="D711" s="7">
        <f>-Tabla24[[#This Row],[Cantidad]]</f>
        <v>0</v>
      </c>
      <c r="E711" s="6">
        <f>Tabla23[[#This Row],[Costo]]*Tabla23[[#This Row],[Cantidad]]</f>
        <v>0</v>
      </c>
      <c r="F711" s="6">
        <f>Tabla24[[#This Row],[PV]]</f>
        <v>0</v>
      </c>
      <c r="G711">
        <f>Tabla24[[#This Row],[Fecha]]</f>
        <v>0</v>
      </c>
      <c r="I711" t="s">
        <v>18</v>
      </c>
    </row>
    <row r="712" spans="1:9" x14ac:dyDescent="0.2">
      <c r="A712" s="6" t="str">
        <f>Tabla24[[#This Row],[Unit]]</f>
        <v xml:space="preserve">  0</v>
      </c>
      <c r="B712">
        <f>Tabla24[[#This Row],[Referencia]]</f>
        <v>0</v>
      </c>
      <c r="C712" s="6">
        <f>Tabla24[[#This Row],[Costo]]</f>
        <v>0</v>
      </c>
      <c r="D712" s="7">
        <f>-Tabla24[[#This Row],[Cantidad]]</f>
        <v>0</v>
      </c>
      <c r="E712" s="6">
        <f>Tabla23[[#This Row],[Costo]]*Tabla23[[#This Row],[Cantidad]]</f>
        <v>0</v>
      </c>
      <c r="F712" s="6">
        <f>Tabla24[[#This Row],[PV]]</f>
        <v>0</v>
      </c>
      <c r="G712">
        <f>Tabla24[[#This Row],[Fecha]]</f>
        <v>0</v>
      </c>
      <c r="I712" t="s">
        <v>18</v>
      </c>
    </row>
    <row r="713" spans="1:9" x14ac:dyDescent="0.2">
      <c r="A713" s="6" t="str">
        <f>Tabla24[[#This Row],[Unit]]</f>
        <v xml:space="preserve">  0</v>
      </c>
      <c r="B713">
        <f>Tabla24[[#This Row],[Referencia]]</f>
        <v>0</v>
      </c>
      <c r="C713" s="6">
        <f>Tabla24[[#This Row],[Costo]]</f>
        <v>0</v>
      </c>
      <c r="D713" s="7">
        <f>-Tabla24[[#This Row],[Cantidad]]</f>
        <v>0</v>
      </c>
      <c r="E713" s="6">
        <f>Tabla23[[#This Row],[Costo]]*Tabla23[[#This Row],[Cantidad]]</f>
        <v>0</v>
      </c>
      <c r="F713" s="6">
        <f>Tabla24[[#This Row],[PV]]</f>
        <v>0</v>
      </c>
      <c r="G713">
        <f>Tabla24[[#This Row],[Fecha]]</f>
        <v>0</v>
      </c>
      <c r="I713" t="s">
        <v>18</v>
      </c>
    </row>
    <row r="714" spans="1:9" x14ac:dyDescent="0.2">
      <c r="A714" s="6" t="str">
        <f>Tabla24[[#This Row],[Unit]]</f>
        <v xml:space="preserve">  0</v>
      </c>
      <c r="B714">
        <f>Tabla24[[#This Row],[Referencia]]</f>
        <v>0</v>
      </c>
      <c r="C714" s="6">
        <f>Tabla24[[#This Row],[Costo]]</f>
        <v>0</v>
      </c>
      <c r="D714" s="7">
        <f>-Tabla24[[#This Row],[Cantidad]]</f>
        <v>0</v>
      </c>
      <c r="E714" s="6">
        <f>Tabla23[[#This Row],[Costo]]*Tabla23[[#This Row],[Cantidad]]</f>
        <v>0</v>
      </c>
      <c r="F714" s="6">
        <f>Tabla24[[#This Row],[PV]]</f>
        <v>0</v>
      </c>
      <c r="G714">
        <f>Tabla24[[#This Row],[Fecha]]</f>
        <v>0</v>
      </c>
      <c r="I714" t="s">
        <v>18</v>
      </c>
    </row>
    <row r="715" spans="1:9" x14ac:dyDescent="0.2">
      <c r="A715" s="6" t="str">
        <f>Tabla24[[#This Row],[Unit]]</f>
        <v xml:space="preserve">  0</v>
      </c>
      <c r="B715">
        <f>Tabla24[[#This Row],[Referencia]]</f>
        <v>0</v>
      </c>
      <c r="C715" s="6">
        <f>Tabla24[[#This Row],[Costo]]</f>
        <v>0</v>
      </c>
      <c r="D715" s="7">
        <f>-Tabla24[[#This Row],[Cantidad]]</f>
        <v>0</v>
      </c>
      <c r="E715" s="6">
        <f>Tabla23[[#This Row],[Costo]]*Tabla23[[#This Row],[Cantidad]]</f>
        <v>0</v>
      </c>
      <c r="F715" s="6">
        <f>Tabla24[[#This Row],[PV]]</f>
        <v>0</v>
      </c>
      <c r="G715">
        <f>Tabla24[[#This Row],[Fecha]]</f>
        <v>0</v>
      </c>
      <c r="I715" t="s">
        <v>18</v>
      </c>
    </row>
    <row r="716" spans="1:9" x14ac:dyDescent="0.2">
      <c r="A716" s="6" t="str">
        <f>Tabla24[[#This Row],[Unit]]</f>
        <v xml:space="preserve">  0</v>
      </c>
      <c r="B716">
        <f>Tabla24[[#This Row],[Referencia]]</f>
        <v>0</v>
      </c>
      <c r="C716" s="6">
        <f>Tabla24[[#This Row],[Costo]]</f>
        <v>0</v>
      </c>
      <c r="D716" s="7">
        <f>-Tabla24[[#This Row],[Cantidad]]</f>
        <v>0</v>
      </c>
      <c r="E716" s="6">
        <f>Tabla23[[#This Row],[Costo]]*Tabla23[[#This Row],[Cantidad]]</f>
        <v>0</v>
      </c>
      <c r="F716" s="6">
        <f>Tabla24[[#This Row],[PV]]</f>
        <v>0</v>
      </c>
      <c r="G716">
        <f>Tabla24[[#This Row],[Fecha]]</f>
        <v>0</v>
      </c>
      <c r="I716" t="s">
        <v>18</v>
      </c>
    </row>
    <row r="717" spans="1:9" x14ac:dyDescent="0.2">
      <c r="A717" s="6" t="str">
        <f>Tabla24[[#This Row],[Unit]]</f>
        <v xml:space="preserve">  0</v>
      </c>
      <c r="B717">
        <f>Tabla24[[#This Row],[Referencia]]</f>
        <v>0</v>
      </c>
      <c r="C717" s="6">
        <f>Tabla24[[#This Row],[Costo]]</f>
        <v>0</v>
      </c>
      <c r="D717" s="7">
        <f>-Tabla24[[#This Row],[Cantidad]]</f>
        <v>0</v>
      </c>
      <c r="E717" s="6">
        <f>Tabla23[[#This Row],[Costo]]*Tabla23[[#This Row],[Cantidad]]</f>
        <v>0</v>
      </c>
      <c r="F717" s="6">
        <f>Tabla24[[#This Row],[PV]]</f>
        <v>0</v>
      </c>
      <c r="G717">
        <f>Tabla24[[#This Row],[Fecha]]</f>
        <v>0</v>
      </c>
      <c r="I717" t="s">
        <v>18</v>
      </c>
    </row>
    <row r="718" spans="1:9" x14ac:dyDescent="0.2">
      <c r="A718" s="6" t="str">
        <f>Tabla24[[#This Row],[Unit]]</f>
        <v xml:space="preserve">  0</v>
      </c>
      <c r="B718">
        <f>Tabla24[[#This Row],[Referencia]]</f>
        <v>0</v>
      </c>
      <c r="C718" s="6">
        <f>Tabla24[[#This Row],[Costo]]</f>
        <v>0</v>
      </c>
      <c r="D718" s="7">
        <f>-Tabla24[[#This Row],[Cantidad]]</f>
        <v>0</v>
      </c>
      <c r="E718" s="6">
        <f>Tabla23[[#This Row],[Costo]]*Tabla23[[#This Row],[Cantidad]]</f>
        <v>0</v>
      </c>
      <c r="F718" s="6">
        <f>Tabla24[[#This Row],[PV]]</f>
        <v>0</v>
      </c>
      <c r="G718">
        <f>Tabla24[[#This Row],[Fecha]]</f>
        <v>0</v>
      </c>
      <c r="I718" t="s">
        <v>18</v>
      </c>
    </row>
    <row r="719" spans="1:9" x14ac:dyDescent="0.2">
      <c r="A719" s="6" t="str">
        <f>Tabla24[[#This Row],[Unit]]</f>
        <v xml:space="preserve">  0</v>
      </c>
      <c r="B719">
        <f>Tabla24[[#This Row],[Referencia]]</f>
        <v>0</v>
      </c>
      <c r="C719" s="6">
        <f>Tabla24[[#This Row],[Costo]]</f>
        <v>0</v>
      </c>
      <c r="D719" s="7">
        <f>-Tabla24[[#This Row],[Cantidad]]</f>
        <v>0</v>
      </c>
      <c r="E719" s="6">
        <f>Tabla23[[#This Row],[Costo]]*Tabla23[[#This Row],[Cantidad]]</f>
        <v>0</v>
      </c>
      <c r="F719" s="6">
        <f>Tabla24[[#This Row],[PV]]</f>
        <v>0</v>
      </c>
      <c r="G719">
        <f>Tabla24[[#This Row],[Fecha]]</f>
        <v>0</v>
      </c>
      <c r="I719" t="s">
        <v>18</v>
      </c>
    </row>
    <row r="720" spans="1:9" x14ac:dyDescent="0.2">
      <c r="A720" s="6" t="str">
        <f>Tabla24[[#This Row],[Unit]]</f>
        <v xml:space="preserve">  0</v>
      </c>
      <c r="B720">
        <f>Tabla24[[#This Row],[Referencia]]</f>
        <v>0</v>
      </c>
      <c r="C720" s="6">
        <f>Tabla24[[#This Row],[Costo]]</f>
        <v>0</v>
      </c>
      <c r="D720" s="7">
        <f>-Tabla24[[#This Row],[Cantidad]]</f>
        <v>0</v>
      </c>
      <c r="E720" s="6">
        <f>Tabla23[[#This Row],[Costo]]*Tabla23[[#This Row],[Cantidad]]</f>
        <v>0</v>
      </c>
      <c r="F720" s="6">
        <f>Tabla24[[#This Row],[PV]]</f>
        <v>0</v>
      </c>
      <c r="G720">
        <f>Tabla24[[#This Row],[Fecha]]</f>
        <v>0</v>
      </c>
      <c r="I720" t="s">
        <v>18</v>
      </c>
    </row>
    <row r="721" spans="1:9" x14ac:dyDescent="0.2">
      <c r="A721" s="6" t="str">
        <f>Tabla24[[#This Row],[Unit]]</f>
        <v xml:space="preserve">  0</v>
      </c>
      <c r="B721">
        <f>Tabla24[[#This Row],[Referencia]]</f>
        <v>0</v>
      </c>
      <c r="C721" s="6">
        <f>Tabla24[[#This Row],[Costo]]</f>
        <v>0</v>
      </c>
      <c r="D721" s="7">
        <f>-Tabla24[[#This Row],[Cantidad]]</f>
        <v>0</v>
      </c>
      <c r="E721" s="6">
        <f>Tabla23[[#This Row],[Costo]]*Tabla23[[#This Row],[Cantidad]]</f>
        <v>0</v>
      </c>
      <c r="F721" s="6">
        <f>Tabla24[[#This Row],[PV]]</f>
        <v>0</v>
      </c>
      <c r="G721">
        <f>Tabla24[[#This Row],[Fecha]]</f>
        <v>0</v>
      </c>
      <c r="I721" t="s">
        <v>18</v>
      </c>
    </row>
    <row r="722" spans="1:9" x14ac:dyDescent="0.2">
      <c r="A722" s="6" t="str">
        <f>Tabla24[[#This Row],[Unit]]</f>
        <v xml:space="preserve">  0</v>
      </c>
      <c r="B722">
        <f>Tabla24[[#This Row],[Referencia]]</f>
        <v>0</v>
      </c>
      <c r="C722" s="6">
        <f>Tabla24[[#This Row],[Costo]]</f>
        <v>0</v>
      </c>
      <c r="D722" s="7">
        <f>-Tabla24[[#This Row],[Cantidad]]</f>
        <v>0</v>
      </c>
      <c r="E722" s="6">
        <f>Tabla23[[#This Row],[Costo]]*Tabla23[[#This Row],[Cantidad]]</f>
        <v>0</v>
      </c>
      <c r="F722" s="6">
        <f>Tabla24[[#This Row],[PV]]</f>
        <v>0</v>
      </c>
      <c r="G722">
        <f>Tabla24[[#This Row],[Fecha]]</f>
        <v>0</v>
      </c>
      <c r="I722" t="s">
        <v>18</v>
      </c>
    </row>
    <row r="723" spans="1:9" x14ac:dyDescent="0.2">
      <c r="A723" s="6" t="str">
        <f>Tabla24[[#This Row],[Unit]]</f>
        <v xml:space="preserve">  0</v>
      </c>
      <c r="B723">
        <f>Tabla24[[#This Row],[Referencia]]</f>
        <v>0</v>
      </c>
      <c r="C723" s="6">
        <f>Tabla24[[#This Row],[Costo]]</f>
        <v>0</v>
      </c>
      <c r="D723" s="7">
        <f>-Tabla24[[#This Row],[Cantidad]]</f>
        <v>0</v>
      </c>
      <c r="E723" s="6">
        <f>Tabla23[[#This Row],[Costo]]*Tabla23[[#This Row],[Cantidad]]</f>
        <v>0</v>
      </c>
      <c r="F723" s="6">
        <f>Tabla24[[#This Row],[PV]]</f>
        <v>0</v>
      </c>
      <c r="G723">
        <f>Tabla24[[#This Row],[Fecha]]</f>
        <v>0</v>
      </c>
      <c r="I723" t="s">
        <v>18</v>
      </c>
    </row>
    <row r="724" spans="1:9" x14ac:dyDescent="0.2">
      <c r="A724" s="6" t="str">
        <f>Tabla24[[#This Row],[Unit]]</f>
        <v xml:space="preserve">  0</v>
      </c>
      <c r="B724">
        <f>Tabla24[[#This Row],[Referencia]]</f>
        <v>0</v>
      </c>
      <c r="C724" s="6">
        <f>Tabla24[[#This Row],[Costo]]</f>
        <v>0</v>
      </c>
      <c r="D724" s="7">
        <f>-Tabla24[[#This Row],[Cantidad]]</f>
        <v>0</v>
      </c>
      <c r="E724" s="6">
        <f>Tabla23[[#This Row],[Costo]]*Tabla23[[#This Row],[Cantidad]]</f>
        <v>0</v>
      </c>
      <c r="F724" s="6">
        <f>Tabla24[[#This Row],[PV]]</f>
        <v>0</v>
      </c>
      <c r="G724">
        <f>Tabla24[[#This Row],[Fecha]]</f>
        <v>0</v>
      </c>
      <c r="I724" t="s">
        <v>18</v>
      </c>
    </row>
    <row r="725" spans="1:9" x14ac:dyDescent="0.2">
      <c r="A725" s="6" t="str">
        <f>Tabla24[[#This Row],[Unit]]</f>
        <v xml:space="preserve">  0</v>
      </c>
      <c r="B725">
        <f>Tabla24[[#This Row],[Referencia]]</f>
        <v>0</v>
      </c>
      <c r="C725" s="6">
        <f>Tabla24[[#This Row],[Costo]]</f>
        <v>0</v>
      </c>
      <c r="D725" s="7">
        <f>-Tabla24[[#This Row],[Cantidad]]</f>
        <v>0</v>
      </c>
      <c r="E725" s="6">
        <f>Tabla23[[#This Row],[Costo]]*Tabla23[[#This Row],[Cantidad]]</f>
        <v>0</v>
      </c>
      <c r="F725" s="6">
        <f>Tabla24[[#This Row],[PV]]</f>
        <v>0</v>
      </c>
      <c r="G725">
        <f>Tabla24[[#This Row],[Fecha]]</f>
        <v>0</v>
      </c>
      <c r="I725" t="s">
        <v>18</v>
      </c>
    </row>
    <row r="726" spans="1:9" x14ac:dyDescent="0.2">
      <c r="A726" s="6" t="str">
        <f>Tabla24[[#This Row],[Unit]]</f>
        <v xml:space="preserve">  0</v>
      </c>
      <c r="B726">
        <f>Tabla24[[#This Row],[Referencia]]</f>
        <v>0</v>
      </c>
      <c r="C726" s="6">
        <f>Tabla24[[#This Row],[Costo]]</f>
        <v>0</v>
      </c>
      <c r="D726" s="7">
        <f>-Tabla24[[#This Row],[Cantidad]]</f>
        <v>0</v>
      </c>
      <c r="E726" s="6">
        <f>Tabla23[[#This Row],[Costo]]*Tabla23[[#This Row],[Cantidad]]</f>
        <v>0</v>
      </c>
      <c r="F726" s="6">
        <f>Tabla24[[#This Row],[PV]]</f>
        <v>0</v>
      </c>
      <c r="G726">
        <f>Tabla24[[#This Row],[Fecha]]</f>
        <v>0</v>
      </c>
      <c r="I726" t="s">
        <v>18</v>
      </c>
    </row>
    <row r="727" spans="1:9" x14ac:dyDescent="0.2">
      <c r="A727" s="6" t="str">
        <f>Tabla24[[#This Row],[Unit]]</f>
        <v xml:space="preserve">  0</v>
      </c>
      <c r="B727">
        <f>Tabla24[[#This Row],[Referencia]]</f>
        <v>0</v>
      </c>
      <c r="C727" s="6">
        <f>Tabla24[[#This Row],[Costo]]</f>
        <v>0</v>
      </c>
      <c r="D727" s="7">
        <f>-Tabla24[[#This Row],[Cantidad]]</f>
        <v>0</v>
      </c>
      <c r="E727" s="6">
        <f>Tabla23[[#This Row],[Costo]]*Tabla23[[#This Row],[Cantidad]]</f>
        <v>0</v>
      </c>
      <c r="F727" s="6">
        <f>Tabla24[[#This Row],[PV]]</f>
        <v>0</v>
      </c>
      <c r="G727">
        <f>Tabla24[[#This Row],[Fecha]]</f>
        <v>0</v>
      </c>
      <c r="I727" t="s">
        <v>18</v>
      </c>
    </row>
    <row r="728" spans="1:9" x14ac:dyDescent="0.2">
      <c r="A728" s="6" t="str">
        <f>Tabla24[[#This Row],[Unit]]</f>
        <v xml:space="preserve">  0</v>
      </c>
      <c r="B728">
        <f>Tabla24[[#This Row],[Referencia]]</f>
        <v>0</v>
      </c>
      <c r="C728" s="6">
        <f>Tabla24[[#This Row],[Costo]]</f>
        <v>0</v>
      </c>
      <c r="D728" s="7">
        <f>-Tabla24[[#This Row],[Cantidad]]</f>
        <v>0</v>
      </c>
      <c r="E728" s="6">
        <f>Tabla23[[#This Row],[Costo]]*Tabla23[[#This Row],[Cantidad]]</f>
        <v>0</v>
      </c>
      <c r="F728" s="6">
        <f>Tabla24[[#This Row],[PV]]</f>
        <v>0</v>
      </c>
      <c r="G728">
        <f>Tabla24[[#This Row],[Fecha]]</f>
        <v>0</v>
      </c>
      <c r="I728" t="s">
        <v>18</v>
      </c>
    </row>
    <row r="729" spans="1:9" x14ac:dyDescent="0.2">
      <c r="A729" s="6" t="str">
        <f>Tabla24[[#This Row],[Unit]]</f>
        <v xml:space="preserve">  0</v>
      </c>
      <c r="B729">
        <f>Tabla24[[#This Row],[Referencia]]</f>
        <v>0</v>
      </c>
      <c r="C729" s="6">
        <f>Tabla24[[#This Row],[Costo]]</f>
        <v>0</v>
      </c>
      <c r="D729" s="7">
        <f>-Tabla24[[#This Row],[Cantidad]]</f>
        <v>0</v>
      </c>
      <c r="E729" s="6">
        <f>Tabla23[[#This Row],[Costo]]*Tabla23[[#This Row],[Cantidad]]</f>
        <v>0</v>
      </c>
      <c r="F729" s="6">
        <f>Tabla24[[#This Row],[PV]]</f>
        <v>0</v>
      </c>
      <c r="G729">
        <f>Tabla24[[#This Row],[Fecha]]</f>
        <v>0</v>
      </c>
      <c r="I729" t="s">
        <v>18</v>
      </c>
    </row>
    <row r="730" spans="1:9" x14ac:dyDescent="0.2">
      <c r="A730" s="6" t="str">
        <f>Tabla24[[#This Row],[Unit]]</f>
        <v xml:space="preserve">  0</v>
      </c>
      <c r="B730">
        <f>Tabla24[[#This Row],[Referencia]]</f>
        <v>0</v>
      </c>
      <c r="C730" s="6">
        <f>Tabla24[[#This Row],[Costo]]</f>
        <v>0</v>
      </c>
      <c r="D730" s="7">
        <f>-Tabla24[[#This Row],[Cantidad]]</f>
        <v>0</v>
      </c>
      <c r="E730" s="6">
        <f>Tabla23[[#This Row],[Costo]]*Tabla23[[#This Row],[Cantidad]]</f>
        <v>0</v>
      </c>
      <c r="F730" s="6">
        <f>Tabla24[[#This Row],[PV]]</f>
        <v>0</v>
      </c>
      <c r="G730">
        <f>Tabla24[[#This Row],[Fecha]]</f>
        <v>0</v>
      </c>
      <c r="I730" t="s">
        <v>18</v>
      </c>
    </row>
    <row r="731" spans="1:9" x14ac:dyDescent="0.2">
      <c r="A731" s="6" t="str">
        <f>Tabla24[[#This Row],[Unit]]</f>
        <v xml:space="preserve">  0</v>
      </c>
      <c r="B731">
        <f>Tabla24[[#This Row],[Referencia]]</f>
        <v>0</v>
      </c>
      <c r="C731" s="6">
        <f>Tabla24[[#This Row],[Costo]]</f>
        <v>0</v>
      </c>
      <c r="D731" s="7">
        <f>-Tabla24[[#This Row],[Cantidad]]</f>
        <v>0</v>
      </c>
      <c r="E731" s="6">
        <f>Tabla23[[#This Row],[Costo]]*Tabla23[[#This Row],[Cantidad]]</f>
        <v>0</v>
      </c>
      <c r="F731" s="6">
        <f>Tabla24[[#This Row],[PV]]</f>
        <v>0</v>
      </c>
      <c r="G731">
        <f>Tabla24[[#This Row],[Fecha]]</f>
        <v>0</v>
      </c>
      <c r="I731" t="s">
        <v>18</v>
      </c>
    </row>
    <row r="732" spans="1:9" x14ac:dyDescent="0.2">
      <c r="A732" s="6" t="str">
        <f>Tabla24[[#This Row],[Unit]]</f>
        <v xml:space="preserve">  0</v>
      </c>
      <c r="B732">
        <f>Tabla24[[#This Row],[Referencia]]</f>
        <v>0</v>
      </c>
      <c r="C732" s="6">
        <f>Tabla24[[#This Row],[Costo]]</f>
        <v>0</v>
      </c>
      <c r="D732" s="7">
        <f>-Tabla24[[#This Row],[Cantidad]]</f>
        <v>0</v>
      </c>
      <c r="E732" s="6">
        <f>Tabla23[[#This Row],[Costo]]*Tabla23[[#This Row],[Cantidad]]</f>
        <v>0</v>
      </c>
      <c r="F732" s="6">
        <f>Tabla24[[#This Row],[PV]]</f>
        <v>0</v>
      </c>
      <c r="G732">
        <f>Tabla24[[#This Row],[Fecha]]</f>
        <v>0</v>
      </c>
      <c r="I732" t="s">
        <v>18</v>
      </c>
    </row>
    <row r="733" spans="1:9" x14ac:dyDescent="0.2">
      <c r="A733" s="6" t="str">
        <f>Tabla24[[#This Row],[Unit]]</f>
        <v xml:space="preserve">  0</v>
      </c>
      <c r="B733">
        <f>Tabla24[[#This Row],[Referencia]]</f>
        <v>0</v>
      </c>
      <c r="C733" s="6">
        <f>Tabla24[[#This Row],[Costo]]</f>
        <v>0</v>
      </c>
      <c r="D733" s="7">
        <f>-Tabla24[[#This Row],[Cantidad]]</f>
        <v>0</v>
      </c>
      <c r="E733" s="6">
        <f>Tabla23[[#This Row],[Costo]]*Tabla23[[#This Row],[Cantidad]]</f>
        <v>0</v>
      </c>
      <c r="F733" s="6">
        <f>Tabla24[[#This Row],[PV]]</f>
        <v>0</v>
      </c>
      <c r="G733">
        <f>Tabla24[[#This Row],[Fecha]]</f>
        <v>0</v>
      </c>
      <c r="I733" t="s">
        <v>18</v>
      </c>
    </row>
    <row r="734" spans="1:9" x14ac:dyDescent="0.2">
      <c r="A734" s="6" t="str">
        <f>Tabla24[[#This Row],[Unit]]</f>
        <v xml:space="preserve">  0</v>
      </c>
      <c r="B734">
        <f>Tabla24[[#This Row],[Referencia]]</f>
        <v>0</v>
      </c>
      <c r="C734" s="6">
        <f>Tabla24[[#This Row],[Costo]]</f>
        <v>0</v>
      </c>
      <c r="D734" s="7">
        <f>-Tabla24[[#This Row],[Cantidad]]</f>
        <v>0</v>
      </c>
      <c r="E734" s="6">
        <f>Tabla23[[#This Row],[Costo]]*Tabla23[[#This Row],[Cantidad]]</f>
        <v>0</v>
      </c>
      <c r="F734" s="6">
        <f>Tabla24[[#This Row],[PV]]</f>
        <v>0</v>
      </c>
      <c r="G734">
        <f>Tabla24[[#This Row],[Fecha]]</f>
        <v>0</v>
      </c>
      <c r="I734" t="s">
        <v>18</v>
      </c>
    </row>
    <row r="735" spans="1:9" x14ac:dyDescent="0.2">
      <c r="A735" s="6" t="str">
        <f>Tabla24[[#This Row],[Unit]]</f>
        <v xml:space="preserve">  0</v>
      </c>
      <c r="B735">
        <f>Tabla24[[#This Row],[Referencia]]</f>
        <v>0</v>
      </c>
      <c r="C735" s="6">
        <f>Tabla24[[#This Row],[Costo]]</f>
        <v>0</v>
      </c>
      <c r="D735" s="7">
        <f>-Tabla24[[#This Row],[Cantidad]]</f>
        <v>0</v>
      </c>
      <c r="E735" s="6">
        <f>Tabla23[[#This Row],[Costo]]*Tabla23[[#This Row],[Cantidad]]</f>
        <v>0</v>
      </c>
      <c r="F735" s="6">
        <f>Tabla24[[#This Row],[PV]]</f>
        <v>0</v>
      </c>
      <c r="G735">
        <f>Tabla24[[#This Row],[Fecha]]</f>
        <v>0</v>
      </c>
      <c r="I735" t="s">
        <v>18</v>
      </c>
    </row>
    <row r="736" spans="1:9" x14ac:dyDescent="0.2">
      <c r="A736" s="6" t="str">
        <f>Tabla24[[#This Row],[Unit]]</f>
        <v xml:space="preserve">  0</v>
      </c>
      <c r="B736">
        <f>Tabla24[[#This Row],[Referencia]]</f>
        <v>0</v>
      </c>
      <c r="C736" s="6">
        <f>Tabla24[[#This Row],[Costo]]</f>
        <v>0</v>
      </c>
      <c r="D736" s="7">
        <f>-Tabla24[[#This Row],[Cantidad]]</f>
        <v>0</v>
      </c>
      <c r="E736" s="6">
        <f>Tabla23[[#This Row],[Costo]]*Tabla23[[#This Row],[Cantidad]]</f>
        <v>0</v>
      </c>
      <c r="F736" s="6">
        <f>Tabla24[[#This Row],[PV]]</f>
        <v>0</v>
      </c>
      <c r="G736">
        <f>Tabla24[[#This Row],[Fecha]]</f>
        <v>0</v>
      </c>
      <c r="I736" t="s">
        <v>18</v>
      </c>
    </row>
    <row r="737" spans="1:9" x14ac:dyDescent="0.2">
      <c r="A737" s="6" t="str">
        <f>Tabla24[[#This Row],[Unit]]</f>
        <v xml:space="preserve">  0</v>
      </c>
      <c r="B737">
        <f>Tabla24[[#This Row],[Referencia]]</f>
        <v>0</v>
      </c>
      <c r="C737" s="6">
        <f>Tabla24[[#This Row],[Costo]]</f>
        <v>0</v>
      </c>
      <c r="D737" s="7">
        <f>-Tabla24[[#This Row],[Cantidad]]</f>
        <v>0</v>
      </c>
      <c r="E737" s="6">
        <f>Tabla23[[#This Row],[Costo]]*Tabla23[[#This Row],[Cantidad]]</f>
        <v>0</v>
      </c>
      <c r="F737" s="6">
        <f>Tabla24[[#This Row],[PV]]</f>
        <v>0</v>
      </c>
      <c r="G737">
        <f>Tabla24[[#This Row],[Fecha]]</f>
        <v>0</v>
      </c>
      <c r="I737" t="s">
        <v>18</v>
      </c>
    </row>
    <row r="738" spans="1:9" x14ac:dyDescent="0.2">
      <c r="A738" s="6" t="str">
        <f>Tabla24[[#This Row],[Unit]]</f>
        <v xml:space="preserve">  0</v>
      </c>
      <c r="B738">
        <f>Tabla24[[#This Row],[Referencia]]</f>
        <v>0</v>
      </c>
      <c r="C738" s="6">
        <f>Tabla24[[#This Row],[Costo]]</f>
        <v>0</v>
      </c>
      <c r="D738" s="7">
        <f>-Tabla24[[#This Row],[Cantidad]]</f>
        <v>0</v>
      </c>
      <c r="E738" s="6">
        <f>Tabla23[[#This Row],[Costo]]*Tabla23[[#This Row],[Cantidad]]</f>
        <v>0</v>
      </c>
      <c r="F738" s="6">
        <f>Tabla24[[#This Row],[PV]]</f>
        <v>0</v>
      </c>
      <c r="G738">
        <f>Tabla24[[#This Row],[Fecha]]</f>
        <v>0</v>
      </c>
      <c r="I738" t="s">
        <v>18</v>
      </c>
    </row>
    <row r="739" spans="1:9" x14ac:dyDescent="0.2">
      <c r="A739" s="6" t="str">
        <f>Tabla24[[#This Row],[Unit]]</f>
        <v xml:space="preserve">  0</v>
      </c>
      <c r="B739">
        <f>Tabla24[[#This Row],[Referencia]]</f>
        <v>0</v>
      </c>
      <c r="C739" s="6">
        <f>Tabla24[[#This Row],[Costo]]</f>
        <v>0</v>
      </c>
      <c r="D739" s="7">
        <f>-Tabla24[[#This Row],[Cantidad]]</f>
        <v>0</v>
      </c>
      <c r="E739" s="6">
        <f>Tabla23[[#This Row],[Costo]]*Tabla23[[#This Row],[Cantidad]]</f>
        <v>0</v>
      </c>
      <c r="F739" s="6">
        <f>Tabla24[[#This Row],[PV]]</f>
        <v>0</v>
      </c>
      <c r="G739">
        <f>Tabla24[[#This Row],[Fecha]]</f>
        <v>0</v>
      </c>
      <c r="I739" t="s">
        <v>18</v>
      </c>
    </row>
    <row r="740" spans="1:9" x14ac:dyDescent="0.2">
      <c r="A740" s="6" t="str">
        <f>Tabla24[[#This Row],[Unit]]</f>
        <v xml:space="preserve">  0</v>
      </c>
      <c r="B740">
        <f>Tabla24[[#This Row],[Referencia]]</f>
        <v>0</v>
      </c>
      <c r="C740" s="6">
        <f>Tabla24[[#This Row],[Costo]]</f>
        <v>0</v>
      </c>
      <c r="D740" s="7">
        <f>-Tabla24[[#This Row],[Cantidad]]</f>
        <v>0</v>
      </c>
      <c r="E740" s="6">
        <f>Tabla23[[#This Row],[Costo]]*Tabla23[[#This Row],[Cantidad]]</f>
        <v>0</v>
      </c>
      <c r="F740" s="6">
        <f>Tabla24[[#This Row],[PV]]</f>
        <v>0</v>
      </c>
      <c r="G740">
        <f>Tabla24[[#This Row],[Fecha]]</f>
        <v>0</v>
      </c>
      <c r="I740" t="s">
        <v>18</v>
      </c>
    </row>
    <row r="741" spans="1:9" x14ac:dyDescent="0.2">
      <c r="A741" s="6" t="str">
        <f>Tabla24[[#This Row],[Unit]]</f>
        <v xml:space="preserve">  0</v>
      </c>
      <c r="B741">
        <f>Tabla24[[#This Row],[Referencia]]</f>
        <v>0</v>
      </c>
      <c r="C741" s="6">
        <f>Tabla24[[#This Row],[Costo]]</f>
        <v>0</v>
      </c>
      <c r="D741" s="7">
        <f>-Tabla24[[#This Row],[Cantidad]]</f>
        <v>0</v>
      </c>
      <c r="E741" s="6">
        <f>Tabla23[[#This Row],[Costo]]*Tabla23[[#This Row],[Cantidad]]</f>
        <v>0</v>
      </c>
      <c r="F741" s="6">
        <f>Tabla24[[#This Row],[PV]]</f>
        <v>0</v>
      </c>
      <c r="G741">
        <f>Tabla24[[#This Row],[Fecha]]</f>
        <v>0</v>
      </c>
      <c r="I741" t="s">
        <v>18</v>
      </c>
    </row>
    <row r="742" spans="1:9" x14ac:dyDescent="0.2">
      <c r="A742" s="6" t="str">
        <f>Tabla24[[#This Row],[Unit]]</f>
        <v xml:space="preserve">  0</v>
      </c>
      <c r="B742">
        <f>Tabla24[[#This Row],[Referencia]]</f>
        <v>0</v>
      </c>
      <c r="C742" s="6">
        <f>Tabla24[[#This Row],[Costo]]</f>
        <v>0</v>
      </c>
      <c r="D742" s="7">
        <f>-Tabla24[[#This Row],[Cantidad]]</f>
        <v>0</v>
      </c>
      <c r="E742" s="6">
        <f>Tabla23[[#This Row],[Costo]]*Tabla23[[#This Row],[Cantidad]]</f>
        <v>0</v>
      </c>
      <c r="F742" s="6">
        <f>Tabla24[[#This Row],[PV]]</f>
        <v>0</v>
      </c>
      <c r="G742">
        <f>Tabla24[[#This Row],[Fecha]]</f>
        <v>0</v>
      </c>
      <c r="I742" t="s">
        <v>18</v>
      </c>
    </row>
    <row r="743" spans="1:9" x14ac:dyDescent="0.2">
      <c r="A743" s="6" t="str">
        <f>Tabla24[[#This Row],[Unit]]</f>
        <v xml:space="preserve">  0</v>
      </c>
      <c r="B743">
        <f>Tabla24[[#This Row],[Referencia]]</f>
        <v>0</v>
      </c>
      <c r="C743" s="6">
        <f>Tabla24[[#This Row],[Costo]]</f>
        <v>0</v>
      </c>
      <c r="D743" s="7">
        <f>-Tabla24[[#This Row],[Cantidad]]</f>
        <v>0</v>
      </c>
      <c r="E743" s="6">
        <f>Tabla23[[#This Row],[Costo]]*Tabla23[[#This Row],[Cantidad]]</f>
        <v>0</v>
      </c>
      <c r="F743" s="6">
        <f>Tabla24[[#This Row],[PV]]</f>
        <v>0</v>
      </c>
      <c r="G743">
        <f>Tabla24[[#This Row],[Fecha]]</f>
        <v>0</v>
      </c>
      <c r="I743" t="s">
        <v>18</v>
      </c>
    </row>
    <row r="744" spans="1:9" x14ac:dyDescent="0.2">
      <c r="A744" s="6" t="str">
        <f>Tabla24[[#This Row],[Unit]]</f>
        <v xml:space="preserve">  0</v>
      </c>
      <c r="B744">
        <f>Tabla24[[#This Row],[Referencia]]</f>
        <v>0</v>
      </c>
      <c r="C744" s="6">
        <f>Tabla24[[#This Row],[Costo]]</f>
        <v>0</v>
      </c>
      <c r="D744" s="7">
        <f>-Tabla24[[#This Row],[Cantidad]]</f>
        <v>0</v>
      </c>
      <c r="E744" s="6">
        <f>Tabla23[[#This Row],[Costo]]*Tabla23[[#This Row],[Cantidad]]</f>
        <v>0</v>
      </c>
      <c r="F744" s="6">
        <f>Tabla24[[#This Row],[PV]]</f>
        <v>0</v>
      </c>
      <c r="G744">
        <f>Tabla24[[#This Row],[Fecha]]</f>
        <v>0</v>
      </c>
      <c r="I744" t="s">
        <v>18</v>
      </c>
    </row>
    <row r="745" spans="1:9" x14ac:dyDescent="0.2">
      <c r="A745" s="6" t="str">
        <f>Tabla24[[#This Row],[Unit]]</f>
        <v xml:space="preserve">  0</v>
      </c>
      <c r="B745">
        <f>Tabla24[[#This Row],[Referencia]]</f>
        <v>0</v>
      </c>
      <c r="C745" s="6">
        <f>Tabla24[[#This Row],[Costo]]</f>
        <v>0</v>
      </c>
      <c r="D745" s="7">
        <f>-Tabla24[[#This Row],[Cantidad]]</f>
        <v>0</v>
      </c>
      <c r="E745" s="6">
        <f>Tabla23[[#This Row],[Costo]]*Tabla23[[#This Row],[Cantidad]]</f>
        <v>0</v>
      </c>
      <c r="F745" s="6">
        <f>Tabla24[[#This Row],[PV]]</f>
        <v>0</v>
      </c>
      <c r="G745">
        <f>Tabla24[[#This Row],[Fecha]]</f>
        <v>0</v>
      </c>
      <c r="I745" t="s">
        <v>18</v>
      </c>
    </row>
    <row r="746" spans="1:9" x14ac:dyDescent="0.2">
      <c r="A746" s="6" t="str">
        <f>Tabla24[[#This Row],[Unit]]</f>
        <v xml:space="preserve">  0</v>
      </c>
      <c r="B746">
        <f>Tabla24[[#This Row],[Referencia]]</f>
        <v>0</v>
      </c>
      <c r="C746" s="6">
        <f>Tabla24[[#This Row],[Costo]]</f>
        <v>0</v>
      </c>
      <c r="D746" s="7">
        <f>-Tabla24[[#This Row],[Cantidad]]</f>
        <v>0</v>
      </c>
      <c r="E746" s="6">
        <f>Tabla23[[#This Row],[Costo]]*Tabla23[[#This Row],[Cantidad]]</f>
        <v>0</v>
      </c>
      <c r="F746" s="6">
        <f>Tabla24[[#This Row],[PV]]</f>
        <v>0</v>
      </c>
      <c r="G746">
        <f>Tabla24[[#This Row],[Fecha]]</f>
        <v>0</v>
      </c>
      <c r="I746" t="s">
        <v>18</v>
      </c>
    </row>
    <row r="747" spans="1:9" x14ac:dyDescent="0.2">
      <c r="A747" s="6" t="str">
        <f>Tabla24[[#This Row],[Unit]]</f>
        <v xml:space="preserve">  0</v>
      </c>
      <c r="B747">
        <f>Tabla24[[#This Row],[Referencia]]</f>
        <v>0</v>
      </c>
      <c r="C747" s="6">
        <f>Tabla24[[#This Row],[Costo]]</f>
        <v>0</v>
      </c>
      <c r="D747" s="7">
        <f>-Tabla24[[#This Row],[Cantidad]]</f>
        <v>0</v>
      </c>
      <c r="E747" s="6">
        <f>Tabla23[[#This Row],[Costo]]*Tabla23[[#This Row],[Cantidad]]</f>
        <v>0</v>
      </c>
      <c r="F747" s="6">
        <f>Tabla24[[#This Row],[PV]]</f>
        <v>0</v>
      </c>
      <c r="G747">
        <f>Tabla24[[#This Row],[Fecha]]</f>
        <v>0</v>
      </c>
      <c r="I747" t="s">
        <v>18</v>
      </c>
    </row>
    <row r="748" spans="1:9" x14ac:dyDescent="0.2">
      <c r="A748" s="6" t="str">
        <f>Tabla24[[#This Row],[Unit]]</f>
        <v xml:space="preserve">  0</v>
      </c>
      <c r="B748">
        <f>Tabla24[[#This Row],[Referencia]]</f>
        <v>0</v>
      </c>
      <c r="C748" s="6">
        <f>Tabla24[[#This Row],[Costo]]</f>
        <v>0</v>
      </c>
      <c r="D748" s="7">
        <f>-Tabla24[[#This Row],[Cantidad]]</f>
        <v>0</v>
      </c>
      <c r="E748" s="6">
        <f>Tabla23[[#This Row],[Costo]]*Tabla23[[#This Row],[Cantidad]]</f>
        <v>0</v>
      </c>
      <c r="F748" s="6">
        <f>Tabla24[[#This Row],[PV]]</f>
        <v>0</v>
      </c>
      <c r="G748">
        <f>Tabla24[[#This Row],[Fecha]]</f>
        <v>0</v>
      </c>
      <c r="I748" t="s">
        <v>18</v>
      </c>
    </row>
    <row r="749" spans="1:9" x14ac:dyDescent="0.2">
      <c r="A749" s="6" t="str">
        <f>Tabla24[[#This Row],[Unit]]</f>
        <v xml:space="preserve">  0</v>
      </c>
      <c r="B749">
        <f>Tabla24[[#This Row],[Referencia]]</f>
        <v>0</v>
      </c>
      <c r="C749" s="6">
        <f>Tabla24[[#This Row],[Costo]]</f>
        <v>0</v>
      </c>
      <c r="D749" s="7">
        <f>-Tabla24[[#This Row],[Cantidad]]</f>
        <v>0</v>
      </c>
      <c r="E749" s="6">
        <f>Tabla23[[#This Row],[Costo]]*Tabla23[[#This Row],[Cantidad]]</f>
        <v>0</v>
      </c>
      <c r="F749" s="6">
        <f>Tabla24[[#This Row],[PV]]</f>
        <v>0</v>
      </c>
      <c r="G749">
        <f>Tabla24[[#This Row],[Fecha]]</f>
        <v>0</v>
      </c>
      <c r="I749" t="s">
        <v>18</v>
      </c>
    </row>
    <row r="750" spans="1:9" x14ac:dyDescent="0.2">
      <c r="A750" s="6" t="str">
        <f>Tabla24[[#This Row],[Unit]]</f>
        <v xml:space="preserve">  0</v>
      </c>
      <c r="B750">
        <f>Tabla24[[#This Row],[Referencia]]</f>
        <v>0</v>
      </c>
      <c r="C750" s="6">
        <f>Tabla24[[#This Row],[Costo]]</f>
        <v>0</v>
      </c>
      <c r="D750" s="7">
        <f>-Tabla24[[#This Row],[Cantidad]]</f>
        <v>0</v>
      </c>
      <c r="E750" s="6">
        <f>Tabla23[[#This Row],[Costo]]*Tabla23[[#This Row],[Cantidad]]</f>
        <v>0</v>
      </c>
      <c r="F750" s="6">
        <f>Tabla24[[#This Row],[PV]]</f>
        <v>0</v>
      </c>
      <c r="G750">
        <f>Tabla24[[#This Row],[Fecha]]</f>
        <v>0</v>
      </c>
      <c r="I750" t="s">
        <v>18</v>
      </c>
    </row>
    <row r="751" spans="1:9" x14ac:dyDescent="0.2">
      <c r="A751" s="6" t="str">
        <f>Tabla24[[#This Row],[Unit]]</f>
        <v xml:space="preserve">  0</v>
      </c>
      <c r="B751">
        <f>Tabla24[[#This Row],[Referencia]]</f>
        <v>0</v>
      </c>
      <c r="C751" s="6">
        <f>Tabla24[[#This Row],[Costo]]</f>
        <v>0</v>
      </c>
      <c r="D751" s="7">
        <f>-Tabla24[[#This Row],[Cantidad]]</f>
        <v>0</v>
      </c>
      <c r="E751" s="6">
        <f>Tabla23[[#This Row],[Costo]]*Tabla23[[#This Row],[Cantidad]]</f>
        <v>0</v>
      </c>
      <c r="F751" s="6">
        <f>Tabla24[[#This Row],[PV]]</f>
        <v>0</v>
      </c>
      <c r="G751">
        <f>Tabla24[[#This Row],[Fecha]]</f>
        <v>0</v>
      </c>
      <c r="I751" t="s">
        <v>18</v>
      </c>
    </row>
    <row r="752" spans="1:9" x14ac:dyDescent="0.2">
      <c r="A752" s="6" t="str">
        <f>Tabla24[[#This Row],[Unit]]</f>
        <v xml:space="preserve">  0</v>
      </c>
      <c r="B752">
        <f>Tabla24[[#This Row],[Referencia]]</f>
        <v>0</v>
      </c>
      <c r="C752" s="6">
        <f>Tabla24[[#This Row],[Costo]]</f>
        <v>0</v>
      </c>
      <c r="D752" s="7">
        <f>-Tabla24[[#This Row],[Cantidad]]</f>
        <v>0</v>
      </c>
      <c r="E752" s="6">
        <f>Tabla23[[#This Row],[Costo]]*Tabla23[[#This Row],[Cantidad]]</f>
        <v>0</v>
      </c>
      <c r="F752" s="6">
        <f>Tabla24[[#This Row],[PV]]</f>
        <v>0</v>
      </c>
      <c r="G752">
        <f>Tabla24[[#This Row],[Fecha]]</f>
        <v>0</v>
      </c>
      <c r="I752" t="s">
        <v>18</v>
      </c>
    </row>
    <row r="753" spans="1:9" x14ac:dyDescent="0.2">
      <c r="A753" s="6" t="str">
        <f>Tabla24[[#This Row],[Unit]]</f>
        <v xml:space="preserve">  0</v>
      </c>
      <c r="B753">
        <f>Tabla24[[#This Row],[Referencia]]</f>
        <v>0</v>
      </c>
      <c r="C753" s="6">
        <f>Tabla24[[#This Row],[Costo]]</f>
        <v>0</v>
      </c>
      <c r="D753" s="7">
        <f>-Tabla24[[#This Row],[Cantidad]]</f>
        <v>0</v>
      </c>
      <c r="E753" s="6">
        <f>Tabla23[[#This Row],[Costo]]*Tabla23[[#This Row],[Cantidad]]</f>
        <v>0</v>
      </c>
      <c r="F753" s="6">
        <f>Tabla24[[#This Row],[PV]]</f>
        <v>0</v>
      </c>
      <c r="G753">
        <f>Tabla24[[#This Row],[Fecha]]</f>
        <v>0</v>
      </c>
      <c r="I753" t="s">
        <v>18</v>
      </c>
    </row>
    <row r="754" spans="1:9" x14ac:dyDescent="0.2">
      <c r="A754" s="6" t="str">
        <f>Tabla24[[#This Row],[Unit]]</f>
        <v xml:space="preserve">  0</v>
      </c>
      <c r="B754">
        <f>Tabla24[[#This Row],[Referencia]]</f>
        <v>0</v>
      </c>
      <c r="C754" s="6">
        <f>Tabla24[[#This Row],[Costo]]</f>
        <v>0</v>
      </c>
      <c r="D754" s="7">
        <f>-Tabla24[[#This Row],[Cantidad]]</f>
        <v>0</v>
      </c>
      <c r="E754" s="6">
        <f>Tabla23[[#This Row],[Costo]]*Tabla23[[#This Row],[Cantidad]]</f>
        <v>0</v>
      </c>
      <c r="F754" s="6">
        <f>Tabla24[[#This Row],[PV]]</f>
        <v>0</v>
      </c>
      <c r="G754">
        <f>Tabla24[[#This Row],[Fecha]]</f>
        <v>0</v>
      </c>
      <c r="I754" t="s">
        <v>18</v>
      </c>
    </row>
    <row r="755" spans="1:9" x14ac:dyDescent="0.2">
      <c r="A755" s="6" t="str">
        <f>Tabla24[[#This Row],[Unit]]</f>
        <v xml:space="preserve">  0</v>
      </c>
      <c r="B755">
        <f>Tabla24[[#This Row],[Referencia]]</f>
        <v>0</v>
      </c>
      <c r="C755" s="6">
        <f>Tabla24[[#This Row],[Costo]]</f>
        <v>0</v>
      </c>
      <c r="D755" s="7">
        <f>-Tabla24[[#This Row],[Cantidad]]</f>
        <v>0</v>
      </c>
      <c r="E755" s="6">
        <f>Tabla23[[#This Row],[Costo]]*Tabla23[[#This Row],[Cantidad]]</f>
        <v>0</v>
      </c>
      <c r="F755" s="6">
        <f>Tabla24[[#This Row],[PV]]</f>
        <v>0</v>
      </c>
      <c r="G755">
        <f>Tabla24[[#This Row],[Fecha]]</f>
        <v>0</v>
      </c>
      <c r="I755" t="s">
        <v>18</v>
      </c>
    </row>
    <row r="756" spans="1:9" x14ac:dyDescent="0.2">
      <c r="A756" s="6" t="str">
        <f>Tabla24[[#This Row],[Unit]]</f>
        <v xml:space="preserve">  0</v>
      </c>
      <c r="B756">
        <f>Tabla24[[#This Row],[Referencia]]</f>
        <v>0</v>
      </c>
      <c r="C756" s="6">
        <f>Tabla24[[#This Row],[Costo]]</f>
        <v>0</v>
      </c>
      <c r="D756" s="7">
        <f>-Tabla24[[#This Row],[Cantidad]]</f>
        <v>0</v>
      </c>
      <c r="E756" s="6">
        <f>Tabla23[[#This Row],[Costo]]*Tabla23[[#This Row],[Cantidad]]</f>
        <v>0</v>
      </c>
      <c r="F756" s="6">
        <f>Tabla24[[#This Row],[PV]]</f>
        <v>0</v>
      </c>
      <c r="G756">
        <f>Tabla24[[#This Row],[Fecha]]</f>
        <v>0</v>
      </c>
      <c r="I756" t="s">
        <v>18</v>
      </c>
    </row>
    <row r="757" spans="1:9" x14ac:dyDescent="0.2">
      <c r="A757" s="6" t="str">
        <f>Tabla24[[#This Row],[Unit]]</f>
        <v xml:space="preserve">  0</v>
      </c>
      <c r="B757">
        <f>Tabla24[[#This Row],[Referencia]]</f>
        <v>0</v>
      </c>
      <c r="C757" s="6">
        <f>Tabla24[[#This Row],[Costo]]</f>
        <v>0</v>
      </c>
      <c r="D757" s="7">
        <f>-Tabla24[[#This Row],[Cantidad]]</f>
        <v>0</v>
      </c>
      <c r="E757" s="6">
        <f>Tabla23[[#This Row],[Costo]]*Tabla23[[#This Row],[Cantidad]]</f>
        <v>0</v>
      </c>
      <c r="F757" s="6">
        <f>Tabla24[[#This Row],[PV]]</f>
        <v>0</v>
      </c>
      <c r="G757">
        <f>Tabla24[[#This Row],[Fecha]]</f>
        <v>0</v>
      </c>
      <c r="I757" t="s">
        <v>18</v>
      </c>
    </row>
    <row r="758" spans="1:9" x14ac:dyDescent="0.2">
      <c r="A758" s="6" t="str">
        <f>Tabla24[[#This Row],[Unit]]</f>
        <v xml:space="preserve">  0</v>
      </c>
      <c r="B758">
        <f>Tabla24[[#This Row],[Referencia]]</f>
        <v>0</v>
      </c>
      <c r="C758" s="6">
        <f>Tabla24[[#This Row],[Costo]]</f>
        <v>0</v>
      </c>
      <c r="D758" s="7">
        <f>-Tabla24[[#This Row],[Cantidad]]</f>
        <v>0</v>
      </c>
      <c r="E758" s="6">
        <f>Tabla23[[#This Row],[Costo]]*Tabla23[[#This Row],[Cantidad]]</f>
        <v>0</v>
      </c>
      <c r="F758" s="6">
        <f>Tabla24[[#This Row],[PV]]</f>
        <v>0</v>
      </c>
      <c r="G758">
        <f>Tabla24[[#This Row],[Fecha]]</f>
        <v>0</v>
      </c>
      <c r="I758" t="s">
        <v>18</v>
      </c>
    </row>
    <row r="759" spans="1:9" x14ac:dyDescent="0.2">
      <c r="A759" s="6" t="str">
        <f>Tabla24[[#This Row],[Unit]]</f>
        <v xml:space="preserve">  0</v>
      </c>
      <c r="B759">
        <f>Tabla24[[#This Row],[Referencia]]</f>
        <v>0</v>
      </c>
      <c r="C759" s="6">
        <f>Tabla24[[#This Row],[Costo]]</f>
        <v>0</v>
      </c>
      <c r="D759" s="7">
        <f>-Tabla24[[#This Row],[Cantidad]]</f>
        <v>0</v>
      </c>
      <c r="E759" s="6">
        <f>Tabla23[[#This Row],[Costo]]*Tabla23[[#This Row],[Cantidad]]</f>
        <v>0</v>
      </c>
      <c r="F759" s="6">
        <f>Tabla24[[#This Row],[PV]]</f>
        <v>0</v>
      </c>
      <c r="G759">
        <f>Tabla24[[#This Row],[Fecha]]</f>
        <v>0</v>
      </c>
      <c r="I759" t="s">
        <v>18</v>
      </c>
    </row>
    <row r="760" spans="1:9" x14ac:dyDescent="0.2">
      <c r="A760" s="6" t="str">
        <f>Tabla24[[#This Row],[Unit]]</f>
        <v xml:space="preserve">  0</v>
      </c>
      <c r="B760">
        <f>Tabla24[[#This Row],[Referencia]]</f>
        <v>0</v>
      </c>
      <c r="C760" s="6">
        <f>Tabla24[[#This Row],[Costo]]</f>
        <v>0</v>
      </c>
      <c r="D760" s="7">
        <f>-Tabla24[[#This Row],[Cantidad]]</f>
        <v>0</v>
      </c>
      <c r="E760" s="6">
        <f>Tabla23[[#This Row],[Costo]]*Tabla23[[#This Row],[Cantidad]]</f>
        <v>0</v>
      </c>
      <c r="F760" s="6">
        <f>Tabla24[[#This Row],[PV]]</f>
        <v>0</v>
      </c>
      <c r="G760">
        <f>Tabla24[[#This Row],[Fecha]]</f>
        <v>0</v>
      </c>
      <c r="I760" t="s">
        <v>18</v>
      </c>
    </row>
    <row r="761" spans="1:9" x14ac:dyDescent="0.2">
      <c r="A761" s="6" t="str">
        <f>Tabla24[[#This Row],[Unit]]</f>
        <v xml:space="preserve">  0</v>
      </c>
      <c r="B761">
        <f>Tabla24[[#This Row],[Referencia]]</f>
        <v>0</v>
      </c>
      <c r="C761" s="6">
        <f>Tabla24[[#This Row],[Costo]]</f>
        <v>0</v>
      </c>
      <c r="D761" s="7">
        <f>-Tabla24[[#This Row],[Cantidad]]</f>
        <v>0</v>
      </c>
      <c r="E761" s="6">
        <f>Tabla23[[#This Row],[Costo]]*Tabla23[[#This Row],[Cantidad]]</f>
        <v>0</v>
      </c>
      <c r="F761" s="6">
        <f>Tabla24[[#This Row],[PV]]</f>
        <v>0</v>
      </c>
      <c r="G761">
        <f>Tabla24[[#This Row],[Fecha]]</f>
        <v>0</v>
      </c>
      <c r="I761" t="s">
        <v>18</v>
      </c>
    </row>
    <row r="762" spans="1:9" x14ac:dyDescent="0.2">
      <c r="A762" s="6" t="str">
        <f>Tabla24[[#This Row],[Unit]]</f>
        <v xml:space="preserve">  0</v>
      </c>
      <c r="B762">
        <f>Tabla24[[#This Row],[Referencia]]</f>
        <v>0</v>
      </c>
      <c r="C762" s="6">
        <f>Tabla24[[#This Row],[Costo]]</f>
        <v>0</v>
      </c>
      <c r="D762" s="7">
        <f>-Tabla24[[#This Row],[Cantidad]]</f>
        <v>0</v>
      </c>
      <c r="E762" s="6">
        <f>Tabla23[[#This Row],[Costo]]*Tabla23[[#This Row],[Cantidad]]</f>
        <v>0</v>
      </c>
      <c r="F762" s="6">
        <f>Tabla24[[#This Row],[PV]]</f>
        <v>0</v>
      </c>
      <c r="G762">
        <f>Tabla24[[#This Row],[Fecha]]</f>
        <v>0</v>
      </c>
      <c r="I762" t="s">
        <v>18</v>
      </c>
    </row>
    <row r="763" spans="1:9" x14ac:dyDescent="0.2">
      <c r="A763" s="6" t="str">
        <f>Tabla24[[#This Row],[Unit]]</f>
        <v xml:space="preserve">  0</v>
      </c>
      <c r="B763">
        <f>Tabla24[[#This Row],[Referencia]]</f>
        <v>0</v>
      </c>
      <c r="C763" s="6">
        <f>Tabla24[[#This Row],[Costo]]</f>
        <v>0</v>
      </c>
      <c r="D763" s="7">
        <f>-Tabla24[[#This Row],[Cantidad]]</f>
        <v>0</v>
      </c>
      <c r="E763" s="6">
        <f>Tabla23[[#This Row],[Costo]]*Tabla23[[#This Row],[Cantidad]]</f>
        <v>0</v>
      </c>
      <c r="F763" s="6">
        <f>Tabla24[[#This Row],[PV]]</f>
        <v>0</v>
      </c>
      <c r="G763">
        <f>Tabla24[[#This Row],[Fecha]]</f>
        <v>0</v>
      </c>
      <c r="I763" t="s">
        <v>18</v>
      </c>
    </row>
    <row r="764" spans="1:9" x14ac:dyDescent="0.2">
      <c r="A764" s="6" t="str">
        <f>Tabla24[[#This Row],[Unit]]</f>
        <v xml:space="preserve">  0</v>
      </c>
      <c r="B764">
        <f>Tabla24[[#This Row],[Referencia]]</f>
        <v>0</v>
      </c>
      <c r="C764" s="6">
        <f>Tabla24[[#This Row],[Costo]]</f>
        <v>0</v>
      </c>
      <c r="D764" s="7">
        <f>-Tabla24[[#This Row],[Cantidad]]</f>
        <v>0</v>
      </c>
      <c r="E764" s="6">
        <f>Tabla23[[#This Row],[Costo]]*Tabla23[[#This Row],[Cantidad]]</f>
        <v>0</v>
      </c>
      <c r="F764" s="6">
        <f>Tabla24[[#This Row],[PV]]</f>
        <v>0</v>
      </c>
      <c r="G764">
        <f>Tabla24[[#This Row],[Fecha]]</f>
        <v>0</v>
      </c>
      <c r="I764" t="s">
        <v>18</v>
      </c>
    </row>
    <row r="765" spans="1:9" x14ac:dyDescent="0.2">
      <c r="A765" s="6" t="str">
        <f>Tabla24[[#This Row],[Unit]]</f>
        <v xml:space="preserve">  0</v>
      </c>
      <c r="B765">
        <f>Tabla24[[#This Row],[Referencia]]</f>
        <v>0</v>
      </c>
      <c r="C765" s="6">
        <f>Tabla24[[#This Row],[Costo]]</f>
        <v>0</v>
      </c>
      <c r="D765" s="7">
        <f>-Tabla24[[#This Row],[Cantidad]]</f>
        <v>0</v>
      </c>
      <c r="E765" s="6">
        <f>Tabla23[[#This Row],[Costo]]*Tabla23[[#This Row],[Cantidad]]</f>
        <v>0</v>
      </c>
      <c r="F765" s="6">
        <f>Tabla24[[#This Row],[PV]]</f>
        <v>0</v>
      </c>
      <c r="G765">
        <f>Tabla24[[#This Row],[Fecha]]</f>
        <v>0</v>
      </c>
      <c r="I765" t="s">
        <v>18</v>
      </c>
    </row>
    <row r="766" spans="1:9" x14ac:dyDescent="0.2">
      <c r="A766" s="6" t="str">
        <f>Tabla24[[#This Row],[Unit]]</f>
        <v xml:space="preserve">  0</v>
      </c>
      <c r="B766">
        <f>Tabla24[[#This Row],[Referencia]]</f>
        <v>0</v>
      </c>
      <c r="C766" s="6">
        <f>Tabla24[[#This Row],[Costo]]</f>
        <v>0</v>
      </c>
      <c r="D766" s="7">
        <f>-Tabla24[[#This Row],[Cantidad]]</f>
        <v>0</v>
      </c>
      <c r="E766" s="6">
        <f>Tabla23[[#This Row],[Costo]]*Tabla23[[#This Row],[Cantidad]]</f>
        <v>0</v>
      </c>
      <c r="F766" s="6">
        <f>Tabla24[[#This Row],[PV]]</f>
        <v>0</v>
      </c>
      <c r="G766">
        <f>Tabla24[[#This Row],[Fecha]]</f>
        <v>0</v>
      </c>
      <c r="I766" t="s">
        <v>18</v>
      </c>
    </row>
    <row r="767" spans="1:9" x14ac:dyDescent="0.2">
      <c r="A767" s="6" t="str">
        <f>Tabla24[[#This Row],[Unit]]</f>
        <v xml:space="preserve">  0</v>
      </c>
      <c r="B767">
        <f>Tabla24[[#This Row],[Referencia]]</f>
        <v>0</v>
      </c>
      <c r="C767" s="6">
        <f>Tabla24[[#This Row],[Costo]]</f>
        <v>0</v>
      </c>
      <c r="D767" s="7">
        <f>-Tabla24[[#This Row],[Cantidad]]</f>
        <v>0</v>
      </c>
      <c r="E767" s="6">
        <f>Tabla23[[#This Row],[Costo]]*Tabla23[[#This Row],[Cantidad]]</f>
        <v>0</v>
      </c>
      <c r="F767" s="6">
        <f>Tabla24[[#This Row],[PV]]</f>
        <v>0</v>
      </c>
      <c r="G767">
        <f>Tabla24[[#This Row],[Fecha]]</f>
        <v>0</v>
      </c>
      <c r="I767" t="s">
        <v>18</v>
      </c>
    </row>
    <row r="768" spans="1:9" x14ac:dyDescent="0.2">
      <c r="A768" s="6" t="str">
        <f>Tabla24[[#This Row],[Unit]]</f>
        <v xml:space="preserve">  0</v>
      </c>
      <c r="B768">
        <f>Tabla24[[#This Row],[Referencia]]</f>
        <v>0</v>
      </c>
      <c r="C768" s="6">
        <f>Tabla24[[#This Row],[Costo]]</f>
        <v>0</v>
      </c>
      <c r="D768" s="7">
        <f>-Tabla24[[#This Row],[Cantidad]]</f>
        <v>0</v>
      </c>
      <c r="E768" s="6">
        <f>Tabla23[[#This Row],[Costo]]*Tabla23[[#This Row],[Cantidad]]</f>
        <v>0</v>
      </c>
      <c r="F768" s="6">
        <f>Tabla24[[#This Row],[PV]]</f>
        <v>0</v>
      </c>
      <c r="G768">
        <f>Tabla24[[#This Row],[Fecha]]</f>
        <v>0</v>
      </c>
      <c r="I768" t="s">
        <v>18</v>
      </c>
    </row>
    <row r="769" spans="1:9" x14ac:dyDescent="0.2">
      <c r="A769" s="6" t="str">
        <f>Tabla24[[#This Row],[Unit]]</f>
        <v xml:space="preserve">  0</v>
      </c>
      <c r="B769">
        <f>Tabla24[[#This Row],[Referencia]]</f>
        <v>0</v>
      </c>
      <c r="C769" s="6">
        <f>Tabla24[[#This Row],[Costo]]</f>
        <v>0</v>
      </c>
      <c r="D769" s="7">
        <f>-Tabla24[[#This Row],[Cantidad]]</f>
        <v>0</v>
      </c>
      <c r="E769" s="6">
        <f>Tabla23[[#This Row],[Costo]]*Tabla23[[#This Row],[Cantidad]]</f>
        <v>0</v>
      </c>
      <c r="F769" s="6">
        <f>Tabla24[[#This Row],[PV]]</f>
        <v>0</v>
      </c>
      <c r="G769">
        <f>Tabla24[[#This Row],[Fecha]]</f>
        <v>0</v>
      </c>
      <c r="I769" t="s">
        <v>18</v>
      </c>
    </row>
    <row r="770" spans="1:9" x14ac:dyDescent="0.2">
      <c r="A770" s="6" t="str">
        <f>Tabla24[[#This Row],[Unit]]</f>
        <v xml:space="preserve">  0</v>
      </c>
      <c r="B770">
        <f>Tabla24[[#This Row],[Referencia]]</f>
        <v>0</v>
      </c>
      <c r="C770" s="6">
        <f>Tabla24[[#This Row],[Costo]]</f>
        <v>0</v>
      </c>
      <c r="D770" s="7">
        <f>-Tabla24[[#This Row],[Cantidad]]</f>
        <v>0</v>
      </c>
      <c r="E770" s="6">
        <f>Tabla23[[#This Row],[Costo]]*Tabla23[[#This Row],[Cantidad]]</f>
        <v>0</v>
      </c>
      <c r="F770" s="6">
        <f>Tabla24[[#This Row],[PV]]</f>
        <v>0</v>
      </c>
      <c r="G770">
        <f>Tabla24[[#This Row],[Fecha]]</f>
        <v>0</v>
      </c>
      <c r="I770" t="s">
        <v>18</v>
      </c>
    </row>
    <row r="771" spans="1:9" x14ac:dyDescent="0.2">
      <c r="A771" s="6" t="str">
        <f>Tabla24[[#This Row],[Unit]]</f>
        <v xml:space="preserve">  0</v>
      </c>
      <c r="B771">
        <f>Tabla24[[#This Row],[Referencia]]</f>
        <v>0</v>
      </c>
      <c r="C771" s="6">
        <f>Tabla24[[#This Row],[Costo]]</f>
        <v>0</v>
      </c>
      <c r="D771" s="7">
        <f>-Tabla24[[#This Row],[Cantidad]]</f>
        <v>0</v>
      </c>
      <c r="E771" s="6">
        <f>Tabla23[[#This Row],[Costo]]*Tabla23[[#This Row],[Cantidad]]</f>
        <v>0</v>
      </c>
      <c r="F771" s="6">
        <f>Tabla24[[#This Row],[PV]]</f>
        <v>0</v>
      </c>
      <c r="G771">
        <f>Tabla24[[#This Row],[Fecha]]</f>
        <v>0</v>
      </c>
      <c r="I771" t="s">
        <v>18</v>
      </c>
    </row>
    <row r="772" spans="1:9" x14ac:dyDescent="0.2">
      <c r="A772" s="6" t="str">
        <f>Tabla24[[#This Row],[Unit]]</f>
        <v xml:space="preserve">  0</v>
      </c>
      <c r="B772">
        <f>Tabla24[[#This Row],[Referencia]]</f>
        <v>0</v>
      </c>
      <c r="C772" s="6">
        <f>Tabla24[[#This Row],[Costo]]</f>
        <v>0</v>
      </c>
      <c r="D772" s="7">
        <f>-Tabla24[[#This Row],[Cantidad]]</f>
        <v>0</v>
      </c>
      <c r="E772" s="6">
        <f>Tabla23[[#This Row],[Costo]]*Tabla23[[#This Row],[Cantidad]]</f>
        <v>0</v>
      </c>
      <c r="F772" s="6">
        <f>Tabla24[[#This Row],[PV]]</f>
        <v>0</v>
      </c>
      <c r="G772">
        <f>Tabla24[[#This Row],[Fecha]]</f>
        <v>0</v>
      </c>
      <c r="I772" t="s">
        <v>18</v>
      </c>
    </row>
    <row r="773" spans="1:9" x14ac:dyDescent="0.2">
      <c r="A773" s="6" t="str">
        <f>Tabla24[[#This Row],[Unit]]</f>
        <v xml:space="preserve">  0</v>
      </c>
      <c r="B773">
        <f>Tabla24[[#This Row],[Referencia]]</f>
        <v>0</v>
      </c>
      <c r="C773" s="6">
        <f>Tabla24[[#This Row],[Costo]]</f>
        <v>0</v>
      </c>
      <c r="D773" s="7">
        <f>-Tabla24[[#This Row],[Cantidad]]</f>
        <v>0</v>
      </c>
      <c r="E773" s="6">
        <f>Tabla23[[#This Row],[Costo]]*Tabla23[[#This Row],[Cantidad]]</f>
        <v>0</v>
      </c>
      <c r="F773" s="6">
        <f>Tabla24[[#This Row],[PV]]</f>
        <v>0</v>
      </c>
      <c r="G773">
        <f>Tabla24[[#This Row],[Fecha]]</f>
        <v>0</v>
      </c>
      <c r="I773" t="s">
        <v>18</v>
      </c>
    </row>
    <row r="774" spans="1:9" x14ac:dyDescent="0.2">
      <c r="A774" s="6" t="str">
        <f>Tabla24[[#This Row],[Unit]]</f>
        <v xml:space="preserve">  0</v>
      </c>
      <c r="B774">
        <f>Tabla24[[#This Row],[Referencia]]</f>
        <v>0</v>
      </c>
      <c r="C774" s="6">
        <f>Tabla24[[#This Row],[Costo]]</f>
        <v>0</v>
      </c>
      <c r="D774" s="7">
        <f>-Tabla24[[#This Row],[Cantidad]]</f>
        <v>0</v>
      </c>
      <c r="E774" s="6">
        <f>Tabla23[[#This Row],[Costo]]*Tabla23[[#This Row],[Cantidad]]</f>
        <v>0</v>
      </c>
      <c r="F774" s="6">
        <f>Tabla24[[#This Row],[PV]]</f>
        <v>0</v>
      </c>
      <c r="G774">
        <f>Tabla24[[#This Row],[Fecha]]</f>
        <v>0</v>
      </c>
      <c r="I774" t="s">
        <v>18</v>
      </c>
    </row>
    <row r="775" spans="1:9" x14ac:dyDescent="0.2">
      <c r="A775" s="6" t="str">
        <f>Tabla24[[#This Row],[Unit]]</f>
        <v xml:space="preserve">  0</v>
      </c>
      <c r="B775">
        <f>Tabla24[[#This Row],[Referencia]]</f>
        <v>0</v>
      </c>
      <c r="C775" s="6">
        <f>Tabla24[[#This Row],[Costo]]</f>
        <v>0</v>
      </c>
      <c r="D775" s="7">
        <f>-Tabla24[[#This Row],[Cantidad]]</f>
        <v>0</v>
      </c>
      <c r="E775" s="6">
        <f>Tabla23[[#This Row],[Costo]]*Tabla23[[#This Row],[Cantidad]]</f>
        <v>0</v>
      </c>
      <c r="F775" s="6">
        <f>Tabla24[[#This Row],[PV]]</f>
        <v>0</v>
      </c>
      <c r="G775">
        <f>Tabla24[[#This Row],[Fecha]]</f>
        <v>0</v>
      </c>
      <c r="I775" t="s">
        <v>18</v>
      </c>
    </row>
    <row r="776" spans="1:9" x14ac:dyDescent="0.2">
      <c r="A776" s="6" t="str">
        <f>Tabla24[[#This Row],[Unit]]</f>
        <v xml:space="preserve">  0</v>
      </c>
      <c r="B776">
        <f>Tabla24[[#This Row],[Referencia]]</f>
        <v>0</v>
      </c>
      <c r="C776" s="6">
        <f>Tabla24[[#This Row],[Costo]]</f>
        <v>0</v>
      </c>
      <c r="D776" s="7">
        <f>-Tabla24[[#This Row],[Cantidad]]</f>
        <v>0</v>
      </c>
      <c r="E776" s="6">
        <f>Tabla23[[#This Row],[Costo]]*Tabla23[[#This Row],[Cantidad]]</f>
        <v>0</v>
      </c>
      <c r="F776" s="6">
        <f>Tabla24[[#This Row],[PV]]</f>
        <v>0</v>
      </c>
      <c r="G776">
        <f>Tabla24[[#This Row],[Fecha]]</f>
        <v>0</v>
      </c>
      <c r="I776" t="s">
        <v>18</v>
      </c>
    </row>
    <row r="777" spans="1:9" x14ac:dyDescent="0.2">
      <c r="A777" s="6" t="str">
        <f>Tabla24[[#This Row],[Unit]]</f>
        <v xml:space="preserve">  0</v>
      </c>
      <c r="B777">
        <f>Tabla24[[#This Row],[Referencia]]</f>
        <v>0</v>
      </c>
      <c r="C777" s="6">
        <f>Tabla24[[#This Row],[Costo]]</f>
        <v>0</v>
      </c>
      <c r="D777" s="7">
        <f>-Tabla24[[#This Row],[Cantidad]]</f>
        <v>0</v>
      </c>
      <c r="E777" s="6">
        <f>Tabla23[[#This Row],[Costo]]*Tabla23[[#This Row],[Cantidad]]</f>
        <v>0</v>
      </c>
      <c r="F777" s="6">
        <f>Tabla24[[#This Row],[PV]]</f>
        <v>0</v>
      </c>
      <c r="G777">
        <f>Tabla24[[#This Row],[Fecha]]</f>
        <v>0</v>
      </c>
      <c r="I777" t="s">
        <v>18</v>
      </c>
    </row>
    <row r="778" spans="1:9" x14ac:dyDescent="0.2">
      <c r="A778" s="6" t="str">
        <f>Tabla24[[#This Row],[Unit]]</f>
        <v xml:space="preserve">  0</v>
      </c>
      <c r="B778">
        <f>Tabla24[[#This Row],[Referencia]]</f>
        <v>0</v>
      </c>
      <c r="C778" s="6">
        <f>Tabla24[[#This Row],[Costo]]</f>
        <v>0</v>
      </c>
      <c r="D778" s="7">
        <f>-Tabla24[[#This Row],[Cantidad]]</f>
        <v>0</v>
      </c>
      <c r="E778" s="6">
        <f>Tabla23[[#This Row],[Costo]]*Tabla23[[#This Row],[Cantidad]]</f>
        <v>0</v>
      </c>
      <c r="F778" s="6">
        <f>Tabla24[[#This Row],[PV]]</f>
        <v>0</v>
      </c>
      <c r="G778">
        <f>Tabla24[[#This Row],[Fecha]]</f>
        <v>0</v>
      </c>
      <c r="I778" t="s">
        <v>18</v>
      </c>
    </row>
    <row r="779" spans="1:9" x14ac:dyDescent="0.2">
      <c r="A779" s="6" t="str">
        <f>Tabla24[[#This Row],[Unit]]</f>
        <v xml:space="preserve">  0</v>
      </c>
      <c r="B779">
        <f>Tabla24[[#This Row],[Referencia]]</f>
        <v>0</v>
      </c>
      <c r="C779" s="6">
        <f>Tabla24[[#This Row],[Costo]]</f>
        <v>0</v>
      </c>
      <c r="D779" s="7">
        <f>-Tabla24[[#This Row],[Cantidad]]</f>
        <v>0</v>
      </c>
      <c r="E779" s="6">
        <f>Tabla23[[#This Row],[Costo]]*Tabla23[[#This Row],[Cantidad]]</f>
        <v>0</v>
      </c>
      <c r="F779" s="6">
        <f>Tabla24[[#This Row],[PV]]</f>
        <v>0</v>
      </c>
      <c r="G779">
        <f>Tabla24[[#This Row],[Fecha]]</f>
        <v>0</v>
      </c>
      <c r="I779" t="s">
        <v>18</v>
      </c>
    </row>
    <row r="780" spans="1:9" x14ac:dyDescent="0.2">
      <c r="A780" s="6" t="str">
        <f>Tabla24[[#This Row],[Unit]]</f>
        <v xml:space="preserve">  0</v>
      </c>
      <c r="B780">
        <f>Tabla24[[#This Row],[Referencia]]</f>
        <v>0</v>
      </c>
      <c r="C780" s="6">
        <f>Tabla24[[#This Row],[Costo]]</f>
        <v>0</v>
      </c>
      <c r="D780" s="7">
        <f>-Tabla24[[#This Row],[Cantidad]]</f>
        <v>0</v>
      </c>
      <c r="E780" s="6">
        <f>Tabla23[[#This Row],[Costo]]*Tabla23[[#This Row],[Cantidad]]</f>
        <v>0</v>
      </c>
      <c r="F780" s="6">
        <f>Tabla24[[#This Row],[PV]]</f>
        <v>0</v>
      </c>
      <c r="G780">
        <f>Tabla24[[#This Row],[Fecha]]</f>
        <v>0</v>
      </c>
      <c r="I780" t="s">
        <v>18</v>
      </c>
    </row>
    <row r="781" spans="1:9" x14ac:dyDescent="0.2">
      <c r="A781" s="6" t="str">
        <f>Tabla24[[#This Row],[Unit]]</f>
        <v xml:space="preserve">  0</v>
      </c>
      <c r="B781">
        <f>Tabla24[[#This Row],[Referencia]]</f>
        <v>0</v>
      </c>
      <c r="C781" s="6">
        <f>Tabla24[[#This Row],[Costo]]</f>
        <v>0</v>
      </c>
      <c r="D781" s="7">
        <f>-Tabla24[[#This Row],[Cantidad]]</f>
        <v>0</v>
      </c>
      <c r="E781" s="6">
        <f>Tabla23[[#This Row],[Costo]]*Tabla23[[#This Row],[Cantidad]]</f>
        <v>0</v>
      </c>
      <c r="F781" s="6">
        <f>Tabla24[[#This Row],[PV]]</f>
        <v>0</v>
      </c>
      <c r="G781">
        <f>Tabla24[[#This Row],[Fecha]]</f>
        <v>0</v>
      </c>
      <c r="I781" t="s">
        <v>18</v>
      </c>
    </row>
    <row r="782" spans="1:9" x14ac:dyDescent="0.2">
      <c r="A782" s="6" t="str">
        <f>Tabla24[[#This Row],[Unit]]</f>
        <v xml:space="preserve">  0</v>
      </c>
      <c r="B782">
        <f>Tabla24[[#This Row],[Referencia]]</f>
        <v>0</v>
      </c>
      <c r="C782" s="6">
        <f>Tabla24[[#This Row],[Costo]]</f>
        <v>0</v>
      </c>
      <c r="D782" s="7">
        <f>-Tabla24[[#This Row],[Cantidad]]</f>
        <v>0</v>
      </c>
      <c r="E782" s="6">
        <f>Tabla23[[#This Row],[Costo]]*Tabla23[[#This Row],[Cantidad]]</f>
        <v>0</v>
      </c>
      <c r="F782" s="6">
        <f>Tabla24[[#This Row],[PV]]</f>
        <v>0</v>
      </c>
      <c r="G782">
        <f>Tabla24[[#This Row],[Fecha]]</f>
        <v>0</v>
      </c>
      <c r="I782" t="s">
        <v>18</v>
      </c>
    </row>
    <row r="783" spans="1:9" x14ac:dyDescent="0.2">
      <c r="A783" s="6" t="str">
        <f>Tabla24[[#This Row],[Unit]]</f>
        <v xml:space="preserve">  0</v>
      </c>
      <c r="B783">
        <f>Tabla24[[#This Row],[Referencia]]</f>
        <v>0</v>
      </c>
      <c r="C783" s="6">
        <f>Tabla24[[#This Row],[Costo]]</f>
        <v>0</v>
      </c>
      <c r="D783" s="7">
        <f>-Tabla24[[#This Row],[Cantidad]]</f>
        <v>0</v>
      </c>
      <c r="E783" s="6">
        <f>Tabla23[[#This Row],[Costo]]*Tabla23[[#This Row],[Cantidad]]</f>
        <v>0</v>
      </c>
      <c r="F783" s="6">
        <f>Tabla24[[#This Row],[PV]]</f>
        <v>0</v>
      </c>
      <c r="G783">
        <f>Tabla24[[#This Row],[Fecha]]</f>
        <v>0</v>
      </c>
      <c r="I783" t="s">
        <v>18</v>
      </c>
    </row>
    <row r="784" spans="1:9" x14ac:dyDescent="0.2">
      <c r="A784" s="6" t="str">
        <f>Tabla24[[#This Row],[Unit]]</f>
        <v xml:space="preserve">  0</v>
      </c>
      <c r="B784">
        <f>Tabla24[[#This Row],[Referencia]]</f>
        <v>0</v>
      </c>
      <c r="C784" s="6">
        <f>Tabla24[[#This Row],[Costo]]</f>
        <v>0</v>
      </c>
      <c r="D784" s="7">
        <f>-Tabla24[[#This Row],[Cantidad]]</f>
        <v>0</v>
      </c>
      <c r="E784" s="6">
        <f>Tabla23[[#This Row],[Costo]]*Tabla23[[#This Row],[Cantidad]]</f>
        <v>0</v>
      </c>
      <c r="F784" s="6">
        <f>Tabla24[[#This Row],[PV]]</f>
        <v>0</v>
      </c>
      <c r="G784">
        <f>Tabla24[[#This Row],[Fecha]]</f>
        <v>0</v>
      </c>
      <c r="I784" t="s">
        <v>18</v>
      </c>
    </row>
    <row r="785" spans="1:9" x14ac:dyDescent="0.2">
      <c r="A785" s="6" t="str">
        <f>Tabla24[[#This Row],[Unit]]</f>
        <v xml:space="preserve">  0</v>
      </c>
      <c r="B785">
        <f>Tabla24[[#This Row],[Referencia]]</f>
        <v>0</v>
      </c>
      <c r="C785" s="6">
        <f>Tabla24[[#This Row],[Costo]]</f>
        <v>0</v>
      </c>
      <c r="D785" s="7">
        <f>-Tabla24[[#This Row],[Cantidad]]</f>
        <v>0</v>
      </c>
      <c r="E785" s="6">
        <f>Tabla23[[#This Row],[Costo]]*Tabla23[[#This Row],[Cantidad]]</f>
        <v>0</v>
      </c>
      <c r="F785" s="6">
        <f>Tabla24[[#This Row],[PV]]</f>
        <v>0</v>
      </c>
      <c r="G785">
        <f>Tabla24[[#This Row],[Fecha]]</f>
        <v>0</v>
      </c>
      <c r="I785" t="s">
        <v>18</v>
      </c>
    </row>
    <row r="786" spans="1:9" x14ac:dyDescent="0.2">
      <c r="A786" s="6" t="str">
        <f>Tabla24[[#This Row],[Unit]]</f>
        <v xml:space="preserve">  0</v>
      </c>
      <c r="B786">
        <f>Tabla24[[#This Row],[Referencia]]</f>
        <v>0</v>
      </c>
      <c r="C786" s="6">
        <f>Tabla24[[#This Row],[Costo]]</f>
        <v>0</v>
      </c>
      <c r="D786" s="7">
        <f>-Tabla24[[#This Row],[Cantidad]]</f>
        <v>0</v>
      </c>
      <c r="E786" s="6">
        <f>Tabla23[[#This Row],[Costo]]*Tabla23[[#This Row],[Cantidad]]</f>
        <v>0</v>
      </c>
      <c r="F786" s="6">
        <f>Tabla24[[#This Row],[PV]]</f>
        <v>0</v>
      </c>
      <c r="G786">
        <f>Tabla24[[#This Row],[Fecha]]</f>
        <v>0</v>
      </c>
      <c r="I786" t="s">
        <v>18</v>
      </c>
    </row>
    <row r="787" spans="1:9" x14ac:dyDescent="0.2">
      <c r="A787" s="6" t="str">
        <f>Tabla24[[#This Row],[Unit]]</f>
        <v xml:space="preserve">  0</v>
      </c>
      <c r="B787">
        <f>Tabla24[[#This Row],[Referencia]]</f>
        <v>0</v>
      </c>
      <c r="C787" s="6">
        <f>Tabla24[[#This Row],[Costo]]</f>
        <v>0</v>
      </c>
      <c r="D787" s="7">
        <f>-Tabla24[[#This Row],[Cantidad]]</f>
        <v>0</v>
      </c>
      <c r="E787" s="6">
        <f>Tabla23[[#This Row],[Costo]]*Tabla23[[#This Row],[Cantidad]]</f>
        <v>0</v>
      </c>
      <c r="F787" s="6">
        <f>Tabla24[[#This Row],[PV]]</f>
        <v>0</v>
      </c>
      <c r="G787">
        <f>Tabla24[[#This Row],[Fecha]]</f>
        <v>0</v>
      </c>
      <c r="I787" t="s">
        <v>18</v>
      </c>
    </row>
    <row r="788" spans="1:9" x14ac:dyDescent="0.2">
      <c r="A788" s="6" t="str">
        <f>Tabla24[[#This Row],[Unit]]</f>
        <v xml:space="preserve">  0</v>
      </c>
      <c r="B788">
        <f>Tabla24[[#This Row],[Referencia]]</f>
        <v>0</v>
      </c>
      <c r="C788" s="6">
        <f>Tabla24[[#This Row],[Costo]]</f>
        <v>0</v>
      </c>
      <c r="D788" s="7">
        <f>-Tabla24[[#This Row],[Cantidad]]</f>
        <v>0</v>
      </c>
      <c r="E788" s="6">
        <f>Tabla23[[#This Row],[Costo]]*Tabla23[[#This Row],[Cantidad]]</f>
        <v>0</v>
      </c>
      <c r="F788" s="6">
        <f>Tabla24[[#This Row],[PV]]</f>
        <v>0</v>
      </c>
      <c r="G788">
        <f>Tabla24[[#This Row],[Fecha]]</f>
        <v>0</v>
      </c>
      <c r="I788" t="s">
        <v>18</v>
      </c>
    </row>
    <row r="789" spans="1:9" x14ac:dyDescent="0.2">
      <c r="A789" s="6" t="str">
        <f>Tabla24[[#This Row],[Unit]]</f>
        <v xml:space="preserve">  0</v>
      </c>
      <c r="B789">
        <f>Tabla24[[#This Row],[Referencia]]</f>
        <v>0</v>
      </c>
      <c r="C789" s="6">
        <f>Tabla24[[#This Row],[Costo]]</f>
        <v>0</v>
      </c>
      <c r="D789" s="7">
        <f>-Tabla24[[#This Row],[Cantidad]]</f>
        <v>0</v>
      </c>
      <c r="E789" s="6">
        <f>Tabla23[[#This Row],[Costo]]*Tabla23[[#This Row],[Cantidad]]</f>
        <v>0</v>
      </c>
      <c r="F789" s="6">
        <f>Tabla24[[#This Row],[PV]]</f>
        <v>0</v>
      </c>
      <c r="G789">
        <f>Tabla24[[#This Row],[Fecha]]</f>
        <v>0</v>
      </c>
      <c r="I789" t="s">
        <v>18</v>
      </c>
    </row>
    <row r="790" spans="1:9" x14ac:dyDescent="0.2">
      <c r="A790" s="6" t="str">
        <f>Tabla24[[#This Row],[Unit]]</f>
        <v xml:space="preserve">  0</v>
      </c>
      <c r="B790">
        <f>Tabla24[[#This Row],[Referencia]]</f>
        <v>0</v>
      </c>
      <c r="C790" s="6">
        <f>Tabla24[[#This Row],[Costo]]</f>
        <v>0</v>
      </c>
      <c r="D790" s="7">
        <f>-Tabla24[[#This Row],[Cantidad]]</f>
        <v>0</v>
      </c>
      <c r="E790" s="6">
        <f>Tabla23[[#This Row],[Costo]]*Tabla23[[#This Row],[Cantidad]]</f>
        <v>0</v>
      </c>
      <c r="F790" s="6">
        <f>Tabla24[[#This Row],[PV]]</f>
        <v>0</v>
      </c>
      <c r="G790">
        <f>Tabla24[[#This Row],[Fecha]]</f>
        <v>0</v>
      </c>
      <c r="I790" t="s">
        <v>18</v>
      </c>
    </row>
    <row r="791" spans="1:9" x14ac:dyDescent="0.2">
      <c r="A791" s="6" t="str">
        <f>Tabla24[[#This Row],[Unit]]</f>
        <v xml:space="preserve">  0</v>
      </c>
      <c r="B791">
        <f>Tabla24[[#This Row],[Referencia]]</f>
        <v>0</v>
      </c>
      <c r="C791" s="6">
        <f>Tabla24[[#This Row],[Costo]]</f>
        <v>0</v>
      </c>
      <c r="D791" s="7">
        <f>-Tabla24[[#This Row],[Cantidad]]</f>
        <v>0</v>
      </c>
      <c r="E791" s="6">
        <f>Tabla23[[#This Row],[Costo]]*Tabla23[[#This Row],[Cantidad]]</f>
        <v>0</v>
      </c>
      <c r="F791" s="6">
        <f>Tabla24[[#This Row],[PV]]</f>
        <v>0</v>
      </c>
      <c r="G791">
        <f>Tabla24[[#This Row],[Fecha]]</f>
        <v>0</v>
      </c>
      <c r="I791" t="s">
        <v>18</v>
      </c>
    </row>
    <row r="792" spans="1:9" x14ac:dyDescent="0.2">
      <c r="A792" s="6" t="str">
        <f>Tabla24[[#This Row],[Unit]]</f>
        <v xml:space="preserve">  0</v>
      </c>
      <c r="B792">
        <f>Tabla24[[#This Row],[Referencia]]</f>
        <v>0</v>
      </c>
      <c r="C792" s="6">
        <f>Tabla24[[#This Row],[Costo]]</f>
        <v>0</v>
      </c>
      <c r="D792" s="7">
        <f>-Tabla24[[#This Row],[Cantidad]]</f>
        <v>0</v>
      </c>
      <c r="E792" s="6">
        <f>Tabla23[[#This Row],[Costo]]*Tabla23[[#This Row],[Cantidad]]</f>
        <v>0</v>
      </c>
      <c r="F792" s="6">
        <f>Tabla24[[#This Row],[PV]]</f>
        <v>0</v>
      </c>
      <c r="G792">
        <f>Tabla24[[#This Row],[Fecha]]</f>
        <v>0</v>
      </c>
      <c r="I792" t="s">
        <v>18</v>
      </c>
    </row>
    <row r="793" spans="1:9" x14ac:dyDescent="0.2">
      <c r="A793" s="6" t="str">
        <f>Tabla24[[#This Row],[Unit]]</f>
        <v xml:space="preserve">  0</v>
      </c>
      <c r="B793">
        <f>Tabla24[[#This Row],[Referencia]]</f>
        <v>0</v>
      </c>
      <c r="C793" s="6">
        <f>Tabla24[[#This Row],[Costo]]</f>
        <v>0</v>
      </c>
      <c r="D793" s="7">
        <f>-Tabla24[[#This Row],[Cantidad]]</f>
        <v>0</v>
      </c>
      <c r="E793" s="6">
        <f>Tabla23[[#This Row],[Costo]]*Tabla23[[#This Row],[Cantidad]]</f>
        <v>0</v>
      </c>
      <c r="F793" s="6">
        <f>Tabla24[[#This Row],[PV]]</f>
        <v>0</v>
      </c>
      <c r="G793">
        <f>Tabla24[[#This Row],[Fecha]]</f>
        <v>0</v>
      </c>
      <c r="I793" t="s">
        <v>18</v>
      </c>
    </row>
    <row r="794" spans="1:9" x14ac:dyDescent="0.2">
      <c r="A794" s="6" t="str">
        <f>Tabla24[[#This Row],[Unit]]</f>
        <v xml:space="preserve">  0</v>
      </c>
      <c r="B794">
        <f>Tabla24[[#This Row],[Referencia]]</f>
        <v>0</v>
      </c>
      <c r="C794" s="6">
        <f>Tabla24[[#This Row],[Costo]]</f>
        <v>0</v>
      </c>
      <c r="D794" s="7">
        <f>-Tabla24[[#This Row],[Cantidad]]</f>
        <v>0</v>
      </c>
      <c r="E794" s="6">
        <f>Tabla23[[#This Row],[Costo]]*Tabla23[[#This Row],[Cantidad]]</f>
        <v>0</v>
      </c>
      <c r="F794" s="6">
        <f>Tabla24[[#This Row],[PV]]</f>
        <v>0</v>
      </c>
      <c r="G794">
        <f>Tabla24[[#This Row],[Fecha]]</f>
        <v>0</v>
      </c>
      <c r="I794" t="s">
        <v>18</v>
      </c>
    </row>
    <row r="795" spans="1:9" x14ac:dyDescent="0.2">
      <c r="A795" s="6" t="str">
        <f>Tabla24[[#This Row],[Unit]]</f>
        <v xml:space="preserve">  0</v>
      </c>
      <c r="B795">
        <f>Tabla24[[#This Row],[Referencia]]</f>
        <v>0</v>
      </c>
      <c r="C795" s="6">
        <f>Tabla24[[#This Row],[Costo]]</f>
        <v>0</v>
      </c>
      <c r="D795" s="7">
        <f>-Tabla24[[#This Row],[Cantidad]]</f>
        <v>0</v>
      </c>
      <c r="E795" s="6">
        <f>Tabla23[[#This Row],[Costo]]*Tabla23[[#This Row],[Cantidad]]</f>
        <v>0</v>
      </c>
      <c r="F795" s="6">
        <f>Tabla24[[#This Row],[PV]]</f>
        <v>0</v>
      </c>
      <c r="G795">
        <f>Tabla24[[#This Row],[Fecha]]</f>
        <v>0</v>
      </c>
      <c r="I795" t="s">
        <v>18</v>
      </c>
    </row>
    <row r="796" spans="1:9" x14ac:dyDescent="0.2">
      <c r="A796" s="6" t="str">
        <f>Tabla24[[#This Row],[Unit]]</f>
        <v xml:space="preserve">  0</v>
      </c>
      <c r="B796">
        <f>Tabla24[[#This Row],[Referencia]]</f>
        <v>0</v>
      </c>
      <c r="C796" s="6">
        <f>Tabla24[[#This Row],[Costo]]</f>
        <v>0</v>
      </c>
      <c r="D796" s="7">
        <f>-Tabla24[[#This Row],[Cantidad]]</f>
        <v>0</v>
      </c>
      <c r="E796" s="6">
        <f>Tabla23[[#This Row],[Costo]]*Tabla23[[#This Row],[Cantidad]]</f>
        <v>0</v>
      </c>
      <c r="F796" s="6">
        <f>Tabla24[[#This Row],[PV]]</f>
        <v>0</v>
      </c>
      <c r="G796">
        <f>Tabla24[[#This Row],[Fecha]]</f>
        <v>0</v>
      </c>
      <c r="I796" t="s">
        <v>18</v>
      </c>
    </row>
    <row r="797" spans="1:9" x14ac:dyDescent="0.2">
      <c r="A797" s="6" t="str">
        <f>Tabla24[[#This Row],[Unit]]</f>
        <v xml:space="preserve">  0</v>
      </c>
      <c r="B797">
        <f>Tabla24[[#This Row],[Referencia]]</f>
        <v>0</v>
      </c>
      <c r="C797" s="6">
        <f>Tabla24[[#This Row],[Costo]]</f>
        <v>0</v>
      </c>
      <c r="D797" s="7">
        <f>-Tabla24[[#This Row],[Cantidad]]</f>
        <v>0</v>
      </c>
      <c r="E797" s="6">
        <f>Tabla23[[#This Row],[Costo]]*Tabla23[[#This Row],[Cantidad]]</f>
        <v>0</v>
      </c>
      <c r="F797" s="6">
        <f>Tabla24[[#This Row],[PV]]</f>
        <v>0</v>
      </c>
      <c r="G797">
        <f>Tabla24[[#This Row],[Fecha]]</f>
        <v>0</v>
      </c>
      <c r="I797" t="s">
        <v>18</v>
      </c>
    </row>
    <row r="798" spans="1:9" x14ac:dyDescent="0.2">
      <c r="A798" s="6" t="str">
        <f>Tabla24[[#This Row],[Unit]]</f>
        <v xml:space="preserve">  0</v>
      </c>
      <c r="B798">
        <f>Tabla24[[#This Row],[Referencia]]</f>
        <v>0</v>
      </c>
      <c r="C798" s="6">
        <f>Tabla24[[#This Row],[Costo]]</f>
        <v>0</v>
      </c>
      <c r="D798" s="7">
        <f>-Tabla24[[#This Row],[Cantidad]]</f>
        <v>0</v>
      </c>
      <c r="E798" s="6">
        <f>Tabla23[[#This Row],[Costo]]*Tabla23[[#This Row],[Cantidad]]</f>
        <v>0</v>
      </c>
      <c r="F798" s="6">
        <f>Tabla24[[#This Row],[PV]]</f>
        <v>0</v>
      </c>
      <c r="G798">
        <f>Tabla24[[#This Row],[Fecha]]</f>
        <v>0</v>
      </c>
      <c r="I798" t="s">
        <v>18</v>
      </c>
    </row>
    <row r="799" spans="1:9" x14ac:dyDescent="0.2">
      <c r="A799" s="6" t="str">
        <f>Tabla24[[#This Row],[Unit]]</f>
        <v xml:space="preserve">  0</v>
      </c>
      <c r="B799">
        <f>Tabla24[[#This Row],[Referencia]]</f>
        <v>0</v>
      </c>
      <c r="C799" s="6">
        <f>Tabla24[[#This Row],[Costo]]</f>
        <v>0</v>
      </c>
      <c r="D799" s="7">
        <f>-Tabla24[[#This Row],[Cantidad]]</f>
        <v>0</v>
      </c>
      <c r="E799" s="6">
        <f>Tabla23[[#This Row],[Costo]]*Tabla23[[#This Row],[Cantidad]]</f>
        <v>0</v>
      </c>
      <c r="F799" s="6">
        <f>Tabla24[[#This Row],[PV]]</f>
        <v>0</v>
      </c>
      <c r="G799">
        <f>Tabla24[[#This Row],[Fecha]]</f>
        <v>0</v>
      </c>
      <c r="I799" t="s">
        <v>18</v>
      </c>
    </row>
    <row r="800" spans="1:9" x14ac:dyDescent="0.2">
      <c r="A800" s="6" t="str">
        <f>Tabla24[[#This Row],[Unit]]</f>
        <v xml:space="preserve">  0</v>
      </c>
      <c r="B800">
        <f>Tabla24[[#This Row],[Referencia]]</f>
        <v>0</v>
      </c>
      <c r="C800" s="6">
        <f>Tabla24[[#This Row],[Costo]]</f>
        <v>0</v>
      </c>
      <c r="D800" s="7">
        <f>-Tabla24[[#This Row],[Cantidad]]</f>
        <v>0</v>
      </c>
      <c r="E800" s="6">
        <f>Tabla23[[#This Row],[Costo]]*Tabla23[[#This Row],[Cantidad]]</f>
        <v>0</v>
      </c>
      <c r="F800" s="6">
        <f>Tabla24[[#This Row],[PV]]</f>
        <v>0</v>
      </c>
      <c r="G800">
        <f>Tabla24[[#This Row],[Fecha]]</f>
        <v>0</v>
      </c>
      <c r="I800" t="s">
        <v>18</v>
      </c>
    </row>
    <row r="801" spans="1:9" x14ac:dyDescent="0.2">
      <c r="A801" s="6" t="str">
        <f>Tabla24[[#This Row],[Unit]]</f>
        <v xml:space="preserve">  0</v>
      </c>
      <c r="B801">
        <f>Tabla24[[#This Row],[Referencia]]</f>
        <v>0</v>
      </c>
      <c r="C801" s="6">
        <f>Tabla24[[#This Row],[Costo]]</f>
        <v>0</v>
      </c>
      <c r="D801" s="7">
        <f>-Tabla24[[#This Row],[Cantidad]]</f>
        <v>0</v>
      </c>
      <c r="E801" s="6">
        <f>Tabla23[[#This Row],[Costo]]*Tabla23[[#This Row],[Cantidad]]</f>
        <v>0</v>
      </c>
      <c r="F801" s="6">
        <f>Tabla24[[#This Row],[PV]]</f>
        <v>0</v>
      </c>
      <c r="G801">
        <f>Tabla24[[#This Row],[Fecha]]</f>
        <v>0</v>
      </c>
      <c r="I801" t="s">
        <v>18</v>
      </c>
    </row>
    <row r="802" spans="1:9" x14ac:dyDescent="0.2">
      <c r="A802" s="6" t="str">
        <f>Tabla24[[#This Row],[Unit]]</f>
        <v xml:space="preserve">  0</v>
      </c>
      <c r="B802">
        <f>Tabla24[[#This Row],[Referencia]]</f>
        <v>0</v>
      </c>
      <c r="C802" s="6">
        <f>Tabla24[[#This Row],[Costo]]</f>
        <v>0</v>
      </c>
      <c r="D802" s="7">
        <f>-Tabla24[[#This Row],[Cantidad]]</f>
        <v>0</v>
      </c>
      <c r="E802" s="6">
        <f>Tabla23[[#This Row],[Costo]]*Tabla23[[#This Row],[Cantidad]]</f>
        <v>0</v>
      </c>
      <c r="F802" s="6">
        <f>Tabla24[[#This Row],[PV]]</f>
        <v>0</v>
      </c>
      <c r="G802">
        <f>Tabla24[[#This Row],[Fecha]]</f>
        <v>0</v>
      </c>
      <c r="I802" t="s">
        <v>18</v>
      </c>
    </row>
    <row r="803" spans="1:9" x14ac:dyDescent="0.2">
      <c r="A803" s="6" t="str">
        <f>Tabla24[[#This Row],[Unit]]</f>
        <v xml:space="preserve">  0</v>
      </c>
      <c r="B803">
        <f>Tabla24[[#This Row],[Referencia]]</f>
        <v>0</v>
      </c>
      <c r="C803" s="6">
        <f>Tabla24[[#This Row],[Costo]]</f>
        <v>0</v>
      </c>
      <c r="D803" s="7">
        <f>-Tabla24[[#This Row],[Cantidad]]</f>
        <v>0</v>
      </c>
      <c r="E803" s="6">
        <f>Tabla23[[#This Row],[Costo]]*Tabla23[[#This Row],[Cantidad]]</f>
        <v>0</v>
      </c>
      <c r="F803" s="6">
        <f>Tabla24[[#This Row],[PV]]</f>
        <v>0</v>
      </c>
      <c r="G803">
        <f>Tabla24[[#This Row],[Fecha]]</f>
        <v>0</v>
      </c>
      <c r="I803" t="s">
        <v>18</v>
      </c>
    </row>
    <row r="804" spans="1:9" x14ac:dyDescent="0.2">
      <c r="A804" s="6" t="str">
        <f>Tabla24[[#This Row],[Unit]]</f>
        <v xml:space="preserve">  0</v>
      </c>
      <c r="B804">
        <f>Tabla24[[#This Row],[Referencia]]</f>
        <v>0</v>
      </c>
      <c r="C804" s="6">
        <f>Tabla24[[#This Row],[Costo]]</f>
        <v>0</v>
      </c>
      <c r="D804" s="7">
        <f>-Tabla24[[#This Row],[Cantidad]]</f>
        <v>0</v>
      </c>
      <c r="E804" s="6">
        <f>Tabla23[[#This Row],[Costo]]*Tabla23[[#This Row],[Cantidad]]</f>
        <v>0</v>
      </c>
      <c r="F804" s="6">
        <f>Tabla24[[#This Row],[PV]]</f>
        <v>0</v>
      </c>
      <c r="G804">
        <f>Tabla24[[#This Row],[Fecha]]</f>
        <v>0</v>
      </c>
      <c r="I804" t="s">
        <v>18</v>
      </c>
    </row>
    <row r="805" spans="1:9" x14ac:dyDescent="0.2">
      <c r="A805" s="6" t="str">
        <f>Tabla24[[#This Row],[Unit]]</f>
        <v xml:space="preserve">  0</v>
      </c>
      <c r="B805">
        <f>Tabla24[[#This Row],[Referencia]]</f>
        <v>0</v>
      </c>
      <c r="C805" s="6">
        <f>Tabla24[[#This Row],[Costo]]</f>
        <v>0</v>
      </c>
      <c r="D805" s="7">
        <f>-Tabla24[[#This Row],[Cantidad]]</f>
        <v>0</v>
      </c>
      <c r="E805" s="6">
        <f>Tabla23[[#This Row],[Costo]]*Tabla23[[#This Row],[Cantidad]]</f>
        <v>0</v>
      </c>
      <c r="F805" s="6">
        <f>Tabla24[[#This Row],[PV]]</f>
        <v>0</v>
      </c>
      <c r="G805">
        <f>Tabla24[[#This Row],[Fecha]]</f>
        <v>0</v>
      </c>
      <c r="I805" t="s">
        <v>18</v>
      </c>
    </row>
    <row r="806" spans="1:9" x14ac:dyDescent="0.2">
      <c r="A806" s="6" t="str">
        <f>Tabla24[[#This Row],[Unit]]</f>
        <v xml:space="preserve">  0</v>
      </c>
      <c r="B806">
        <f>Tabla24[[#This Row],[Referencia]]</f>
        <v>0</v>
      </c>
      <c r="C806" s="6">
        <f>Tabla24[[#This Row],[Costo]]</f>
        <v>0</v>
      </c>
      <c r="D806" s="7">
        <f>-Tabla24[[#This Row],[Cantidad]]</f>
        <v>0</v>
      </c>
      <c r="E806" s="6">
        <f>Tabla23[[#This Row],[Costo]]*Tabla23[[#This Row],[Cantidad]]</f>
        <v>0</v>
      </c>
      <c r="F806" s="6">
        <f>Tabla24[[#This Row],[PV]]</f>
        <v>0</v>
      </c>
      <c r="G806">
        <f>Tabla24[[#This Row],[Fecha]]</f>
        <v>0</v>
      </c>
      <c r="I806" t="s">
        <v>18</v>
      </c>
    </row>
    <row r="807" spans="1:9" x14ac:dyDescent="0.2">
      <c r="A807" s="6" t="str">
        <f>Tabla24[[#This Row],[Unit]]</f>
        <v xml:space="preserve">  0</v>
      </c>
      <c r="B807">
        <f>Tabla24[[#This Row],[Referencia]]</f>
        <v>0</v>
      </c>
      <c r="C807" s="6">
        <f>Tabla24[[#This Row],[Costo]]</f>
        <v>0</v>
      </c>
      <c r="D807" s="7">
        <f>-Tabla24[[#This Row],[Cantidad]]</f>
        <v>0</v>
      </c>
      <c r="E807" s="6">
        <f>Tabla23[[#This Row],[Costo]]*Tabla23[[#This Row],[Cantidad]]</f>
        <v>0</v>
      </c>
      <c r="F807" s="6">
        <f>Tabla24[[#This Row],[PV]]</f>
        <v>0</v>
      </c>
      <c r="G807">
        <f>Tabla24[[#This Row],[Fecha]]</f>
        <v>0</v>
      </c>
      <c r="I807" t="s">
        <v>18</v>
      </c>
    </row>
    <row r="808" spans="1:9" x14ac:dyDescent="0.2">
      <c r="A808" s="6" t="str">
        <f>Tabla24[[#This Row],[Unit]]</f>
        <v xml:space="preserve">  0</v>
      </c>
      <c r="B808">
        <f>Tabla24[[#This Row],[Referencia]]</f>
        <v>0</v>
      </c>
      <c r="C808" s="6">
        <f>Tabla24[[#This Row],[Costo]]</f>
        <v>0</v>
      </c>
      <c r="D808" s="7">
        <f>-Tabla24[[#This Row],[Cantidad]]</f>
        <v>0</v>
      </c>
      <c r="E808" s="6">
        <f>Tabla23[[#This Row],[Costo]]*Tabla23[[#This Row],[Cantidad]]</f>
        <v>0</v>
      </c>
      <c r="F808" s="6">
        <f>Tabla24[[#This Row],[PV]]</f>
        <v>0</v>
      </c>
      <c r="G808">
        <f>Tabla24[[#This Row],[Fecha]]</f>
        <v>0</v>
      </c>
      <c r="I808" t="s">
        <v>18</v>
      </c>
    </row>
    <row r="809" spans="1:9" x14ac:dyDescent="0.2">
      <c r="A809" s="6" t="str">
        <f>Tabla24[[#This Row],[Unit]]</f>
        <v xml:space="preserve">  0</v>
      </c>
      <c r="B809">
        <f>Tabla24[[#This Row],[Referencia]]</f>
        <v>0</v>
      </c>
      <c r="C809" s="6">
        <f>Tabla24[[#This Row],[Costo]]</f>
        <v>0</v>
      </c>
      <c r="D809" s="7">
        <f>-Tabla24[[#This Row],[Cantidad]]</f>
        <v>0</v>
      </c>
      <c r="E809" s="6">
        <f>Tabla23[[#This Row],[Costo]]*Tabla23[[#This Row],[Cantidad]]</f>
        <v>0</v>
      </c>
      <c r="F809" s="6">
        <f>Tabla24[[#This Row],[PV]]</f>
        <v>0</v>
      </c>
      <c r="G809">
        <f>Tabla24[[#This Row],[Fecha]]</f>
        <v>0</v>
      </c>
      <c r="I809" t="s">
        <v>18</v>
      </c>
    </row>
    <row r="810" spans="1:9" x14ac:dyDescent="0.2">
      <c r="A810" s="6" t="str">
        <f>Tabla24[[#This Row],[Unit]]</f>
        <v xml:space="preserve">  0</v>
      </c>
      <c r="B810">
        <f>Tabla24[[#This Row],[Referencia]]</f>
        <v>0</v>
      </c>
      <c r="C810" s="6">
        <f>Tabla24[[#This Row],[Costo]]</f>
        <v>0</v>
      </c>
      <c r="D810" s="7">
        <f>-Tabla24[[#This Row],[Cantidad]]</f>
        <v>0</v>
      </c>
      <c r="E810" s="6">
        <f>Tabla23[[#This Row],[Costo]]*Tabla23[[#This Row],[Cantidad]]</f>
        <v>0</v>
      </c>
      <c r="F810" s="6">
        <f>Tabla24[[#This Row],[PV]]</f>
        <v>0</v>
      </c>
      <c r="G810">
        <f>Tabla24[[#This Row],[Fecha]]</f>
        <v>0</v>
      </c>
      <c r="I810" t="s">
        <v>18</v>
      </c>
    </row>
    <row r="811" spans="1:9" x14ac:dyDescent="0.2">
      <c r="A811" s="6" t="str">
        <f>Tabla24[[#This Row],[Unit]]</f>
        <v xml:space="preserve">  0</v>
      </c>
      <c r="B811">
        <f>Tabla24[[#This Row],[Referencia]]</f>
        <v>0</v>
      </c>
      <c r="C811" s="6">
        <f>Tabla24[[#This Row],[Costo]]</f>
        <v>0</v>
      </c>
      <c r="D811" s="7">
        <f>-Tabla24[[#This Row],[Cantidad]]</f>
        <v>0</v>
      </c>
      <c r="E811" s="6">
        <f>Tabla23[[#This Row],[Costo]]*Tabla23[[#This Row],[Cantidad]]</f>
        <v>0</v>
      </c>
      <c r="F811" s="6">
        <f>Tabla24[[#This Row],[PV]]</f>
        <v>0</v>
      </c>
      <c r="G811">
        <f>Tabla24[[#This Row],[Fecha]]</f>
        <v>0</v>
      </c>
      <c r="I811" t="s">
        <v>18</v>
      </c>
    </row>
    <row r="812" spans="1:9" x14ac:dyDescent="0.2">
      <c r="A812" s="6" t="str">
        <f>Tabla24[[#This Row],[Unit]]</f>
        <v xml:space="preserve">  0</v>
      </c>
      <c r="B812">
        <f>Tabla24[[#This Row],[Referencia]]</f>
        <v>0</v>
      </c>
      <c r="C812" s="6">
        <f>Tabla24[[#This Row],[Costo]]</f>
        <v>0</v>
      </c>
      <c r="D812" s="7">
        <f>-Tabla24[[#This Row],[Cantidad]]</f>
        <v>0</v>
      </c>
      <c r="E812" s="6">
        <f>Tabla23[[#This Row],[Costo]]*Tabla23[[#This Row],[Cantidad]]</f>
        <v>0</v>
      </c>
      <c r="F812" s="6">
        <f>Tabla24[[#This Row],[PV]]</f>
        <v>0</v>
      </c>
      <c r="G812">
        <f>Tabla24[[#This Row],[Fecha]]</f>
        <v>0</v>
      </c>
      <c r="I812" t="s">
        <v>18</v>
      </c>
    </row>
    <row r="813" spans="1:9" x14ac:dyDescent="0.2">
      <c r="A813" s="6" t="str">
        <f>Tabla24[[#This Row],[Unit]]</f>
        <v xml:space="preserve">  0</v>
      </c>
      <c r="B813">
        <f>Tabla24[[#This Row],[Referencia]]</f>
        <v>0</v>
      </c>
      <c r="C813" s="6">
        <f>Tabla24[[#This Row],[Costo]]</f>
        <v>0</v>
      </c>
      <c r="D813" s="7">
        <f>-Tabla24[[#This Row],[Cantidad]]</f>
        <v>0</v>
      </c>
      <c r="E813" s="6">
        <f>Tabla23[[#This Row],[Costo]]*Tabla23[[#This Row],[Cantidad]]</f>
        <v>0</v>
      </c>
      <c r="F813" s="6">
        <f>Tabla24[[#This Row],[PV]]</f>
        <v>0</v>
      </c>
      <c r="G813">
        <f>Tabla24[[#This Row],[Fecha]]</f>
        <v>0</v>
      </c>
      <c r="I813" t="s">
        <v>18</v>
      </c>
    </row>
    <row r="814" spans="1:9" x14ac:dyDescent="0.2">
      <c r="A814" s="6" t="str">
        <f>Tabla24[[#This Row],[Unit]]</f>
        <v xml:space="preserve">  0</v>
      </c>
      <c r="B814">
        <f>Tabla24[[#This Row],[Referencia]]</f>
        <v>0</v>
      </c>
      <c r="C814" s="6">
        <f>Tabla24[[#This Row],[Costo]]</f>
        <v>0</v>
      </c>
      <c r="D814" s="7">
        <f>-Tabla24[[#This Row],[Cantidad]]</f>
        <v>0</v>
      </c>
      <c r="E814" s="6">
        <f>Tabla23[[#This Row],[Costo]]*Tabla23[[#This Row],[Cantidad]]</f>
        <v>0</v>
      </c>
      <c r="F814" s="6">
        <f>Tabla24[[#This Row],[PV]]</f>
        <v>0</v>
      </c>
      <c r="G814">
        <f>Tabla24[[#This Row],[Fecha]]</f>
        <v>0</v>
      </c>
      <c r="I814" t="s">
        <v>18</v>
      </c>
    </row>
    <row r="815" spans="1:9" x14ac:dyDescent="0.2">
      <c r="A815" s="6" t="str">
        <f>Tabla24[[#This Row],[Unit]]</f>
        <v xml:space="preserve">  0</v>
      </c>
      <c r="B815">
        <f>Tabla24[[#This Row],[Referencia]]</f>
        <v>0</v>
      </c>
      <c r="C815" s="6">
        <f>Tabla24[[#This Row],[Costo]]</f>
        <v>0</v>
      </c>
      <c r="D815" s="7">
        <f>-Tabla24[[#This Row],[Cantidad]]</f>
        <v>0</v>
      </c>
      <c r="E815" s="6">
        <f>Tabla23[[#This Row],[Costo]]*Tabla23[[#This Row],[Cantidad]]</f>
        <v>0</v>
      </c>
      <c r="F815" s="6">
        <f>Tabla24[[#This Row],[PV]]</f>
        <v>0</v>
      </c>
      <c r="G815">
        <f>Tabla24[[#This Row],[Fecha]]</f>
        <v>0</v>
      </c>
      <c r="I815" t="s">
        <v>18</v>
      </c>
    </row>
    <row r="816" spans="1:9" x14ac:dyDescent="0.2">
      <c r="A816" s="6" t="str">
        <f>Tabla24[[#This Row],[Unit]]</f>
        <v xml:space="preserve">  0</v>
      </c>
      <c r="B816">
        <f>Tabla24[[#This Row],[Referencia]]</f>
        <v>0</v>
      </c>
      <c r="C816" s="6">
        <f>Tabla24[[#This Row],[Costo]]</f>
        <v>0</v>
      </c>
      <c r="D816" s="7">
        <f>-Tabla24[[#This Row],[Cantidad]]</f>
        <v>0</v>
      </c>
      <c r="E816" s="6">
        <f>Tabla23[[#This Row],[Costo]]*Tabla23[[#This Row],[Cantidad]]</f>
        <v>0</v>
      </c>
      <c r="F816" s="6">
        <f>Tabla24[[#This Row],[PV]]</f>
        <v>0</v>
      </c>
      <c r="G816">
        <f>Tabla24[[#This Row],[Fecha]]</f>
        <v>0</v>
      </c>
      <c r="I816" t="s">
        <v>18</v>
      </c>
    </row>
    <row r="817" spans="1:9" x14ac:dyDescent="0.2">
      <c r="A817" s="6" t="str">
        <f>Tabla24[[#This Row],[Unit]]</f>
        <v xml:space="preserve">  0</v>
      </c>
      <c r="B817">
        <f>Tabla24[[#This Row],[Referencia]]</f>
        <v>0</v>
      </c>
      <c r="C817" s="6">
        <f>Tabla24[[#This Row],[Costo]]</f>
        <v>0</v>
      </c>
      <c r="D817" s="7">
        <f>-Tabla24[[#This Row],[Cantidad]]</f>
        <v>0</v>
      </c>
      <c r="E817" s="6">
        <f>Tabla23[[#This Row],[Costo]]*Tabla23[[#This Row],[Cantidad]]</f>
        <v>0</v>
      </c>
      <c r="F817" s="6">
        <f>Tabla24[[#This Row],[PV]]</f>
        <v>0</v>
      </c>
      <c r="G817">
        <f>Tabla24[[#This Row],[Fecha]]</f>
        <v>0</v>
      </c>
      <c r="I817" t="s">
        <v>18</v>
      </c>
    </row>
    <row r="818" spans="1:9" x14ac:dyDescent="0.2">
      <c r="A818" s="6" t="str">
        <f>Tabla24[[#This Row],[Unit]]</f>
        <v xml:space="preserve">  0</v>
      </c>
      <c r="B818">
        <f>Tabla24[[#This Row],[Referencia]]</f>
        <v>0</v>
      </c>
      <c r="C818" s="6">
        <f>Tabla24[[#This Row],[Costo]]</f>
        <v>0</v>
      </c>
      <c r="D818" s="7">
        <f>-Tabla24[[#This Row],[Cantidad]]</f>
        <v>0</v>
      </c>
      <c r="E818" s="6">
        <f>Tabla23[[#This Row],[Costo]]*Tabla23[[#This Row],[Cantidad]]</f>
        <v>0</v>
      </c>
      <c r="F818" s="6">
        <f>Tabla24[[#This Row],[PV]]</f>
        <v>0</v>
      </c>
      <c r="G818">
        <f>Tabla24[[#This Row],[Fecha]]</f>
        <v>0</v>
      </c>
      <c r="I818" t="s">
        <v>18</v>
      </c>
    </row>
    <row r="819" spans="1:9" x14ac:dyDescent="0.2">
      <c r="A819" s="6" t="str">
        <f>Tabla24[[#This Row],[Unit]]</f>
        <v xml:space="preserve">  0</v>
      </c>
      <c r="B819">
        <f>Tabla24[[#This Row],[Referencia]]</f>
        <v>0</v>
      </c>
      <c r="C819" s="6">
        <f>Tabla24[[#This Row],[Costo]]</f>
        <v>0</v>
      </c>
      <c r="D819" s="7">
        <f>-Tabla24[[#This Row],[Cantidad]]</f>
        <v>0</v>
      </c>
      <c r="E819" s="6">
        <f>Tabla23[[#This Row],[Costo]]*Tabla23[[#This Row],[Cantidad]]</f>
        <v>0</v>
      </c>
      <c r="F819" s="6">
        <f>Tabla24[[#This Row],[PV]]</f>
        <v>0</v>
      </c>
      <c r="G819">
        <f>Tabla24[[#This Row],[Fecha]]</f>
        <v>0</v>
      </c>
      <c r="I819" t="s">
        <v>18</v>
      </c>
    </row>
    <row r="820" spans="1:9" x14ac:dyDescent="0.2">
      <c r="A820" s="6" t="str">
        <f>Tabla24[[#This Row],[Unit]]</f>
        <v xml:space="preserve">  0</v>
      </c>
      <c r="B820">
        <f>Tabla24[[#This Row],[Referencia]]</f>
        <v>0</v>
      </c>
      <c r="C820" s="6">
        <f>Tabla24[[#This Row],[Costo]]</f>
        <v>0</v>
      </c>
      <c r="D820" s="7">
        <f>-Tabla24[[#This Row],[Cantidad]]</f>
        <v>0</v>
      </c>
      <c r="E820" s="6">
        <f>Tabla23[[#This Row],[Costo]]*Tabla23[[#This Row],[Cantidad]]</f>
        <v>0</v>
      </c>
      <c r="F820" s="6">
        <f>Tabla24[[#This Row],[PV]]</f>
        <v>0</v>
      </c>
      <c r="G820">
        <f>Tabla24[[#This Row],[Fecha]]</f>
        <v>0</v>
      </c>
      <c r="I820" t="s">
        <v>18</v>
      </c>
    </row>
    <row r="821" spans="1:9" x14ac:dyDescent="0.2">
      <c r="A821" s="6" t="str">
        <f>Tabla24[[#This Row],[Unit]]</f>
        <v xml:space="preserve">  0</v>
      </c>
      <c r="B821">
        <f>Tabla24[[#This Row],[Referencia]]</f>
        <v>0</v>
      </c>
      <c r="C821" s="6">
        <f>Tabla24[[#This Row],[Costo]]</f>
        <v>0</v>
      </c>
      <c r="D821" s="7">
        <f>-Tabla24[[#This Row],[Cantidad]]</f>
        <v>0</v>
      </c>
      <c r="E821" s="6">
        <f>Tabla23[[#This Row],[Costo]]*Tabla23[[#This Row],[Cantidad]]</f>
        <v>0</v>
      </c>
      <c r="F821" s="6">
        <f>Tabla24[[#This Row],[PV]]</f>
        <v>0</v>
      </c>
      <c r="G821">
        <f>Tabla24[[#This Row],[Fecha]]</f>
        <v>0</v>
      </c>
      <c r="I821" t="s">
        <v>18</v>
      </c>
    </row>
    <row r="822" spans="1:9" x14ac:dyDescent="0.2">
      <c r="A822" s="6" t="str">
        <f>Tabla24[[#This Row],[Unit]]</f>
        <v xml:space="preserve">  0</v>
      </c>
      <c r="B822">
        <f>Tabla24[[#This Row],[Referencia]]</f>
        <v>0</v>
      </c>
      <c r="C822" s="6">
        <f>Tabla24[[#This Row],[Costo]]</f>
        <v>0</v>
      </c>
      <c r="D822" s="7">
        <f>-Tabla24[[#This Row],[Cantidad]]</f>
        <v>0</v>
      </c>
      <c r="E822" s="6">
        <f>Tabla23[[#This Row],[Costo]]*Tabla23[[#This Row],[Cantidad]]</f>
        <v>0</v>
      </c>
      <c r="F822" s="6">
        <f>Tabla24[[#This Row],[PV]]</f>
        <v>0</v>
      </c>
      <c r="G822">
        <f>Tabla24[[#This Row],[Fecha]]</f>
        <v>0</v>
      </c>
      <c r="I822" t="s">
        <v>18</v>
      </c>
    </row>
    <row r="823" spans="1:9" x14ac:dyDescent="0.2">
      <c r="A823" s="6" t="str">
        <f>Tabla24[[#This Row],[Unit]]</f>
        <v xml:space="preserve">  0</v>
      </c>
      <c r="B823">
        <f>Tabla24[[#This Row],[Referencia]]</f>
        <v>0</v>
      </c>
      <c r="C823" s="6">
        <f>Tabla24[[#This Row],[Costo]]</f>
        <v>0</v>
      </c>
      <c r="D823" s="7">
        <f>-Tabla24[[#This Row],[Cantidad]]</f>
        <v>0</v>
      </c>
      <c r="E823" s="6">
        <f>Tabla23[[#This Row],[Costo]]*Tabla23[[#This Row],[Cantidad]]</f>
        <v>0</v>
      </c>
      <c r="F823" s="6">
        <f>Tabla24[[#This Row],[PV]]</f>
        <v>0</v>
      </c>
      <c r="G823">
        <f>Tabla24[[#This Row],[Fecha]]</f>
        <v>0</v>
      </c>
      <c r="I823" t="s">
        <v>18</v>
      </c>
    </row>
    <row r="824" spans="1:9" x14ac:dyDescent="0.2">
      <c r="A824" s="6" t="str">
        <f>Tabla24[[#This Row],[Unit]]</f>
        <v xml:space="preserve">  0</v>
      </c>
      <c r="B824">
        <f>Tabla24[[#This Row],[Referencia]]</f>
        <v>0</v>
      </c>
      <c r="C824" s="6">
        <f>Tabla24[[#This Row],[Costo]]</f>
        <v>0</v>
      </c>
      <c r="D824" s="7">
        <f>-Tabla24[[#This Row],[Cantidad]]</f>
        <v>0</v>
      </c>
      <c r="E824" s="6">
        <f>Tabla23[[#This Row],[Costo]]*Tabla23[[#This Row],[Cantidad]]</f>
        <v>0</v>
      </c>
      <c r="F824" s="6">
        <f>Tabla24[[#This Row],[PV]]</f>
        <v>0</v>
      </c>
      <c r="G824">
        <f>Tabla24[[#This Row],[Fecha]]</f>
        <v>0</v>
      </c>
      <c r="I824" t="s">
        <v>18</v>
      </c>
    </row>
    <row r="825" spans="1:9" x14ac:dyDescent="0.2">
      <c r="A825" s="6" t="str">
        <f>Tabla24[[#This Row],[Unit]]</f>
        <v xml:space="preserve">  0</v>
      </c>
      <c r="B825">
        <f>Tabla24[[#This Row],[Referencia]]</f>
        <v>0</v>
      </c>
      <c r="C825" s="6">
        <f>Tabla24[[#This Row],[Costo]]</f>
        <v>0</v>
      </c>
      <c r="D825" s="7">
        <f>-Tabla24[[#This Row],[Cantidad]]</f>
        <v>0</v>
      </c>
      <c r="E825" s="6">
        <f>Tabla23[[#This Row],[Costo]]*Tabla23[[#This Row],[Cantidad]]</f>
        <v>0</v>
      </c>
      <c r="F825" s="6">
        <f>Tabla24[[#This Row],[PV]]</f>
        <v>0</v>
      </c>
      <c r="G825">
        <f>Tabla24[[#This Row],[Fecha]]</f>
        <v>0</v>
      </c>
      <c r="I825" t="s">
        <v>18</v>
      </c>
    </row>
    <row r="826" spans="1:9" x14ac:dyDescent="0.2">
      <c r="A826" s="6" t="str">
        <f>Tabla24[[#This Row],[Unit]]</f>
        <v xml:space="preserve">  0</v>
      </c>
      <c r="B826">
        <f>Tabla24[[#This Row],[Referencia]]</f>
        <v>0</v>
      </c>
      <c r="C826" s="6">
        <f>Tabla24[[#This Row],[Costo]]</f>
        <v>0</v>
      </c>
      <c r="D826" s="7">
        <f>-Tabla24[[#This Row],[Cantidad]]</f>
        <v>0</v>
      </c>
      <c r="E826" s="6">
        <f>Tabla23[[#This Row],[Costo]]*Tabla23[[#This Row],[Cantidad]]</f>
        <v>0</v>
      </c>
      <c r="F826" s="6">
        <f>Tabla24[[#This Row],[PV]]</f>
        <v>0</v>
      </c>
      <c r="G826">
        <f>Tabla24[[#This Row],[Fecha]]</f>
        <v>0</v>
      </c>
      <c r="I826" t="s">
        <v>18</v>
      </c>
    </row>
    <row r="827" spans="1:9" x14ac:dyDescent="0.2">
      <c r="A827" s="6" t="str">
        <f>Tabla24[[#This Row],[Unit]]</f>
        <v xml:space="preserve">  0</v>
      </c>
      <c r="B827">
        <f>Tabla24[[#This Row],[Referencia]]</f>
        <v>0</v>
      </c>
      <c r="C827" s="6">
        <f>Tabla24[[#This Row],[Costo]]</f>
        <v>0</v>
      </c>
      <c r="D827" s="7">
        <f>-Tabla24[[#This Row],[Cantidad]]</f>
        <v>0</v>
      </c>
      <c r="E827" s="6">
        <f>Tabla23[[#This Row],[Costo]]*Tabla23[[#This Row],[Cantidad]]</f>
        <v>0</v>
      </c>
      <c r="F827" s="6">
        <f>Tabla24[[#This Row],[PV]]</f>
        <v>0</v>
      </c>
      <c r="G827">
        <f>Tabla24[[#This Row],[Fecha]]</f>
        <v>0</v>
      </c>
      <c r="I827" t="s">
        <v>18</v>
      </c>
    </row>
    <row r="828" spans="1:9" x14ac:dyDescent="0.2">
      <c r="A828" s="6" t="str">
        <f>Tabla24[[#This Row],[Unit]]</f>
        <v xml:space="preserve">  0</v>
      </c>
      <c r="B828">
        <f>Tabla24[[#This Row],[Referencia]]</f>
        <v>0</v>
      </c>
      <c r="C828" s="6">
        <f>Tabla24[[#This Row],[Costo]]</f>
        <v>0</v>
      </c>
      <c r="D828" s="7">
        <f>-Tabla24[[#This Row],[Cantidad]]</f>
        <v>0</v>
      </c>
      <c r="E828" s="6">
        <f>Tabla23[[#This Row],[Costo]]*Tabla23[[#This Row],[Cantidad]]</f>
        <v>0</v>
      </c>
      <c r="F828" s="6">
        <f>Tabla24[[#This Row],[PV]]</f>
        <v>0</v>
      </c>
      <c r="G828">
        <f>Tabla24[[#This Row],[Fecha]]</f>
        <v>0</v>
      </c>
      <c r="I828" t="s">
        <v>18</v>
      </c>
    </row>
    <row r="829" spans="1:9" x14ac:dyDescent="0.2">
      <c r="A829" s="6" t="str">
        <f>Tabla24[[#This Row],[Unit]]</f>
        <v xml:space="preserve">  0</v>
      </c>
      <c r="B829">
        <f>Tabla24[[#This Row],[Referencia]]</f>
        <v>0</v>
      </c>
      <c r="C829" s="6">
        <f>Tabla24[[#This Row],[Costo]]</f>
        <v>0</v>
      </c>
      <c r="D829" s="7">
        <f>-Tabla24[[#This Row],[Cantidad]]</f>
        <v>0</v>
      </c>
      <c r="E829" s="6">
        <f>Tabla23[[#This Row],[Costo]]*Tabla23[[#This Row],[Cantidad]]</f>
        <v>0</v>
      </c>
      <c r="F829" s="6">
        <f>Tabla24[[#This Row],[PV]]</f>
        <v>0</v>
      </c>
      <c r="G829">
        <f>Tabla24[[#This Row],[Fecha]]</f>
        <v>0</v>
      </c>
      <c r="I829" t="s">
        <v>18</v>
      </c>
    </row>
    <row r="830" spans="1:9" x14ac:dyDescent="0.2">
      <c r="A830" s="6" t="str">
        <f>Tabla24[[#This Row],[Unit]]</f>
        <v xml:space="preserve">  0</v>
      </c>
      <c r="B830">
        <f>Tabla24[[#This Row],[Referencia]]</f>
        <v>0</v>
      </c>
      <c r="C830" s="6">
        <f>Tabla24[[#This Row],[Costo]]</f>
        <v>0</v>
      </c>
      <c r="D830" s="7">
        <f>-Tabla24[[#This Row],[Cantidad]]</f>
        <v>0</v>
      </c>
      <c r="E830" s="6">
        <f>Tabla23[[#This Row],[Costo]]*Tabla23[[#This Row],[Cantidad]]</f>
        <v>0</v>
      </c>
      <c r="F830" s="6">
        <f>Tabla24[[#This Row],[PV]]</f>
        <v>0</v>
      </c>
      <c r="G830">
        <f>Tabla24[[#This Row],[Fecha]]</f>
        <v>0</v>
      </c>
      <c r="I830" t="s">
        <v>18</v>
      </c>
    </row>
    <row r="831" spans="1:9" x14ac:dyDescent="0.2">
      <c r="A831" s="6" t="str">
        <f>Tabla24[[#This Row],[Unit]]</f>
        <v xml:space="preserve">  0</v>
      </c>
      <c r="B831">
        <f>Tabla24[[#This Row],[Referencia]]</f>
        <v>0</v>
      </c>
      <c r="C831" s="6">
        <f>Tabla24[[#This Row],[Costo]]</f>
        <v>0</v>
      </c>
      <c r="D831" s="7">
        <f>-Tabla24[[#This Row],[Cantidad]]</f>
        <v>0</v>
      </c>
      <c r="E831" s="6">
        <f>Tabla23[[#This Row],[Costo]]*Tabla23[[#This Row],[Cantidad]]</f>
        <v>0</v>
      </c>
      <c r="F831" s="6">
        <f>Tabla24[[#This Row],[PV]]</f>
        <v>0</v>
      </c>
      <c r="G831">
        <f>Tabla24[[#This Row],[Fecha]]</f>
        <v>0</v>
      </c>
      <c r="I831" t="s">
        <v>18</v>
      </c>
    </row>
    <row r="832" spans="1:9" x14ac:dyDescent="0.2">
      <c r="A832" s="6" t="str">
        <f>Tabla24[[#This Row],[Unit]]</f>
        <v xml:space="preserve">  0</v>
      </c>
      <c r="B832">
        <f>Tabla24[[#This Row],[Referencia]]</f>
        <v>0</v>
      </c>
      <c r="C832" s="6">
        <f>Tabla24[[#This Row],[Costo]]</f>
        <v>0</v>
      </c>
      <c r="D832" s="7">
        <f>-Tabla24[[#This Row],[Cantidad]]</f>
        <v>0</v>
      </c>
      <c r="E832" s="6">
        <f>Tabla23[[#This Row],[Costo]]*Tabla23[[#This Row],[Cantidad]]</f>
        <v>0</v>
      </c>
      <c r="F832" s="6">
        <f>Tabla24[[#This Row],[PV]]</f>
        <v>0</v>
      </c>
      <c r="G832">
        <f>Tabla24[[#This Row],[Fecha]]</f>
        <v>0</v>
      </c>
      <c r="I832" t="s">
        <v>18</v>
      </c>
    </row>
    <row r="833" spans="1:9" x14ac:dyDescent="0.2">
      <c r="A833" s="6" t="str">
        <f>Tabla24[[#This Row],[Unit]]</f>
        <v xml:space="preserve">  0</v>
      </c>
      <c r="B833">
        <f>Tabla24[[#This Row],[Referencia]]</f>
        <v>0</v>
      </c>
      <c r="C833" s="6">
        <f>Tabla24[[#This Row],[Costo]]</f>
        <v>0</v>
      </c>
      <c r="D833" s="7">
        <f>-Tabla24[[#This Row],[Cantidad]]</f>
        <v>0</v>
      </c>
      <c r="E833" s="6">
        <f>Tabla23[[#This Row],[Costo]]*Tabla23[[#This Row],[Cantidad]]</f>
        <v>0</v>
      </c>
      <c r="F833" s="6">
        <f>Tabla24[[#This Row],[PV]]</f>
        <v>0</v>
      </c>
      <c r="G833">
        <f>Tabla24[[#This Row],[Fecha]]</f>
        <v>0</v>
      </c>
      <c r="I833" t="s">
        <v>18</v>
      </c>
    </row>
    <row r="834" spans="1:9" x14ac:dyDescent="0.2">
      <c r="A834" s="6" t="str">
        <f>Tabla24[[#This Row],[Unit]]</f>
        <v xml:space="preserve">  0</v>
      </c>
      <c r="B834">
        <f>Tabla24[[#This Row],[Referencia]]</f>
        <v>0</v>
      </c>
      <c r="C834" s="6">
        <f>Tabla24[[#This Row],[Costo]]</f>
        <v>0</v>
      </c>
      <c r="D834" s="7">
        <f>-Tabla24[[#This Row],[Cantidad]]</f>
        <v>0</v>
      </c>
      <c r="E834" s="6">
        <f>Tabla23[[#This Row],[Costo]]*Tabla23[[#This Row],[Cantidad]]</f>
        <v>0</v>
      </c>
      <c r="F834" s="6">
        <f>Tabla24[[#This Row],[PV]]</f>
        <v>0</v>
      </c>
      <c r="G834">
        <f>Tabla24[[#This Row],[Fecha]]</f>
        <v>0</v>
      </c>
      <c r="I834" t="s">
        <v>18</v>
      </c>
    </row>
    <row r="835" spans="1:9" x14ac:dyDescent="0.2">
      <c r="A835" s="6" t="str">
        <f>Tabla24[[#This Row],[Unit]]</f>
        <v xml:space="preserve">  0</v>
      </c>
      <c r="B835">
        <f>Tabla24[[#This Row],[Referencia]]</f>
        <v>0</v>
      </c>
      <c r="C835" s="6">
        <f>Tabla24[[#This Row],[Costo]]</f>
        <v>0</v>
      </c>
      <c r="D835" s="7">
        <f>-Tabla24[[#This Row],[Cantidad]]</f>
        <v>0</v>
      </c>
      <c r="E835" s="6">
        <f>Tabla23[[#This Row],[Costo]]*Tabla23[[#This Row],[Cantidad]]</f>
        <v>0</v>
      </c>
      <c r="F835" s="6">
        <f>Tabla24[[#This Row],[PV]]</f>
        <v>0</v>
      </c>
      <c r="G835">
        <f>Tabla24[[#This Row],[Fecha]]</f>
        <v>0</v>
      </c>
      <c r="I835" t="s">
        <v>18</v>
      </c>
    </row>
    <row r="836" spans="1:9" x14ac:dyDescent="0.2">
      <c r="A836" s="6" t="str">
        <f>Tabla24[[#This Row],[Unit]]</f>
        <v xml:space="preserve">  0</v>
      </c>
      <c r="B836">
        <f>Tabla24[[#This Row],[Referencia]]</f>
        <v>0</v>
      </c>
      <c r="C836" s="6">
        <f>Tabla24[[#This Row],[Costo]]</f>
        <v>0</v>
      </c>
      <c r="D836" s="7">
        <f>-Tabla24[[#This Row],[Cantidad]]</f>
        <v>0</v>
      </c>
      <c r="E836" s="6">
        <f>Tabla23[[#This Row],[Costo]]*Tabla23[[#This Row],[Cantidad]]</f>
        <v>0</v>
      </c>
      <c r="F836" s="6">
        <f>Tabla24[[#This Row],[PV]]</f>
        <v>0</v>
      </c>
      <c r="G836">
        <f>Tabla24[[#This Row],[Fecha]]</f>
        <v>0</v>
      </c>
      <c r="I836" t="s">
        <v>18</v>
      </c>
    </row>
    <row r="837" spans="1:9" x14ac:dyDescent="0.2">
      <c r="A837" s="6" t="str">
        <f>Tabla24[[#This Row],[Unit]]</f>
        <v xml:space="preserve">  0</v>
      </c>
      <c r="B837">
        <f>Tabla24[[#This Row],[Referencia]]</f>
        <v>0</v>
      </c>
      <c r="C837" s="6">
        <f>Tabla24[[#This Row],[Costo]]</f>
        <v>0</v>
      </c>
      <c r="D837" s="7">
        <f>-Tabla24[[#This Row],[Cantidad]]</f>
        <v>0</v>
      </c>
      <c r="E837" s="6">
        <f>Tabla23[[#This Row],[Costo]]*Tabla23[[#This Row],[Cantidad]]</f>
        <v>0</v>
      </c>
      <c r="F837" s="6">
        <f>Tabla24[[#This Row],[PV]]</f>
        <v>0</v>
      </c>
      <c r="G837">
        <f>Tabla24[[#This Row],[Fecha]]</f>
        <v>0</v>
      </c>
      <c r="I837" t="s">
        <v>18</v>
      </c>
    </row>
    <row r="838" spans="1:9" x14ac:dyDescent="0.2">
      <c r="A838" s="6" t="str">
        <f>Tabla24[[#This Row],[Unit]]</f>
        <v xml:space="preserve">  0</v>
      </c>
      <c r="B838">
        <f>Tabla24[[#This Row],[Referencia]]</f>
        <v>0</v>
      </c>
      <c r="C838" s="6">
        <f>Tabla24[[#This Row],[Costo]]</f>
        <v>0</v>
      </c>
      <c r="D838" s="7">
        <f>-Tabla24[[#This Row],[Cantidad]]</f>
        <v>0</v>
      </c>
      <c r="E838" s="6">
        <f>Tabla23[[#This Row],[Costo]]*Tabla23[[#This Row],[Cantidad]]</f>
        <v>0</v>
      </c>
      <c r="F838" s="6">
        <f>Tabla24[[#This Row],[PV]]</f>
        <v>0</v>
      </c>
      <c r="G838">
        <f>Tabla24[[#This Row],[Fecha]]</f>
        <v>0</v>
      </c>
      <c r="I838" t="s">
        <v>18</v>
      </c>
    </row>
    <row r="839" spans="1:9" x14ac:dyDescent="0.2">
      <c r="A839" s="6" t="str">
        <f>Tabla24[[#This Row],[Unit]]</f>
        <v xml:space="preserve">  0</v>
      </c>
      <c r="B839">
        <f>Tabla24[[#This Row],[Referencia]]</f>
        <v>0</v>
      </c>
      <c r="C839" s="6">
        <f>Tabla24[[#This Row],[Costo]]</f>
        <v>0</v>
      </c>
      <c r="D839" s="7">
        <f>-Tabla24[[#This Row],[Cantidad]]</f>
        <v>0</v>
      </c>
      <c r="E839" s="6">
        <f>Tabla23[[#This Row],[Costo]]*Tabla23[[#This Row],[Cantidad]]</f>
        <v>0</v>
      </c>
      <c r="F839" s="6">
        <f>Tabla24[[#This Row],[PV]]</f>
        <v>0</v>
      </c>
      <c r="G839">
        <f>Tabla24[[#This Row],[Fecha]]</f>
        <v>0</v>
      </c>
      <c r="I839" t="s">
        <v>18</v>
      </c>
    </row>
    <row r="840" spans="1:9" x14ac:dyDescent="0.2">
      <c r="A840" s="6" t="str">
        <f>Tabla24[[#This Row],[Unit]]</f>
        <v xml:space="preserve">  0</v>
      </c>
      <c r="B840">
        <f>Tabla24[[#This Row],[Referencia]]</f>
        <v>0</v>
      </c>
      <c r="C840" s="6">
        <f>Tabla24[[#This Row],[Costo]]</f>
        <v>0</v>
      </c>
      <c r="D840" s="7">
        <f>-Tabla24[[#This Row],[Cantidad]]</f>
        <v>0</v>
      </c>
      <c r="E840" s="6">
        <f>Tabla23[[#This Row],[Costo]]*Tabla23[[#This Row],[Cantidad]]</f>
        <v>0</v>
      </c>
      <c r="F840" s="6">
        <f>Tabla24[[#This Row],[PV]]</f>
        <v>0</v>
      </c>
      <c r="G840">
        <f>Tabla24[[#This Row],[Fecha]]</f>
        <v>0</v>
      </c>
      <c r="I840" t="s">
        <v>18</v>
      </c>
    </row>
    <row r="841" spans="1:9" x14ac:dyDescent="0.2">
      <c r="A841" s="6" t="str">
        <f>Tabla24[[#This Row],[Unit]]</f>
        <v xml:space="preserve">  0</v>
      </c>
      <c r="B841">
        <f>Tabla24[[#This Row],[Referencia]]</f>
        <v>0</v>
      </c>
      <c r="C841" s="6">
        <f>Tabla24[[#This Row],[Costo]]</f>
        <v>0</v>
      </c>
      <c r="D841" s="7">
        <f>-Tabla24[[#This Row],[Cantidad]]</f>
        <v>0</v>
      </c>
      <c r="E841" s="6">
        <f>Tabla23[[#This Row],[Costo]]*Tabla23[[#This Row],[Cantidad]]</f>
        <v>0</v>
      </c>
      <c r="F841" s="6">
        <f>Tabla24[[#This Row],[PV]]</f>
        <v>0</v>
      </c>
      <c r="G841">
        <f>Tabla24[[#This Row],[Fecha]]</f>
        <v>0</v>
      </c>
      <c r="I841" t="s">
        <v>18</v>
      </c>
    </row>
    <row r="842" spans="1:9" x14ac:dyDescent="0.2">
      <c r="A842" s="6" t="str">
        <f>Tabla24[[#This Row],[Unit]]</f>
        <v xml:space="preserve">  0</v>
      </c>
      <c r="B842">
        <f>Tabla24[[#This Row],[Referencia]]</f>
        <v>0</v>
      </c>
      <c r="C842" s="6">
        <f>Tabla24[[#This Row],[Costo]]</f>
        <v>0</v>
      </c>
      <c r="D842" s="7">
        <f>-Tabla24[[#This Row],[Cantidad]]</f>
        <v>0</v>
      </c>
      <c r="E842" s="6">
        <f>Tabla23[[#This Row],[Costo]]*Tabla23[[#This Row],[Cantidad]]</f>
        <v>0</v>
      </c>
      <c r="F842" s="6">
        <f>Tabla24[[#This Row],[PV]]</f>
        <v>0</v>
      </c>
      <c r="G842">
        <f>Tabla24[[#This Row],[Fecha]]</f>
        <v>0</v>
      </c>
      <c r="I842" t="s">
        <v>18</v>
      </c>
    </row>
    <row r="843" spans="1:9" x14ac:dyDescent="0.2">
      <c r="A843" s="6" t="str">
        <f>Tabla24[[#This Row],[Unit]]</f>
        <v xml:space="preserve">  0</v>
      </c>
      <c r="B843">
        <f>Tabla24[[#This Row],[Referencia]]</f>
        <v>0</v>
      </c>
      <c r="C843" s="6">
        <f>Tabla24[[#This Row],[Costo]]</f>
        <v>0</v>
      </c>
      <c r="D843" s="7">
        <f>-Tabla24[[#This Row],[Cantidad]]</f>
        <v>0</v>
      </c>
      <c r="E843" s="6">
        <f>Tabla23[[#This Row],[Costo]]*Tabla23[[#This Row],[Cantidad]]</f>
        <v>0</v>
      </c>
      <c r="F843" s="6">
        <f>Tabla24[[#This Row],[PV]]</f>
        <v>0</v>
      </c>
      <c r="G843">
        <f>Tabla24[[#This Row],[Fecha]]</f>
        <v>0</v>
      </c>
      <c r="I843" t="s">
        <v>18</v>
      </c>
    </row>
    <row r="844" spans="1:9" x14ac:dyDescent="0.2">
      <c r="A844" s="6" t="str">
        <f>Tabla24[[#This Row],[Unit]]</f>
        <v xml:space="preserve">  0</v>
      </c>
      <c r="B844">
        <f>Tabla24[[#This Row],[Referencia]]</f>
        <v>0</v>
      </c>
      <c r="C844" s="6">
        <f>Tabla24[[#This Row],[Costo]]</f>
        <v>0</v>
      </c>
      <c r="D844" s="7">
        <f>-Tabla24[[#This Row],[Cantidad]]</f>
        <v>0</v>
      </c>
      <c r="E844" s="6">
        <f>Tabla23[[#This Row],[Costo]]*Tabla23[[#This Row],[Cantidad]]</f>
        <v>0</v>
      </c>
      <c r="F844" s="6">
        <f>Tabla24[[#This Row],[PV]]</f>
        <v>0</v>
      </c>
      <c r="G844">
        <f>Tabla24[[#This Row],[Fecha]]</f>
        <v>0</v>
      </c>
      <c r="I844" t="s">
        <v>18</v>
      </c>
    </row>
    <row r="845" spans="1:9" x14ac:dyDescent="0.2">
      <c r="A845" s="6" t="str">
        <f>Tabla24[[#This Row],[Unit]]</f>
        <v xml:space="preserve">  0</v>
      </c>
      <c r="B845">
        <f>Tabla24[[#This Row],[Referencia]]</f>
        <v>0</v>
      </c>
      <c r="C845" s="6">
        <f>Tabla24[[#This Row],[Costo]]</f>
        <v>0</v>
      </c>
      <c r="D845" s="7">
        <f>-Tabla24[[#This Row],[Cantidad]]</f>
        <v>0</v>
      </c>
      <c r="E845" s="6">
        <f>Tabla23[[#This Row],[Costo]]*Tabla23[[#This Row],[Cantidad]]</f>
        <v>0</v>
      </c>
      <c r="F845" s="6">
        <f>Tabla24[[#This Row],[PV]]</f>
        <v>0</v>
      </c>
      <c r="G845">
        <f>Tabla24[[#This Row],[Fecha]]</f>
        <v>0</v>
      </c>
      <c r="I845" t="s">
        <v>18</v>
      </c>
    </row>
    <row r="846" spans="1:9" x14ac:dyDescent="0.2">
      <c r="A846" s="6" t="str">
        <f>Tabla24[[#This Row],[Unit]]</f>
        <v xml:space="preserve">  0</v>
      </c>
      <c r="B846">
        <f>Tabla24[[#This Row],[Referencia]]</f>
        <v>0</v>
      </c>
      <c r="C846" s="6">
        <f>Tabla24[[#This Row],[Costo]]</f>
        <v>0</v>
      </c>
      <c r="D846" s="7">
        <f>-Tabla24[[#This Row],[Cantidad]]</f>
        <v>0</v>
      </c>
      <c r="E846" s="6">
        <f>Tabla23[[#This Row],[Costo]]*Tabla23[[#This Row],[Cantidad]]</f>
        <v>0</v>
      </c>
      <c r="F846" s="6">
        <f>Tabla24[[#This Row],[PV]]</f>
        <v>0</v>
      </c>
      <c r="G846">
        <f>Tabla24[[#This Row],[Fecha]]</f>
        <v>0</v>
      </c>
      <c r="I846" t="s">
        <v>18</v>
      </c>
    </row>
    <row r="847" spans="1:9" x14ac:dyDescent="0.2">
      <c r="A847" s="6" t="str">
        <f>Tabla24[[#This Row],[Unit]]</f>
        <v xml:space="preserve">  0</v>
      </c>
      <c r="B847">
        <f>Tabla24[[#This Row],[Referencia]]</f>
        <v>0</v>
      </c>
      <c r="C847" s="6">
        <f>Tabla24[[#This Row],[Costo]]</f>
        <v>0</v>
      </c>
      <c r="D847" s="7">
        <f>-Tabla24[[#This Row],[Cantidad]]</f>
        <v>0</v>
      </c>
      <c r="E847" s="6">
        <f>Tabla23[[#This Row],[Costo]]*Tabla23[[#This Row],[Cantidad]]</f>
        <v>0</v>
      </c>
      <c r="F847" s="6">
        <f>Tabla24[[#This Row],[PV]]</f>
        <v>0</v>
      </c>
      <c r="G847">
        <f>Tabla24[[#This Row],[Fecha]]</f>
        <v>0</v>
      </c>
      <c r="I847" t="s">
        <v>18</v>
      </c>
    </row>
    <row r="848" spans="1:9" x14ac:dyDescent="0.2">
      <c r="A848" s="6" t="str">
        <f>Tabla24[[#This Row],[Unit]]</f>
        <v xml:space="preserve">  0</v>
      </c>
      <c r="B848">
        <f>Tabla24[[#This Row],[Referencia]]</f>
        <v>0</v>
      </c>
      <c r="C848" s="6">
        <f>Tabla24[[#This Row],[Costo]]</f>
        <v>0</v>
      </c>
      <c r="D848" s="7">
        <f>-Tabla24[[#This Row],[Cantidad]]</f>
        <v>0</v>
      </c>
      <c r="E848" s="6">
        <f>Tabla23[[#This Row],[Costo]]*Tabla23[[#This Row],[Cantidad]]</f>
        <v>0</v>
      </c>
      <c r="F848" s="6">
        <f>Tabla24[[#This Row],[PV]]</f>
        <v>0</v>
      </c>
      <c r="G848">
        <f>Tabla24[[#This Row],[Fecha]]</f>
        <v>0</v>
      </c>
      <c r="I848" t="s">
        <v>18</v>
      </c>
    </row>
    <row r="849" spans="1:9" x14ac:dyDescent="0.2">
      <c r="A849" s="6" t="str">
        <f>Tabla24[[#This Row],[Unit]]</f>
        <v xml:space="preserve">  0</v>
      </c>
      <c r="B849">
        <f>Tabla24[[#This Row],[Referencia]]</f>
        <v>0</v>
      </c>
      <c r="C849" s="6">
        <f>Tabla24[[#This Row],[Costo]]</f>
        <v>0</v>
      </c>
      <c r="D849" s="7">
        <f>-Tabla24[[#This Row],[Cantidad]]</f>
        <v>0</v>
      </c>
      <c r="E849" s="6">
        <f>Tabla23[[#This Row],[Costo]]*Tabla23[[#This Row],[Cantidad]]</f>
        <v>0</v>
      </c>
      <c r="F849" s="6">
        <f>Tabla24[[#This Row],[PV]]</f>
        <v>0</v>
      </c>
      <c r="G849">
        <f>Tabla24[[#This Row],[Fecha]]</f>
        <v>0</v>
      </c>
      <c r="I849" t="s">
        <v>18</v>
      </c>
    </row>
    <row r="850" spans="1:9" x14ac:dyDescent="0.2">
      <c r="A850" s="6" t="str">
        <f>Tabla24[[#This Row],[Unit]]</f>
        <v xml:space="preserve">  0</v>
      </c>
      <c r="B850">
        <f>Tabla24[[#This Row],[Referencia]]</f>
        <v>0</v>
      </c>
      <c r="C850" s="6">
        <f>Tabla24[[#This Row],[Costo]]</f>
        <v>0</v>
      </c>
      <c r="D850" s="7">
        <f>-Tabla24[[#This Row],[Cantidad]]</f>
        <v>0</v>
      </c>
      <c r="E850" s="6">
        <f>Tabla23[[#This Row],[Costo]]*Tabla23[[#This Row],[Cantidad]]</f>
        <v>0</v>
      </c>
      <c r="F850" s="6">
        <f>Tabla24[[#This Row],[PV]]</f>
        <v>0</v>
      </c>
      <c r="G850">
        <f>Tabla24[[#This Row],[Fecha]]</f>
        <v>0</v>
      </c>
      <c r="I850" t="s">
        <v>18</v>
      </c>
    </row>
    <row r="851" spans="1:9" x14ac:dyDescent="0.2">
      <c r="A851" s="6" t="str">
        <f>Tabla24[[#This Row],[Unit]]</f>
        <v xml:space="preserve">  0</v>
      </c>
      <c r="B851">
        <f>Tabla24[[#This Row],[Referencia]]</f>
        <v>0</v>
      </c>
      <c r="C851" s="6">
        <f>Tabla24[[#This Row],[Costo]]</f>
        <v>0</v>
      </c>
      <c r="D851" s="7">
        <f>-Tabla24[[#This Row],[Cantidad]]</f>
        <v>0</v>
      </c>
      <c r="E851" s="6">
        <f>Tabla23[[#This Row],[Costo]]*Tabla23[[#This Row],[Cantidad]]</f>
        <v>0</v>
      </c>
      <c r="F851" s="6">
        <f>Tabla24[[#This Row],[PV]]</f>
        <v>0</v>
      </c>
      <c r="G851">
        <f>Tabla24[[#This Row],[Fecha]]</f>
        <v>0</v>
      </c>
      <c r="I851" t="s">
        <v>18</v>
      </c>
    </row>
    <row r="852" spans="1:9" x14ac:dyDescent="0.2">
      <c r="A852" s="6" t="str">
        <f>Tabla24[[#This Row],[Unit]]</f>
        <v xml:space="preserve">  0</v>
      </c>
      <c r="B852">
        <f>Tabla24[[#This Row],[Referencia]]</f>
        <v>0</v>
      </c>
      <c r="C852" s="6">
        <f>Tabla24[[#This Row],[Costo]]</f>
        <v>0</v>
      </c>
      <c r="D852" s="7">
        <f>-Tabla24[[#This Row],[Cantidad]]</f>
        <v>0</v>
      </c>
      <c r="E852" s="6">
        <f>Tabla23[[#This Row],[Costo]]*Tabla23[[#This Row],[Cantidad]]</f>
        <v>0</v>
      </c>
      <c r="F852" s="6">
        <f>Tabla24[[#This Row],[PV]]</f>
        <v>0</v>
      </c>
      <c r="G852">
        <f>Tabla24[[#This Row],[Fecha]]</f>
        <v>0</v>
      </c>
      <c r="I852" t="s">
        <v>18</v>
      </c>
    </row>
    <row r="853" spans="1:9" x14ac:dyDescent="0.2">
      <c r="A853" s="6" t="str">
        <f>Tabla24[[#This Row],[Unit]]</f>
        <v xml:space="preserve">  0</v>
      </c>
      <c r="B853">
        <f>Tabla24[[#This Row],[Referencia]]</f>
        <v>0</v>
      </c>
      <c r="C853" s="6">
        <f>Tabla24[[#This Row],[Costo]]</f>
        <v>0</v>
      </c>
      <c r="D853" s="7">
        <f>-Tabla24[[#This Row],[Cantidad]]</f>
        <v>0</v>
      </c>
      <c r="E853" s="6">
        <f>Tabla23[[#This Row],[Costo]]*Tabla23[[#This Row],[Cantidad]]</f>
        <v>0</v>
      </c>
      <c r="F853" s="6">
        <f>Tabla24[[#This Row],[PV]]</f>
        <v>0</v>
      </c>
      <c r="G853">
        <f>Tabla24[[#This Row],[Fecha]]</f>
        <v>0</v>
      </c>
      <c r="I853" t="s">
        <v>18</v>
      </c>
    </row>
    <row r="854" spans="1:9" x14ac:dyDescent="0.2">
      <c r="A854" s="6" t="str">
        <f>Tabla24[[#This Row],[Unit]]</f>
        <v xml:space="preserve">  0</v>
      </c>
      <c r="B854">
        <f>Tabla24[[#This Row],[Referencia]]</f>
        <v>0</v>
      </c>
      <c r="C854" s="6">
        <f>Tabla24[[#This Row],[Costo]]</f>
        <v>0</v>
      </c>
      <c r="D854" s="7">
        <f>-Tabla24[[#This Row],[Cantidad]]</f>
        <v>0</v>
      </c>
      <c r="E854" s="6">
        <f>Tabla23[[#This Row],[Costo]]*Tabla23[[#This Row],[Cantidad]]</f>
        <v>0</v>
      </c>
      <c r="F854" s="6">
        <f>Tabla24[[#This Row],[PV]]</f>
        <v>0</v>
      </c>
      <c r="G854">
        <f>Tabla24[[#This Row],[Fecha]]</f>
        <v>0</v>
      </c>
      <c r="I854" t="s">
        <v>18</v>
      </c>
    </row>
    <row r="855" spans="1:9" x14ac:dyDescent="0.2">
      <c r="A855" s="6" t="str">
        <f>Tabla24[[#This Row],[Unit]]</f>
        <v xml:space="preserve">  0</v>
      </c>
      <c r="B855">
        <f>Tabla24[[#This Row],[Referencia]]</f>
        <v>0</v>
      </c>
      <c r="C855" s="6">
        <f>Tabla24[[#This Row],[Costo]]</f>
        <v>0</v>
      </c>
      <c r="D855" s="7">
        <f>-Tabla24[[#This Row],[Cantidad]]</f>
        <v>0</v>
      </c>
      <c r="E855" s="6">
        <f>Tabla23[[#This Row],[Costo]]*Tabla23[[#This Row],[Cantidad]]</f>
        <v>0</v>
      </c>
      <c r="F855" s="6">
        <f>Tabla24[[#This Row],[PV]]</f>
        <v>0</v>
      </c>
      <c r="G855">
        <f>Tabla24[[#This Row],[Fecha]]</f>
        <v>0</v>
      </c>
      <c r="I855" t="s">
        <v>18</v>
      </c>
    </row>
    <row r="856" spans="1:9" x14ac:dyDescent="0.2">
      <c r="A856" s="6" t="str">
        <f>Tabla24[[#This Row],[Unit]]</f>
        <v xml:space="preserve">  0</v>
      </c>
      <c r="B856">
        <f>Tabla24[[#This Row],[Referencia]]</f>
        <v>0</v>
      </c>
      <c r="C856" s="6">
        <f>Tabla24[[#This Row],[Costo]]</f>
        <v>0</v>
      </c>
      <c r="D856" s="7">
        <f>-Tabla24[[#This Row],[Cantidad]]</f>
        <v>0</v>
      </c>
      <c r="E856" s="6">
        <f>Tabla23[[#This Row],[Costo]]*Tabla23[[#This Row],[Cantidad]]</f>
        <v>0</v>
      </c>
      <c r="F856" s="6">
        <f>Tabla24[[#This Row],[PV]]</f>
        <v>0</v>
      </c>
      <c r="G856">
        <f>Tabla24[[#This Row],[Fecha]]</f>
        <v>0</v>
      </c>
      <c r="I856" t="s">
        <v>18</v>
      </c>
    </row>
    <row r="857" spans="1:9" x14ac:dyDescent="0.2">
      <c r="A857" s="6" t="str">
        <f>Tabla24[[#This Row],[Unit]]</f>
        <v xml:space="preserve">  0</v>
      </c>
      <c r="B857">
        <f>Tabla24[[#This Row],[Referencia]]</f>
        <v>0</v>
      </c>
      <c r="C857" s="6">
        <f>Tabla24[[#This Row],[Costo]]</f>
        <v>0</v>
      </c>
      <c r="D857" s="7">
        <f>-Tabla24[[#This Row],[Cantidad]]</f>
        <v>0</v>
      </c>
      <c r="E857" s="6">
        <f>Tabla23[[#This Row],[Costo]]*Tabla23[[#This Row],[Cantidad]]</f>
        <v>0</v>
      </c>
      <c r="F857" s="6">
        <f>Tabla24[[#This Row],[PV]]</f>
        <v>0</v>
      </c>
      <c r="G857">
        <f>Tabla24[[#This Row],[Fecha]]</f>
        <v>0</v>
      </c>
      <c r="I857" t="s">
        <v>18</v>
      </c>
    </row>
    <row r="858" spans="1:9" x14ac:dyDescent="0.2">
      <c r="A858" s="6" t="str">
        <f>Tabla24[[#This Row],[Unit]]</f>
        <v xml:space="preserve">  0</v>
      </c>
      <c r="B858">
        <f>Tabla24[[#This Row],[Referencia]]</f>
        <v>0</v>
      </c>
      <c r="C858" s="6">
        <f>Tabla24[[#This Row],[Costo]]</f>
        <v>0</v>
      </c>
      <c r="D858" s="7">
        <f>-Tabla24[[#This Row],[Cantidad]]</f>
        <v>0</v>
      </c>
      <c r="E858" s="6">
        <f>Tabla23[[#This Row],[Costo]]*Tabla23[[#This Row],[Cantidad]]</f>
        <v>0</v>
      </c>
      <c r="F858" s="6">
        <f>Tabla24[[#This Row],[PV]]</f>
        <v>0</v>
      </c>
      <c r="G858">
        <f>Tabla24[[#This Row],[Fecha]]</f>
        <v>0</v>
      </c>
      <c r="I858" t="s">
        <v>18</v>
      </c>
    </row>
    <row r="859" spans="1:9" x14ac:dyDescent="0.2">
      <c r="A859" s="6" t="str">
        <f>Tabla24[[#This Row],[Unit]]</f>
        <v xml:space="preserve">  0</v>
      </c>
      <c r="B859">
        <f>Tabla24[[#This Row],[Referencia]]</f>
        <v>0</v>
      </c>
      <c r="C859" s="6">
        <f>Tabla24[[#This Row],[Costo]]</f>
        <v>0</v>
      </c>
      <c r="D859" s="7">
        <f>-Tabla24[[#This Row],[Cantidad]]</f>
        <v>0</v>
      </c>
      <c r="E859" s="6">
        <f>Tabla23[[#This Row],[Costo]]*Tabla23[[#This Row],[Cantidad]]</f>
        <v>0</v>
      </c>
      <c r="F859" s="6">
        <f>Tabla24[[#This Row],[PV]]</f>
        <v>0</v>
      </c>
      <c r="G859">
        <f>Tabla24[[#This Row],[Fecha]]</f>
        <v>0</v>
      </c>
      <c r="I859" t="s">
        <v>18</v>
      </c>
    </row>
    <row r="860" spans="1:9" x14ac:dyDescent="0.2">
      <c r="A860" s="6" t="str">
        <f>Tabla24[[#This Row],[Unit]]</f>
        <v xml:space="preserve">  0</v>
      </c>
      <c r="B860">
        <f>Tabla24[[#This Row],[Referencia]]</f>
        <v>0</v>
      </c>
      <c r="C860" s="6">
        <f>Tabla24[[#This Row],[Costo]]</f>
        <v>0</v>
      </c>
      <c r="D860" s="7">
        <f>-Tabla24[[#This Row],[Cantidad]]</f>
        <v>0</v>
      </c>
      <c r="E860" s="6">
        <f>Tabla23[[#This Row],[Costo]]*Tabla23[[#This Row],[Cantidad]]</f>
        <v>0</v>
      </c>
      <c r="F860" s="6">
        <f>Tabla24[[#This Row],[PV]]</f>
        <v>0</v>
      </c>
      <c r="G860">
        <f>Tabla24[[#This Row],[Fecha]]</f>
        <v>0</v>
      </c>
      <c r="I860" t="s">
        <v>18</v>
      </c>
    </row>
    <row r="861" spans="1:9" x14ac:dyDescent="0.2">
      <c r="A861" s="6" t="str">
        <f>Tabla24[[#This Row],[Unit]]</f>
        <v xml:space="preserve">  0</v>
      </c>
      <c r="B861">
        <f>Tabla24[[#This Row],[Referencia]]</f>
        <v>0</v>
      </c>
      <c r="C861" s="6">
        <f>Tabla24[[#This Row],[Costo]]</f>
        <v>0</v>
      </c>
      <c r="D861" s="7">
        <f>-Tabla24[[#This Row],[Cantidad]]</f>
        <v>0</v>
      </c>
      <c r="E861" s="6">
        <f>Tabla23[[#This Row],[Costo]]*Tabla23[[#This Row],[Cantidad]]</f>
        <v>0</v>
      </c>
      <c r="F861" s="6">
        <f>Tabla24[[#This Row],[PV]]</f>
        <v>0</v>
      </c>
      <c r="G861">
        <f>Tabla24[[#This Row],[Fecha]]</f>
        <v>0</v>
      </c>
      <c r="I861" t="s">
        <v>18</v>
      </c>
    </row>
    <row r="862" spans="1:9" x14ac:dyDescent="0.2">
      <c r="A862" s="6" t="str">
        <f>Tabla24[[#This Row],[Unit]]</f>
        <v xml:space="preserve">  0</v>
      </c>
      <c r="B862">
        <f>Tabla24[[#This Row],[Referencia]]</f>
        <v>0</v>
      </c>
      <c r="C862" s="6">
        <f>Tabla24[[#This Row],[Costo]]</f>
        <v>0</v>
      </c>
      <c r="D862" s="7">
        <f>-Tabla24[[#This Row],[Cantidad]]</f>
        <v>0</v>
      </c>
      <c r="E862" s="6">
        <f>Tabla23[[#This Row],[Costo]]*Tabla23[[#This Row],[Cantidad]]</f>
        <v>0</v>
      </c>
      <c r="F862" s="6">
        <f>Tabla24[[#This Row],[PV]]</f>
        <v>0</v>
      </c>
      <c r="G862">
        <f>Tabla24[[#This Row],[Fecha]]</f>
        <v>0</v>
      </c>
      <c r="I862" t="s">
        <v>18</v>
      </c>
    </row>
    <row r="863" spans="1:9" x14ac:dyDescent="0.2">
      <c r="A863" s="6" t="str">
        <f>Tabla24[[#This Row],[Unit]]</f>
        <v xml:space="preserve">  0</v>
      </c>
      <c r="B863">
        <f>Tabla24[[#This Row],[Referencia]]</f>
        <v>0</v>
      </c>
      <c r="C863" s="6">
        <f>Tabla24[[#This Row],[Costo]]</f>
        <v>0</v>
      </c>
      <c r="D863" s="7">
        <f>-Tabla24[[#This Row],[Cantidad]]</f>
        <v>0</v>
      </c>
      <c r="E863" s="6">
        <f>Tabla23[[#This Row],[Costo]]*Tabla23[[#This Row],[Cantidad]]</f>
        <v>0</v>
      </c>
      <c r="F863" s="6">
        <f>Tabla24[[#This Row],[PV]]</f>
        <v>0</v>
      </c>
      <c r="G863">
        <f>Tabla24[[#This Row],[Fecha]]</f>
        <v>0</v>
      </c>
      <c r="I863" t="s">
        <v>18</v>
      </c>
    </row>
    <row r="864" spans="1:9" x14ac:dyDescent="0.2">
      <c r="A864" s="6" t="str">
        <f>Tabla24[[#This Row],[Unit]]</f>
        <v xml:space="preserve">  0</v>
      </c>
      <c r="B864">
        <f>Tabla24[[#This Row],[Referencia]]</f>
        <v>0</v>
      </c>
      <c r="C864" s="6">
        <f>Tabla24[[#This Row],[Costo]]</f>
        <v>0</v>
      </c>
      <c r="D864" s="7">
        <f>-Tabla24[[#This Row],[Cantidad]]</f>
        <v>0</v>
      </c>
      <c r="E864" s="6">
        <f>Tabla23[[#This Row],[Costo]]*Tabla23[[#This Row],[Cantidad]]</f>
        <v>0</v>
      </c>
      <c r="F864" s="6">
        <f>Tabla24[[#This Row],[PV]]</f>
        <v>0</v>
      </c>
      <c r="G864">
        <f>Tabla24[[#This Row],[Fecha]]</f>
        <v>0</v>
      </c>
      <c r="I864" t="s">
        <v>18</v>
      </c>
    </row>
    <row r="865" spans="1:9" x14ac:dyDescent="0.2">
      <c r="A865" s="6" t="str">
        <f>Tabla24[[#This Row],[Unit]]</f>
        <v xml:space="preserve">  0</v>
      </c>
      <c r="B865">
        <f>Tabla24[[#This Row],[Referencia]]</f>
        <v>0</v>
      </c>
      <c r="C865" s="6">
        <f>Tabla24[[#This Row],[Costo]]</f>
        <v>0</v>
      </c>
      <c r="D865" s="7">
        <f>-Tabla24[[#This Row],[Cantidad]]</f>
        <v>0</v>
      </c>
      <c r="E865" s="6">
        <f>Tabla23[[#This Row],[Costo]]*Tabla23[[#This Row],[Cantidad]]</f>
        <v>0</v>
      </c>
      <c r="F865" s="6">
        <f>Tabla24[[#This Row],[PV]]</f>
        <v>0</v>
      </c>
      <c r="G865">
        <f>Tabla24[[#This Row],[Fecha]]</f>
        <v>0</v>
      </c>
      <c r="I865" t="s">
        <v>18</v>
      </c>
    </row>
    <row r="866" spans="1:9" x14ac:dyDescent="0.2">
      <c r="A866" s="6" t="str">
        <f>Tabla24[[#This Row],[Unit]]</f>
        <v xml:space="preserve">  0</v>
      </c>
      <c r="B866">
        <f>Tabla24[[#This Row],[Referencia]]</f>
        <v>0</v>
      </c>
      <c r="C866" s="6">
        <f>Tabla24[[#This Row],[Costo]]</f>
        <v>0</v>
      </c>
      <c r="D866" s="7">
        <f>-Tabla24[[#This Row],[Cantidad]]</f>
        <v>0</v>
      </c>
      <c r="E866" s="6">
        <f>Tabla23[[#This Row],[Costo]]*Tabla23[[#This Row],[Cantidad]]</f>
        <v>0</v>
      </c>
      <c r="F866" s="6">
        <f>Tabla24[[#This Row],[PV]]</f>
        <v>0</v>
      </c>
      <c r="G866">
        <f>Tabla24[[#This Row],[Fecha]]</f>
        <v>0</v>
      </c>
      <c r="I866" t="s">
        <v>18</v>
      </c>
    </row>
    <row r="867" spans="1:9" x14ac:dyDescent="0.2">
      <c r="A867" s="6" t="str">
        <f>Tabla24[[#This Row],[Unit]]</f>
        <v xml:space="preserve">  0</v>
      </c>
      <c r="B867">
        <f>Tabla24[[#This Row],[Referencia]]</f>
        <v>0</v>
      </c>
      <c r="C867" s="6">
        <f>Tabla24[[#This Row],[Costo]]</f>
        <v>0</v>
      </c>
      <c r="D867" s="7">
        <f>-Tabla24[[#This Row],[Cantidad]]</f>
        <v>0</v>
      </c>
      <c r="E867" s="6">
        <f>Tabla23[[#This Row],[Costo]]*Tabla23[[#This Row],[Cantidad]]</f>
        <v>0</v>
      </c>
      <c r="F867" s="6">
        <f>Tabla24[[#This Row],[PV]]</f>
        <v>0</v>
      </c>
      <c r="G867">
        <f>Tabla24[[#This Row],[Fecha]]</f>
        <v>0</v>
      </c>
      <c r="I867" t="s">
        <v>18</v>
      </c>
    </row>
    <row r="868" spans="1:9" x14ac:dyDescent="0.2">
      <c r="A868" s="6" t="str">
        <f>Tabla24[[#This Row],[Unit]]</f>
        <v xml:space="preserve">  0</v>
      </c>
      <c r="B868">
        <f>Tabla24[[#This Row],[Referencia]]</f>
        <v>0</v>
      </c>
      <c r="C868" s="6">
        <f>Tabla24[[#This Row],[Costo]]</f>
        <v>0</v>
      </c>
      <c r="D868" s="7">
        <f>-Tabla24[[#This Row],[Cantidad]]</f>
        <v>0</v>
      </c>
      <c r="E868" s="6">
        <f>Tabla23[[#This Row],[Costo]]*Tabla23[[#This Row],[Cantidad]]</f>
        <v>0</v>
      </c>
      <c r="F868" s="6">
        <f>Tabla24[[#This Row],[PV]]</f>
        <v>0</v>
      </c>
      <c r="G868">
        <f>Tabla24[[#This Row],[Fecha]]</f>
        <v>0</v>
      </c>
      <c r="I868" t="s">
        <v>18</v>
      </c>
    </row>
    <row r="869" spans="1:9" x14ac:dyDescent="0.2">
      <c r="A869" s="6" t="str">
        <f>Tabla24[[#This Row],[Unit]]</f>
        <v xml:space="preserve">  0</v>
      </c>
      <c r="B869">
        <f>Tabla24[[#This Row],[Referencia]]</f>
        <v>0</v>
      </c>
      <c r="C869" s="6">
        <f>Tabla24[[#This Row],[Costo]]</f>
        <v>0</v>
      </c>
      <c r="D869" s="7">
        <f>-Tabla24[[#This Row],[Cantidad]]</f>
        <v>0</v>
      </c>
      <c r="E869" s="6">
        <f>Tabla23[[#This Row],[Costo]]*Tabla23[[#This Row],[Cantidad]]</f>
        <v>0</v>
      </c>
      <c r="F869" s="6">
        <f>Tabla24[[#This Row],[PV]]</f>
        <v>0</v>
      </c>
      <c r="G869">
        <f>Tabla24[[#This Row],[Fecha]]</f>
        <v>0</v>
      </c>
      <c r="I869" t="s">
        <v>18</v>
      </c>
    </row>
    <row r="870" spans="1:9" x14ac:dyDescent="0.2">
      <c r="A870" s="6" t="str">
        <f>Tabla24[[#This Row],[Unit]]</f>
        <v xml:space="preserve">  0</v>
      </c>
      <c r="B870">
        <f>Tabla24[[#This Row],[Referencia]]</f>
        <v>0</v>
      </c>
      <c r="C870" s="6">
        <f>Tabla24[[#This Row],[Costo]]</f>
        <v>0</v>
      </c>
      <c r="D870" s="7">
        <f>-Tabla24[[#This Row],[Cantidad]]</f>
        <v>0</v>
      </c>
      <c r="E870" s="6">
        <f>Tabla23[[#This Row],[Costo]]*Tabla23[[#This Row],[Cantidad]]</f>
        <v>0</v>
      </c>
      <c r="F870" s="6">
        <f>Tabla24[[#This Row],[PV]]</f>
        <v>0</v>
      </c>
      <c r="G870">
        <f>Tabla24[[#This Row],[Fecha]]</f>
        <v>0</v>
      </c>
      <c r="I870" t="s">
        <v>18</v>
      </c>
    </row>
    <row r="871" spans="1:9" x14ac:dyDescent="0.2">
      <c r="A871" s="6" t="str">
        <f>Tabla24[[#This Row],[Unit]]</f>
        <v xml:space="preserve">  0</v>
      </c>
      <c r="B871">
        <f>Tabla24[[#This Row],[Referencia]]</f>
        <v>0</v>
      </c>
      <c r="C871" s="6">
        <f>Tabla24[[#This Row],[Costo]]</f>
        <v>0</v>
      </c>
      <c r="D871" s="7">
        <f>-Tabla24[[#This Row],[Cantidad]]</f>
        <v>0</v>
      </c>
      <c r="E871" s="6">
        <f>Tabla23[[#This Row],[Costo]]*Tabla23[[#This Row],[Cantidad]]</f>
        <v>0</v>
      </c>
      <c r="F871" s="6">
        <f>Tabla24[[#This Row],[PV]]</f>
        <v>0</v>
      </c>
      <c r="G871">
        <f>Tabla24[[#This Row],[Fecha]]</f>
        <v>0</v>
      </c>
      <c r="I871" t="s">
        <v>18</v>
      </c>
    </row>
    <row r="872" spans="1:9" x14ac:dyDescent="0.2">
      <c r="A872" s="6" t="str">
        <f>Tabla24[[#This Row],[Unit]]</f>
        <v xml:space="preserve">  0</v>
      </c>
      <c r="B872">
        <f>Tabla24[[#This Row],[Referencia]]</f>
        <v>0</v>
      </c>
      <c r="C872" s="6">
        <f>Tabla24[[#This Row],[Costo]]</f>
        <v>0</v>
      </c>
      <c r="D872" s="7">
        <f>-Tabla24[[#This Row],[Cantidad]]</f>
        <v>0</v>
      </c>
      <c r="E872" s="6">
        <f>Tabla23[[#This Row],[Costo]]*Tabla23[[#This Row],[Cantidad]]</f>
        <v>0</v>
      </c>
      <c r="F872" s="6">
        <f>Tabla24[[#This Row],[PV]]</f>
        <v>0</v>
      </c>
      <c r="G872">
        <f>Tabla24[[#This Row],[Fecha]]</f>
        <v>0</v>
      </c>
      <c r="I872" t="s">
        <v>18</v>
      </c>
    </row>
    <row r="873" spans="1:9" x14ac:dyDescent="0.2">
      <c r="A873" s="6" t="str">
        <f>Tabla24[[#This Row],[Unit]]</f>
        <v xml:space="preserve">  0</v>
      </c>
      <c r="B873">
        <f>Tabla24[[#This Row],[Referencia]]</f>
        <v>0</v>
      </c>
      <c r="C873" s="6">
        <f>Tabla24[[#This Row],[Costo]]</f>
        <v>0</v>
      </c>
      <c r="D873" s="7">
        <f>-Tabla24[[#This Row],[Cantidad]]</f>
        <v>0</v>
      </c>
      <c r="E873" s="6">
        <f>Tabla23[[#This Row],[Costo]]*Tabla23[[#This Row],[Cantidad]]</f>
        <v>0</v>
      </c>
      <c r="F873" s="6">
        <f>Tabla24[[#This Row],[PV]]</f>
        <v>0</v>
      </c>
      <c r="G873">
        <f>Tabla24[[#This Row],[Fecha]]</f>
        <v>0</v>
      </c>
      <c r="I873" t="s">
        <v>18</v>
      </c>
    </row>
    <row r="874" spans="1:9" x14ac:dyDescent="0.2">
      <c r="A874" s="6" t="str">
        <f>Tabla24[[#This Row],[Unit]]</f>
        <v xml:space="preserve">  0</v>
      </c>
      <c r="B874">
        <f>Tabla24[[#This Row],[Referencia]]</f>
        <v>0</v>
      </c>
      <c r="C874" s="6">
        <f>Tabla24[[#This Row],[Costo]]</f>
        <v>0</v>
      </c>
      <c r="D874" s="7">
        <f>-Tabla24[[#This Row],[Cantidad]]</f>
        <v>0</v>
      </c>
      <c r="E874" s="6">
        <f>Tabla23[[#This Row],[Costo]]*Tabla23[[#This Row],[Cantidad]]</f>
        <v>0</v>
      </c>
      <c r="F874" s="6">
        <f>Tabla24[[#This Row],[PV]]</f>
        <v>0</v>
      </c>
      <c r="G874">
        <f>Tabla24[[#This Row],[Fecha]]</f>
        <v>0</v>
      </c>
      <c r="I874" t="s">
        <v>18</v>
      </c>
    </row>
    <row r="875" spans="1:9" x14ac:dyDescent="0.2">
      <c r="A875" s="6" t="str">
        <f>Tabla24[[#This Row],[Unit]]</f>
        <v xml:space="preserve">  0</v>
      </c>
      <c r="B875">
        <f>Tabla24[[#This Row],[Referencia]]</f>
        <v>0</v>
      </c>
      <c r="C875" s="6">
        <f>Tabla24[[#This Row],[Costo]]</f>
        <v>0</v>
      </c>
      <c r="D875" s="7">
        <f>-Tabla24[[#This Row],[Cantidad]]</f>
        <v>0</v>
      </c>
      <c r="E875" s="6">
        <f>Tabla23[[#This Row],[Costo]]*Tabla23[[#This Row],[Cantidad]]</f>
        <v>0</v>
      </c>
      <c r="F875" s="6">
        <f>Tabla24[[#This Row],[PV]]</f>
        <v>0</v>
      </c>
      <c r="G875">
        <f>Tabla24[[#This Row],[Fecha]]</f>
        <v>0</v>
      </c>
      <c r="I875" t="s">
        <v>18</v>
      </c>
    </row>
    <row r="876" spans="1:9" x14ac:dyDescent="0.2">
      <c r="A876" s="6" t="str">
        <f>Tabla24[[#This Row],[Unit]]</f>
        <v xml:space="preserve">  0</v>
      </c>
      <c r="B876">
        <f>Tabla24[[#This Row],[Referencia]]</f>
        <v>0</v>
      </c>
      <c r="C876" s="6">
        <f>Tabla24[[#This Row],[Costo]]</f>
        <v>0</v>
      </c>
      <c r="D876" s="7">
        <f>-Tabla24[[#This Row],[Cantidad]]</f>
        <v>0</v>
      </c>
      <c r="E876" s="6">
        <f>Tabla23[[#This Row],[Costo]]*Tabla23[[#This Row],[Cantidad]]</f>
        <v>0</v>
      </c>
      <c r="F876" s="6">
        <f>Tabla24[[#This Row],[PV]]</f>
        <v>0</v>
      </c>
      <c r="G876">
        <f>Tabla24[[#This Row],[Fecha]]</f>
        <v>0</v>
      </c>
      <c r="I876" t="s">
        <v>18</v>
      </c>
    </row>
    <row r="877" spans="1:9" x14ac:dyDescent="0.2">
      <c r="A877" s="6" t="str">
        <f>Tabla24[[#This Row],[Unit]]</f>
        <v xml:space="preserve">  0</v>
      </c>
      <c r="B877">
        <f>Tabla24[[#This Row],[Referencia]]</f>
        <v>0</v>
      </c>
      <c r="C877" s="6">
        <f>Tabla24[[#This Row],[Costo]]</f>
        <v>0</v>
      </c>
      <c r="D877" s="7">
        <f>-Tabla24[[#This Row],[Cantidad]]</f>
        <v>0</v>
      </c>
      <c r="E877" s="6">
        <f>Tabla23[[#This Row],[Costo]]*Tabla23[[#This Row],[Cantidad]]</f>
        <v>0</v>
      </c>
      <c r="F877" s="6">
        <f>Tabla24[[#This Row],[PV]]</f>
        <v>0</v>
      </c>
      <c r="G877">
        <f>Tabla24[[#This Row],[Fecha]]</f>
        <v>0</v>
      </c>
      <c r="I877" t="s">
        <v>18</v>
      </c>
    </row>
    <row r="878" spans="1:9" x14ac:dyDescent="0.2">
      <c r="A878" s="6" t="str">
        <f>Tabla24[[#This Row],[Unit]]</f>
        <v xml:space="preserve">  0</v>
      </c>
      <c r="B878">
        <f>Tabla24[[#This Row],[Referencia]]</f>
        <v>0</v>
      </c>
      <c r="C878" s="6">
        <f>Tabla24[[#This Row],[Costo]]</f>
        <v>0</v>
      </c>
      <c r="D878" s="7">
        <f>-Tabla24[[#This Row],[Cantidad]]</f>
        <v>0</v>
      </c>
      <c r="E878" s="6">
        <f>Tabla23[[#This Row],[Costo]]*Tabla23[[#This Row],[Cantidad]]</f>
        <v>0</v>
      </c>
      <c r="F878" s="6">
        <f>Tabla24[[#This Row],[PV]]</f>
        <v>0</v>
      </c>
      <c r="G878">
        <f>Tabla24[[#This Row],[Fecha]]</f>
        <v>0</v>
      </c>
      <c r="I878" t="s">
        <v>18</v>
      </c>
    </row>
    <row r="879" spans="1:9" x14ac:dyDescent="0.2">
      <c r="A879" s="6" t="str">
        <f>Tabla24[[#This Row],[Unit]]</f>
        <v xml:space="preserve">  0</v>
      </c>
      <c r="B879">
        <f>Tabla24[[#This Row],[Referencia]]</f>
        <v>0</v>
      </c>
      <c r="C879" s="6">
        <f>Tabla24[[#This Row],[Costo]]</f>
        <v>0</v>
      </c>
      <c r="D879" s="7">
        <f>-Tabla24[[#This Row],[Cantidad]]</f>
        <v>0</v>
      </c>
      <c r="E879" s="6">
        <f>Tabla23[[#This Row],[Costo]]*Tabla23[[#This Row],[Cantidad]]</f>
        <v>0</v>
      </c>
      <c r="F879" s="6">
        <f>Tabla24[[#This Row],[PV]]</f>
        <v>0</v>
      </c>
      <c r="G879">
        <f>Tabla24[[#This Row],[Fecha]]</f>
        <v>0</v>
      </c>
      <c r="I879" t="s">
        <v>18</v>
      </c>
    </row>
    <row r="880" spans="1:9" x14ac:dyDescent="0.2">
      <c r="A880" s="6" t="str">
        <f>Tabla24[[#This Row],[Unit]]</f>
        <v xml:space="preserve">  0</v>
      </c>
      <c r="B880">
        <f>Tabla24[[#This Row],[Referencia]]</f>
        <v>0</v>
      </c>
      <c r="C880" s="6">
        <f>Tabla24[[#This Row],[Costo]]</f>
        <v>0</v>
      </c>
      <c r="D880" s="7">
        <f>-Tabla24[[#This Row],[Cantidad]]</f>
        <v>0</v>
      </c>
      <c r="E880" s="6">
        <f>Tabla23[[#This Row],[Costo]]*Tabla23[[#This Row],[Cantidad]]</f>
        <v>0</v>
      </c>
      <c r="F880" s="6">
        <f>Tabla24[[#This Row],[PV]]</f>
        <v>0</v>
      </c>
      <c r="G880">
        <f>Tabla24[[#This Row],[Fecha]]</f>
        <v>0</v>
      </c>
      <c r="I880" t="s">
        <v>18</v>
      </c>
    </row>
    <row r="881" spans="1:9" x14ac:dyDescent="0.2">
      <c r="A881" s="6" t="str">
        <f>Tabla24[[#This Row],[Unit]]</f>
        <v xml:space="preserve">  0</v>
      </c>
      <c r="B881">
        <f>Tabla24[[#This Row],[Referencia]]</f>
        <v>0</v>
      </c>
      <c r="C881" s="6">
        <f>Tabla24[[#This Row],[Costo]]</f>
        <v>0</v>
      </c>
      <c r="D881" s="7">
        <f>-Tabla24[[#This Row],[Cantidad]]</f>
        <v>0</v>
      </c>
      <c r="E881" s="6">
        <f>Tabla23[[#This Row],[Costo]]*Tabla23[[#This Row],[Cantidad]]</f>
        <v>0</v>
      </c>
      <c r="F881" s="6">
        <f>Tabla24[[#This Row],[PV]]</f>
        <v>0</v>
      </c>
      <c r="G881">
        <f>Tabla24[[#This Row],[Fecha]]</f>
        <v>0</v>
      </c>
      <c r="I881" t="s">
        <v>18</v>
      </c>
    </row>
    <row r="882" spans="1:9" x14ac:dyDescent="0.2">
      <c r="A882" s="6" t="str">
        <f>Tabla24[[#This Row],[Unit]]</f>
        <v xml:space="preserve">  0</v>
      </c>
      <c r="B882">
        <f>Tabla24[[#This Row],[Referencia]]</f>
        <v>0</v>
      </c>
      <c r="C882" s="6">
        <f>Tabla24[[#This Row],[Costo]]</f>
        <v>0</v>
      </c>
      <c r="D882" s="7">
        <f>-Tabla24[[#This Row],[Cantidad]]</f>
        <v>0</v>
      </c>
      <c r="E882" s="6">
        <f>Tabla23[[#This Row],[Costo]]*Tabla23[[#This Row],[Cantidad]]</f>
        <v>0</v>
      </c>
      <c r="F882" s="6">
        <f>Tabla24[[#This Row],[PV]]</f>
        <v>0</v>
      </c>
      <c r="G882">
        <f>Tabla24[[#This Row],[Fecha]]</f>
        <v>0</v>
      </c>
      <c r="I882" t="s">
        <v>18</v>
      </c>
    </row>
    <row r="883" spans="1:9" x14ac:dyDescent="0.2">
      <c r="A883" s="6" t="str">
        <f>Tabla24[[#This Row],[Unit]]</f>
        <v xml:space="preserve">  0</v>
      </c>
      <c r="B883">
        <f>Tabla24[[#This Row],[Referencia]]</f>
        <v>0</v>
      </c>
      <c r="C883" s="6">
        <f>Tabla24[[#This Row],[Costo]]</f>
        <v>0</v>
      </c>
      <c r="D883" s="7">
        <f>-Tabla24[[#This Row],[Cantidad]]</f>
        <v>0</v>
      </c>
      <c r="E883" s="6">
        <f>Tabla23[[#This Row],[Costo]]*Tabla23[[#This Row],[Cantidad]]</f>
        <v>0</v>
      </c>
      <c r="F883" s="6">
        <f>Tabla24[[#This Row],[PV]]</f>
        <v>0</v>
      </c>
      <c r="G883">
        <f>Tabla24[[#This Row],[Fecha]]</f>
        <v>0</v>
      </c>
      <c r="I883" t="s">
        <v>18</v>
      </c>
    </row>
    <row r="884" spans="1:9" x14ac:dyDescent="0.2">
      <c r="A884" s="6" t="str">
        <f>Tabla24[[#This Row],[Unit]]</f>
        <v xml:space="preserve">  0</v>
      </c>
      <c r="B884">
        <f>Tabla24[[#This Row],[Referencia]]</f>
        <v>0</v>
      </c>
      <c r="C884" s="6">
        <f>Tabla24[[#This Row],[Costo]]</f>
        <v>0</v>
      </c>
      <c r="D884" s="7">
        <f>-Tabla24[[#This Row],[Cantidad]]</f>
        <v>0</v>
      </c>
      <c r="E884" s="6">
        <f>Tabla23[[#This Row],[Costo]]*Tabla23[[#This Row],[Cantidad]]</f>
        <v>0</v>
      </c>
      <c r="F884" s="6">
        <f>Tabla24[[#This Row],[PV]]</f>
        <v>0</v>
      </c>
      <c r="G884">
        <f>Tabla24[[#This Row],[Fecha]]</f>
        <v>0</v>
      </c>
      <c r="I884" t="s">
        <v>18</v>
      </c>
    </row>
    <row r="885" spans="1:9" x14ac:dyDescent="0.2">
      <c r="A885" s="6" t="str">
        <f>Tabla24[[#This Row],[Unit]]</f>
        <v xml:space="preserve">  0</v>
      </c>
      <c r="B885">
        <f>Tabla24[[#This Row],[Referencia]]</f>
        <v>0</v>
      </c>
      <c r="C885" s="6">
        <f>Tabla24[[#This Row],[Costo]]</f>
        <v>0</v>
      </c>
      <c r="D885" s="7">
        <f>-Tabla24[[#This Row],[Cantidad]]</f>
        <v>0</v>
      </c>
      <c r="E885" s="6">
        <f>Tabla23[[#This Row],[Costo]]*Tabla23[[#This Row],[Cantidad]]</f>
        <v>0</v>
      </c>
      <c r="F885" s="6">
        <f>Tabla24[[#This Row],[PV]]</f>
        <v>0</v>
      </c>
      <c r="G885">
        <f>Tabla24[[#This Row],[Fecha]]</f>
        <v>0</v>
      </c>
      <c r="I885" t="s">
        <v>18</v>
      </c>
    </row>
    <row r="886" spans="1:9" x14ac:dyDescent="0.2">
      <c r="A886" s="6" t="str">
        <f>Tabla24[[#This Row],[Unit]]</f>
        <v xml:space="preserve">  0</v>
      </c>
      <c r="B886">
        <f>Tabla24[[#This Row],[Referencia]]</f>
        <v>0</v>
      </c>
      <c r="C886" s="6">
        <f>Tabla24[[#This Row],[Costo]]</f>
        <v>0</v>
      </c>
      <c r="D886" s="7">
        <f>-Tabla24[[#This Row],[Cantidad]]</f>
        <v>0</v>
      </c>
      <c r="E886" s="6">
        <f>Tabla23[[#This Row],[Costo]]*Tabla23[[#This Row],[Cantidad]]</f>
        <v>0</v>
      </c>
      <c r="F886" s="6">
        <f>Tabla24[[#This Row],[PV]]</f>
        <v>0</v>
      </c>
      <c r="G886">
        <f>Tabla24[[#This Row],[Fecha]]</f>
        <v>0</v>
      </c>
      <c r="I886" t="s">
        <v>18</v>
      </c>
    </row>
    <row r="887" spans="1:9" x14ac:dyDescent="0.2">
      <c r="A887" s="6" t="str">
        <f>Tabla24[[#This Row],[Unit]]</f>
        <v xml:space="preserve">  0</v>
      </c>
      <c r="B887">
        <f>Tabla24[[#This Row],[Referencia]]</f>
        <v>0</v>
      </c>
      <c r="C887" s="6">
        <f>Tabla24[[#This Row],[Costo]]</f>
        <v>0</v>
      </c>
      <c r="D887" s="7">
        <f>-Tabla24[[#This Row],[Cantidad]]</f>
        <v>0</v>
      </c>
      <c r="E887" s="6">
        <f>Tabla23[[#This Row],[Costo]]*Tabla23[[#This Row],[Cantidad]]</f>
        <v>0</v>
      </c>
      <c r="F887" s="6">
        <f>Tabla24[[#This Row],[PV]]</f>
        <v>0</v>
      </c>
      <c r="G887">
        <f>Tabla24[[#This Row],[Fecha]]</f>
        <v>0</v>
      </c>
      <c r="I887" t="s">
        <v>18</v>
      </c>
    </row>
    <row r="888" spans="1:9" x14ac:dyDescent="0.2">
      <c r="A888" s="6" t="str">
        <f>Tabla24[[#This Row],[Unit]]</f>
        <v xml:space="preserve">  0</v>
      </c>
      <c r="B888">
        <f>Tabla24[[#This Row],[Referencia]]</f>
        <v>0</v>
      </c>
      <c r="C888" s="6">
        <f>Tabla24[[#This Row],[Costo]]</f>
        <v>0</v>
      </c>
      <c r="D888" s="7">
        <f>-Tabla24[[#This Row],[Cantidad]]</f>
        <v>0</v>
      </c>
      <c r="E888" s="6">
        <f>Tabla23[[#This Row],[Costo]]*Tabla23[[#This Row],[Cantidad]]</f>
        <v>0</v>
      </c>
      <c r="F888" s="6">
        <f>Tabla24[[#This Row],[PV]]</f>
        <v>0</v>
      </c>
      <c r="G888">
        <f>Tabla24[[#This Row],[Fecha]]</f>
        <v>0</v>
      </c>
      <c r="I888" t="s">
        <v>18</v>
      </c>
    </row>
    <row r="889" spans="1:9" x14ac:dyDescent="0.2">
      <c r="A889" s="6" t="str">
        <f>Tabla24[[#This Row],[Unit]]</f>
        <v xml:space="preserve">  0</v>
      </c>
      <c r="B889">
        <f>Tabla24[[#This Row],[Referencia]]</f>
        <v>0</v>
      </c>
      <c r="C889" s="6">
        <f>Tabla24[[#This Row],[Costo]]</f>
        <v>0</v>
      </c>
      <c r="D889" s="7">
        <f>-Tabla24[[#This Row],[Cantidad]]</f>
        <v>0</v>
      </c>
      <c r="E889" s="6">
        <f>Tabla23[[#This Row],[Costo]]*Tabla23[[#This Row],[Cantidad]]</f>
        <v>0</v>
      </c>
      <c r="F889" s="6">
        <f>Tabla24[[#This Row],[PV]]</f>
        <v>0</v>
      </c>
      <c r="G889">
        <f>Tabla24[[#This Row],[Fecha]]</f>
        <v>0</v>
      </c>
      <c r="I889" t="s">
        <v>18</v>
      </c>
    </row>
    <row r="890" spans="1:9" x14ac:dyDescent="0.2">
      <c r="A890" s="6" t="str">
        <f>Tabla24[[#This Row],[Unit]]</f>
        <v xml:space="preserve">  0</v>
      </c>
      <c r="B890">
        <f>Tabla24[[#This Row],[Referencia]]</f>
        <v>0</v>
      </c>
      <c r="C890" s="6">
        <f>Tabla24[[#This Row],[Costo]]</f>
        <v>0</v>
      </c>
      <c r="D890" s="7">
        <f>-Tabla24[[#This Row],[Cantidad]]</f>
        <v>0</v>
      </c>
      <c r="E890" s="6">
        <f>Tabla23[[#This Row],[Costo]]*Tabla23[[#This Row],[Cantidad]]</f>
        <v>0</v>
      </c>
      <c r="F890" s="6">
        <f>Tabla24[[#This Row],[PV]]</f>
        <v>0</v>
      </c>
      <c r="G890">
        <f>Tabla24[[#This Row],[Fecha]]</f>
        <v>0</v>
      </c>
      <c r="I890" t="s">
        <v>18</v>
      </c>
    </row>
    <row r="891" spans="1:9" x14ac:dyDescent="0.2">
      <c r="A891" s="6" t="str">
        <f>Tabla24[[#This Row],[Unit]]</f>
        <v xml:space="preserve">  0</v>
      </c>
      <c r="B891">
        <f>Tabla24[[#This Row],[Referencia]]</f>
        <v>0</v>
      </c>
      <c r="C891" s="6">
        <f>Tabla24[[#This Row],[Costo]]</f>
        <v>0</v>
      </c>
      <c r="D891" s="7">
        <f>-Tabla24[[#This Row],[Cantidad]]</f>
        <v>0</v>
      </c>
      <c r="E891" s="6">
        <f>Tabla23[[#This Row],[Costo]]*Tabla23[[#This Row],[Cantidad]]</f>
        <v>0</v>
      </c>
      <c r="F891" s="6">
        <f>Tabla24[[#This Row],[PV]]</f>
        <v>0</v>
      </c>
      <c r="G891">
        <f>Tabla24[[#This Row],[Fecha]]</f>
        <v>0</v>
      </c>
      <c r="I891" t="s">
        <v>18</v>
      </c>
    </row>
    <row r="892" spans="1:9" x14ac:dyDescent="0.2">
      <c r="A892" s="6" t="str">
        <f>Tabla24[[#This Row],[Unit]]</f>
        <v xml:space="preserve">  0</v>
      </c>
      <c r="B892">
        <f>Tabla24[[#This Row],[Referencia]]</f>
        <v>0</v>
      </c>
      <c r="C892" s="6">
        <f>Tabla24[[#This Row],[Costo]]</f>
        <v>0</v>
      </c>
      <c r="D892" s="7">
        <f>-Tabla24[[#This Row],[Cantidad]]</f>
        <v>0</v>
      </c>
      <c r="E892" s="6">
        <f>Tabla23[[#This Row],[Costo]]*Tabla23[[#This Row],[Cantidad]]</f>
        <v>0</v>
      </c>
      <c r="F892" s="6">
        <f>Tabla24[[#This Row],[PV]]</f>
        <v>0</v>
      </c>
      <c r="G892">
        <f>Tabla24[[#This Row],[Fecha]]</f>
        <v>0</v>
      </c>
      <c r="I892" t="s">
        <v>18</v>
      </c>
    </row>
    <row r="893" spans="1:9" x14ac:dyDescent="0.2">
      <c r="A893" s="6" t="str">
        <f>Tabla24[[#This Row],[Unit]]</f>
        <v xml:space="preserve">  0</v>
      </c>
      <c r="B893">
        <f>Tabla24[[#This Row],[Referencia]]</f>
        <v>0</v>
      </c>
      <c r="C893" s="6">
        <f>Tabla24[[#This Row],[Costo]]</f>
        <v>0</v>
      </c>
      <c r="D893" s="7">
        <f>-Tabla24[[#This Row],[Cantidad]]</f>
        <v>0</v>
      </c>
      <c r="E893" s="6">
        <f>Tabla23[[#This Row],[Costo]]*Tabla23[[#This Row],[Cantidad]]</f>
        <v>0</v>
      </c>
      <c r="F893" s="6">
        <f>Tabla24[[#This Row],[PV]]</f>
        <v>0</v>
      </c>
      <c r="G893">
        <f>Tabla24[[#This Row],[Fecha]]</f>
        <v>0</v>
      </c>
      <c r="I893" t="s">
        <v>18</v>
      </c>
    </row>
    <row r="894" spans="1:9" x14ac:dyDescent="0.2">
      <c r="A894" s="6" t="str">
        <f>Tabla24[[#This Row],[Unit]]</f>
        <v xml:space="preserve">  0</v>
      </c>
      <c r="B894">
        <f>Tabla24[[#This Row],[Referencia]]</f>
        <v>0</v>
      </c>
      <c r="C894" s="6">
        <f>Tabla24[[#This Row],[Costo]]</f>
        <v>0</v>
      </c>
      <c r="D894" s="7">
        <f>-Tabla24[[#This Row],[Cantidad]]</f>
        <v>0</v>
      </c>
      <c r="E894" s="6">
        <f>Tabla23[[#This Row],[Costo]]*Tabla23[[#This Row],[Cantidad]]</f>
        <v>0</v>
      </c>
      <c r="F894" s="6">
        <f>Tabla24[[#This Row],[PV]]</f>
        <v>0</v>
      </c>
      <c r="G894">
        <f>Tabla24[[#This Row],[Fecha]]</f>
        <v>0</v>
      </c>
      <c r="I894" t="s">
        <v>18</v>
      </c>
    </row>
    <row r="895" spans="1:9" x14ac:dyDescent="0.2">
      <c r="A895" s="6" t="str">
        <f>Tabla24[[#This Row],[Unit]]</f>
        <v xml:space="preserve">  0</v>
      </c>
      <c r="B895">
        <f>Tabla24[[#This Row],[Referencia]]</f>
        <v>0</v>
      </c>
      <c r="C895" s="6">
        <f>Tabla24[[#This Row],[Costo]]</f>
        <v>0</v>
      </c>
      <c r="D895" s="7">
        <f>-Tabla24[[#This Row],[Cantidad]]</f>
        <v>0</v>
      </c>
      <c r="E895" s="6">
        <f>Tabla23[[#This Row],[Costo]]*Tabla23[[#This Row],[Cantidad]]</f>
        <v>0</v>
      </c>
      <c r="F895" s="6">
        <f>Tabla24[[#This Row],[PV]]</f>
        <v>0</v>
      </c>
      <c r="G895">
        <f>Tabla24[[#This Row],[Fecha]]</f>
        <v>0</v>
      </c>
      <c r="I895" t="s">
        <v>18</v>
      </c>
    </row>
    <row r="896" spans="1:9" x14ac:dyDescent="0.2">
      <c r="A896" s="6" t="str">
        <f>Tabla24[[#This Row],[Unit]]</f>
        <v xml:space="preserve">  0</v>
      </c>
      <c r="B896">
        <f>Tabla24[[#This Row],[Referencia]]</f>
        <v>0</v>
      </c>
      <c r="C896" s="6">
        <f>Tabla24[[#This Row],[Costo]]</f>
        <v>0</v>
      </c>
      <c r="D896" s="7">
        <f>-Tabla24[[#This Row],[Cantidad]]</f>
        <v>0</v>
      </c>
      <c r="E896" s="6">
        <f>Tabla23[[#This Row],[Costo]]*Tabla23[[#This Row],[Cantidad]]</f>
        <v>0</v>
      </c>
      <c r="F896" s="6">
        <f>Tabla24[[#This Row],[PV]]</f>
        <v>0</v>
      </c>
      <c r="G896">
        <f>Tabla24[[#This Row],[Fecha]]</f>
        <v>0</v>
      </c>
      <c r="I896" t="s">
        <v>18</v>
      </c>
    </row>
    <row r="897" spans="1:9" x14ac:dyDescent="0.2">
      <c r="A897" s="6" t="str">
        <f>Tabla24[[#This Row],[Unit]]</f>
        <v xml:space="preserve">  0</v>
      </c>
      <c r="B897">
        <f>Tabla24[[#This Row],[Referencia]]</f>
        <v>0</v>
      </c>
      <c r="C897" s="6">
        <f>Tabla24[[#This Row],[Costo]]</f>
        <v>0</v>
      </c>
      <c r="D897" s="7">
        <f>-Tabla24[[#This Row],[Cantidad]]</f>
        <v>0</v>
      </c>
      <c r="E897" s="6">
        <f>Tabla23[[#This Row],[Costo]]*Tabla23[[#This Row],[Cantidad]]</f>
        <v>0</v>
      </c>
      <c r="F897" s="6">
        <f>Tabla24[[#This Row],[PV]]</f>
        <v>0</v>
      </c>
      <c r="G897">
        <f>Tabla24[[#This Row],[Fecha]]</f>
        <v>0</v>
      </c>
      <c r="I897" t="s">
        <v>18</v>
      </c>
    </row>
    <row r="898" spans="1:9" x14ac:dyDescent="0.2">
      <c r="A898" s="6" t="str">
        <f>Tabla24[[#This Row],[Unit]]</f>
        <v xml:space="preserve">  0</v>
      </c>
      <c r="B898">
        <f>Tabla24[[#This Row],[Referencia]]</f>
        <v>0</v>
      </c>
      <c r="C898" s="6">
        <f>Tabla24[[#This Row],[Costo]]</f>
        <v>0</v>
      </c>
      <c r="D898" s="7">
        <f>-Tabla24[[#This Row],[Cantidad]]</f>
        <v>0</v>
      </c>
      <c r="E898" s="6">
        <f>Tabla23[[#This Row],[Costo]]*Tabla23[[#This Row],[Cantidad]]</f>
        <v>0</v>
      </c>
      <c r="F898" s="6">
        <f>Tabla24[[#This Row],[PV]]</f>
        <v>0</v>
      </c>
      <c r="G898">
        <f>Tabla24[[#This Row],[Fecha]]</f>
        <v>0</v>
      </c>
      <c r="I898" t="s">
        <v>18</v>
      </c>
    </row>
    <row r="899" spans="1:9" x14ac:dyDescent="0.2">
      <c r="A899" s="6" t="str">
        <f>Tabla24[[#This Row],[Unit]]</f>
        <v xml:space="preserve">  0</v>
      </c>
      <c r="B899">
        <f>Tabla24[[#This Row],[Referencia]]</f>
        <v>0</v>
      </c>
      <c r="C899" s="6">
        <f>Tabla24[[#This Row],[Costo]]</f>
        <v>0</v>
      </c>
      <c r="D899" s="7">
        <f>-Tabla24[[#This Row],[Cantidad]]</f>
        <v>0</v>
      </c>
      <c r="E899" s="6">
        <f>Tabla23[[#This Row],[Costo]]*Tabla23[[#This Row],[Cantidad]]</f>
        <v>0</v>
      </c>
      <c r="F899" s="6">
        <f>Tabla24[[#This Row],[PV]]</f>
        <v>0</v>
      </c>
      <c r="G899">
        <f>Tabla24[[#This Row],[Fecha]]</f>
        <v>0</v>
      </c>
      <c r="I899" t="s">
        <v>18</v>
      </c>
    </row>
    <row r="900" spans="1:9" x14ac:dyDescent="0.2">
      <c r="A900" s="6" t="str">
        <f>Tabla24[[#This Row],[Unit]]</f>
        <v xml:space="preserve">  0</v>
      </c>
      <c r="B900">
        <f>Tabla24[[#This Row],[Referencia]]</f>
        <v>0</v>
      </c>
      <c r="C900" s="6">
        <f>Tabla24[[#This Row],[Costo]]</f>
        <v>0</v>
      </c>
      <c r="D900" s="7">
        <f>-Tabla24[[#This Row],[Cantidad]]</f>
        <v>0</v>
      </c>
      <c r="E900" s="6">
        <f>Tabla23[[#This Row],[Costo]]*Tabla23[[#This Row],[Cantidad]]</f>
        <v>0</v>
      </c>
      <c r="F900" s="6">
        <f>Tabla24[[#This Row],[PV]]</f>
        <v>0</v>
      </c>
      <c r="G900">
        <f>Tabla24[[#This Row],[Fecha]]</f>
        <v>0</v>
      </c>
      <c r="I900" t="s">
        <v>18</v>
      </c>
    </row>
    <row r="901" spans="1:9" x14ac:dyDescent="0.2">
      <c r="A901" s="6" t="str">
        <f>Tabla24[[#This Row],[Unit]]</f>
        <v xml:space="preserve">  0</v>
      </c>
      <c r="B901">
        <f>Tabla24[[#This Row],[Referencia]]</f>
        <v>0</v>
      </c>
      <c r="C901" s="6">
        <f>Tabla24[[#This Row],[Costo]]</f>
        <v>0</v>
      </c>
      <c r="D901" s="7">
        <f>-Tabla24[[#This Row],[Cantidad]]</f>
        <v>0</v>
      </c>
      <c r="E901" s="6">
        <f>Tabla23[[#This Row],[Costo]]*Tabla23[[#This Row],[Cantidad]]</f>
        <v>0</v>
      </c>
      <c r="F901" s="6">
        <f>Tabla24[[#This Row],[PV]]</f>
        <v>0</v>
      </c>
      <c r="G901">
        <f>Tabla24[[#This Row],[Fecha]]</f>
        <v>0</v>
      </c>
      <c r="I901" t="s">
        <v>18</v>
      </c>
    </row>
    <row r="902" spans="1:9" x14ac:dyDescent="0.2">
      <c r="A902" s="6" t="str">
        <f>Tabla24[[#This Row],[Unit]]</f>
        <v xml:space="preserve">  0</v>
      </c>
      <c r="B902">
        <f>Tabla24[[#This Row],[Referencia]]</f>
        <v>0</v>
      </c>
      <c r="C902" s="6">
        <f>Tabla24[[#This Row],[Costo]]</f>
        <v>0</v>
      </c>
      <c r="D902" s="7">
        <f>-Tabla24[[#This Row],[Cantidad]]</f>
        <v>0</v>
      </c>
      <c r="E902" s="6">
        <f>Tabla23[[#This Row],[Costo]]*Tabla23[[#This Row],[Cantidad]]</f>
        <v>0</v>
      </c>
      <c r="F902" s="6">
        <f>Tabla24[[#This Row],[PV]]</f>
        <v>0</v>
      </c>
      <c r="G902">
        <f>Tabla24[[#This Row],[Fecha]]</f>
        <v>0</v>
      </c>
      <c r="I902" t="s">
        <v>18</v>
      </c>
    </row>
    <row r="903" spans="1:9" x14ac:dyDescent="0.2">
      <c r="A903" s="6" t="str">
        <f>Tabla24[[#This Row],[Unit]]</f>
        <v xml:space="preserve">  0</v>
      </c>
      <c r="B903">
        <f>Tabla24[[#This Row],[Referencia]]</f>
        <v>0</v>
      </c>
      <c r="C903" s="6">
        <f>Tabla24[[#This Row],[Costo]]</f>
        <v>0</v>
      </c>
      <c r="D903" s="7">
        <f>-Tabla24[[#This Row],[Cantidad]]</f>
        <v>0</v>
      </c>
      <c r="E903" s="6">
        <f>Tabla23[[#This Row],[Costo]]*Tabla23[[#This Row],[Cantidad]]</f>
        <v>0</v>
      </c>
      <c r="F903" s="6">
        <f>Tabla24[[#This Row],[PV]]</f>
        <v>0</v>
      </c>
      <c r="G903">
        <f>Tabla24[[#This Row],[Fecha]]</f>
        <v>0</v>
      </c>
      <c r="I903" t="s">
        <v>18</v>
      </c>
    </row>
    <row r="904" spans="1:9" x14ac:dyDescent="0.2">
      <c r="A904" s="6" t="str">
        <f>Tabla24[[#This Row],[Unit]]</f>
        <v xml:space="preserve">  0</v>
      </c>
      <c r="B904">
        <f>Tabla24[[#This Row],[Referencia]]</f>
        <v>0</v>
      </c>
      <c r="C904" s="6">
        <f>Tabla24[[#This Row],[Costo]]</f>
        <v>0</v>
      </c>
      <c r="D904" s="7">
        <f>-Tabla24[[#This Row],[Cantidad]]</f>
        <v>0</v>
      </c>
      <c r="E904" s="6">
        <f>Tabla23[[#This Row],[Costo]]*Tabla23[[#This Row],[Cantidad]]</f>
        <v>0</v>
      </c>
      <c r="F904" s="6">
        <f>Tabla24[[#This Row],[PV]]</f>
        <v>0</v>
      </c>
      <c r="G904">
        <f>Tabla24[[#This Row],[Fecha]]</f>
        <v>0</v>
      </c>
      <c r="I904" t="s">
        <v>18</v>
      </c>
    </row>
    <row r="905" spans="1:9" x14ac:dyDescent="0.2">
      <c r="A905" s="6" t="str">
        <f>Tabla24[[#This Row],[Unit]]</f>
        <v xml:space="preserve">  0</v>
      </c>
      <c r="B905">
        <f>Tabla24[[#This Row],[Referencia]]</f>
        <v>0</v>
      </c>
      <c r="C905" s="6">
        <f>Tabla24[[#This Row],[Costo]]</f>
        <v>0</v>
      </c>
      <c r="D905" s="7">
        <f>-Tabla24[[#This Row],[Cantidad]]</f>
        <v>0</v>
      </c>
      <c r="E905" s="6">
        <f>Tabla23[[#This Row],[Costo]]*Tabla23[[#This Row],[Cantidad]]</f>
        <v>0</v>
      </c>
      <c r="F905" s="6">
        <f>Tabla24[[#This Row],[PV]]</f>
        <v>0</v>
      </c>
      <c r="G905">
        <f>Tabla24[[#This Row],[Fecha]]</f>
        <v>0</v>
      </c>
      <c r="I905" t="s">
        <v>18</v>
      </c>
    </row>
    <row r="906" spans="1:9" x14ac:dyDescent="0.2">
      <c r="A906" s="6" t="str">
        <f>Tabla24[[#This Row],[Unit]]</f>
        <v xml:space="preserve">  0</v>
      </c>
      <c r="B906">
        <f>Tabla24[[#This Row],[Referencia]]</f>
        <v>0</v>
      </c>
      <c r="C906" s="6">
        <f>Tabla24[[#This Row],[Costo]]</f>
        <v>0</v>
      </c>
      <c r="D906" s="7">
        <f>-Tabla24[[#This Row],[Cantidad]]</f>
        <v>0</v>
      </c>
      <c r="E906" s="6">
        <f>Tabla23[[#This Row],[Costo]]*Tabla23[[#This Row],[Cantidad]]</f>
        <v>0</v>
      </c>
      <c r="F906" s="6">
        <f>Tabla24[[#This Row],[PV]]</f>
        <v>0</v>
      </c>
      <c r="G906">
        <f>Tabla24[[#This Row],[Fecha]]</f>
        <v>0</v>
      </c>
      <c r="I906" t="s">
        <v>18</v>
      </c>
    </row>
    <row r="907" spans="1:9" x14ac:dyDescent="0.2">
      <c r="A907" s="6" t="str">
        <f>Tabla24[[#This Row],[Unit]]</f>
        <v xml:space="preserve">  0</v>
      </c>
      <c r="B907">
        <f>Tabla24[[#This Row],[Referencia]]</f>
        <v>0</v>
      </c>
      <c r="C907" s="6">
        <f>Tabla24[[#This Row],[Costo]]</f>
        <v>0</v>
      </c>
      <c r="D907" s="7">
        <f>-Tabla24[[#This Row],[Cantidad]]</f>
        <v>0</v>
      </c>
      <c r="E907" s="6">
        <f>Tabla23[[#This Row],[Costo]]*Tabla23[[#This Row],[Cantidad]]</f>
        <v>0</v>
      </c>
      <c r="F907" s="6">
        <f>Tabla24[[#This Row],[PV]]</f>
        <v>0</v>
      </c>
      <c r="G907">
        <f>Tabla24[[#This Row],[Fecha]]</f>
        <v>0</v>
      </c>
      <c r="I907" t="s">
        <v>18</v>
      </c>
    </row>
    <row r="908" spans="1:9" x14ac:dyDescent="0.2">
      <c r="A908" s="6" t="str">
        <f>Tabla24[[#This Row],[Unit]]</f>
        <v xml:space="preserve">  0</v>
      </c>
      <c r="B908">
        <f>Tabla24[[#This Row],[Referencia]]</f>
        <v>0</v>
      </c>
      <c r="C908" s="6">
        <f>Tabla24[[#This Row],[Costo]]</f>
        <v>0</v>
      </c>
      <c r="D908" s="7">
        <f>-Tabla24[[#This Row],[Cantidad]]</f>
        <v>0</v>
      </c>
      <c r="E908" s="6">
        <f>Tabla23[[#This Row],[Costo]]*Tabla23[[#This Row],[Cantidad]]</f>
        <v>0</v>
      </c>
      <c r="F908" s="6">
        <f>Tabla24[[#This Row],[PV]]</f>
        <v>0</v>
      </c>
      <c r="G908">
        <f>Tabla24[[#This Row],[Fecha]]</f>
        <v>0</v>
      </c>
      <c r="I908" t="s">
        <v>18</v>
      </c>
    </row>
    <row r="909" spans="1:9" x14ac:dyDescent="0.2">
      <c r="A909" s="6" t="str">
        <f>Tabla24[[#This Row],[Unit]]</f>
        <v xml:space="preserve">  0</v>
      </c>
      <c r="B909">
        <f>Tabla24[[#This Row],[Referencia]]</f>
        <v>0</v>
      </c>
      <c r="C909" s="6">
        <f>Tabla24[[#This Row],[Costo]]</f>
        <v>0</v>
      </c>
      <c r="D909" s="7">
        <f>-Tabla24[[#This Row],[Cantidad]]</f>
        <v>0</v>
      </c>
      <c r="E909" s="6">
        <f>Tabla23[[#This Row],[Costo]]*Tabla23[[#This Row],[Cantidad]]</f>
        <v>0</v>
      </c>
      <c r="F909" s="6">
        <f>Tabla24[[#This Row],[PV]]</f>
        <v>0</v>
      </c>
      <c r="G909">
        <f>Tabla24[[#This Row],[Fecha]]</f>
        <v>0</v>
      </c>
      <c r="I909" t="s">
        <v>18</v>
      </c>
    </row>
    <row r="910" spans="1:9" x14ac:dyDescent="0.2">
      <c r="A910" s="6" t="str">
        <f>Tabla24[[#This Row],[Unit]]</f>
        <v xml:space="preserve">  0</v>
      </c>
      <c r="B910">
        <f>Tabla24[[#This Row],[Referencia]]</f>
        <v>0</v>
      </c>
      <c r="C910" s="6">
        <f>Tabla24[[#This Row],[Costo]]</f>
        <v>0</v>
      </c>
      <c r="D910" s="7">
        <f>-Tabla24[[#This Row],[Cantidad]]</f>
        <v>0</v>
      </c>
      <c r="E910" s="6">
        <f>Tabla23[[#This Row],[Costo]]*Tabla23[[#This Row],[Cantidad]]</f>
        <v>0</v>
      </c>
      <c r="F910" s="6">
        <f>Tabla24[[#This Row],[PV]]</f>
        <v>0</v>
      </c>
      <c r="G910">
        <f>Tabla24[[#This Row],[Fecha]]</f>
        <v>0</v>
      </c>
      <c r="I910" t="s">
        <v>18</v>
      </c>
    </row>
    <row r="911" spans="1:9" x14ac:dyDescent="0.2">
      <c r="A911" s="6" t="str">
        <f>Tabla24[[#This Row],[Unit]]</f>
        <v xml:space="preserve">  0</v>
      </c>
      <c r="B911">
        <f>Tabla24[[#This Row],[Referencia]]</f>
        <v>0</v>
      </c>
      <c r="C911" s="6">
        <f>Tabla24[[#This Row],[Costo]]</f>
        <v>0</v>
      </c>
      <c r="D911" s="7">
        <f>-Tabla24[[#This Row],[Cantidad]]</f>
        <v>0</v>
      </c>
      <c r="E911" s="6">
        <f>Tabla23[[#This Row],[Costo]]*Tabla23[[#This Row],[Cantidad]]</f>
        <v>0</v>
      </c>
      <c r="F911" s="6">
        <f>Tabla24[[#This Row],[PV]]</f>
        <v>0</v>
      </c>
      <c r="G911">
        <f>Tabla24[[#This Row],[Fecha]]</f>
        <v>0</v>
      </c>
      <c r="I911" t="s">
        <v>18</v>
      </c>
    </row>
    <row r="912" spans="1:9" x14ac:dyDescent="0.2">
      <c r="A912" s="6" t="str">
        <f>Tabla24[[#This Row],[Unit]]</f>
        <v xml:space="preserve">  0</v>
      </c>
      <c r="B912">
        <f>Tabla24[[#This Row],[Referencia]]</f>
        <v>0</v>
      </c>
      <c r="C912" s="6">
        <f>Tabla24[[#This Row],[Costo]]</f>
        <v>0</v>
      </c>
      <c r="D912" s="7">
        <f>-Tabla24[[#This Row],[Cantidad]]</f>
        <v>0</v>
      </c>
      <c r="E912" s="6">
        <f>Tabla23[[#This Row],[Costo]]*Tabla23[[#This Row],[Cantidad]]</f>
        <v>0</v>
      </c>
      <c r="F912" s="6">
        <f>Tabla24[[#This Row],[PV]]</f>
        <v>0</v>
      </c>
      <c r="G912">
        <f>Tabla24[[#This Row],[Fecha]]</f>
        <v>0</v>
      </c>
      <c r="I912" t="s">
        <v>18</v>
      </c>
    </row>
    <row r="913" spans="1:9" x14ac:dyDescent="0.2">
      <c r="A913" s="6" t="str">
        <f>Tabla24[[#This Row],[Unit]]</f>
        <v xml:space="preserve">  0</v>
      </c>
      <c r="B913">
        <f>Tabla24[[#This Row],[Referencia]]</f>
        <v>0</v>
      </c>
      <c r="C913" s="6">
        <f>Tabla24[[#This Row],[Costo]]</f>
        <v>0</v>
      </c>
      <c r="D913" s="7">
        <f>-Tabla24[[#This Row],[Cantidad]]</f>
        <v>0</v>
      </c>
      <c r="E913" s="6">
        <f>Tabla23[[#This Row],[Costo]]*Tabla23[[#This Row],[Cantidad]]</f>
        <v>0</v>
      </c>
      <c r="F913" s="6">
        <f>Tabla24[[#This Row],[PV]]</f>
        <v>0</v>
      </c>
      <c r="G913">
        <f>Tabla24[[#This Row],[Fecha]]</f>
        <v>0</v>
      </c>
      <c r="I913" t="s">
        <v>18</v>
      </c>
    </row>
    <row r="914" spans="1:9" x14ac:dyDescent="0.2">
      <c r="A914" s="6" t="str">
        <f>Tabla24[[#This Row],[Unit]]</f>
        <v xml:space="preserve">  0</v>
      </c>
      <c r="B914">
        <f>Tabla24[[#This Row],[Referencia]]</f>
        <v>0</v>
      </c>
      <c r="C914" s="6">
        <f>Tabla24[[#This Row],[Costo]]</f>
        <v>0</v>
      </c>
      <c r="D914" s="7">
        <f>-Tabla24[[#This Row],[Cantidad]]</f>
        <v>0</v>
      </c>
      <c r="E914" s="6">
        <f>Tabla23[[#This Row],[Costo]]*Tabla23[[#This Row],[Cantidad]]</f>
        <v>0</v>
      </c>
      <c r="F914" s="6">
        <f>Tabla24[[#This Row],[PV]]</f>
        <v>0</v>
      </c>
      <c r="G914">
        <f>Tabla24[[#This Row],[Fecha]]</f>
        <v>0</v>
      </c>
      <c r="I914" t="s">
        <v>18</v>
      </c>
    </row>
    <row r="915" spans="1:9" x14ac:dyDescent="0.2">
      <c r="A915" s="6" t="str">
        <f>Tabla24[[#This Row],[Unit]]</f>
        <v xml:space="preserve">  0</v>
      </c>
      <c r="B915">
        <f>Tabla24[[#This Row],[Referencia]]</f>
        <v>0</v>
      </c>
      <c r="C915" s="6">
        <f>Tabla24[[#This Row],[Costo]]</f>
        <v>0</v>
      </c>
      <c r="D915" s="7">
        <f>-Tabla24[[#This Row],[Cantidad]]</f>
        <v>0</v>
      </c>
      <c r="E915" s="6">
        <f>Tabla23[[#This Row],[Costo]]*Tabla23[[#This Row],[Cantidad]]</f>
        <v>0</v>
      </c>
      <c r="F915" s="6">
        <f>Tabla24[[#This Row],[PV]]</f>
        <v>0</v>
      </c>
      <c r="G915">
        <f>Tabla24[[#This Row],[Fecha]]</f>
        <v>0</v>
      </c>
      <c r="I915" t="s">
        <v>18</v>
      </c>
    </row>
    <row r="916" spans="1:9" x14ac:dyDescent="0.2">
      <c r="A916" s="6" t="str">
        <f>Tabla24[[#This Row],[Unit]]</f>
        <v xml:space="preserve">  0</v>
      </c>
      <c r="B916">
        <f>Tabla24[[#This Row],[Referencia]]</f>
        <v>0</v>
      </c>
      <c r="C916" s="6">
        <f>Tabla24[[#This Row],[Costo]]</f>
        <v>0</v>
      </c>
      <c r="D916" s="7">
        <f>-Tabla24[[#This Row],[Cantidad]]</f>
        <v>0</v>
      </c>
      <c r="E916" s="6">
        <f>Tabla23[[#This Row],[Costo]]*Tabla23[[#This Row],[Cantidad]]</f>
        <v>0</v>
      </c>
      <c r="F916" s="6">
        <f>Tabla24[[#This Row],[PV]]</f>
        <v>0</v>
      </c>
      <c r="G916">
        <f>Tabla24[[#This Row],[Fecha]]</f>
        <v>0</v>
      </c>
      <c r="I916" t="s">
        <v>18</v>
      </c>
    </row>
    <row r="917" spans="1:9" x14ac:dyDescent="0.2">
      <c r="A917" s="6" t="str">
        <f>Tabla24[[#This Row],[Unit]]</f>
        <v xml:space="preserve">  0</v>
      </c>
      <c r="B917">
        <f>Tabla24[[#This Row],[Referencia]]</f>
        <v>0</v>
      </c>
      <c r="C917" s="6">
        <f>Tabla24[[#This Row],[Costo]]</f>
        <v>0</v>
      </c>
      <c r="D917" s="7">
        <f>-Tabla24[[#This Row],[Cantidad]]</f>
        <v>0</v>
      </c>
      <c r="E917" s="6">
        <f>Tabla23[[#This Row],[Costo]]*Tabla23[[#This Row],[Cantidad]]</f>
        <v>0</v>
      </c>
      <c r="F917" s="6">
        <f>Tabla24[[#This Row],[PV]]</f>
        <v>0</v>
      </c>
      <c r="G917">
        <f>Tabla24[[#This Row],[Fecha]]</f>
        <v>0</v>
      </c>
      <c r="I917" t="s">
        <v>18</v>
      </c>
    </row>
    <row r="918" spans="1:9" x14ac:dyDescent="0.2">
      <c r="A918" s="6" t="str">
        <f>Tabla24[[#This Row],[Unit]]</f>
        <v xml:space="preserve">  0</v>
      </c>
      <c r="B918">
        <f>Tabla24[[#This Row],[Referencia]]</f>
        <v>0</v>
      </c>
      <c r="C918" s="6">
        <f>Tabla24[[#This Row],[Costo]]</f>
        <v>0</v>
      </c>
      <c r="D918" s="7">
        <f>-Tabla24[[#This Row],[Cantidad]]</f>
        <v>0</v>
      </c>
      <c r="E918" s="6">
        <f>Tabla23[[#This Row],[Costo]]*Tabla23[[#This Row],[Cantidad]]</f>
        <v>0</v>
      </c>
      <c r="F918" s="6">
        <f>Tabla24[[#This Row],[PV]]</f>
        <v>0</v>
      </c>
      <c r="G918">
        <f>Tabla24[[#This Row],[Fecha]]</f>
        <v>0</v>
      </c>
      <c r="I918" t="s">
        <v>18</v>
      </c>
    </row>
    <row r="919" spans="1:9" x14ac:dyDescent="0.2">
      <c r="A919" s="6" t="str">
        <f>Tabla24[[#This Row],[Unit]]</f>
        <v xml:space="preserve">  0</v>
      </c>
      <c r="B919">
        <f>Tabla24[[#This Row],[Referencia]]</f>
        <v>0</v>
      </c>
      <c r="C919" s="6">
        <f>Tabla24[[#This Row],[Costo]]</f>
        <v>0</v>
      </c>
      <c r="D919" s="7">
        <f>-Tabla24[[#This Row],[Cantidad]]</f>
        <v>0</v>
      </c>
      <c r="E919" s="6">
        <f>Tabla23[[#This Row],[Costo]]*Tabla23[[#This Row],[Cantidad]]</f>
        <v>0</v>
      </c>
      <c r="F919" s="6">
        <f>Tabla24[[#This Row],[PV]]</f>
        <v>0</v>
      </c>
      <c r="G919">
        <f>Tabla24[[#This Row],[Fecha]]</f>
        <v>0</v>
      </c>
      <c r="I919" t="s">
        <v>18</v>
      </c>
    </row>
    <row r="920" spans="1:9" x14ac:dyDescent="0.2">
      <c r="A920" s="6" t="str">
        <f>Tabla24[[#This Row],[Unit]]</f>
        <v xml:space="preserve">  0</v>
      </c>
      <c r="B920">
        <f>Tabla24[[#This Row],[Referencia]]</f>
        <v>0</v>
      </c>
      <c r="C920" s="6">
        <f>Tabla24[[#This Row],[Costo]]</f>
        <v>0</v>
      </c>
      <c r="D920" s="7">
        <f>-Tabla24[[#This Row],[Cantidad]]</f>
        <v>0</v>
      </c>
      <c r="E920" s="6">
        <f>Tabla23[[#This Row],[Costo]]*Tabla23[[#This Row],[Cantidad]]</f>
        <v>0</v>
      </c>
      <c r="F920" s="6">
        <f>Tabla24[[#This Row],[PV]]</f>
        <v>0</v>
      </c>
      <c r="G920">
        <f>Tabla24[[#This Row],[Fecha]]</f>
        <v>0</v>
      </c>
      <c r="I920" t="s">
        <v>18</v>
      </c>
    </row>
    <row r="921" spans="1:9" x14ac:dyDescent="0.2">
      <c r="A921" s="6" t="str">
        <f>Tabla24[[#This Row],[Unit]]</f>
        <v xml:space="preserve">  0</v>
      </c>
      <c r="B921">
        <f>Tabla24[[#This Row],[Referencia]]</f>
        <v>0</v>
      </c>
      <c r="C921" s="6">
        <f>Tabla24[[#This Row],[Costo]]</f>
        <v>0</v>
      </c>
      <c r="D921" s="7">
        <f>-Tabla24[[#This Row],[Cantidad]]</f>
        <v>0</v>
      </c>
      <c r="E921" s="6">
        <f>Tabla23[[#This Row],[Costo]]*Tabla23[[#This Row],[Cantidad]]</f>
        <v>0</v>
      </c>
      <c r="F921" s="6">
        <f>Tabla24[[#This Row],[PV]]</f>
        <v>0</v>
      </c>
      <c r="G921">
        <f>Tabla24[[#This Row],[Fecha]]</f>
        <v>0</v>
      </c>
      <c r="I921" t="s">
        <v>18</v>
      </c>
    </row>
    <row r="922" spans="1:9" x14ac:dyDescent="0.2">
      <c r="A922" s="6" t="str">
        <f>Tabla24[[#This Row],[Unit]]</f>
        <v xml:space="preserve">  0</v>
      </c>
      <c r="B922">
        <f>Tabla24[[#This Row],[Referencia]]</f>
        <v>0</v>
      </c>
      <c r="C922" s="6">
        <f>Tabla24[[#This Row],[Costo]]</f>
        <v>0</v>
      </c>
      <c r="D922" s="7">
        <f>-Tabla24[[#This Row],[Cantidad]]</f>
        <v>0</v>
      </c>
      <c r="E922" s="6">
        <f>Tabla23[[#This Row],[Costo]]*Tabla23[[#This Row],[Cantidad]]</f>
        <v>0</v>
      </c>
      <c r="F922" s="6">
        <f>Tabla24[[#This Row],[PV]]</f>
        <v>0</v>
      </c>
      <c r="G922">
        <f>Tabla24[[#This Row],[Fecha]]</f>
        <v>0</v>
      </c>
      <c r="I922" t="s">
        <v>18</v>
      </c>
    </row>
    <row r="923" spans="1:9" x14ac:dyDescent="0.2">
      <c r="A923" s="6" t="str">
        <f>Tabla24[[#This Row],[Unit]]</f>
        <v xml:space="preserve">  0</v>
      </c>
      <c r="B923">
        <f>Tabla24[[#This Row],[Referencia]]</f>
        <v>0</v>
      </c>
      <c r="C923" s="6">
        <f>Tabla24[[#This Row],[Costo]]</f>
        <v>0</v>
      </c>
      <c r="D923" s="7">
        <f>-Tabla24[[#This Row],[Cantidad]]</f>
        <v>0</v>
      </c>
      <c r="E923" s="6">
        <f>Tabla23[[#This Row],[Costo]]*Tabla23[[#This Row],[Cantidad]]</f>
        <v>0</v>
      </c>
      <c r="F923" s="6">
        <f>Tabla24[[#This Row],[PV]]</f>
        <v>0</v>
      </c>
      <c r="G923">
        <f>Tabla24[[#This Row],[Fecha]]</f>
        <v>0</v>
      </c>
      <c r="I923" t="s">
        <v>18</v>
      </c>
    </row>
    <row r="924" spans="1:9" x14ac:dyDescent="0.2">
      <c r="A924" s="6" t="str">
        <f>Tabla24[[#This Row],[Unit]]</f>
        <v xml:space="preserve">  0</v>
      </c>
      <c r="B924">
        <f>Tabla24[[#This Row],[Referencia]]</f>
        <v>0</v>
      </c>
      <c r="C924" s="6">
        <f>Tabla24[[#This Row],[Costo]]</f>
        <v>0</v>
      </c>
      <c r="D924" s="7">
        <f>-Tabla24[[#This Row],[Cantidad]]</f>
        <v>0</v>
      </c>
      <c r="E924" s="6">
        <f>Tabla23[[#This Row],[Costo]]*Tabla23[[#This Row],[Cantidad]]</f>
        <v>0</v>
      </c>
      <c r="F924" s="6">
        <f>Tabla24[[#This Row],[PV]]</f>
        <v>0</v>
      </c>
      <c r="G924">
        <f>Tabla24[[#This Row],[Fecha]]</f>
        <v>0</v>
      </c>
      <c r="I924" t="s">
        <v>18</v>
      </c>
    </row>
    <row r="925" spans="1:9" x14ac:dyDescent="0.2">
      <c r="A925" s="6" t="str">
        <f>Tabla24[[#This Row],[Unit]]</f>
        <v xml:space="preserve">  0</v>
      </c>
      <c r="B925">
        <f>Tabla24[[#This Row],[Referencia]]</f>
        <v>0</v>
      </c>
      <c r="C925" s="6">
        <f>Tabla24[[#This Row],[Costo]]</f>
        <v>0</v>
      </c>
      <c r="D925" s="7">
        <f>-Tabla24[[#This Row],[Cantidad]]</f>
        <v>0</v>
      </c>
      <c r="E925" s="6">
        <f>Tabla23[[#This Row],[Costo]]*Tabla23[[#This Row],[Cantidad]]</f>
        <v>0</v>
      </c>
      <c r="F925" s="6">
        <f>Tabla24[[#This Row],[PV]]</f>
        <v>0</v>
      </c>
      <c r="G925">
        <f>Tabla24[[#This Row],[Fecha]]</f>
        <v>0</v>
      </c>
      <c r="I925" t="s">
        <v>18</v>
      </c>
    </row>
    <row r="926" spans="1:9" x14ac:dyDescent="0.2">
      <c r="A926" s="6" t="str">
        <f>Tabla24[[#This Row],[Unit]]</f>
        <v xml:space="preserve">  0</v>
      </c>
      <c r="B926">
        <f>Tabla24[[#This Row],[Referencia]]</f>
        <v>0</v>
      </c>
      <c r="C926" s="6">
        <f>Tabla24[[#This Row],[Costo]]</f>
        <v>0</v>
      </c>
      <c r="D926" s="7">
        <f>-Tabla24[[#This Row],[Cantidad]]</f>
        <v>0</v>
      </c>
      <c r="E926" s="6">
        <f>Tabla23[[#This Row],[Costo]]*Tabla23[[#This Row],[Cantidad]]</f>
        <v>0</v>
      </c>
      <c r="F926" s="6">
        <f>Tabla24[[#This Row],[PV]]</f>
        <v>0</v>
      </c>
      <c r="G926">
        <f>Tabla24[[#This Row],[Fecha]]</f>
        <v>0</v>
      </c>
      <c r="I926" t="s">
        <v>18</v>
      </c>
    </row>
    <row r="927" spans="1:9" x14ac:dyDescent="0.2">
      <c r="A927" s="6" t="str">
        <f>Tabla24[[#This Row],[Unit]]</f>
        <v xml:space="preserve">  0</v>
      </c>
      <c r="B927">
        <f>Tabla24[[#This Row],[Referencia]]</f>
        <v>0</v>
      </c>
      <c r="C927" s="6">
        <f>Tabla24[[#This Row],[Costo]]</f>
        <v>0</v>
      </c>
      <c r="D927" s="7">
        <f>-Tabla24[[#This Row],[Cantidad]]</f>
        <v>0</v>
      </c>
      <c r="E927" s="6">
        <f>Tabla23[[#This Row],[Costo]]*Tabla23[[#This Row],[Cantidad]]</f>
        <v>0</v>
      </c>
      <c r="F927" s="6">
        <f>Tabla24[[#This Row],[PV]]</f>
        <v>0</v>
      </c>
      <c r="G927">
        <f>Tabla24[[#This Row],[Fecha]]</f>
        <v>0</v>
      </c>
      <c r="I927" t="s">
        <v>18</v>
      </c>
    </row>
    <row r="928" spans="1:9" x14ac:dyDescent="0.2">
      <c r="A928" s="6" t="str">
        <f>Tabla24[[#This Row],[Unit]]</f>
        <v xml:space="preserve">  0</v>
      </c>
      <c r="B928">
        <f>Tabla24[[#This Row],[Referencia]]</f>
        <v>0</v>
      </c>
      <c r="C928" s="6">
        <f>Tabla24[[#This Row],[Costo]]</f>
        <v>0</v>
      </c>
      <c r="D928" s="7">
        <f>-Tabla24[[#This Row],[Cantidad]]</f>
        <v>0</v>
      </c>
      <c r="E928" s="6">
        <f>Tabla23[[#This Row],[Costo]]*Tabla23[[#This Row],[Cantidad]]</f>
        <v>0</v>
      </c>
      <c r="F928" s="6">
        <f>Tabla24[[#This Row],[PV]]</f>
        <v>0</v>
      </c>
      <c r="G928">
        <f>Tabla24[[#This Row],[Fecha]]</f>
        <v>0</v>
      </c>
      <c r="I928" t="s">
        <v>18</v>
      </c>
    </row>
    <row r="929" spans="1:9" x14ac:dyDescent="0.2">
      <c r="A929" s="6" t="str">
        <f>Tabla24[[#This Row],[Unit]]</f>
        <v xml:space="preserve">  0</v>
      </c>
      <c r="B929">
        <f>Tabla24[[#This Row],[Referencia]]</f>
        <v>0</v>
      </c>
      <c r="C929" s="6">
        <f>Tabla24[[#This Row],[Costo]]</f>
        <v>0</v>
      </c>
      <c r="D929" s="7">
        <f>-Tabla24[[#This Row],[Cantidad]]</f>
        <v>0</v>
      </c>
      <c r="E929" s="6">
        <f>Tabla23[[#This Row],[Costo]]*Tabla23[[#This Row],[Cantidad]]</f>
        <v>0</v>
      </c>
      <c r="F929" s="6">
        <f>Tabla24[[#This Row],[PV]]</f>
        <v>0</v>
      </c>
      <c r="G929">
        <f>Tabla24[[#This Row],[Fecha]]</f>
        <v>0</v>
      </c>
      <c r="I929" t="s">
        <v>18</v>
      </c>
    </row>
    <row r="930" spans="1:9" x14ac:dyDescent="0.2">
      <c r="A930" s="6" t="str">
        <f>Tabla24[[#This Row],[Unit]]</f>
        <v xml:space="preserve">  0</v>
      </c>
      <c r="B930">
        <f>Tabla24[[#This Row],[Referencia]]</f>
        <v>0</v>
      </c>
      <c r="C930" s="6">
        <f>Tabla24[[#This Row],[Costo]]</f>
        <v>0</v>
      </c>
      <c r="D930" s="7">
        <f>-Tabla24[[#This Row],[Cantidad]]</f>
        <v>0</v>
      </c>
      <c r="E930" s="6">
        <f>Tabla23[[#This Row],[Costo]]*Tabla23[[#This Row],[Cantidad]]</f>
        <v>0</v>
      </c>
      <c r="F930" s="6">
        <f>Tabla24[[#This Row],[PV]]</f>
        <v>0</v>
      </c>
      <c r="G930">
        <f>Tabla24[[#This Row],[Fecha]]</f>
        <v>0</v>
      </c>
      <c r="I930" t="s">
        <v>18</v>
      </c>
    </row>
    <row r="931" spans="1:9" x14ac:dyDescent="0.2">
      <c r="A931" s="6" t="str">
        <f>Tabla24[[#This Row],[Unit]]</f>
        <v xml:space="preserve">  0</v>
      </c>
      <c r="B931">
        <f>Tabla24[[#This Row],[Referencia]]</f>
        <v>0</v>
      </c>
      <c r="C931" s="6">
        <f>Tabla24[[#This Row],[Costo]]</f>
        <v>0</v>
      </c>
      <c r="D931" s="7">
        <f>-Tabla24[[#This Row],[Cantidad]]</f>
        <v>0</v>
      </c>
      <c r="E931" s="6">
        <f>Tabla23[[#This Row],[Costo]]*Tabla23[[#This Row],[Cantidad]]</f>
        <v>0</v>
      </c>
      <c r="F931" s="6">
        <f>Tabla24[[#This Row],[PV]]</f>
        <v>0</v>
      </c>
      <c r="G931">
        <f>Tabla24[[#This Row],[Fecha]]</f>
        <v>0</v>
      </c>
      <c r="I931" t="s">
        <v>18</v>
      </c>
    </row>
    <row r="932" spans="1:9" x14ac:dyDescent="0.2">
      <c r="A932" s="6" t="str">
        <f>Tabla24[[#This Row],[Unit]]</f>
        <v xml:space="preserve">  0</v>
      </c>
      <c r="B932">
        <f>Tabla24[[#This Row],[Referencia]]</f>
        <v>0</v>
      </c>
      <c r="C932" s="6">
        <f>Tabla24[[#This Row],[Costo]]</f>
        <v>0</v>
      </c>
      <c r="D932" s="7">
        <f>-Tabla24[[#This Row],[Cantidad]]</f>
        <v>0</v>
      </c>
      <c r="E932" s="6">
        <f>Tabla23[[#This Row],[Costo]]*Tabla23[[#This Row],[Cantidad]]</f>
        <v>0</v>
      </c>
      <c r="F932" s="6">
        <f>Tabla24[[#This Row],[PV]]</f>
        <v>0</v>
      </c>
      <c r="G932">
        <f>Tabla24[[#This Row],[Fecha]]</f>
        <v>0</v>
      </c>
      <c r="I932" t="s">
        <v>18</v>
      </c>
    </row>
    <row r="933" spans="1:9" x14ac:dyDescent="0.2">
      <c r="A933" s="6" t="str">
        <f>Tabla24[[#This Row],[Unit]]</f>
        <v xml:space="preserve">  0</v>
      </c>
      <c r="B933">
        <f>Tabla24[[#This Row],[Referencia]]</f>
        <v>0</v>
      </c>
      <c r="C933" s="6">
        <f>Tabla24[[#This Row],[Costo]]</f>
        <v>0</v>
      </c>
      <c r="D933" s="7">
        <f>-Tabla24[[#This Row],[Cantidad]]</f>
        <v>0</v>
      </c>
      <c r="E933" s="6">
        <f>Tabla23[[#This Row],[Costo]]*Tabla23[[#This Row],[Cantidad]]</f>
        <v>0</v>
      </c>
      <c r="F933" s="6">
        <f>Tabla24[[#This Row],[PV]]</f>
        <v>0</v>
      </c>
      <c r="G933">
        <f>Tabla24[[#This Row],[Fecha]]</f>
        <v>0</v>
      </c>
      <c r="I933" t="s">
        <v>18</v>
      </c>
    </row>
    <row r="934" spans="1:9" x14ac:dyDescent="0.2">
      <c r="A934" s="6" t="str">
        <f>Tabla24[[#This Row],[Unit]]</f>
        <v xml:space="preserve">  0</v>
      </c>
      <c r="B934">
        <f>Tabla24[[#This Row],[Referencia]]</f>
        <v>0</v>
      </c>
      <c r="C934" s="6">
        <f>Tabla24[[#This Row],[Costo]]</f>
        <v>0</v>
      </c>
      <c r="D934" s="7">
        <f>-Tabla24[[#This Row],[Cantidad]]</f>
        <v>0</v>
      </c>
      <c r="E934" s="6">
        <f>Tabla23[[#This Row],[Costo]]*Tabla23[[#This Row],[Cantidad]]</f>
        <v>0</v>
      </c>
      <c r="F934" s="6">
        <f>Tabla24[[#This Row],[PV]]</f>
        <v>0</v>
      </c>
      <c r="G934">
        <f>Tabla24[[#This Row],[Fecha]]</f>
        <v>0</v>
      </c>
      <c r="I934" t="s">
        <v>18</v>
      </c>
    </row>
    <row r="935" spans="1:9" x14ac:dyDescent="0.2">
      <c r="A935" s="6" t="str">
        <f>Tabla24[[#This Row],[Unit]]</f>
        <v xml:space="preserve">  0</v>
      </c>
      <c r="B935">
        <f>Tabla24[[#This Row],[Referencia]]</f>
        <v>0</v>
      </c>
      <c r="C935" s="6">
        <f>Tabla24[[#This Row],[Costo]]</f>
        <v>0</v>
      </c>
      <c r="D935" s="7">
        <f>-Tabla24[[#This Row],[Cantidad]]</f>
        <v>0</v>
      </c>
      <c r="E935" s="6">
        <f>Tabla23[[#This Row],[Costo]]*Tabla23[[#This Row],[Cantidad]]</f>
        <v>0</v>
      </c>
      <c r="F935" s="6">
        <f>Tabla24[[#This Row],[PV]]</f>
        <v>0</v>
      </c>
      <c r="G935">
        <f>Tabla24[[#This Row],[Fecha]]</f>
        <v>0</v>
      </c>
      <c r="I935" t="s">
        <v>18</v>
      </c>
    </row>
    <row r="936" spans="1:9" x14ac:dyDescent="0.2">
      <c r="A936" s="6" t="str">
        <f>Tabla24[[#This Row],[Unit]]</f>
        <v xml:space="preserve">  0</v>
      </c>
      <c r="B936">
        <f>Tabla24[[#This Row],[Referencia]]</f>
        <v>0</v>
      </c>
      <c r="C936" s="6">
        <f>Tabla24[[#This Row],[Costo]]</f>
        <v>0</v>
      </c>
      <c r="D936" s="7">
        <f>-Tabla24[[#This Row],[Cantidad]]</f>
        <v>0</v>
      </c>
      <c r="E936" s="6">
        <f>Tabla23[[#This Row],[Costo]]*Tabla23[[#This Row],[Cantidad]]</f>
        <v>0</v>
      </c>
      <c r="F936" s="6">
        <f>Tabla24[[#This Row],[PV]]</f>
        <v>0</v>
      </c>
      <c r="G936">
        <f>Tabla24[[#This Row],[Fecha]]</f>
        <v>0</v>
      </c>
      <c r="I936" t="s">
        <v>18</v>
      </c>
    </row>
    <row r="937" spans="1:9" x14ac:dyDescent="0.2">
      <c r="A937" s="6" t="str">
        <f>Tabla24[[#This Row],[Unit]]</f>
        <v xml:space="preserve">  0</v>
      </c>
      <c r="B937">
        <f>Tabla24[[#This Row],[Referencia]]</f>
        <v>0</v>
      </c>
      <c r="C937" s="6">
        <f>Tabla24[[#This Row],[Costo]]</f>
        <v>0</v>
      </c>
      <c r="D937" s="7">
        <f>-Tabla24[[#This Row],[Cantidad]]</f>
        <v>0</v>
      </c>
      <c r="E937" s="6">
        <f>Tabla23[[#This Row],[Costo]]*Tabla23[[#This Row],[Cantidad]]</f>
        <v>0</v>
      </c>
      <c r="F937" s="6">
        <f>Tabla24[[#This Row],[PV]]</f>
        <v>0</v>
      </c>
      <c r="G937">
        <f>Tabla24[[#This Row],[Fecha]]</f>
        <v>0</v>
      </c>
      <c r="I937" t="s">
        <v>18</v>
      </c>
    </row>
    <row r="938" spans="1:9" x14ac:dyDescent="0.2">
      <c r="A938" s="6" t="str">
        <f>Tabla24[[#This Row],[Unit]]</f>
        <v xml:space="preserve">  0</v>
      </c>
      <c r="B938">
        <f>Tabla24[[#This Row],[Referencia]]</f>
        <v>0</v>
      </c>
      <c r="C938" s="6">
        <f>Tabla24[[#This Row],[Costo]]</f>
        <v>0</v>
      </c>
      <c r="D938" s="7">
        <f>-Tabla24[[#This Row],[Cantidad]]</f>
        <v>0</v>
      </c>
      <c r="E938" s="6">
        <f>Tabla23[[#This Row],[Costo]]*Tabla23[[#This Row],[Cantidad]]</f>
        <v>0</v>
      </c>
      <c r="F938" s="6">
        <f>Tabla24[[#This Row],[PV]]</f>
        <v>0</v>
      </c>
      <c r="G938">
        <f>Tabla24[[#This Row],[Fecha]]</f>
        <v>0</v>
      </c>
      <c r="I938" t="s">
        <v>18</v>
      </c>
    </row>
    <row r="939" spans="1:9" x14ac:dyDescent="0.2">
      <c r="A939" s="6" t="str">
        <f>Tabla24[[#This Row],[Unit]]</f>
        <v xml:space="preserve">  0</v>
      </c>
      <c r="B939">
        <f>Tabla24[[#This Row],[Referencia]]</f>
        <v>0</v>
      </c>
      <c r="C939" s="6">
        <f>Tabla24[[#This Row],[Costo]]</f>
        <v>0</v>
      </c>
      <c r="D939" s="7">
        <f>-Tabla24[[#This Row],[Cantidad]]</f>
        <v>0</v>
      </c>
      <c r="E939" s="6">
        <f>Tabla23[[#This Row],[Costo]]*Tabla23[[#This Row],[Cantidad]]</f>
        <v>0</v>
      </c>
      <c r="F939" s="6">
        <f>Tabla24[[#This Row],[PV]]</f>
        <v>0</v>
      </c>
      <c r="G939">
        <f>Tabla24[[#This Row],[Fecha]]</f>
        <v>0</v>
      </c>
      <c r="I939" t="s">
        <v>18</v>
      </c>
    </row>
    <row r="940" spans="1:9" x14ac:dyDescent="0.2">
      <c r="A940" s="6" t="str">
        <f>Tabla24[[#This Row],[Unit]]</f>
        <v xml:space="preserve">  0</v>
      </c>
      <c r="B940">
        <f>Tabla24[[#This Row],[Referencia]]</f>
        <v>0</v>
      </c>
      <c r="C940" s="6">
        <f>Tabla24[[#This Row],[Costo]]</f>
        <v>0</v>
      </c>
      <c r="D940" s="7">
        <f>-Tabla24[[#This Row],[Cantidad]]</f>
        <v>0</v>
      </c>
      <c r="E940" s="6">
        <f>Tabla23[[#This Row],[Costo]]*Tabla23[[#This Row],[Cantidad]]</f>
        <v>0</v>
      </c>
      <c r="F940" s="6">
        <f>Tabla24[[#This Row],[PV]]</f>
        <v>0</v>
      </c>
      <c r="G940">
        <f>Tabla24[[#This Row],[Fecha]]</f>
        <v>0</v>
      </c>
      <c r="I940" t="s">
        <v>18</v>
      </c>
    </row>
    <row r="941" spans="1:9" x14ac:dyDescent="0.2">
      <c r="A941" s="6" t="str">
        <f>Tabla24[[#This Row],[Unit]]</f>
        <v xml:space="preserve">  0</v>
      </c>
      <c r="B941">
        <f>Tabla24[[#This Row],[Referencia]]</f>
        <v>0</v>
      </c>
      <c r="C941" s="6">
        <f>Tabla24[[#This Row],[Costo]]</f>
        <v>0</v>
      </c>
      <c r="D941" s="7">
        <f>-Tabla24[[#This Row],[Cantidad]]</f>
        <v>0</v>
      </c>
      <c r="E941" s="6">
        <f>Tabla23[[#This Row],[Costo]]*Tabla23[[#This Row],[Cantidad]]</f>
        <v>0</v>
      </c>
      <c r="F941" s="6">
        <f>Tabla24[[#This Row],[PV]]</f>
        <v>0</v>
      </c>
      <c r="G941">
        <f>Tabla24[[#This Row],[Fecha]]</f>
        <v>0</v>
      </c>
      <c r="I941" t="s">
        <v>18</v>
      </c>
    </row>
    <row r="942" spans="1:9" x14ac:dyDescent="0.2">
      <c r="A942" s="6" t="str">
        <f>Tabla24[[#This Row],[Unit]]</f>
        <v xml:space="preserve">  0</v>
      </c>
      <c r="B942">
        <f>Tabla24[[#This Row],[Referencia]]</f>
        <v>0</v>
      </c>
      <c r="C942" s="6">
        <f>Tabla24[[#This Row],[Costo]]</f>
        <v>0</v>
      </c>
      <c r="D942" s="7">
        <f>-Tabla24[[#This Row],[Cantidad]]</f>
        <v>0</v>
      </c>
      <c r="E942" s="6">
        <f>Tabla23[[#This Row],[Costo]]*Tabla23[[#This Row],[Cantidad]]</f>
        <v>0</v>
      </c>
      <c r="F942" s="6">
        <f>Tabla24[[#This Row],[PV]]</f>
        <v>0</v>
      </c>
      <c r="G942">
        <f>Tabla24[[#This Row],[Fecha]]</f>
        <v>0</v>
      </c>
      <c r="I942" t="s">
        <v>18</v>
      </c>
    </row>
    <row r="943" spans="1:9" x14ac:dyDescent="0.2">
      <c r="A943" s="6" t="str">
        <f>Tabla24[[#This Row],[Unit]]</f>
        <v xml:space="preserve">  0</v>
      </c>
      <c r="B943">
        <f>Tabla24[[#This Row],[Referencia]]</f>
        <v>0</v>
      </c>
      <c r="C943" s="6">
        <f>Tabla24[[#This Row],[Costo]]</f>
        <v>0</v>
      </c>
      <c r="D943" s="7">
        <f>-Tabla24[[#This Row],[Cantidad]]</f>
        <v>0</v>
      </c>
      <c r="E943" s="6">
        <f>Tabla23[[#This Row],[Costo]]*Tabla23[[#This Row],[Cantidad]]</f>
        <v>0</v>
      </c>
      <c r="F943" s="6">
        <f>Tabla24[[#This Row],[PV]]</f>
        <v>0</v>
      </c>
      <c r="G943">
        <f>Tabla24[[#This Row],[Fecha]]</f>
        <v>0</v>
      </c>
      <c r="I943" t="s">
        <v>18</v>
      </c>
    </row>
    <row r="944" spans="1:9" x14ac:dyDescent="0.2">
      <c r="A944" s="6" t="str">
        <f>Tabla24[[#This Row],[Unit]]</f>
        <v xml:space="preserve">  0</v>
      </c>
      <c r="B944">
        <f>Tabla24[[#This Row],[Referencia]]</f>
        <v>0</v>
      </c>
      <c r="C944" s="6">
        <f>Tabla24[[#This Row],[Costo]]</f>
        <v>0</v>
      </c>
      <c r="D944" s="7">
        <f>-Tabla24[[#This Row],[Cantidad]]</f>
        <v>0</v>
      </c>
      <c r="E944" s="6">
        <f>Tabla23[[#This Row],[Costo]]*Tabla23[[#This Row],[Cantidad]]</f>
        <v>0</v>
      </c>
      <c r="F944" s="6">
        <f>Tabla24[[#This Row],[PV]]</f>
        <v>0</v>
      </c>
      <c r="G944">
        <f>Tabla24[[#This Row],[Fecha]]</f>
        <v>0</v>
      </c>
      <c r="I944" t="s">
        <v>18</v>
      </c>
    </row>
    <row r="945" spans="1:9" x14ac:dyDescent="0.2">
      <c r="A945" s="6" t="str">
        <f>Tabla24[[#This Row],[Unit]]</f>
        <v xml:space="preserve">  0</v>
      </c>
      <c r="B945">
        <f>Tabla24[[#This Row],[Referencia]]</f>
        <v>0</v>
      </c>
      <c r="C945" s="6">
        <f>Tabla24[[#This Row],[Costo]]</f>
        <v>0</v>
      </c>
      <c r="D945" s="7">
        <f>-Tabla24[[#This Row],[Cantidad]]</f>
        <v>0</v>
      </c>
      <c r="E945" s="6">
        <f>Tabla23[[#This Row],[Costo]]*Tabla23[[#This Row],[Cantidad]]</f>
        <v>0</v>
      </c>
      <c r="F945" s="6">
        <f>Tabla24[[#This Row],[PV]]</f>
        <v>0</v>
      </c>
      <c r="G945">
        <f>Tabla24[[#This Row],[Fecha]]</f>
        <v>0</v>
      </c>
      <c r="I945" t="s">
        <v>18</v>
      </c>
    </row>
    <row r="946" spans="1:9" x14ac:dyDescent="0.2">
      <c r="A946" s="6" t="str">
        <f>Tabla24[[#This Row],[Unit]]</f>
        <v xml:space="preserve">  0</v>
      </c>
      <c r="B946">
        <f>Tabla24[[#This Row],[Referencia]]</f>
        <v>0</v>
      </c>
      <c r="C946" s="6">
        <f>Tabla24[[#This Row],[Costo]]</f>
        <v>0</v>
      </c>
      <c r="D946" s="7">
        <f>-Tabla24[[#This Row],[Cantidad]]</f>
        <v>0</v>
      </c>
      <c r="E946" s="6">
        <f>Tabla23[[#This Row],[Costo]]*Tabla23[[#This Row],[Cantidad]]</f>
        <v>0</v>
      </c>
      <c r="F946" s="6">
        <f>Tabla24[[#This Row],[PV]]</f>
        <v>0</v>
      </c>
      <c r="G946">
        <f>Tabla24[[#This Row],[Fecha]]</f>
        <v>0</v>
      </c>
      <c r="I946" t="s">
        <v>18</v>
      </c>
    </row>
    <row r="947" spans="1:9" x14ac:dyDescent="0.2">
      <c r="A947" s="6" t="str">
        <f>Tabla24[[#This Row],[Unit]]</f>
        <v xml:space="preserve">  0</v>
      </c>
      <c r="B947">
        <f>Tabla24[[#This Row],[Referencia]]</f>
        <v>0</v>
      </c>
      <c r="C947" s="6">
        <f>Tabla24[[#This Row],[Costo]]</f>
        <v>0</v>
      </c>
      <c r="D947" s="7">
        <f>-Tabla24[[#This Row],[Cantidad]]</f>
        <v>0</v>
      </c>
      <c r="E947" s="6">
        <f>Tabla23[[#This Row],[Costo]]*Tabla23[[#This Row],[Cantidad]]</f>
        <v>0</v>
      </c>
      <c r="F947" s="6">
        <f>Tabla24[[#This Row],[PV]]</f>
        <v>0</v>
      </c>
      <c r="G947">
        <f>Tabla24[[#This Row],[Fecha]]</f>
        <v>0</v>
      </c>
      <c r="I947" t="s">
        <v>18</v>
      </c>
    </row>
    <row r="948" spans="1:9" x14ac:dyDescent="0.2">
      <c r="A948" s="6" t="str">
        <f>Tabla24[[#This Row],[Unit]]</f>
        <v xml:space="preserve">  0</v>
      </c>
      <c r="B948">
        <f>Tabla24[[#This Row],[Referencia]]</f>
        <v>0</v>
      </c>
      <c r="C948" s="6">
        <f>Tabla24[[#This Row],[Costo]]</f>
        <v>0</v>
      </c>
      <c r="D948" s="7">
        <f>-Tabla24[[#This Row],[Cantidad]]</f>
        <v>0</v>
      </c>
      <c r="E948" s="6">
        <f>Tabla23[[#This Row],[Costo]]*Tabla23[[#This Row],[Cantidad]]</f>
        <v>0</v>
      </c>
      <c r="F948" s="6">
        <f>Tabla24[[#This Row],[PV]]</f>
        <v>0</v>
      </c>
      <c r="G948">
        <f>Tabla24[[#This Row],[Fecha]]</f>
        <v>0</v>
      </c>
      <c r="I948" t="s">
        <v>18</v>
      </c>
    </row>
    <row r="949" spans="1:9" x14ac:dyDescent="0.2">
      <c r="A949" s="6" t="str">
        <f>Tabla24[[#This Row],[Unit]]</f>
        <v xml:space="preserve">  0</v>
      </c>
      <c r="B949">
        <f>Tabla24[[#This Row],[Referencia]]</f>
        <v>0</v>
      </c>
      <c r="C949" s="6">
        <f>Tabla24[[#This Row],[Costo]]</f>
        <v>0</v>
      </c>
      <c r="D949" s="7">
        <f>-Tabla24[[#This Row],[Cantidad]]</f>
        <v>0</v>
      </c>
      <c r="E949" s="6">
        <f>Tabla23[[#This Row],[Costo]]*Tabla23[[#This Row],[Cantidad]]</f>
        <v>0</v>
      </c>
      <c r="F949" s="6">
        <f>Tabla24[[#This Row],[PV]]</f>
        <v>0</v>
      </c>
      <c r="G949">
        <f>Tabla24[[#This Row],[Fecha]]</f>
        <v>0</v>
      </c>
      <c r="I949" t="s">
        <v>18</v>
      </c>
    </row>
    <row r="950" spans="1:9" x14ac:dyDescent="0.2">
      <c r="A950" s="6" t="str">
        <f>Tabla24[[#This Row],[Unit]]</f>
        <v xml:space="preserve">  0</v>
      </c>
      <c r="B950">
        <f>Tabla24[[#This Row],[Referencia]]</f>
        <v>0</v>
      </c>
      <c r="C950" s="6">
        <f>Tabla24[[#This Row],[Costo]]</f>
        <v>0</v>
      </c>
      <c r="D950" s="7">
        <f>-Tabla24[[#This Row],[Cantidad]]</f>
        <v>0</v>
      </c>
      <c r="E950" s="6">
        <f>Tabla23[[#This Row],[Costo]]*Tabla23[[#This Row],[Cantidad]]</f>
        <v>0</v>
      </c>
      <c r="F950" s="6">
        <f>Tabla24[[#This Row],[PV]]</f>
        <v>0</v>
      </c>
      <c r="G950">
        <f>Tabla24[[#This Row],[Fecha]]</f>
        <v>0</v>
      </c>
      <c r="I950" t="s">
        <v>18</v>
      </c>
    </row>
    <row r="951" spans="1:9" x14ac:dyDescent="0.2">
      <c r="A951" s="6" t="str">
        <f>Tabla24[[#This Row],[Unit]]</f>
        <v xml:space="preserve">  0</v>
      </c>
      <c r="B951">
        <f>Tabla24[[#This Row],[Referencia]]</f>
        <v>0</v>
      </c>
      <c r="C951" s="6">
        <f>Tabla24[[#This Row],[Costo]]</f>
        <v>0</v>
      </c>
      <c r="D951" s="7">
        <f>-Tabla24[[#This Row],[Cantidad]]</f>
        <v>0</v>
      </c>
      <c r="E951" s="6">
        <f>Tabla23[[#This Row],[Costo]]*Tabla23[[#This Row],[Cantidad]]</f>
        <v>0</v>
      </c>
      <c r="F951" s="6">
        <f>Tabla24[[#This Row],[PV]]</f>
        <v>0</v>
      </c>
      <c r="G951">
        <f>Tabla24[[#This Row],[Fecha]]</f>
        <v>0</v>
      </c>
      <c r="I951" t="s">
        <v>18</v>
      </c>
    </row>
    <row r="952" spans="1:9" x14ac:dyDescent="0.2">
      <c r="A952" s="6" t="str">
        <f>Tabla24[[#This Row],[Unit]]</f>
        <v xml:space="preserve">  0</v>
      </c>
      <c r="B952">
        <f>Tabla24[[#This Row],[Referencia]]</f>
        <v>0</v>
      </c>
      <c r="C952" s="6">
        <f>Tabla24[[#This Row],[Costo]]</f>
        <v>0</v>
      </c>
      <c r="D952" s="7">
        <f>-Tabla24[[#This Row],[Cantidad]]</f>
        <v>0</v>
      </c>
      <c r="E952" s="6">
        <f>Tabla23[[#This Row],[Costo]]*Tabla23[[#This Row],[Cantidad]]</f>
        <v>0</v>
      </c>
      <c r="F952" s="6">
        <f>Tabla24[[#This Row],[PV]]</f>
        <v>0</v>
      </c>
      <c r="G952">
        <f>Tabla24[[#This Row],[Fecha]]</f>
        <v>0</v>
      </c>
      <c r="I952" t="s">
        <v>18</v>
      </c>
    </row>
    <row r="953" spans="1:9" x14ac:dyDescent="0.2">
      <c r="A953" s="6" t="str">
        <f>Tabla24[[#This Row],[Unit]]</f>
        <v xml:space="preserve">  0</v>
      </c>
      <c r="B953">
        <f>Tabla24[[#This Row],[Referencia]]</f>
        <v>0</v>
      </c>
      <c r="C953" s="6">
        <f>Tabla24[[#This Row],[Costo]]</f>
        <v>0</v>
      </c>
      <c r="D953" s="7">
        <f>-Tabla24[[#This Row],[Cantidad]]</f>
        <v>0</v>
      </c>
      <c r="E953" s="6">
        <f>Tabla23[[#This Row],[Costo]]*Tabla23[[#This Row],[Cantidad]]</f>
        <v>0</v>
      </c>
      <c r="F953" s="6">
        <f>Tabla24[[#This Row],[PV]]</f>
        <v>0</v>
      </c>
      <c r="G953">
        <f>Tabla24[[#This Row],[Fecha]]</f>
        <v>0</v>
      </c>
      <c r="I953" t="s">
        <v>18</v>
      </c>
    </row>
    <row r="954" spans="1:9" x14ac:dyDescent="0.2">
      <c r="A954" s="6" t="str">
        <f>Tabla24[[#This Row],[Unit]]</f>
        <v xml:space="preserve">  0</v>
      </c>
      <c r="B954">
        <f>Tabla24[[#This Row],[Referencia]]</f>
        <v>0</v>
      </c>
      <c r="C954" s="6">
        <f>Tabla24[[#This Row],[Costo]]</f>
        <v>0</v>
      </c>
      <c r="D954" s="7">
        <f>-Tabla24[[#This Row],[Cantidad]]</f>
        <v>0</v>
      </c>
      <c r="E954" s="6">
        <f>Tabla23[[#This Row],[Costo]]*Tabla23[[#This Row],[Cantidad]]</f>
        <v>0</v>
      </c>
      <c r="F954" s="6">
        <f>Tabla24[[#This Row],[PV]]</f>
        <v>0</v>
      </c>
      <c r="G954">
        <f>Tabla24[[#This Row],[Fecha]]</f>
        <v>0</v>
      </c>
      <c r="I954" t="s">
        <v>18</v>
      </c>
    </row>
    <row r="955" spans="1:9" x14ac:dyDescent="0.2">
      <c r="A955" s="6" t="str">
        <f>Tabla24[[#This Row],[Unit]]</f>
        <v xml:space="preserve">  0</v>
      </c>
      <c r="B955">
        <f>Tabla24[[#This Row],[Referencia]]</f>
        <v>0</v>
      </c>
      <c r="C955" s="6">
        <f>Tabla24[[#This Row],[Costo]]</f>
        <v>0</v>
      </c>
      <c r="D955" s="7">
        <f>-Tabla24[[#This Row],[Cantidad]]</f>
        <v>0</v>
      </c>
      <c r="E955" s="6">
        <f>Tabla23[[#This Row],[Costo]]*Tabla23[[#This Row],[Cantidad]]</f>
        <v>0</v>
      </c>
      <c r="F955" s="6">
        <f>Tabla24[[#This Row],[PV]]</f>
        <v>0</v>
      </c>
      <c r="G955">
        <f>Tabla24[[#This Row],[Fecha]]</f>
        <v>0</v>
      </c>
      <c r="I955" t="s">
        <v>18</v>
      </c>
    </row>
    <row r="956" spans="1:9" x14ac:dyDescent="0.2">
      <c r="A956" s="6" t="str">
        <f>Tabla24[[#This Row],[Unit]]</f>
        <v xml:space="preserve">  0</v>
      </c>
      <c r="B956">
        <f>Tabla24[[#This Row],[Referencia]]</f>
        <v>0</v>
      </c>
      <c r="C956" s="6">
        <f>Tabla24[[#This Row],[Costo]]</f>
        <v>0</v>
      </c>
      <c r="D956" s="7">
        <f>-Tabla24[[#This Row],[Cantidad]]</f>
        <v>0</v>
      </c>
      <c r="E956" s="6">
        <f>Tabla23[[#This Row],[Costo]]*Tabla23[[#This Row],[Cantidad]]</f>
        <v>0</v>
      </c>
      <c r="F956" s="6">
        <f>Tabla24[[#This Row],[PV]]</f>
        <v>0</v>
      </c>
      <c r="G956">
        <f>Tabla24[[#This Row],[Fecha]]</f>
        <v>0</v>
      </c>
      <c r="I956" t="s">
        <v>18</v>
      </c>
    </row>
    <row r="957" spans="1:9" x14ac:dyDescent="0.2">
      <c r="A957" s="6" t="str">
        <f>Tabla24[[#This Row],[Unit]]</f>
        <v xml:space="preserve">  0</v>
      </c>
      <c r="B957">
        <f>Tabla24[[#This Row],[Referencia]]</f>
        <v>0</v>
      </c>
      <c r="C957" s="6">
        <f>Tabla24[[#This Row],[Costo]]</f>
        <v>0</v>
      </c>
      <c r="D957" s="7">
        <f>-Tabla24[[#This Row],[Cantidad]]</f>
        <v>0</v>
      </c>
      <c r="E957" s="6">
        <f>Tabla23[[#This Row],[Costo]]*Tabla23[[#This Row],[Cantidad]]</f>
        <v>0</v>
      </c>
      <c r="F957" s="6">
        <f>Tabla24[[#This Row],[PV]]</f>
        <v>0</v>
      </c>
      <c r="G957">
        <f>Tabla24[[#This Row],[Fecha]]</f>
        <v>0</v>
      </c>
      <c r="I957" t="s">
        <v>18</v>
      </c>
    </row>
    <row r="958" spans="1:9" x14ac:dyDescent="0.2">
      <c r="A958" s="6" t="str">
        <f>Tabla24[[#This Row],[Unit]]</f>
        <v xml:space="preserve">  0</v>
      </c>
      <c r="B958">
        <f>Tabla24[[#This Row],[Referencia]]</f>
        <v>0</v>
      </c>
      <c r="C958" s="6">
        <f>Tabla24[[#This Row],[Costo]]</f>
        <v>0</v>
      </c>
      <c r="D958" s="7">
        <f>-Tabla24[[#This Row],[Cantidad]]</f>
        <v>0</v>
      </c>
      <c r="E958" s="6">
        <f>Tabla23[[#This Row],[Costo]]*Tabla23[[#This Row],[Cantidad]]</f>
        <v>0</v>
      </c>
      <c r="F958" s="6">
        <f>Tabla24[[#This Row],[PV]]</f>
        <v>0</v>
      </c>
      <c r="G958">
        <f>Tabla24[[#This Row],[Fecha]]</f>
        <v>0</v>
      </c>
      <c r="I958" t="s">
        <v>18</v>
      </c>
    </row>
    <row r="959" spans="1:9" x14ac:dyDescent="0.2">
      <c r="A959" s="6" t="str">
        <f>Tabla24[[#This Row],[Unit]]</f>
        <v xml:space="preserve">  0</v>
      </c>
      <c r="B959">
        <f>Tabla24[[#This Row],[Referencia]]</f>
        <v>0</v>
      </c>
      <c r="C959" s="6">
        <f>Tabla24[[#This Row],[Costo]]</f>
        <v>0</v>
      </c>
      <c r="D959" s="7">
        <f>-Tabla24[[#This Row],[Cantidad]]</f>
        <v>0</v>
      </c>
      <c r="E959" s="6">
        <f>Tabla23[[#This Row],[Costo]]*Tabla23[[#This Row],[Cantidad]]</f>
        <v>0</v>
      </c>
      <c r="F959" s="6">
        <f>Tabla24[[#This Row],[PV]]</f>
        <v>0</v>
      </c>
      <c r="G959">
        <f>Tabla24[[#This Row],[Fecha]]</f>
        <v>0</v>
      </c>
      <c r="I959" t="s">
        <v>18</v>
      </c>
    </row>
    <row r="960" spans="1:9" x14ac:dyDescent="0.2">
      <c r="A960" s="6" t="str">
        <f>Tabla24[[#This Row],[Unit]]</f>
        <v xml:space="preserve">  0</v>
      </c>
      <c r="B960">
        <f>Tabla24[[#This Row],[Referencia]]</f>
        <v>0</v>
      </c>
      <c r="C960" s="6">
        <f>Tabla24[[#This Row],[Costo]]</f>
        <v>0</v>
      </c>
      <c r="D960" s="7">
        <f>-Tabla24[[#This Row],[Cantidad]]</f>
        <v>0</v>
      </c>
      <c r="E960" s="6">
        <f>Tabla23[[#This Row],[Costo]]*Tabla23[[#This Row],[Cantidad]]</f>
        <v>0</v>
      </c>
      <c r="F960" s="6">
        <f>Tabla24[[#This Row],[PV]]</f>
        <v>0</v>
      </c>
      <c r="G960">
        <f>Tabla24[[#This Row],[Fecha]]</f>
        <v>0</v>
      </c>
      <c r="I960" t="s">
        <v>18</v>
      </c>
    </row>
    <row r="961" spans="1:9" x14ac:dyDescent="0.2">
      <c r="A961" s="6" t="str">
        <f>Tabla24[[#This Row],[Unit]]</f>
        <v xml:space="preserve">  0</v>
      </c>
      <c r="B961">
        <f>Tabla24[[#This Row],[Referencia]]</f>
        <v>0</v>
      </c>
      <c r="C961" s="6">
        <f>Tabla24[[#This Row],[Costo]]</f>
        <v>0</v>
      </c>
      <c r="D961" s="7">
        <f>-Tabla24[[#This Row],[Cantidad]]</f>
        <v>0</v>
      </c>
      <c r="E961" s="6">
        <f>Tabla23[[#This Row],[Costo]]*Tabla23[[#This Row],[Cantidad]]</f>
        <v>0</v>
      </c>
      <c r="F961" s="6">
        <f>Tabla24[[#This Row],[PV]]</f>
        <v>0</v>
      </c>
      <c r="G961">
        <f>Tabla24[[#This Row],[Fecha]]</f>
        <v>0</v>
      </c>
      <c r="I961" t="s">
        <v>18</v>
      </c>
    </row>
    <row r="962" spans="1:9" x14ac:dyDescent="0.2">
      <c r="A962" s="6" t="str">
        <f>Tabla24[[#This Row],[Unit]]</f>
        <v xml:space="preserve">  0</v>
      </c>
      <c r="B962">
        <f>Tabla24[[#This Row],[Referencia]]</f>
        <v>0</v>
      </c>
      <c r="C962" s="6">
        <f>Tabla24[[#This Row],[Costo]]</f>
        <v>0</v>
      </c>
      <c r="D962" s="7">
        <f>-Tabla24[[#This Row],[Cantidad]]</f>
        <v>0</v>
      </c>
      <c r="E962" s="6">
        <f>Tabla23[[#This Row],[Costo]]*Tabla23[[#This Row],[Cantidad]]</f>
        <v>0</v>
      </c>
      <c r="F962" s="6">
        <f>Tabla24[[#This Row],[PV]]</f>
        <v>0</v>
      </c>
      <c r="G962">
        <f>Tabla24[[#This Row],[Fecha]]</f>
        <v>0</v>
      </c>
      <c r="I962" t="s">
        <v>18</v>
      </c>
    </row>
    <row r="963" spans="1:9" x14ac:dyDescent="0.2">
      <c r="A963" s="6" t="str">
        <f>Tabla24[[#This Row],[Unit]]</f>
        <v xml:space="preserve">  0</v>
      </c>
      <c r="B963">
        <f>Tabla24[[#This Row],[Referencia]]</f>
        <v>0</v>
      </c>
      <c r="C963" s="6">
        <f>Tabla24[[#This Row],[Costo]]</f>
        <v>0</v>
      </c>
      <c r="D963" s="7">
        <f>-Tabla24[[#This Row],[Cantidad]]</f>
        <v>0</v>
      </c>
      <c r="E963" s="6">
        <f>Tabla23[[#This Row],[Costo]]*Tabla23[[#This Row],[Cantidad]]</f>
        <v>0</v>
      </c>
      <c r="F963" s="6">
        <f>Tabla24[[#This Row],[PV]]</f>
        <v>0</v>
      </c>
      <c r="G963">
        <f>Tabla24[[#This Row],[Fecha]]</f>
        <v>0</v>
      </c>
      <c r="I963" t="s">
        <v>18</v>
      </c>
    </row>
    <row r="964" spans="1:9" x14ac:dyDescent="0.2">
      <c r="A964" s="6" t="str">
        <f>Tabla24[[#This Row],[Unit]]</f>
        <v xml:space="preserve">  0</v>
      </c>
      <c r="B964">
        <f>Tabla24[[#This Row],[Referencia]]</f>
        <v>0</v>
      </c>
      <c r="C964" s="6">
        <f>Tabla24[[#This Row],[Costo]]</f>
        <v>0</v>
      </c>
      <c r="D964" s="7">
        <f>-Tabla24[[#This Row],[Cantidad]]</f>
        <v>0</v>
      </c>
      <c r="E964" s="6">
        <f>Tabla23[[#This Row],[Costo]]*Tabla23[[#This Row],[Cantidad]]</f>
        <v>0</v>
      </c>
      <c r="F964" s="6">
        <f>Tabla24[[#This Row],[PV]]</f>
        <v>0</v>
      </c>
      <c r="G964">
        <f>Tabla24[[#This Row],[Fecha]]</f>
        <v>0</v>
      </c>
      <c r="I964" t="s">
        <v>18</v>
      </c>
    </row>
    <row r="965" spans="1:9" x14ac:dyDescent="0.2">
      <c r="A965" s="6" t="str">
        <f>Tabla24[[#This Row],[Unit]]</f>
        <v xml:space="preserve">  0</v>
      </c>
      <c r="B965">
        <f>Tabla24[[#This Row],[Referencia]]</f>
        <v>0</v>
      </c>
      <c r="C965" s="6">
        <f>Tabla24[[#This Row],[Costo]]</f>
        <v>0</v>
      </c>
      <c r="D965" s="7">
        <f>-Tabla24[[#This Row],[Cantidad]]</f>
        <v>0</v>
      </c>
      <c r="E965" s="6">
        <f>Tabla23[[#This Row],[Costo]]*Tabla23[[#This Row],[Cantidad]]</f>
        <v>0</v>
      </c>
      <c r="F965" s="6">
        <f>Tabla24[[#This Row],[PV]]</f>
        <v>0</v>
      </c>
      <c r="G965">
        <f>Tabla24[[#This Row],[Fecha]]</f>
        <v>0</v>
      </c>
      <c r="I965" t="s">
        <v>18</v>
      </c>
    </row>
    <row r="966" spans="1:9" x14ac:dyDescent="0.2">
      <c r="A966" s="6" t="str">
        <f>Tabla24[[#This Row],[Unit]]</f>
        <v xml:space="preserve">  0</v>
      </c>
      <c r="B966">
        <f>Tabla24[[#This Row],[Referencia]]</f>
        <v>0</v>
      </c>
      <c r="C966" s="6">
        <f>Tabla24[[#This Row],[Costo]]</f>
        <v>0</v>
      </c>
      <c r="D966" s="7">
        <f>-Tabla24[[#This Row],[Cantidad]]</f>
        <v>0</v>
      </c>
      <c r="E966" s="6">
        <f>Tabla23[[#This Row],[Costo]]*Tabla23[[#This Row],[Cantidad]]</f>
        <v>0</v>
      </c>
      <c r="F966" s="6">
        <f>Tabla24[[#This Row],[PV]]</f>
        <v>0</v>
      </c>
      <c r="G966">
        <f>Tabla24[[#This Row],[Fecha]]</f>
        <v>0</v>
      </c>
      <c r="I966" t="s">
        <v>18</v>
      </c>
    </row>
    <row r="967" spans="1:9" x14ac:dyDescent="0.2">
      <c r="A967" s="6" t="str">
        <f>Tabla24[[#This Row],[Unit]]</f>
        <v xml:space="preserve">  0</v>
      </c>
      <c r="B967">
        <f>Tabla24[[#This Row],[Referencia]]</f>
        <v>0</v>
      </c>
      <c r="C967" s="6">
        <f>Tabla24[[#This Row],[Costo]]</f>
        <v>0</v>
      </c>
      <c r="D967" s="7">
        <f>-Tabla24[[#This Row],[Cantidad]]</f>
        <v>0</v>
      </c>
      <c r="E967" s="6">
        <f>Tabla23[[#This Row],[Costo]]*Tabla23[[#This Row],[Cantidad]]</f>
        <v>0</v>
      </c>
      <c r="F967" s="6">
        <f>Tabla24[[#This Row],[PV]]</f>
        <v>0</v>
      </c>
      <c r="G967">
        <f>Tabla24[[#This Row],[Fecha]]</f>
        <v>0</v>
      </c>
      <c r="I967" t="s">
        <v>18</v>
      </c>
    </row>
    <row r="968" spans="1:9" x14ac:dyDescent="0.2">
      <c r="A968" s="6" t="str">
        <f>Tabla24[[#This Row],[Unit]]</f>
        <v xml:space="preserve">  0</v>
      </c>
      <c r="B968">
        <f>Tabla24[[#This Row],[Referencia]]</f>
        <v>0</v>
      </c>
      <c r="C968" s="6">
        <f>Tabla24[[#This Row],[Costo]]</f>
        <v>0</v>
      </c>
      <c r="D968" s="7">
        <f>-Tabla24[[#This Row],[Cantidad]]</f>
        <v>0</v>
      </c>
      <c r="E968" s="6">
        <f>Tabla23[[#This Row],[Costo]]*Tabla23[[#This Row],[Cantidad]]</f>
        <v>0</v>
      </c>
      <c r="F968" s="6">
        <f>Tabla24[[#This Row],[PV]]</f>
        <v>0</v>
      </c>
      <c r="G968">
        <f>Tabla24[[#This Row],[Fecha]]</f>
        <v>0</v>
      </c>
      <c r="I968" t="s">
        <v>18</v>
      </c>
    </row>
    <row r="969" spans="1:9" x14ac:dyDescent="0.2">
      <c r="A969" s="6" t="str">
        <f>Tabla24[[#This Row],[Unit]]</f>
        <v xml:space="preserve">  0</v>
      </c>
      <c r="B969">
        <f>Tabla24[[#This Row],[Referencia]]</f>
        <v>0</v>
      </c>
      <c r="C969" s="6">
        <f>Tabla24[[#This Row],[Costo]]</f>
        <v>0</v>
      </c>
      <c r="D969" s="7">
        <f>-Tabla24[[#This Row],[Cantidad]]</f>
        <v>0</v>
      </c>
      <c r="E969" s="6">
        <f>Tabla23[[#This Row],[Costo]]*Tabla23[[#This Row],[Cantidad]]</f>
        <v>0</v>
      </c>
      <c r="F969" s="6">
        <f>Tabla24[[#This Row],[PV]]</f>
        <v>0</v>
      </c>
      <c r="G969">
        <f>Tabla24[[#This Row],[Fecha]]</f>
        <v>0</v>
      </c>
      <c r="I969" t="s">
        <v>18</v>
      </c>
    </row>
    <row r="970" spans="1:9" x14ac:dyDescent="0.2">
      <c r="A970" s="6" t="str">
        <f>Tabla24[[#This Row],[Unit]]</f>
        <v xml:space="preserve">  0</v>
      </c>
      <c r="B970">
        <f>Tabla24[[#This Row],[Referencia]]</f>
        <v>0</v>
      </c>
      <c r="C970" s="6">
        <f>Tabla24[[#This Row],[Costo]]</f>
        <v>0</v>
      </c>
      <c r="D970" s="7">
        <f>-Tabla24[[#This Row],[Cantidad]]</f>
        <v>0</v>
      </c>
      <c r="E970" s="6">
        <f>Tabla23[[#This Row],[Costo]]*Tabla23[[#This Row],[Cantidad]]</f>
        <v>0</v>
      </c>
      <c r="F970" s="6">
        <f>Tabla24[[#This Row],[PV]]</f>
        <v>0</v>
      </c>
      <c r="G970">
        <f>Tabla24[[#This Row],[Fecha]]</f>
        <v>0</v>
      </c>
      <c r="I970" t="s">
        <v>18</v>
      </c>
    </row>
    <row r="971" spans="1:9" x14ac:dyDescent="0.2">
      <c r="A971" s="6" t="str">
        <f>Tabla24[[#This Row],[Unit]]</f>
        <v xml:space="preserve">  0</v>
      </c>
      <c r="B971">
        <f>Tabla24[[#This Row],[Referencia]]</f>
        <v>0</v>
      </c>
      <c r="C971" s="6">
        <f>Tabla24[[#This Row],[Costo]]</f>
        <v>0</v>
      </c>
      <c r="D971" s="7">
        <f>-Tabla24[[#This Row],[Cantidad]]</f>
        <v>0</v>
      </c>
      <c r="E971" s="6">
        <f>Tabla23[[#This Row],[Costo]]*Tabla23[[#This Row],[Cantidad]]</f>
        <v>0</v>
      </c>
      <c r="F971" s="6">
        <f>Tabla24[[#This Row],[PV]]</f>
        <v>0</v>
      </c>
      <c r="G971">
        <f>Tabla24[[#This Row],[Fecha]]</f>
        <v>0</v>
      </c>
      <c r="I971" t="s">
        <v>18</v>
      </c>
    </row>
    <row r="972" spans="1:9" x14ac:dyDescent="0.2">
      <c r="A972" s="6" t="str">
        <f>Tabla24[[#This Row],[Unit]]</f>
        <v xml:space="preserve">  0</v>
      </c>
      <c r="B972">
        <f>Tabla24[[#This Row],[Referencia]]</f>
        <v>0</v>
      </c>
      <c r="C972" s="6">
        <f>Tabla24[[#This Row],[Costo]]</f>
        <v>0</v>
      </c>
      <c r="D972" s="7">
        <f>-Tabla24[[#This Row],[Cantidad]]</f>
        <v>0</v>
      </c>
      <c r="E972" s="6">
        <f>Tabla23[[#This Row],[Costo]]*Tabla23[[#This Row],[Cantidad]]</f>
        <v>0</v>
      </c>
      <c r="F972" s="6">
        <f>Tabla24[[#This Row],[PV]]</f>
        <v>0</v>
      </c>
      <c r="G972">
        <f>Tabla24[[#This Row],[Fecha]]</f>
        <v>0</v>
      </c>
      <c r="I972" t="s">
        <v>18</v>
      </c>
    </row>
    <row r="973" spans="1:9" x14ac:dyDescent="0.2">
      <c r="A973" s="6" t="str">
        <f>Tabla24[[#This Row],[Unit]]</f>
        <v xml:space="preserve">  0</v>
      </c>
      <c r="B973">
        <f>Tabla24[[#This Row],[Referencia]]</f>
        <v>0</v>
      </c>
      <c r="C973" s="6">
        <f>Tabla24[[#This Row],[Costo]]</f>
        <v>0</v>
      </c>
      <c r="D973" s="7">
        <f>-Tabla24[[#This Row],[Cantidad]]</f>
        <v>0</v>
      </c>
      <c r="E973" s="6">
        <f>Tabla23[[#This Row],[Costo]]*Tabla23[[#This Row],[Cantidad]]</f>
        <v>0</v>
      </c>
      <c r="F973" s="6">
        <f>Tabla24[[#This Row],[PV]]</f>
        <v>0</v>
      </c>
      <c r="G973">
        <f>Tabla24[[#This Row],[Fecha]]</f>
        <v>0</v>
      </c>
      <c r="I973" t="s">
        <v>18</v>
      </c>
    </row>
    <row r="974" spans="1:9" x14ac:dyDescent="0.2">
      <c r="A974" s="6" t="str">
        <f>Tabla24[[#This Row],[Unit]]</f>
        <v xml:space="preserve">  0</v>
      </c>
      <c r="B974">
        <f>Tabla24[[#This Row],[Referencia]]</f>
        <v>0</v>
      </c>
      <c r="C974" s="6">
        <f>Tabla24[[#This Row],[Costo]]</f>
        <v>0</v>
      </c>
      <c r="D974" s="7">
        <f>-Tabla24[[#This Row],[Cantidad]]</f>
        <v>0</v>
      </c>
      <c r="E974" s="6">
        <f>Tabla23[[#This Row],[Costo]]*Tabla23[[#This Row],[Cantidad]]</f>
        <v>0</v>
      </c>
      <c r="F974" s="6">
        <f>Tabla24[[#This Row],[PV]]</f>
        <v>0</v>
      </c>
      <c r="G974">
        <f>Tabla24[[#This Row],[Fecha]]</f>
        <v>0</v>
      </c>
      <c r="I974" t="s">
        <v>18</v>
      </c>
    </row>
    <row r="975" spans="1:9" x14ac:dyDescent="0.2">
      <c r="A975" s="6" t="str">
        <f>Tabla24[[#This Row],[Unit]]</f>
        <v xml:space="preserve">  0</v>
      </c>
      <c r="B975">
        <f>Tabla24[[#This Row],[Referencia]]</f>
        <v>0</v>
      </c>
      <c r="C975" s="6">
        <f>Tabla24[[#This Row],[Costo]]</f>
        <v>0</v>
      </c>
      <c r="D975" s="7">
        <f>-Tabla24[[#This Row],[Cantidad]]</f>
        <v>0</v>
      </c>
      <c r="E975" s="6">
        <f>Tabla23[[#This Row],[Costo]]*Tabla23[[#This Row],[Cantidad]]</f>
        <v>0</v>
      </c>
      <c r="F975" s="6">
        <f>Tabla24[[#This Row],[PV]]</f>
        <v>0</v>
      </c>
      <c r="G975">
        <f>Tabla24[[#This Row],[Fecha]]</f>
        <v>0</v>
      </c>
      <c r="I975" t="s">
        <v>18</v>
      </c>
    </row>
    <row r="976" spans="1:9" x14ac:dyDescent="0.2">
      <c r="A976" s="6" t="str">
        <f>Tabla24[[#This Row],[Unit]]</f>
        <v xml:space="preserve">  0</v>
      </c>
      <c r="B976">
        <f>Tabla24[[#This Row],[Referencia]]</f>
        <v>0</v>
      </c>
      <c r="C976" s="6">
        <f>Tabla24[[#This Row],[Costo]]</f>
        <v>0</v>
      </c>
      <c r="D976" s="7">
        <f>-Tabla24[[#This Row],[Cantidad]]</f>
        <v>0</v>
      </c>
      <c r="E976" s="6">
        <f>Tabla23[[#This Row],[Costo]]*Tabla23[[#This Row],[Cantidad]]</f>
        <v>0</v>
      </c>
      <c r="F976" s="6">
        <f>Tabla24[[#This Row],[PV]]</f>
        <v>0</v>
      </c>
      <c r="G976">
        <f>Tabla24[[#This Row],[Fecha]]</f>
        <v>0</v>
      </c>
      <c r="I976" t="s">
        <v>18</v>
      </c>
    </row>
    <row r="977" spans="1:9" x14ac:dyDescent="0.2">
      <c r="A977" s="6" t="str">
        <f>Tabla24[[#This Row],[Unit]]</f>
        <v xml:space="preserve">  0</v>
      </c>
      <c r="B977">
        <f>Tabla24[[#This Row],[Referencia]]</f>
        <v>0</v>
      </c>
      <c r="C977" s="6">
        <f>Tabla24[[#This Row],[Costo]]</f>
        <v>0</v>
      </c>
      <c r="D977" s="7">
        <f>-Tabla24[[#This Row],[Cantidad]]</f>
        <v>0</v>
      </c>
      <c r="E977" s="6">
        <f>Tabla23[[#This Row],[Costo]]*Tabla23[[#This Row],[Cantidad]]</f>
        <v>0</v>
      </c>
      <c r="F977" s="6">
        <f>Tabla24[[#This Row],[PV]]</f>
        <v>0</v>
      </c>
      <c r="G977">
        <f>Tabla24[[#This Row],[Fecha]]</f>
        <v>0</v>
      </c>
      <c r="I977" t="s">
        <v>18</v>
      </c>
    </row>
    <row r="978" spans="1:9" x14ac:dyDescent="0.2">
      <c r="A978" s="6" t="str">
        <f>Tabla24[[#This Row],[Unit]]</f>
        <v xml:space="preserve">  0</v>
      </c>
      <c r="B978">
        <f>Tabla24[[#This Row],[Referencia]]</f>
        <v>0</v>
      </c>
      <c r="C978" s="6">
        <f>Tabla24[[#This Row],[Costo]]</f>
        <v>0</v>
      </c>
      <c r="D978" s="7">
        <f>-Tabla24[[#This Row],[Cantidad]]</f>
        <v>0</v>
      </c>
      <c r="E978" s="6">
        <f>Tabla23[[#This Row],[Costo]]*Tabla23[[#This Row],[Cantidad]]</f>
        <v>0</v>
      </c>
      <c r="F978" s="6">
        <f>Tabla24[[#This Row],[PV]]</f>
        <v>0</v>
      </c>
      <c r="G978">
        <f>Tabla24[[#This Row],[Fecha]]</f>
        <v>0</v>
      </c>
      <c r="I978" t="s">
        <v>18</v>
      </c>
    </row>
    <row r="979" spans="1:9" x14ac:dyDescent="0.2">
      <c r="A979" s="6" t="str">
        <f>Tabla24[[#This Row],[Unit]]</f>
        <v xml:space="preserve">  0</v>
      </c>
      <c r="B979">
        <f>Tabla24[[#This Row],[Referencia]]</f>
        <v>0</v>
      </c>
      <c r="C979" s="6">
        <f>Tabla24[[#This Row],[Costo]]</f>
        <v>0</v>
      </c>
      <c r="D979" s="7">
        <f>-Tabla24[[#This Row],[Cantidad]]</f>
        <v>0</v>
      </c>
      <c r="E979" s="6">
        <f>Tabla23[[#This Row],[Costo]]*Tabla23[[#This Row],[Cantidad]]</f>
        <v>0</v>
      </c>
      <c r="F979" s="6">
        <f>Tabla24[[#This Row],[PV]]</f>
        <v>0</v>
      </c>
      <c r="G979">
        <f>Tabla24[[#This Row],[Fecha]]</f>
        <v>0</v>
      </c>
      <c r="I979" t="s">
        <v>18</v>
      </c>
    </row>
    <row r="980" spans="1:9" x14ac:dyDescent="0.2">
      <c r="A980" s="6" t="str">
        <f>Tabla24[[#This Row],[Unit]]</f>
        <v xml:space="preserve">  0</v>
      </c>
      <c r="B980">
        <f>Tabla24[[#This Row],[Referencia]]</f>
        <v>0</v>
      </c>
      <c r="C980" s="6">
        <f>Tabla24[[#This Row],[Costo]]</f>
        <v>0</v>
      </c>
      <c r="D980" s="7">
        <f>-Tabla24[[#This Row],[Cantidad]]</f>
        <v>0</v>
      </c>
      <c r="E980" s="6">
        <f>Tabla23[[#This Row],[Costo]]*Tabla23[[#This Row],[Cantidad]]</f>
        <v>0</v>
      </c>
      <c r="F980" s="6">
        <f>Tabla24[[#This Row],[PV]]</f>
        <v>0</v>
      </c>
      <c r="G980">
        <f>Tabla24[[#This Row],[Fecha]]</f>
        <v>0</v>
      </c>
      <c r="I980" t="s">
        <v>18</v>
      </c>
    </row>
    <row r="981" spans="1:9" x14ac:dyDescent="0.2">
      <c r="A981" s="6" t="str">
        <f>Tabla24[[#This Row],[Unit]]</f>
        <v xml:space="preserve">  0</v>
      </c>
      <c r="B981">
        <f>Tabla24[[#This Row],[Referencia]]</f>
        <v>0</v>
      </c>
      <c r="C981" s="6">
        <f>Tabla24[[#This Row],[Costo]]</f>
        <v>0</v>
      </c>
      <c r="D981" s="7">
        <f>-Tabla24[[#This Row],[Cantidad]]</f>
        <v>0</v>
      </c>
      <c r="E981" s="6">
        <f>Tabla23[[#This Row],[Costo]]*Tabla23[[#This Row],[Cantidad]]</f>
        <v>0</v>
      </c>
      <c r="F981" s="6">
        <f>Tabla24[[#This Row],[PV]]</f>
        <v>0</v>
      </c>
      <c r="G981">
        <f>Tabla24[[#This Row],[Fecha]]</f>
        <v>0</v>
      </c>
      <c r="I981" t="s">
        <v>18</v>
      </c>
    </row>
    <row r="982" spans="1:9" x14ac:dyDescent="0.2">
      <c r="A982" s="6" t="str">
        <f>Tabla24[[#This Row],[Unit]]</f>
        <v xml:space="preserve">  0</v>
      </c>
      <c r="B982">
        <f>Tabla24[[#This Row],[Referencia]]</f>
        <v>0</v>
      </c>
      <c r="C982" s="6">
        <f>Tabla24[[#This Row],[Costo]]</f>
        <v>0</v>
      </c>
      <c r="D982" s="7">
        <f>-Tabla24[[#This Row],[Cantidad]]</f>
        <v>0</v>
      </c>
      <c r="E982" s="6">
        <f>Tabla23[[#This Row],[Costo]]*Tabla23[[#This Row],[Cantidad]]</f>
        <v>0</v>
      </c>
      <c r="F982" s="6">
        <f>Tabla24[[#This Row],[PV]]</f>
        <v>0</v>
      </c>
      <c r="G982">
        <f>Tabla24[[#This Row],[Fecha]]</f>
        <v>0</v>
      </c>
      <c r="I982" t="s">
        <v>18</v>
      </c>
    </row>
    <row r="983" spans="1:9" x14ac:dyDescent="0.2">
      <c r="A983" s="6" t="str">
        <f>Tabla24[[#This Row],[Unit]]</f>
        <v xml:space="preserve">  0</v>
      </c>
      <c r="B983">
        <f>Tabla24[[#This Row],[Referencia]]</f>
        <v>0</v>
      </c>
      <c r="C983" s="6">
        <f>Tabla24[[#This Row],[Costo]]</f>
        <v>0</v>
      </c>
      <c r="D983" s="7">
        <f>-Tabla24[[#This Row],[Cantidad]]</f>
        <v>0</v>
      </c>
      <c r="E983" s="6">
        <f>Tabla23[[#This Row],[Costo]]*Tabla23[[#This Row],[Cantidad]]</f>
        <v>0</v>
      </c>
      <c r="F983" s="6">
        <f>Tabla24[[#This Row],[PV]]</f>
        <v>0</v>
      </c>
      <c r="G983">
        <f>Tabla24[[#This Row],[Fecha]]</f>
        <v>0</v>
      </c>
      <c r="I983" t="s">
        <v>18</v>
      </c>
    </row>
    <row r="984" spans="1:9" x14ac:dyDescent="0.2">
      <c r="A984" s="6" t="str">
        <f>Tabla24[[#This Row],[Unit]]</f>
        <v xml:space="preserve">  0</v>
      </c>
      <c r="B984">
        <f>Tabla24[[#This Row],[Referencia]]</f>
        <v>0</v>
      </c>
      <c r="C984" s="6">
        <f>Tabla24[[#This Row],[Costo]]</f>
        <v>0</v>
      </c>
      <c r="D984" s="7">
        <f>-Tabla24[[#This Row],[Cantidad]]</f>
        <v>0</v>
      </c>
      <c r="E984" s="6">
        <f>Tabla23[[#This Row],[Costo]]*Tabla23[[#This Row],[Cantidad]]</f>
        <v>0</v>
      </c>
      <c r="F984" s="6">
        <f>Tabla24[[#This Row],[PV]]</f>
        <v>0</v>
      </c>
      <c r="G984">
        <f>Tabla24[[#This Row],[Fecha]]</f>
        <v>0</v>
      </c>
      <c r="I984" t="s">
        <v>18</v>
      </c>
    </row>
    <row r="985" spans="1:9" x14ac:dyDescent="0.2">
      <c r="A985" s="6" t="str">
        <f>Tabla24[[#This Row],[Unit]]</f>
        <v xml:space="preserve">  0</v>
      </c>
      <c r="B985">
        <f>Tabla24[[#This Row],[Referencia]]</f>
        <v>0</v>
      </c>
      <c r="C985" s="6">
        <f>Tabla24[[#This Row],[Costo]]</f>
        <v>0</v>
      </c>
      <c r="D985" s="7">
        <f>-Tabla24[[#This Row],[Cantidad]]</f>
        <v>0</v>
      </c>
      <c r="E985" s="6">
        <f>Tabla23[[#This Row],[Costo]]*Tabla23[[#This Row],[Cantidad]]</f>
        <v>0</v>
      </c>
      <c r="F985" s="6">
        <f>Tabla24[[#This Row],[PV]]</f>
        <v>0</v>
      </c>
      <c r="G985">
        <f>Tabla24[[#This Row],[Fecha]]</f>
        <v>0</v>
      </c>
      <c r="I985" t="s">
        <v>18</v>
      </c>
    </row>
    <row r="986" spans="1:9" x14ac:dyDescent="0.2">
      <c r="A986" s="6" t="str">
        <f>Tabla24[[#This Row],[Unit]]</f>
        <v xml:space="preserve">  0</v>
      </c>
      <c r="B986">
        <f>Tabla24[[#This Row],[Referencia]]</f>
        <v>0</v>
      </c>
      <c r="C986" s="6">
        <f>Tabla24[[#This Row],[Costo]]</f>
        <v>0</v>
      </c>
      <c r="D986" s="7">
        <f>-Tabla24[[#This Row],[Cantidad]]</f>
        <v>0</v>
      </c>
      <c r="E986" s="6">
        <f>Tabla23[[#This Row],[Costo]]*Tabla23[[#This Row],[Cantidad]]</f>
        <v>0</v>
      </c>
      <c r="F986" s="6">
        <f>Tabla24[[#This Row],[PV]]</f>
        <v>0</v>
      </c>
      <c r="G986">
        <f>Tabla24[[#This Row],[Fecha]]</f>
        <v>0</v>
      </c>
      <c r="I986" t="s">
        <v>18</v>
      </c>
    </row>
    <row r="987" spans="1:9" x14ac:dyDescent="0.2">
      <c r="A987" s="6" t="str">
        <f>Tabla24[[#This Row],[Unit]]</f>
        <v xml:space="preserve">  0</v>
      </c>
      <c r="B987">
        <f>Tabla24[[#This Row],[Referencia]]</f>
        <v>0</v>
      </c>
      <c r="C987" s="6">
        <f>Tabla24[[#This Row],[Costo]]</f>
        <v>0</v>
      </c>
      <c r="D987" s="7">
        <f>-Tabla24[[#This Row],[Cantidad]]</f>
        <v>0</v>
      </c>
      <c r="E987" s="6">
        <f>Tabla23[[#This Row],[Costo]]*Tabla23[[#This Row],[Cantidad]]</f>
        <v>0</v>
      </c>
      <c r="F987" s="6">
        <f>Tabla24[[#This Row],[PV]]</f>
        <v>0</v>
      </c>
      <c r="G987">
        <f>Tabla24[[#This Row],[Fecha]]</f>
        <v>0</v>
      </c>
      <c r="I987" t="s">
        <v>18</v>
      </c>
    </row>
    <row r="988" spans="1:9" x14ac:dyDescent="0.2">
      <c r="A988" s="6" t="str">
        <f>Tabla24[[#This Row],[Unit]]</f>
        <v xml:space="preserve">  0</v>
      </c>
      <c r="B988">
        <f>Tabla24[[#This Row],[Referencia]]</f>
        <v>0</v>
      </c>
      <c r="C988" s="6">
        <f>Tabla24[[#This Row],[Costo]]</f>
        <v>0</v>
      </c>
      <c r="D988" s="7">
        <f>-Tabla24[[#This Row],[Cantidad]]</f>
        <v>0</v>
      </c>
      <c r="E988" s="6">
        <f>Tabla23[[#This Row],[Costo]]*Tabla23[[#This Row],[Cantidad]]</f>
        <v>0</v>
      </c>
      <c r="F988" s="6">
        <f>Tabla24[[#This Row],[PV]]</f>
        <v>0</v>
      </c>
      <c r="G988">
        <f>Tabla24[[#This Row],[Fecha]]</f>
        <v>0</v>
      </c>
      <c r="I988" t="s">
        <v>18</v>
      </c>
    </row>
    <row r="989" spans="1:9" x14ac:dyDescent="0.2">
      <c r="A989" s="6" t="str">
        <f>Tabla24[[#This Row],[Unit]]</f>
        <v xml:space="preserve">  0</v>
      </c>
      <c r="B989">
        <f>Tabla24[[#This Row],[Referencia]]</f>
        <v>0</v>
      </c>
      <c r="C989" s="6">
        <f>Tabla24[[#This Row],[Costo]]</f>
        <v>0</v>
      </c>
      <c r="D989" s="7">
        <f>-Tabla24[[#This Row],[Cantidad]]</f>
        <v>0</v>
      </c>
      <c r="E989" s="6">
        <f>Tabla23[[#This Row],[Costo]]*Tabla23[[#This Row],[Cantidad]]</f>
        <v>0</v>
      </c>
      <c r="F989" s="6">
        <f>Tabla24[[#This Row],[PV]]</f>
        <v>0</v>
      </c>
      <c r="G989">
        <f>Tabla24[[#This Row],[Fecha]]</f>
        <v>0</v>
      </c>
      <c r="I989" t="s">
        <v>18</v>
      </c>
    </row>
    <row r="990" spans="1:9" x14ac:dyDescent="0.2">
      <c r="A990" s="6" t="str">
        <f>Tabla24[[#This Row],[Unit]]</f>
        <v xml:space="preserve">  0</v>
      </c>
      <c r="B990">
        <f>Tabla24[[#This Row],[Referencia]]</f>
        <v>0</v>
      </c>
      <c r="C990" s="6">
        <f>Tabla24[[#This Row],[Costo]]</f>
        <v>0</v>
      </c>
      <c r="D990" s="7">
        <f>-Tabla24[[#This Row],[Cantidad]]</f>
        <v>0</v>
      </c>
      <c r="E990" s="6">
        <f>Tabla23[[#This Row],[Costo]]*Tabla23[[#This Row],[Cantidad]]</f>
        <v>0</v>
      </c>
      <c r="F990" s="6">
        <f>Tabla24[[#This Row],[PV]]</f>
        <v>0</v>
      </c>
      <c r="G990">
        <f>Tabla24[[#This Row],[Fecha]]</f>
        <v>0</v>
      </c>
      <c r="I990" t="s">
        <v>18</v>
      </c>
    </row>
    <row r="991" spans="1:9" x14ac:dyDescent="0.2">
      <c r="A991" s="6" t="str">
        <f>Tabla24[[#This Row],[Unit]]</f>
        <v xml:space="preserve">  0</v>
      </c>
      <c r="B991">
        <f>Tabla24[[#This Row],[Referencia]]</f>
        <v>0</v>
      </c>
      <c r="C991" s="6">
        <f>Tabla24[[#This Row],[Costo]]</f>
        <v>0</v>
      </c>
      <c r="D991" s="7">
        <f>-Tabla24[[#This Row],[Cantidad]]</f>
        <v>0</v>
      </c>
      <c r="E991" s="6">
        <f>Tabla23[[#This Row],[Costo]]*Tabla23[[#This Row],[Cantidad]]</f>
        <v>0</v>
      </c>
      <c r="F991" s="6">
        <f>Tabla24[[#This Row],[PV]]</f>
        <v>0</v>
      </c>
      <c r="G991">
        <f>Tabla24[[#This Row],[Fecha]]</f>
        <v>0</v>
      </c>
      <c r="I991" t="s">
        <v>18</v>
      </c>
    </row>
    <row r="992" spans="1:9" x14ac:dyDescent="0.2">
      <c r="A992" s="6" t="str">
        <f>Tabla24[[#This Row],[Unit]]</f>
        <v xml:space="preserve">  0</v>
      </c>
      <c r="B992">
        <f>Tabla24[[#This Row],[Referencia]]</f>
        <v>0</v>
      </c>
      <c r="C992" s="6">
        <f>Tabla24[[#This Row],[Costo]]</f>
        <v>0</v>
      </c>
      <c r="D992" s="7">
        <f>-Tabla24[[#This Row],[Cantidad]]</f>
        <v>0</v>
      </c>
      <c r="E992" s="6">
        <f>Tabla23[[#This Row],[Costo]]*Tabla23[[#This Row],[Cantidad]]</f>
        <v>0</v>
      </c>
      <c r="F992" s="6">
        <f>Tabla24[[#This Row],[PV]]</f>
        <v>0</v>
      </c>
      <c r="G992">
        <f>Tabla24[[#This Row],[Fecha]]</f>
        <v>0</v>
      </c>
      <c r="I992" t="s">
        <v>18</v>
      </c>
    </row>
    <row r="993" spans="1:9" x14ac:dyDescent="0.2">
      <c r="A993" s="6" t="str">
        <f>Tabla24[[#This Row],[Unit]]</f>
        <v xml:space="preserve">  0</v>
      </c>
      <c r="B993">
        <f>Tabla24[[#This Row],[Referencia]]</f>
        <v>0</v>
      </c>
      <c r="C993" s="6">
        <f>Tabla24[[#This Row],[Costo]]</f>
        <v>0</v>
      </c>
      <c r="D993" s="7">
        <f>-Tabla24[[#This Row],[Cantidad]]</f>
        <v>0</v>
      </c>
      <c r="E993" s="6">
        <f>Tabla23[[#This Row],[Costo]]*Tabla23[[#This Row],[Cantidad]]</f>
        <v>0</v>
      </c>
      <c r="F993" s="6">
        <f>Tabla24[[#This Row],[PV]]</f>
        <v>0</v>
      </c>
      <c r="G993">
        <f>Tabla24[[#This Row],[Fecha]]</f>
        <v>0</v>
      </c>
      <c r="I993" t="s">
        <v>18</v>
      </c>
    </row>
    <row r="994" spans="1:9" x14ac:dyDescent="0.2">
      <c r="A994" s="6" t="str">
        <f>Tabla24[[#This Row],[Unit]]</f>
        <v xml:space="preserve">  0</v>
      </c>
      <c r="B994">
        <f>Tabla24[[#This Row],[Referencia]]</f>
        <v>0</v>
      </c>
      <c r="C994" s="6">
        <f>Tabla24[[#This Row],[Costo]]</f>
        <v>0</v>
      </c>
      <c r="D994" s="7">
        <f>-Tabla24[[#This Row],[Cantidad]]</f>
        <v>0</v>
      </c>
      <c r="E994" s="6">
        <f>Tabla23[[#This Row],[Costo]]*Tabla23[[#This Row],[Cantidad]]</f>
        <v>0</v>
      </c>
      <c r="F994" s="6">
        <f>Tabla24[[#This Row],[PV]]</f>
        <v>0</v>
      </c>
      <c r="G994">
        <f>Tabla24[[#This Row],[Fecha]]</f>
        <v>0</v>
      </c>
      <c r="I994" t="s">
        <v>18</v>
      </c>
    </row>
    <row r="995" spans="1:9" x14ac:dyDescent="0.2">
      <c r="A995" s="6" t="str">
        <f>Tabla24[[#This Row],[Unit]]</f>
        <v xml:space="preserve">  0</v>
      </c>
      <c r="B995">
        <f>Tabla24[[#This Row],[Referencia]]</f>
        <v>0</v>
      </c>
      <c r="C995" s="6">
        <f>Tabla24[[#This Row],[Costo]]</f>
        <v>0</v>
      </c>
      <c r="D995" s="7">
        <f>-Tabla24[[#This Row],[Cantidad]]</f>
        <v>0</v>
      </c>
      <c r="E995" s="6">
        <f>Tabla23[[#This Row],[Costo]]*Tabla23[[#This Row],[Cantidad]]</f>
        <v>0</v>
      </c>
      <c r="F995" s="6">
        <f>Tabla24[[#This Row],[PV]]</f>
        <v>0</v>
      </c>
      <c r="G995">
        <f>Tabla24[[#This Row],[Fecha]]</f>
        <v>0</v>
      </c>
      <c r="I995" t="s">
        <v>18</v>
      </c>
    </row>
    <row r="996" spans="1:9" x14ac:dyDescent="0.2">
      <c r="A996" s="6" t="str">
        <f>Tabla24[[#This Row],[Unit]]</f>
        <v xml:space="preserve">  0</v>
      </c>
      <c r="B996">
        <f>Tabla24[[#This Row],[Referencia]]</f>
        <v>0</v>
      </c>
      <c r="C996" s="6">
        <f>Tabla24[[#This Row],[Costo]]</f>
        <v>0</v>
      </c>
      <c r="D996" s="7">
        <f>-Tabla24[[#This Row],[Cantidad]]</f>
        <v>0</v>
      </c>
      <c r="E996" s="6">
        <f>Tabla23[[#This Row],[Costo]]*Tabla23[[#This Row],[Cantidad]]</f>
        <v>0</v>
      </c>
      <c r="F996" s="6">
        <f>Tabla24[[#This Row],[PV]]</f>
        <v>0</v>
      </c>
      <c r="G996">
        <f>Tabla24[[#This Row],[Fecha]]</f>
        <v>0</v>
      </c>
      <c r="I996" t="s">
        <v>18</v>
      </c>
    </row>
    <row r="997" spans="1:9" x14ac:dyDescent="0.2">
      <c r="A997" s="6" t="str">
        <f>Tabla24[[#This Row],[Unit]]</f>
        <v xml:space="preserve">  0</v>
      </c>
      <c r="B997">
        <f>Tabla24[[#This Row],[Referencia]]</f>
        <v>0</v>
      </c>
      <c r="C997" s="6">
        <f>Tabla24[[#This Row],[Costo]]</f>
        <v>0</v>
      </c>
      <c r="D997" s="7">
        <f>-Tabla24[[#This Row],[Cantidad]]</f>
        <v>0</v>
      </c>
      <c r="E997" s="6">
        <f>Tabla23[[#This Row],[Costo]]*Tabla23[[#This Row],[Cantidad]]</f>
        <v>0</v>
      </c>
      <c r="F997" s="6">
        <f>Tabla24[[#This Row],[PV]]</f>
        <v>0</v>
      </c>
      <c r="G997">
        <f>Tabla24[[#This Row],[Fecha]]</f>
        <v>0</v>
      </c>
      <c r="I997" t="s">
        <v>18</v>
      </c>
    </row>
    <row r="998" spans="1:9" x14ac:dyDescent="0.2">
      <c r="A998" s="6" t="str">
        <f>Tabla24[[#This Row],[Unit]]</f>
        <v xml:space="preserve">  0</v>
      </c>
      <c r="B998">
        <f>Tabla24[[#This Row],[Referencia]]</f>
        <v>0</v>
      </c>
      <c r="C998" s="6">
        <f>Tabla24[[#This Row],[Costo]]</f>
        <v>0</v>
      </c>
      <c r="D998" s="7">
        <f>-Tabla24[[#This Row],[Cantidad]]</f>
        <v>0</v>
      </c>
      <c r="E998" s="6">
        <f>Tabla23[[#This Row],[Costo]]*Tabla23[[#This Row],[Cantidad]]</f>
        <v>0</v>
      </c>
      <c r="F998" s="6">
        <f>Tabla24[[#This Row],[PV]]</f>
        <v>0</v>
      </c>
      <c r="G998">
        <f>Tabla24[[#This Row],[Fecha]]</f>
        <v>0</v>
      </c>
      <c r="I998" t="s">
        <v>18</v>
      </c>
    </row>
    <row r="999" spans="1:9" x14ac:dyDescent="0.2">
      <c r="A999" s="6" t="str">
        <f>Tabla24[[#This Row],[Unit]]</f>
        <v xml:space="preserve">  0</v>
      </c>
      <c r="B999">
        <f>Tabla24[[#This Row],[Referencia]]</f>
        <v>0</v>
      </c>
      <c r="C999" s="6">
        <f>Tabla24[[#This Row],[Costo]]</f>
        <v>0</v>
      </c>
      <c r="D999" s="7">
        <f>-Tabla24[[#This Row],[Cantidad]]</f>
        <v>0</v>
      </c>
      <c r="E999" s="6">
        <f>Tabla23[[#This Row],[Costo]]*Tabla23[[#This Row],[Cantidad]]</f>
        <v>0</v>
      </c>
      <c r="F999" s="6">
        <f>Tabla24[[#This Row],[PV]]</f>
        <v>0</v>
      </c>
      <c r="G999">
        <f>Tabla24[[#This Row],[Fecha]]</f>
        <v>0</v>
      </c>
      <c r="I999" t="s">
        <v>18</v>
      </c>
    </row>
    <row r="1000" spans="1:9" x14ac:dyDescent="0.2">
      <c r="A1000" s="6" t="str">
        <f>Tabla24[[#This Row],[Unit]]</f>
        <v xml:space="preserve">  0</v>
      </c>
      <c r="B1000">
        <f>Tabla24[[#This Row],[Referencia]]</f>
        <v>0</v>
      </c>
      <c r="C1000" s="6">
        <f>Tabla24[[#This Row],[Costo]]</f>
        <v>0</v>
      </c>
      <c r="D1000" s="7">
        <f>-Tabla24[[#This Row],[Cantidad]]</f>
        <v>0</v>
      </c>
      <c r="E1000" s="6">
        <f>Tabla23[[#This Row],[Costo]]*Tabla23[[#This Row],[Cantidad]]</f>
        <v>0</v>
      </c>
      <c r="F1000" s="6">
        <f>Tabla24[[#This Row],[PV]]</f>
        <v>0</v>
      </c>
      <c r="G1000">
        <f>Tabla24[[#This Row],[Fecha]]</f>
        <v>0</v>
      </c>
      <c r="I1000" t="s">
        <v>18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5F1A-77A3-1047-B45C-AF085E88FAAC}">
  <dimension ref="A1:L1000"/>
  <sheetViews>
    <sheetView workbookViewId="0">
      <selection activeCell="G12" sqref="G12"/>
    </sheetView>
  </sheetViews>
  <sheetFormatPr baseColWidth="10" defaultRowHeight="14" x14ac:dyDescent="0.2"/>
  <cols>
    <col min="1" max="1" width="18.59765625" bestFit="1" customWidth="1"/>
    <col min="2" max="2" width="12.59765625" customWidth="1"/>
  </cols>
  <sheetData>
    <row r="1" spans="1:12" x14ac:dyDescent="0.2">
      <c r="A1" s="30" t="s">
        <v>0</v>
      </c>
      <c r="B1" s="30"/>
    </row>
    <row r="2" spans="1:12" x14ac:dyDescent="0.2">
      <c r="A2" s="30"/>
      <c r="B2" s="30"/>
    </row>
    <row r="11" spans="1:12" x14ac:dyDescent="0.2">
      <c r="A11" t="s">
        <v>1</v>
      </c>
      <c r="B11" t="s">
        <v>2</v>
      </c>
      <c r="C11" t="s">
        <v>3</v>
      </c>
      <c r="D11" t="s">
        <v>5</v>
      </c>
      <c r="E11" t="s">
        <v>8</v>
      </c>
      <c r="F11" t="s">
        <v>12</v>
      </c>
      <c r="G11" t="s">
        <v>13</v>
      </c>
      <c r="H11" t="s">
        <v>14</v>
      </c>
      <c r="I11" t="s">
        <v>17</v>
      </c>
    </row>
    <row r="12" spans="1:12" x14ac:dyDescent="0.2">
      <c r="A12" s="5" t="s">
        <v>27</v>
      </c>
      <c r="B12" t="s">
        <v>26</v>
      </c>
      <c r="C12" s="6">
        <f>_xlfn.XLOOKUP(Tabla26[[#This Row],[Producto]],Ingresos!L:L,Ingresos!M:M)</f>
        <v>9000</v>
      </c>
      <c r="D12" s="7">
        <v>998</v>
      </c>
      <c r="E12" s="6">
        <f>Tabla26[[#This Row],[Costo]]*Tabla26[[#This Row],[Cantidad]]</f>
        <v>8982000</v>
      </c>
      <c r="F12">
        <f>_xlfn.XLOOKUP(Tabla26[[#This Row],[Producto]],Ingresos!L:L,Ingresos!N:N)</f>
        <v>20000</v>
      </c>
      <c r="G12">
        <v>1</v>
      </c>
      <c r="H12" s="5"/>
      <c r="I12" t="s">
        <v>19</v>
      </c>
      <c r="J12" s="6"/>
      <c r="K12" s="7"/>
      <c r="L12" s="6"/>
    </row>
    <row r="13" spans="1:12" x14ac:dyDescent="0.2">
      <c r="A13" s="5"/>
      <c r="C13" s="6">
        <f>_xlfn.XLOOKUP(Tabla26[[#This Row],[Producto]],Ingresos!L:L,Ingresos!M:M)</f>
        <v>0</v>
      </c>
      <c r="D13" s="7"/>
      <c r="E13" s="6">
        <f>Tabla26[[#This Row],[Costo]]*Tabla26[[#This Row],[Cantidad]]</f>
        <v>0</v>
      </c>
      <c r="F13">
        <f>_xlfn.XLOOKUP(Tabla26[[#This Row],[Producto]],Ingresos!L:L,Ingresos!N:N)</f>
        <v>0</v>
      </c>
      <c r="H13" s="5"/>
      <c r="I13" t="s">
        <v>19</v>
      </c>
      <c r="J13" s="6"/>
      <c r="K13" s="7"/>
      <c r="L13" s="6"/>
    </row>
    <row r="14" spans="1:12" x14ac:dyDescent="0.2">
      <c r="A14" s="5"/>
      <c r="C14" s="6">
        <f>_xlfn.XLOOKUP(Tabla26[[#This Row],[Producto]],Ingresos!L:L,Ingresos!M:M)</f>
        <v>0</v>
      </c>
      <c r="D14" s="7"/>
      <c r="E14" s="6">
        <f>Tabla26[[#This Row],[Costo]]*Tabla26[[#This Row],[Cantidad]]</f>
        <v>0</v>
      </c>
      <c r="F14">
        <f>_xlfn.XLOOKUP(Tabla26[[#This Row],[Producto]],Ingresos!L:L,Ingresos!N:N)</f>
        <v>0</v>
      </c>
      <c r="H14" s="5"/>
      <c r="I14" t="s">
        <v>19</v>
      </c>
      <c r="J14" s="6"/>
      <c r="K14" s="7"/>
      <c r="L14" s="6"/>
    </row>
    <row r="15" spans="1:12" x14ac:dyDescent="0.2">
      <c r="A15" s="5"/>
      <c r="C15" s="6">
        <f>_xlfn.XLOOKUP(Tabla26[[#This Row],[Producto]],Ingresos!L:L,Ingresos!M:M)</f>
        <v>0</v>
      </c>
      <c r="D15" s="7"/>
      <c r="E15" s="6">
        <f>Tabla26[[#This Row],[Costo]]*Tabla26[[#This Row],[Cantidad]]</f>
        <v>0</v>
      </c>
      <c r="F15">
        <f>_xlfn.XLOOKUP(Tabla26[[#This Row],[Producto]],Ingresos!L:L,Ingresos!N:N)</f>
        <v>0</v>
      </c>
      <c r="H15" s="5"/>
      <c r="I15" t="s">
        <v>19</v>
      </c>
      <c r="J15" s="6"/>
      <c r="K15" s="7"/>
      <c r="L15" s="6"/>
    </row>
    <row r="16" spans="1:12" x14ac:dyDescent="0.2">
      <c r="A16" s="5"/>
      <c r="C16" s="6">
        <f>_xlfn.XLOOKUP(Tabla26[[#This Row],[Producto]],Ingresos!L:L,Ingresos!M:M)</f>
        <v>0</v>
      </c>
      <c r="D16" s="7"/>
      <c r="E16" s="6">
        <f>Tabla26[[#This Row],[Costo]]*Tabla26[[#This Row],[Cantidad]]</f>
        <v>0</v>
      </c>
      <c r="F16">
        <f>_xlfn.XLOOKUP(Tabla26[[#This Row],[Producto]],Ingresos!L:L,Ingresos!N:N)</f>
        <v>0</v>
      </c>
      <c r="H16" s="5"/>
      <c r="I16" t="s">
        <v>19</v>
      </c>
      <c r="J16" s="6"/>
      <c r="K16" s="7"/>
      <c r="L16" s="6"/>
    </row>
    <row r="17" spans="1:12" x14ac:dyDescent="0.2">
      <c r="A17" s="5"/>
      <c r="C17" s="6">
        <f>_xlfn.XLOOKUP(Tabla26[[#This Row],[Producto]],Ingresos!L:L,Ingresos!M:M)</f>
        <v>0</v>
      </c>
      <c r="D17" s="7"/>
      <c r="E17" s="6">
        <f>Tabla26[[#This Row],[Costo]]*Tabla26[[#This Row],[Cantidad]]</f>
        <v>0</v>
      </c>
      <c r="F17">
        <f>_xlfn.XLOOKUP(Tabla26[[#This Row],[Producto]],Ingresos!L:L,Ingresos!N:N)</f>
        <v>0</v>
      </c>
      <c r="H17" s="5"/>
      <c r="I17" t="s">
        <v>19</v>
      </c>
      <c r="J17" s="6"/>
      <c r="K17" s="7"/>
      <c r="L17" s="6"/>
    </row>
    <row r="18" spans="1:12" x14ac:dyDescent="0.2">
      <c r="A18" s="5"/>
      <c r="C18" s="6">
        <f>_xlfn.XLOOKUP(Tabla26[[#This Row],[Producto]],Ingresos!L:L,Ingresos!M:M)</f>
        <v>0</v>
      </c>
      <c r="D18" s="7"/>
      <c r="E18" s="6">
        <f>Tabla26[[#This Row],[Costo]]*Tabla26[[#This Row],[Cantidad]]</f>
        <v>0</v>
      </c>
      <c r="F18">
        <f>_xlfn.XLOOKUP(Tabla26[[#This Row],[Producto]],Ingresos!L:L,Ingresos!N:N)</f>
        <v>0</v>
      </c>
      <c r="H18" s="5"/>
      <c r="I18" t="s">
        <v>19</v>
      </c>
      <c r="J18" s="6"/>
      <c r="K18" s="7"/>
      <c r="L18" s="6"/>
    </row>
    <row r="19" spans="1:12" x14ac:dyDescent="0.2">
      <c r="A19" s="5"/>
      <c r="C19" s="6">
        <f>_xlfn.XLOOKUP(Tabla26[[#This Row],[Producto]],Ingresos!L:L,Ingresos!M:M)</f>
        <v>0</v>
      </c>
      <c r="D19" s="7"/>
      <c r="E19" s="6">
        <f>Tabla26[[#This Row],[Costo]]*Tabla26[[#This Row],[Cantidad]]</f>
        <v>0</v>
      </c>
      <c r="F19">
        <f>_xlfn.XLOOKUP(Tabla26[[#This Row],[Producto]],Ingresos!L:L,Ingresos!N:N)</f>
        <v>0</v>
      </c>
      <c r="H19" s="5"/>
      <c r="I19" t="s">
        <v>19</v>
      </c>
      <c r="J19" s="6"/>
      <c r="K19" s="7"/>
      <c r="L19" s="6"/>
    </row>
    <row r="20" spans="1:12" x14ac:dyDescent="0.2">
      <c r="A20" s="5"/>
      <c r="C20" s="6">
        <f>_xlfn.XLOOKUP(Tabla26[[#This Row],[Producto]],Ingresos!L:L,Ingresos!M:M)</f>
        <v>0</v>
      </c>
      <c r="D20" s="7"/>
      <c r="E20" s="6">
        <f>Tabla26[[#This Row],[Costo]]*Tabla26[[#This Row],[Cantidad]]</f>
        <v>0</v>
      </c>
      <c r="F20">
        <f>_xlfn.XLOOKUP(Tabla26[[#This Row],[Producto]],Ingresos!L:L,Ingresos!N:N)</f>
        <v>0</v>
      </c>
      <c r="H20" s="5"/>
      <c r="I20" t="s">
        <v>19</v>
      </c>
      <c r="J20" s="6"/>
      <c r="K20" s="7"/>
      <c r="L20" s="6"/>
    </row>
    <row r="21" spans="1:12" x14ac:dyDescent="0.2">
      <c r="A21" s="5"/>
      <c r="C21" s="6">
        <f>_xlfn.XLOOKUP(Tabla26[[#This Row],[Producto]],Ingresos!L:L,Ingresos!M:M)</f>
        <v>0</v>
      </c>
      <c r="D21" s="7"/>
      <c r="E21" s="6">
        <f>Tabla26[[#This Row],[Costo]]*Tabla26[[#This Row],[Cantidad]]</f>
        <v>0</v>
      </c>
      <c r="F21">
        <f>_xlfn.XLOOKUP(Tabla26[[#This Row],[Producto]],Ingresos!L:L,Ingresos!N:N)</f>
        <v>0</v>
      </c>
      <c r="H21" s="5"/>
      <c r="I21" t="s">
        <v>19</v>
      </c>
      <c r="J21" s="6"/>
      <c r="K21" s="7"/>
      <c r="L21" s="6"/>
    </row>
    <row r="22" spans="1:12" x14ac:dyDescent="0.2">
      <c r="A22" s="5"/>
      <c r="C22" s="6">
        <f>_xlfn.XLOOKUP(Tabla26[[#This Row],[Producto]],Ingresos!L:L,Ingresos!M:M)</f>
        <v>0</v>
      </c>
      <c r="D22" s="7"/>
      <c r="E22" s="6">
        <f>Tabla26[[#This Row],[Costo]]*Tabla26[[#This Row],[Cantidad]]</f>
        <v>0</v>
      </c>
      <c r="F22">
        <f>_xlfn.XLOOKUP(Tabla26[[#This Row],[Producto]],Ingresos!L:L,Ingresos!N:N)</f>
        <v>0</v>
      </c>
      <c r="H22" s="5"/>
      <c r="I22" t="s">
        <v>19</v>
      </c>
      <c r="J22" s="6"/>
      <c r="K22" s="7"/>
      <c r="L22" s="6"/>
    </row>
    <row r="23" spans="1:12" x14ac:dyDescent="0.2">
      <c r="A23" s="5"/>
      <c r="C23" s="6">
        <f>_xlfn.XLOOKUP(Tabla26[[#This Row],[Producto]],Ingresos!L:L,Ingresos!M:M)</f>
        <v>0</v>
      </c>
      <c r="D23" s="7"/>
      <c r="E23" s="6">
        <f>Tabla26[[#This Row],[Costo]]*Tabla26[[#This Row],[Cantidad]]</f>
        <v>0</v>
      </c>
      <c r="F23">
        <f>_xlfn.XLOOKUP(Tabla26[[#This Row],[Producto]],Ingresos!L:L,Ingresos!N:N)</f>
        <v>0</v>
      </c>
      <c r="H23" s="5"/>
      <c r="I23" t="s">
        <v>19</v>
      </c>
      <c r="J23" s="6"/>
      <c r="K23" s="7"/>
      <c r="L23" s="6"/>
    </row>
    <row r="24" spans="1:12" x14ac:dyDescent="0.2">
      <c r="A24" s="5"/>
      <c r="C24" s="6">
        <f>_xlfn.XLOOKUP(Tabla26[[#This Row],[Producto]],Ingresos!L:L,Ingresos!M:M)</f>
        <v>0</v>
      </c>
      <c r="D24" s="7"/>
      <c r="E24" s="6">
        <f>Tabla26[[#This Row],[Costo]]*Tabla26[[#This Row],[Cantidad]]</f>
        <v>0</v>
      </c>
      <c r="F24">
        <f>_xlfn.XLOOKUP(Tabla26[[#This Row],[Producto]],Ingresos!L:L,Ingresos!N:N)</f>
        <v>0</v>
      </c>
      <c r="H24" s="5"/>
      <c r="I24" t="s">
        <v>19</v>
      </c>
      <c r="J24" s="6"/>
      <c r="K24" s="7"/>
      <c r="L24" s="6"/>
    </row>
    <row r="25" spans="1:12" x14ac:dyDescent="0.2">
      <c r="A25" s="5"/>
      <c r="C25" s="6">
        <f>_xlfn.XLOOKUP(Tabla26[[#This Row],[Producto]],Ingresos!L:L,Ingresos!M:M)</f>
        <v>0</v>
      </c>
      <c r="D25" s="7"/>
      <c r="E25" s="6">
        <f>Tabla26[[#This Row],[Costo]]*Tabla26[[#This Row],[Cantidad]]</f>
        <v>0</v>
      </c>
      <c r="F25">
        <f>_xlfn.XLOOKUP(Tabla26[[#This Row],[Producto]],Ingresos!L:L,Ingresos!N:N)</f>
        <v>0</v>
      </c>
      <c r="H25" s="5"/>
      <c r="I25" t="s">
        <v>19</v>
      </c>
      <c r="J25" s="6"/>
      <c r="K25" s="7"/>
      <c r="L25" s="6"/>
    </row>
    <row r="26" spans="1:12" x14ac:dyDescent="0.2">
      <c r="A26" s="5"/>
      <c r="C26" s="6">
        <f>_xlfn.XLOOKUP(Tabla26[[#This Row],[Producto]],Ingresos!L:L,Ingresos!M:M)</f>
        <v>0</v>
      </c>
      <c r="D26" s="7"/>
      <c r="E26" s="6">
        <f>Tabla26[[#This Row],[Costo]]*Tabla26[[#This Row],[Cantidad]]</f>
        <v>0</v>
      </c>
      <c r="F26">
        <f>_xlfn.XLOOKUP(Tabla26[[#This Row],[Producto]],Ingresos!L:L,Ingresos!N:N)</f>
        <v>0</v>
      </c>
      <c r="H26" s="5"/>
      <c r="I26" t="s">
        <v>19</v>
      </c>
      <c r="J26" s="6"/>
      <c r="K26" s="7"/>
      <c r="L26" s="6"/>
    </row>
    <row r="27" spans="1:12" x14ac:dyDescent="0.2">
      <c r="A27" s="5"/>
      <c r="C27" s="6">
        <f>_xlfn.XLOOKUP(Tabla26[[#This Row],[Producto]],Ingresos!L:L,Ingresos!M:M)</f>
        <v>0</v>
      </c>
      <c r="D27" s="7"/>
      <c r="E27" s="6">
        <f>Tabla26[[#This Row],[Costo]]*Tabla26[[#This Row],[Cantidad]]</f>
        <v>0</v>
      </c>
      <c r="F27">
        <f>_xlfn.XLOOKUP(Tabla26[[#This Row],[Producto]],Ingresos!L:L,Ingresos!N:N)</f>
        <v>0</v>
      </c>
      <c r="H27" s="5"/>
      <c r="I27" t="s">
        <v>19</v>
      </c>
      <c r="J27" s="6"/>
      <c r="K27" s="7"/>
      <c r="L27" s="6"/>
    </row>
    <row r="28" spans="1:12" x14ac:dyDescent="0.2">
      <c r="A28" s="5"/>
      <c r="C28" s="6">
        <f>_xlfn.XLOOKUP(Tabla26[[#This Row],[Producto]],Ingresos!L:L,Ingresos!M:M)</f>
        <v>0</v>
      </c>
      <c r="D28" s="7"/>
      <c r="E28" s="6">
        <f>Tabla26[[#This Row],[Costo]]*Tabla26[[#This Row],[Cantidad]]</f>
        <v>0</v>
      </c>
      <c r="F28">
        <f>_xlfn.XLOOKUP(Tabla26[[#This Row],[Producto]],Ingresos!L:L,Ingresos!N:N)</f>
        <v>0</v>
      </c>
      <c r="H28" s="5"/>
      <c r="I28" t="s">
        <v>19</v>
      </c>
      <c r="J28" s="6"/>
      <c r="K28" s="7"/>
      <c r="L28" s="6"/>
    </row>
    <row r="29" spans="1:12" x14ac:dyDescent="0.2">
      <c r="A29" s="5"/>
      <c r="C29" s="6">
        <f>_xlfn.XLOOKUP(Tabla26[[#This Row],[Producto]],Ingresos!L:L,Ingresos!M:M)</f>
        <v>0</v>
      </c>
      <c r="D29" s="7"/>
      <c r="E29" s="6">
        <f>Tabla26[[#This Row],[Costo]]*Tabla26[[#This Row],[Cantidad]]</f>
        <v>0</v>
      </c>
      <c r="F29">
        <f>_xlfn.XLOOKUP(Tabla26[[#This Row],[Producto]],Ingresos!L:L,Ingresos!N:N)</f>
        <v>0</v>
      </c>
      <c r="H29" s="5"/>
      <c r="I29" t="s">
        <v>19</v>
      </c>
      <c r="J29" s="6"/>
      <c r="K29" s="7"/>
      <c r="L29" s="6"/>
    </row>
    <row r="30" spans="1:12" x14ac:dyDescent="0.2">
      <c r="A30" s="5"/>
      <c r="C30" s="6">
        <f>_xlfn.XLOOKUP(Tabla26[[#This Row],[Producto]],Ingresos!L:L,Ingresos!M:M)</f>
        <v>0</v>
      </c>
      <c r="D30" s="7"/>
      <c r="E30" s="6">
        <f>Tabla26[[#This Row],[Costo]]*Tabla26[[#This Row],[Cantidad]]</f>
        <v>0</v>
      </c>
      <c r="F30">
        <f>_xlfn.XLOOKUP(Tabla26[[#This Row],[Producto]],Ingresos!L:L,Ingresos!N:N)</f>
        <v>0</v>
      </c>
      <c r="I30" t="s">
        <v>19</v>
      </c>
    </row>
    <row r="31" spans="1:12" x14ac:dyDescent="0.2">
      <c r="A31" s="5"/>
      <c r="C31" s="6">
        <f>_xlfn.XLOOKUP(Tabla26[[#This Row],[Producto]],Ingresos!L:L,Ingresos!M:M)</f>
        <v>0</v>
      </c>
      <c r="D31" s="7"/>
      <c r="E31" s="6">
        <f>Tabla26[[#This Row],[Costo]]*Tabla26[[#This Row],[Cantidad]]</f>
        <v>0</v>
      </c>
      <c r="F31">
        <f>_xlfn.XLOOKUP(Tabla26[[#This Row],[Producto]],Ingresos!L:L,Ingresos!N:N)</f>
        <v>0</v>
      </c>
      <c r="I31" t="s">
        <v>19</v>
      </c>
    </row>
    <row r="32" spans="1:12" x14ac:dyDescent="0.2">
      <c r="A32" s="5"/>
      <c r="C32" s="6">
        <f>_xlfn.XLOOKUP(Tabla26[[#This Row],[Producto]],Ingresos!L:L,Ingresos!M:M)</f>
        <v>0</v>
      </c>
      <c r="D32" s="7"/>
      <c r="E32" s="6">
        <f>Tabla26[[#This Row],[Costo]]*Tabla26[[#This Row],[Cantidad]]</f>
        <v>0</v>
      </c>
      <c r="F32">
        <f>_xlfn.XLOOKUP(Tabla26[[#This Row],[Producto]],Ingresos!L:L,Ingresos!N:N)</f>
        <v>0</v>
      </c>
      <c r="I32" t="s">
        <v>19</v>
      </c>
    </row>
    <row r="33" spans="1:9" x14ac:dyDescent="0.2">
      <c r="A33" s="5"/>
      <c r="C33" s="6">
        <f>_xlfn.XLOOKUP(Tabla26[[#This Row],[Producto]],Ingresos!L:L,Ingresos!M:M)</f>
        <v>0</v>
      </c>
      <c r="D33" s="7"/>
      <c r="E33" s="6">
        <f>Tabla26[[#This Row],[Costo]]*Tabla26[[#This Row],[Cantidad]]</f>
        <v>0</v>
      </c>
      <c r="F33">
        <f>_xlfn.XLOOKUP(Tabla26[[#This Row],[Producto]],Ingresos!L:L,Ingresos!N:N)</f>
        <v>0</v>
      </c>
      <c r="I33" t="s">
        <v>19</v>
      </c>
    </row>
    <row r="34" spans="1:9" x14ac:dyDescent="0.2">
      <c r="A34" s="5"/>
      <c r="C34" s="6">
        <f>_xlfn.XLOOKUP(Tabla26[[#This Row],[Producto]],Ingresos!L:L,Ingresos!M:M)</f>
        <v>0</v>
      </c>
      <c r="D34" s="7"/>
      <c r="E34" s="6">
        <f>Tabla26[[#This Row],[Costo]]*Tabla26[[#This Row],[Cantidad]]</f>
        <v>0</v>
      </c>
      <c r="F34">
        <f>_xlfn.XLOOKUP(Tabla26[[#This Row],[Producto]],Ingresos!L:L,Ingresos!N:N)</f>
        <v>0</v>
      </c>
      <c r="I34" t="s">
        <v>19</v>
      </c>
    </row>
    <row r="35" spans="1:9" x14ac:dyDescent="0.2">
      <c r="A35" s="5"/>
      <c r="C35" s="6">
        <f>_xlfn.XLOOKUP(Tabla26[[#This Row],[Producto]],Ingresos!L:L,Ingresos!M:M)</f>
        <v>0</v>
      </c>
      <c r="D35" s="7"/>
      <c r="E35" s="6">
        <f>Tabla26[[#This Row],[Costo]]*Tabla26[[#This Row],[Cantidad]]</f>
        <v>0</v>
      </c>
      <c r="F35">
        <f>_xlfn.XLOOKUP(Tabla26[[#This Row],[Producto]],Ingresos!L:L,Ingresos!N:N)</f>
        <v>0</v>
      </c>
      <c r="I35" t="s">
        <v>19</v>
      </c>
    </row>
    <row r="36" spans="1:9" x14ac:dyDescent="0.2">
      <c r="A36" s="5"/>
      <c r="C36" s="6">
        <f>_xlfn.XLOOKUP(Tabla26[[#This Row],[Producto]],Ingresos!L:L,Ingresos!M:M)</f>
        <v>0</v>
      </c>
      <c r="D36" s="7"/>
      <c r="E36" s="6">
        <f>Tabla26[[#This Row],[Costo]]*Tabla26[[#This Row],[Cantidad]]</f>
        <v>0</v>
      </c>
      <c r="F36">
        <f>_xlfn.XLOOKUP(Tabla26[[#This Row],[Producto]],Ingresos!L:L,Ingresos!N:N)</f>
        <v>0</v>
      </c>
      <c r="I36" t="s">
        <v>19</v>
      </c>
    </row>
    <row r="37" spans="1:9" x14ac:dyDescent="0.2">
      <c r="A37" s="5"/>
      <c r="C37" s="6">
        <f>_xlfn.XLOOKUP(Tabla26[[#This Row],[Producto]],Ingresos!L:L,Ingresos!M:M)</f>
        <v>0</v>
      </c>
      <c r="D37" s="7"/>
      <c r="E37" s="6">
        <f>Tabla26[[#This Row],[Costo]]*Tabla26[[#This Row],[Cantidad]]</f>
        <v>0</v>
      </c>
      <c r="F37">
        <f>_xlfn.XLOOKUP(Tabla26[[#This Row],[Producto]],Ingresos!L:L,Ingresos!N:N)</f>
        <v>0</v>
      </c>
      <c r="I37" t="s">
        <v>19</v>
      </c>
    </row>
    <row r="38" spans="1:9" x14ac:dyDescent="0.2">
      <c r="A38" s="5"/>
      <c r="C38" s="6">
        <f>_xlfn.XLOOKUP(Tabla26[[#This Row],[Producto]],Ingresos!L:L,Ingresos!M:M)</f>
        <v>0</v>
      </c>
      <c r="D38" s="7"/>
      <c r="E38" s="6">
        <f>Tabla26[[#This Row],[Costo]]*Tabla26[[#This Row],[Cantidad]]</f>
        <v>0</v>
      </c>
      <c r="F38">
        <f>_xlfn.XLOOKUP(Tabla26[[#This Row],[Producto]],Ingresos!L:L,Ingresos!N:N)</f>
        <v>0</v>
      </c>
      <c r="I38" t="s">
        <v>19</v>
      </c>
    </row>
    <row r="39" spans="1:9" x14ac:dyDescent="0.2">
      <c r="A39" s="5"/>
      <c r="C39" s="6">
        <f>_xlfn.XLOOKUP(Tabla26[[#This Row],[Producto]],Ingresos!L:L,Ingresos!M:M)</f>
        <v>0</v>
      </c>
      <c r="D39" s="7"/>
      <c r="E39" s="6">
        <f>Tabla26[[#This Row],[Costo]]*Tabla26[[#This Row],[Cantidad]]</f>
        <v>0</v>
      </c>
      <c r="F39">
        <f>_xlfn.XLOOKUP(Tabla26[[#This Row],[Producto]],Ingresos!L:L,Ingresos!N:N)</f>
        <v>0</v>
      </c>
      <c r="I39" t="s">
        <v>19</v>
      </c>
    </row>
    <row r="40" spans="1:9" x14ac:dyDescent="0.2">
      <c r="A40" s="5"/>
      <c r="C40" s="6">
        <f>_xlfn.XLOOKUP(Tabla26[[#This Row],[Producto]],Ingresos!L:L,Ingresos!M:M)</f>
        <v>0</v>
      </c>
      <c r="D40" s="7"/>
      <c r="E40" s="6">
        <f>Tabla26[[#This Row],[Costo]]*Tabla26[[#This Row],[Cantidad]]</f>
        <v>0</v>
      </c>
      <c r="F40">
        <f>_xlfn.XLOOKUP(Tabla26[[#This Row],[Producto]],Ingresos!L:L,Ingresos!N:N)</f>
        <v>0</v>
      </c>
      <c r="I40" t="s">
        <v>19</v>
      </c>
    </row>
    <row r="41" spans="1:9" x14ac:dyDescent="0.2">
      <c r="A41" s="5"/>
      <c r="C41" s="6">
        <f>_xlfn.XLOOKUP(Tabla26[[#This Row],[Producto]],Ingresos!L:L,Ingresos!M:M)</f>
        <v>0</v>
      </c>
      <c r="D41" s="7"/>
      <c r="E41" s="6">
        <f>Tabla26[[#This Row],[Costo]]*Tabla26[[#This Row],[Cantidad]]</f>
        <v>0</v>
      </c>
      <c r="F41">
        <f>_xlfn.XLOOKUP(Tabla26[[#This Row],[Producto]],Ingresos!L:L,Ingresos!N:N)</f>
        <v>0</v>
      </c>
      <c r="I41" t="s">
        <v>19</v>
      </c>
    </row>
    <row r="42" spans="1:9" x14ac:dyDescent="0.2">
      <c r="A42" s="5"/>
      <c r="C42" s="6">
        <f>_xlfn.XLOOKUP(Tabla26[[#This Row],[Producto]],Ingresos!L:L,Ingresos!M:M)</f>
        <v>0</v>
      </c>
      <c r="D42" s="7"/>
      <c r="E42" s="6">
        <f>Tabla26[[#This Row],[Costo]]*Tabla26[[#This Row],[Cantidad]]</f>
        <v>0</v>
      </c>
      <c r="F42">
        <f>_xlfn.XLOOKUP(Tabla26[[#This Row],[Producto]],Ingresos!L:L,Ingresos!N:N)</f>
        <v>0</v>
      </c>
      <c r="I42" t="s">
        <v>19</v>
      </c>
    </row>
    <row r="43" spans="1:9" x14ac:dyDescent="0.2">
      <c r="A43" s="5"/>
      <c r="C43" s="6">
        <f>_xlfn.XLOOKUP(Tabla26[[#This Row],[Producto]],Ingresos!L:L,Ingresos!M:M)</f>
        <v>0</v>
      </c>
      <c r="D43" s="7"/>
      <c r="E43" s="6">
        <f>Tabla26[[#This Row],[Costo]]*Tabla26[[#This Row],[Cantidad]]</f>
        <v>0</v>
      </c>
      <c r="F43">
        <f>_xlfn.XLOOKUP(Tabla26[[#This Row],[Producto]],Ingresos!L:L,Ingresos!N:N)</f>
        <v>0</v>
      </c>
      <c r="I43" t="s">
        <v>19</v>
      </c>
    </row>
    <row r="44" spans="1:9" x14ac:dyDescent="0.2">
      <c r="A44" s="5"/>
      <c r="C44" s="6">
        <f>_xlfn.XLOOKUP(Tabla26[[#This Row],[Producto]],Ingresos!L:L,Ingresos!M:M)</f>
        <v>0</v>
      </c>
      <c r="D44" s="7"/>
      <c r="E44" s="6">
        <f>Tabla26[[#This Row],[Costo]]*Tabla26[[#This Row],[Cantidad]]</f>
        <v>0</v>
      </c>
      <c r="F44">
        <f>_xlfn.XLOOKUP(Tabla26[[#This Row],[Producto]],Ingresos!L:L,Ingresos!N:N)</f>
        <v>0</v>
      </c>
      <c r="I44" t="s">
        <v>19</v>
      </c>
    </row>
    <row r="45" spans="1:9" x14ac:dyDescent="0.2">
      <c r="A45" s="5"/>
      <c r="C45" s="6">
        <f>_xlfn.XLOOKUP(Tabla26[[#This Row],[Producto]],Ingresos!L:L,Ingresos!M:M)</f>
        <v>0</v>
      </c>
      <c r="D45" s="7"/>
      <c r="E45" s="6">
        <f>Tabla26[[#This Row],[Costo]]*Tabla26[[#This Row],[Cantidad]]</f>
        <v>0</v>
      </c>
      <c r="F45">
        <f>_xlfn.XLOOKUP(Tabla26[[#This Row],[Producto]],Ingresos!L:L,Ingresos!N:N)</f>
        <v>0</v>
      </c>
      <c r="I45" t="s">
        <v>19</v>
      </c>
    </row>
    <row r="46" spans="1:9" x14ac:dyDescent="0.2">
      <c r="A46" s="5"/>
      <c r="C46" s="6">
        <f>_xlfn.XLOOKUP(Tabla26[[#This Row],[Producto]],Ingresos!L:L,Ingresos!M:M)</f>
        <v>0</v>
      </c>
      <c r="D46" s="7"/>
      <c r="E46" s="6">
        <f>Tabla26[[#This Row],[Costo]]*Tabla26[[#This Row],[Cantidad]]</f>
        <v>0</v>
      </c>
      <c r="F46">
        <f>_xlfn.XLOOKUP(Tabla26[[#This Row],[Producto]],Ingresos!L:L,Ingresos!N:N)</f>
        <v>0</v>
      </c>
      <c r="I46" t="s">
        <v>19</v>
      </c>
    </row>
    <row r="47" spans="1:9" x14ac:dyDescent="0.2">
      <c r="A47" s="5"/>
      <c r="C47" s="6">
        <f>_xlfn.XLOOKUP(Tabla26[[#This Row],[Producto]],Ingresos!L:L,Ingresos!M:M)</f>
        <v>0</v>
      </c>
      <c r="D47" s="7"/>
      <c r="E47" s="6">
        <f>Tabla26[[#This Row],[Costo]]*Tabla26[[#This Row],[Cantidad]]</f>
        <v>0</v>
      </c>
      <c r="F47">
        <f>_xlfn.XLOOKUP(Tabla26[[#This Row],[Producto]],Ingresos!L:L,Ingresos!N:N)</f>
        <v>0</v>
      </c>
      <c r="I47" t="s">
        <v>19</v>
      </c>
    </row>
    <row r="48" spans="1:9" x14ac:dyDescent="0.2">
      <c r="A48" s="5"/>
      <c r="C48" s="6">
        <f>_xlfn.XLOOKUP(Tabla26[[#This Row],[Producto]],Ingresos!L:L,Ingresos!M:M)</f>
        <v>0</v>
      </c>
      <c r="D48" s="7"/>
      <c r="E48" s="6">
        <f>Tabla26[[#This Row],[Costo]]*Tabla26[[#This Row],[Cantidad]]</f>
        <v>0</v>
      </c>
      <c r="F48">
        <f>_xlfn.XLOOKUP(Tabla26[[#This Row],[Producto]],Ingresos!L:L,Ingresos!N:N)</f>
        <v>0</v>
      </c>
      <c r="I48" t="s">
        <v>19</v>
      </c>
    </row>
    <row r="49" spans="1:9" x14ac:dyDescent="0.2">
      <c r="A49" s="5"/>
      <c r="C49" s="6">
        <f>_xlfn.XLOOKUP(Tabla26[[#This Row],[Producto]],Ingresos!L:L,Ingresos!M:M)</f>
        <v>0</v>
      </c>
      <c r="D49" s="7"/>
      <c r="E49" s="6">
        <f>Tabla26[[#This Row],[Costo]]*Tabla26[[#This Row],[Cantidad]]</f>
        <v>0</v>
      </c>
      <c r="F49">
        <f>_xlfn.XLOOKUP(Tabla26[[#This Row],[Producto]],Ingresos!L:L,Ingresos!N:N)</f>
        <v>0</v>
      </c>
      <c r="I49" t="s">
        <v>19</v>
      </c>
    </row>
    <row r="50" spans="1:9" x14ac:dyDescent="0.2">
      <c r="A50" s="5"/>
      <c r="C50" s="6">
        <f>_xlfn.XLOOKUP(Tabla26[[#This Row],[Producto]],Ingresos!L:L,Ingresos!M:M)</f>
        <v>0</v>
      </c>
      <c r="D50" s="7"/>
      <c r="E50" s="6">
        <f>Tabla26[[#This Row],[Costo]]*Tabla26[[#This Row],[Cantidad]]</f>
        <v>0</v>
      </c>
      <c r="F50">
        <f>_xlfn.XLOOKUP(Tabla26[[#This Row],[Producto]],Ingresos!L:L,Ingresos!N:N)</f>
        <v>0</v>
      </c>
      <c r="I50" t="s">
        <v>19</v>
      </c>
    </row>
    <row r="51" spans="1:9" x14ac:dyDescent="0.2">
      <c r="A51" s="5"/>
      <c r="C51" s="6">
        <f>_xlfn.XLOOKUP(Tabla26[[#This Row],[Producto]],Ingresos!L:L,Ingresos!M:M)</f>
        <v>0</v>
      </c>
      <c r="D51" s="7"/>
      <c r="E51" s="6">
        <f>Tabla26[[#This Row],[Costo]]*Tabla26[[#This Row],[Cantidad]]</f>
        <v>0</v>
      </c>
      <c r="F51">
        <f>_xlfn.XLOOKUP(Tabla26[[#This Row],[Producto]],Ingresos!L:L,Ingresos!N:N)</f>
        <v>0</v>
      </c>
      <c r="I51" t="s">
        <v>19</v>
      </c>
    </row>
    <row r="52" spans="1:9" x14ac:dyDescent="0.2">
      <c r="A52" s="5"/>
      <c r="C52" s="6">
        <f>_xlfn.XLOOKUP(Tabla26[[#This Row],[Producto]],Ingresos!L:L,Ingresos!M:M)</f>
        <v>0</v>
      </c>
      <c r="D52" s="7"/>
      <c r="E52" s="6">
        <f>Tabla26[[#This Row],[Costo]]*Tabla26[[#This Row],[Cantidad]]</f>
        <v>0</v>
      </c>
      <c r="F52">
        <f>_xlfn.XLOOKUP(Tabla26[[#This Row],[Producto]],Ingresos!L:L,Ingresos!N:N)</f>
        <v>0</v>
      </c>
      <c r="I52" t="s">
        <v>19</v>
      </c>
    </row>
    <row r="53" spans="1:9" x14ac:dyDescent="0.2">
      <c r="A53" s="5"/>
      <c r="C53" s="6">
        <f>_xlfn.XLOOKUP(Tabla26[[#This Row],[Producto]],Ingresos!L:L,Ingresos!M:M)</f>
        <v>0</v>
      </c>
      <c r="D53" s="7"/>
      <c r="E53" s="6">
        <f>Tabla26[[#This Row],[Costo]]*Tabla26[[#This Row],[Cantidad]]</f>
        <v>0</v>
      </c>
      <c r="F53">
        <f>_xlfn.XLOOKUP(Tabla26[[#This Row],[Producto]],Ingresos!L:L,Ingresos!N:N)</f>
        <v>0</v>
      </c>
      <c r="I53" t="s">
        <v>19</v>
      </c>
    </row>
    <row r="54" spans="1:9" x14ac:dyDescent="0.2">
      <c r="A54" s="5"/>
      <c r="C54" s="6">
        <f>_xlfn.XLOOKUP(Tabla26[[#This Row],[Producto]],Ingresos!L:L,Ingresos!M:M)</f>
        <v>0</v>
      </c>
      <c r="D54" s="7"/>
      <c r="E54" s="6">
        <f>Tabla26[[#This Row],[Costo]]*Tabla26[[#This Row],[Cantidad]]</f>
        <v>0</v>
      </c>
      <c r="F54">
        <f>_xlfn.XLOOKUP(Tabla26[[#This Row],[Producto]],Ingresos!L:L,Ingresos!N:N)</f>
        <v>0</v>
      </c>
      <c r="I54" t="s">
        <v>19</v>
      </c>
    </row>
    <row r="55" spans="1:9" x14ac:dyDescent="0.2">
      <c r="A55" s="5"/>
      <c r="C55" s="6">
        <f>_xlfn.XLOOKUP(Tabla26[[#This Row],[Producto]],Ingresos!L:L,Ingresos!M:M)</f>
        <v>0</v>
      </c>
      <c r="D55" s="7"/>
      <c r="E55" s="6">
        <f>Tabla26[[#This Row],[Costo]]*Tabla26[[#This Row],[Cantidad]]</f>
        <v>0</v>
      </c>
      <c r="F55">
        <f>_xlfn.XLOOKUP(Tabla26[[#This Row],[Producto]],Ingresos!L:L,Ingresos!N:N)</f>
        <v>0</v>
      </c>
      <c r="I55" t="s">
        <v>19</v>
      </c>
    </row>
    <row r="56" spans="1:9" x14ac:dyDescent="0.2">
      <c r="A56" s="5"/>
      <c r="C56" s="6">
        <f>_xlfn.XLOOKUP(Tabla26[[#This Row],[Producto]],Ingresos!L:L,Ingresos!M:M)</f>
        <v>0</v>
      </c>
      <c r="D56" s="7"/>
      <c r="E56" s="6">
        <f>Tabla26[[#This Row],[Costo]]*Tabla26[[#This Row],[Cantidad]]</f>
        <v>0</v>
      </c>
      <c r="F56">
        <f>_xlfn.XLOOKUP(Tabla26[[#This Row],[Producto]],Ingresos!L:L,Ingresos!N:N)</f>
        <v>0</v>
      </c>
      <c r="I56" t="s">
        <v>19</v>
      </c>
    </row>
    <row r="57" spans="1:9" x14ac:dyDescent="0.2">
      <c r="A57" s="5"/>
      <c r="C57" s="6">
        <f>_xlfn.XLOOKUP(Tabla26[[#This Row],[Producto]],Ingresos!L:L,Ingresos!M:M)</f>
        <v>0</v>
      </c>
      <c r="D57" s="7"/>
      <c r="E57" s="6">
        <f>Tabla26[[#This Row],[Costo]]*Tabla26[[#This Row],[Cantidad]]</f>
        <v>0</v>
      </c>
      <c r="F57">
        <f>_xlfn.XLOOKUP(Tabla26[[#This Row],[Producto]],Ingresos!L:L,Ingresos!N:N)</f>
        <v>0</v>
      </c>
      <c r="I57" t="s">
        <v>19</v>
      </c>
    </row>
    <row r="58" spans="1:9" x14ac:dyDescent="0.2">
      <c r="A58" s="5"/>
      <c r="C58" s="6">
        <f>_xlfn.XLOOKUP(Tabla26[[#This Row],[Producto]],Ingresos!L:L,Ingresos!M:M)</f>
        <v>0</v>
      </c>
      <c r="D58" s="7"/>
      <c r="E58" s="6">
        <f>Tabla26[[#This Row],[Costo]]*Tabla26[[#This Row],[Cantidad]]</f>
        <v>0</v>
      </c>
      <c r="F58">
        <f>_xlfn.XLOOKUP(Tabla26[[#This Row],[Producto]],Ingresos!L:L,Ingresos!N:N)</f>
        <v>0</v>
      </c>
      <c r="I58" t="s">
        <v>19</v>
      </c>
    </row>
    <row r="59" spans="1:9" x14ac:dyDescent="0.2">
      <c r="A59" s="5"/>
      <c r="C59" s="6">
        <f>_xlfn.XLOOKUP(Tabla26[[#This Row],[Producto]],Ingresos!L:L,Ingresos!M:M)</f>
        <v>0</v>
      </c>
      <c r="D59" s="7"/>
      <c r="E59" s="6">
        <f>Tabla26[[#This Row],[Costo]]*Tabla26[[#This Row],[Cantidad]]</f>
        <v>0</v>
      </c>
      <c r="F59">
        <f>_xlfn.XLOOKUP(Tabla26[[#This Row],[Producto]],Ingresos!L:L,Ingresos!N:N)</f>
        <v>0</v>
      </c>
      <c r="I59" t="s">
        <v>19</v>
      </c>
    </row>
    <row r="60" spans="1:9" x14ac:dyDescent="0.2">
      <c r="A60" s="5"/>
      <c r="C60" s="6">
        <f>_xlfn.XLOOKUP(Tabla26[[#This Row],[Producto]],Ingresos!L:L,Ingresos!M:M)</f>
        <v>0</v>
      </c>
      <c r="D60" s="7"/>
      <c r="E60" s="6">
        <f>Tabla26[[#This Row],[Costo]]*Tabla26[[#This Row],[Cantidad]]</f>
        <v>0</v>
      </c>
      <c r="F60">
        <f>_xlfn.XLOOKUP(Tabla26[[#This Row],[Producto]],Ingresos!L:L,Ingresos!N:N)</f>
        <v>0</v>
      </c>
      <c r="I60" t="s">
        <v>19</v>
      </c>
    </row>
    <row r="61" spans="1:9" x14ac:dyDescent="0.2">
      <c r="A61" s="5"/>
      <c r="C61" s="6">
        <f>_xlfn.XLOOKUP(Tabla26[[#This Row],[Producto]],Ingresos!L:L,Ingresos!M:M)</f>
        <v>0</v>
      </c>
      <c r="D61" s="7"/>
      <c r="E61" s="6">
        <f>Tabla26[[#This Row],[Costo]]*Tabla26[[#This Row],[Cantidad]]</f>
        <v>0</v>
      </c>
      <c r="F61">
        <f>_xlfn.XLOOKUP(Tabla26[[#This Row],[Producto]],Ingresos!L:L,Ingresos!N:N)</f>
        <v>0</v>
      </c>
      <c r="I61" t="s">
        <v>19</v>
      </c>
    </row>
    <row r="62" spans="1:9" x14ac:dyDescent="0.2">
      <c r="A62" s="5"/>
      <c r="C62" s="6">
        <f>_xlfn.XLOOKUP(Tabla26[[#This Row],[Producto]],Ingresos!L:L,Ingresos!M:M)</f>
        <v>0</v>
      </c>
      <c r="D62" s="7"/>
      <c r="E62" s="6">
        <f>Tabla26[[#This Row],[Costo]]*Tabla26[[#This Row],[Cantidad]]</f>
        <v>0</v>
      </c>
      <c r="F62">
        <f>_xlfn.XLOOKUP(Tabla26[[#This Row],[Producto]],Ingresos!L:L,Ingresos!N:N)</f>
        <v>0</v>
      </c>
      <c r="I62" t="s">
        <v>19</v>
      </c>
    </row>
    <row r="63" spans="1:9" x14ac:dyDescent="0.2">
      <c r="A63" s="5"/>
      <c r="C63" s="6">
        <f>_xlfn.XLOOKUP(Tabla26[[#This Row],[Producto]],Ingresos!L:L,Ingresos!M:M)</f>
        <v>0</v>
      </c>
      <c r="D63" s="7"/>
      <c r="E63" s="6">
        <f>Tabla26[[#This Row],[Costo]]*Tabla26[[#This Row],[Cantidad]]</f>
        <v>0</v>
      </c>
      <c r="F63">
        <f>_xlfn.XLOOKUP(Tabla26[[#This Row],[Producto]],Ingresos!L:L,Ingresos!N:N)</f>
        <v>0</v>
      </c>
      <c r="I63" t="s">
        <v>19</v>
      </c>
    </row>
    <row r="64" spans="1:9" x14ac:dyDescent="0.2">
      <c r="A64" s="5"/>
      <c r="C64" s="6">
        <f>_xlfn.XLOOKUP(Tabla26[[#This Row],[Producto]],Ingresos!L:L,Ingresos!M:M)</f>
        <v>0</v>
      </c>
      <c r="D64" s="7"/>
      <c r="E64" s="6">
        <f>Tabla26[[#This Row],[Costo]]*Tabla26[[#This Row],[Cantidad]]</f>
        <v>0</v>
      </c>
      <c r="F64">
        <f>_xlfn.XLOOKUP(Tabla26[[#This Row],[Producto]],Ingresos!L:L,Ingresos!N:N)</f>
        <v>0</v>
      </c>
      <c r="I64" t="s">
        <v>19</v>
      </c>
    </row>
    <row r="65" spans="1:9" x14ac:dyDescent="0.2">
      <c r="A65" s="5"/>
      <c r="C65" s="6">
        <f>_xlfn.XLOOKUP(Tabla26[[#This Row],[Producto]],Ingresos!L:L,Ingresos!M:M)</f>
        <v>0</v>
      </c>
      <c r="D65" s="7"/>
      <c r="E65" s="6">
        <f>Tabla26[[#This Row],[Costo]]*Tabla26[[#This Row],[Cantidad]]</f>
        <v>0</v>
      </c>
      <c r="F65">
        <f>_xlfn.XLOOKUP(Tabla26[[#This Row],[Producto]],Ingresos!L:L,Ingresos!N:N)</f>
        <v>0</v>
      </c>
      <c r="I65" t="s">
        <v>19</v>
      </c>
    </row>
    <row r="66" spans="1:9" x14ac:dyDescent="0.2">
      <c r="A66" s="5"/>
      <c r="C66" s="6">
        <f>_xlfn.XLOOKUP(Tabla26[[#This Row],[Producto]],Ingresos!L:L,Ingresos!M:M)</f>
        <v>0</v>
      </c>
      <c r="D66" s="7"/>
      <c r="E66" s="6">
        <f>Tabla26[[#This Row],[Costo]]*Tabla26[[#This Row],[Cantidad]]</f>
        <v>0</v>
      </c>
      <c r="F66">
        <f>_xlfn.XLOOKUP(Tabla26[[#This Row],[Producto]],Ingresos!L:L,Ingresos!N:N)</f>
        <v>0</v>
      </c>
      <c r="I66" t="s">
        <v>19</v>
      </c>
    </row>
    <row r="67" spans="1:9" x14ac:dyDescent="0.2">
      <c r="A67" s="5"/>
      <c r="C67" s="6">
        <f>_xlfn.XLOOKUP(Tabla26[[#This Row],[Producto]],Ingresos!L:L,Ingresos!M:M)</f>
        <v>0</v>
      </c>
      <c r="D67" s="7"/>
      <c r="E67" s="6">
        <f>Tabla26[[#This Row],[Costo]]*Tabla26[[#This Row],[Cantidad]]</f>
        <v>0</v>
      </c>
      <c r="F67">
        <f>_xlfn.XLOOKUP(Tabla26[[#This Row],[Producto]],Ingresos!L:L,Ingresos!N:N)</f>
        <v>0</v>
      </c>
      <c r="I67" t="s">
        <v>19</v>
      </c>
    </row>
    <row r="68" spans="1:9" x14ac:dyDescent="0.2">
      <c r="A68" s="5"/>
      <c r="C68" s="6">
        <f>_xlfn.XLOOKUP(Tabla26[[#This Row],[Producto]],Ingresos!L:L,Ingresos!M:M)</f>
        <v>0</v>
      </c>
      <c r="D68" s="7"/>
      <c r="E68" s="6">
        <f>Tabla26[[#This Row],[Costo]]*Tabla26[[#This Row],[Cantidad]]</f>
        <v>0</v>
      </c>
      <c r="F68">
        <f>_xlfn.XLOOKUP(Tabla26[[#This Row],[Producto]],Ingresos!L:L,Ingresos!N:N)</f>
        <v>0</v>
      </c>
      <c r="I68" t="s">
        <v>19</v>
      </c>
    </row>
    <row r="69" spans="1:9" x14ac:dyDescent="0.2">
      <c r="A69" s="5"/>
      <c r="C69" s="6">
        <f>_xlfn.XLOOKUP(Tabla26[[#This Row],[Producto]],Ingresos!L:L,Ingresos!M:M)</f>
        <v>0</v>
      </c>
      <c r="D69" s="7"/>
      <c r="E69" s="6">
        <f>Tabla26[[#This Row],[Costo]]*Tabla26[[#This Row],[Cantidad]]</f>
        <v>0</v>
      </c>
      <c r="F69">
        <f>_xlfn.XLOOKUP(Tabla26[[#This Row],[Producto]],Ingresos!L:L,Ingresos!N:N)</f>
        <v>0</v>
      </c>
      <c r="I69" t="s">
        <v>19</v>
      </c>
    </row>
    <row r="70" spans="1:9" x14ac:dyDescent="0.2">
      <c r="A70" s="5"/>
      <c r="C70" s="6">
        <f>_xlfn.XLOOKUP(Tabla26[[#This Row],[Producto]],Ingresos!L:L,Ingresos!M:M)</f>
        <v>0</v>
      </c>
      <c r="D70" s="7"/>
      <c r="E70" s="6">
        <f>Tabla26[[#This Row],[Costo]]*Tabla26[[#This Row],[Cantidad]]</f>
        <v>0</v>
      </c>
      <c r="F70">
        <f>_xlfn.XLOOKUP(Tabla26[[#This Row],[Producto]],Ingresos!L:L,Ingresos!N:N)</f>
        <v>0</v>
      </c>
      <c r="I70" t="s">
        <v>19</v>
      </c>
    </row>
    <row r="71" spans="1:9" x14ac:dyDescent="0.2">
      <c r="A71" s="5"/>
      <c r="C71" s="6">
        <f>_xlfn.XLOOKUP(Tabla26[[#This Row],[Producto]],Ingresos!L:L,Ingresos!M:M)</f>
        <v>0</v>
      </c>
      <c r="D71" s="7"/>
      <c r="E71" s="6">
        <f>Tabla26[[#This Row],[Costo]]*Tabla26[[#This Row],[Cantidad]]</f>
        <v>0</v>
      </c>
      <c r="F71">
        <f>_xlfn.XLOOKUP(Tabla26[[#This Row],[Producto]],Ingresos!L:L,Ingresos!N:N)</f>
        <v>0</v>
      </c>
      <c r="I71" t="s">
        <v>19</v>
      </c>
    </row>
    <row r="72" spans="1:9" x14ac:dyDescent="0.2">
      <c r="A72" s="5"/>
      <c r="C72" s="6">
        <f>_xlfn.XLOOKUP(Tabla26[[#This Row],[Producto]],Ingresos!L:L,Ingresos!M:M)</f>
        <v>0</v>
      </c>
      <c r="D72" s="7"/>
      <c r="E72" s="6">
        <f>Tabla26[[#This Row],[Costo]]*Tabla26[[#This Row],[Cantidad]]</f>
        <v>0</v>
      </c>
      <c r="F72">
        <f>_xlfn.XLOOKUP(Tabla26[[#This Row],[Producto]],Ingresos!L:L,Ingresos!N:N)</f>
        <v>0</v>
      </c>
      <c r="I72" t="s">
        <v>19</v>
      </c>
    </row>
    <row r="73" spans="1:9" x14ac:dyDescent="0.2">
      <c r="A73" s="5"/>
      <c r="C73" s="6">
        <f>_xlfn.XLOOKUP(Tabla26[[#This Row],[Producto]],Ingresos!L:L,Ingresos!M:M)</f>
        <v>0</v>
      </c>
      <c r="D73" s="7"/>
      <c r="E73" s="6">
        <f>Tabla26[[#This Row],[Costo]]*Tabla26[[#This Row],[Cantidad]]</f>
        <v>0</v>
      </c>
      <c r="F73">
        <f>_xlfn.XLOOKUP(Tabla26[[#This Row],[Producto]],Ingresos!L:L,Ingresos!N:N)</f>
        <v>0</v>
      </c>
      <c r="I73" t="s">
        <v>19</v>
      </c>
    </row>
    <row r="74" spans="1:9" x14ac:dyDescent="0.2">
      <c r="A74" s="5"/>
      <c r="C74" s="6">
        <f>_xlfn.XLOOKUP(Tabla26[[#This Row],[Producto]],Ingresos!L:L,Ingresos!M:M)</f>
        <v>0</v>
      </c>
      <c r="D74" s="7"/>
      <c r="E74" s="6">
        <f>Tabla26[[#This Row],[Costo]]*Tabla26[[#This Row],[Cantidad]]</f>
        <v>0</v>
      </c>
      <c r="F74">
        <f>_xlfn.XLOOKUP(Tabla26[[#This Row],[Producto]],Ingresos!L:L,Ingresos!N:N)</f>
        <v>0</v>
      </c>
      <c r="I74" t="s">
        <v>19</v>
      </c>
    </row>
    <row r="75" spans="1:9" x14ac:dyDescent="0.2">
      <c r="A75" s="5"/>
      <c r="C75" s="6">
        <f>_xlfn.XLOOKUP(Tabla26[[#This Row],[Producto]],Ingresos!L:L,Ingresos!M:M)</f>
        <v>0</v>
      </c>
      <c r="D75" s="7"/>
      <c r="E75" s="6">
        <f>Tabla26[[#This Row],[Costo]]*Tabla26[[#This Row],[Cantidad]]</f>
        <v>0</v>
      </c>
      <c r="F75">
        <f>_xlfn.XLOOKUP(Tabla26[[#This Row],[Producto]],Ingresos!L:L,Ingresos!N:N)</f>
        <v>0</v>
      </c>
      <c r="I75" t="s">
        <v>19</v>
      </c>
    </row>
    <row r="76" spans="1:9" x14ac:dyDescent="0.2">
      <c r="A76" s="5"/>
      <c r="C76" s="6">
        <f>_xlfn.XLOOKUP(Tabla26[[#This Row],[Producto]],Ingresos!L:L,Ingresos!M:M)</f>
        <v>0</v>
      </c>
      <c r="D76" s="7"/>
      <c r="E76" s="6">
        <f>Tabla26[[#This Row],[Costo]]*Tabla26[[#This Row],[Cantidad]]</f>
        <v>0</v>
      </c>
      <c r="F76">
        <f>_xlfn.XLOOKUP(Tabla26[[#This Row],[Producto]],Ingresos!L:L,Ingresos!N:N)</f>
        <v>0</v>
      </c>
      <c r="I76" t="s">
        <v>19</v>
      </c>
    </row>
    <row r="77" spans="1:9" x14ac:dyDescent="0.2">
      <c r="A77" s="5"/>
      <c r="C77" s="6">
        <f>_xlfn.XLOOKUP(Tabla26[[#This Row],[Producto]],Ingresos!L:L,Ingresos!M:M)</f>
        <v>0</v>
      </c>
      <c r="D77" s="7"/>
      <c r="E77" s="6">
        <f>Tabla26[[#This Row],[Costo]]*Tabla26[[#This Row],[Cantidad]]</f>
        <v>0</v>
      </c>
      <c r="F77">
        <f>_xlfn.XLOOKUP(Tabla26[[#This Row],[Producto]],Ingresos!L:L,Ingresos!N:N)</f>
        <v>0</v>
      </c>
      <c r="I77" t="s">
        <v>19</v>
      </c>
    </row>
    <row r="78" spans="1:9" x14ac:dyDescent="0.2">
      <c r="A78" s="5"/>
      <c r="C78" s="6">
        <f>_xlfn.XLOOKUP(Tabla26[[#This Row],[Producto]],Ingresos!L:L,Ingresos!M:M)</f>
        <v>0</v>
      </c>
      <c r="D78" s="7"/>
      <c r="E78" s="6">
        <f>Tabla26[[#This Row],[Costo]]*Tabla26[[#This Row],[Cantidad]]</f>
        <v>0</v>
      </c>
      <c r="F78">
        <f>_xlfn.XLOOKUP(Tabla26[[#This Row],[Producto]],Ingresos!L:L,Ingresos!N:N)</f>
        <v>0</v>
      </c>
      <c r="I78" t="s">
        <v>19</v>
      </c>
    </row>
    <row r="79" spans="1:9" x14ac:dyDescent="0.2">
      <c r="A79" s="5"/>
      <c r="C79" s="6">
        <f>_xlfn.XLOOKUP(Tabla26[[#This Row],[Producto]],Ingresos!L:L,Ingresos!M:M)</f>
        <v>0</v>
      </c>
      <c r="D79" s="7"/>
      <c r="E79" s="6">
        <f>Tabla26[[#This Row],[Costo]]*Tabla26[[#This Row],[Cantidad]]</f>
        <v>0</v>
      </c>
      <c r="F79">
        <f>_xlfn.XLOOKUP(Tabla26[[#This Row],[Producto]],Ingresos!L:L,Ingresos!N:N)</f>
        <v>0</v>
      </c>
      <c r="I79" t="s">
        <v>19</v>
      </c>
    </row>
    <row r="80" spans="1:9" x14ac:dyDescent="0.2">
      <c r="A80" s="5"/>
      <c r="C80" s="6">
        <f>_xlfn.XLOOKUP(Tabla26[[#This Row],[Producto]],Ingresos!L:L,Ingresos!M:M)</f>
        <v>0</v>
      </c>
      <c r="D80" s="7"/>
      <c r="E80" s="6">
        <f>Tabla26[[#This Row],[Costo]]*Tabla26[[#This Row],[Cantidad]]</f>
        <v>0</v>
      </c>
      <c r="F80">
        <f>_xlfn.XLOOKUP(Tabla26[[#This Row],[Producto]],Ingresos!L:L,Ingresos!N:N)</f>
        <v>0</v>
      </c>
      <c r="I80" t="s">
        <v>19</v>
      </c>
    </row>
    <row r="81" spans="1:9" x14ac:dyDescent="0.2">
      <c r="A81" s="5"/>
      <c r="C81" s="6">
        <f>_xlfn.XLOOKUP(Tabla26[[#This Row],[Producto]],Ingresos!L:L,Ingresos!M:M)</f>
        <v>0</v>
      </c>
      <c r="D81" s="7"/>
      <c r="E81" s="6">
        <f>Tabla26[[#This Row],[Costo]]*Tabla26[[#This Row],[Cantidad]]</f>
        <v>0</v>
      </c>
      <c r="F81">
        <f>_xlfn.XLOOKUP(Tabla26[[#This Row],[Producto]],Ingresos!L:L,Ingresos!N:N)</f>
        <v>0</v>
      </c>
      <c r="I81" t="s">
        <v>19</v>
      </c>
    </row>
    <row r="82" spans="1:9" x14ac:dyDescent="0.2">
      <c r="A82" s="5"/>
      <c r="C82" s="6">
        <f>_xlfn.XLOOKUP(Tabla26[[#This Row],[Producto]],Ingresos!L:L,Ingresos!M:M)</f>
        <v>0</v>
      </c>
      <c r="D82" s="7"/>
      <c r="E82" s="6">
        <f>Tabla26[[#This Row],[Costo]]*Tabla26[[#This Row],[Cantidad]]</f>
        <v>0</v>
      </c>
      <c r="F82">
        <f>_xlfn.XLOOKUP(Tabla26[[#This Row],[Producto]],Ingresos!L:L,Ingresos!N:N)</f>
        <v>0</v>
      </c>
      <c r="I82" t="s">
        <v>19</v>
      </c>
    </row>
    <row r="83" spans="1:9" x14ac:dyDescent="0.2">
      <c r="A83" s="5"/>
      <c r="C83" s="6">
        <f>_xlfn.XLOOKUP(Tabla26[[#This Row],[Producto]],Ingresos!L:L,Ingresos!M:M)</f>
        <v>0</v>
      </c>
      <c r="D83" s="7"/>
      <c r="E83" s="6">
        <f>Tabla26[[#This Row],[Costo]]*Tabla26[[#This Row],[Cantidad]]</f>
        <v>0</v>
      </c>
      <c r="F83">
        <f>_xlfn.XLOOKUP(Tabla26[[#This Row],[Producto]],Ingresos!L:L,Ingresos!N:N)</f>
        <v>0</v>
      </c>
      <c r="I83" t="s">
        <v>19</v>
      </c>
    </row>
    <row r="84" spans="1:9" x14ac:dyDescent="0.2">
      <c r="A84" s="5"/>
      <c r="C84" s="6">
        <f>_xlfn.XLOOKUP(Tabla26[[#This Row],[Producto]],Ingresos!L:L,Ingresos!M:M)</f>
        <v>0</v>
      </c>
      <c r="D84" s="7"/>
      <c r="E84" s="6">
        <f>Tabla26[[#This Row],[Costo]]*Tabla26[[#This Row],[Cantidad]]</f>
        <v>0</v>
      </c>
      <c r="F84">
        <f>_xlfn.XLOOKUP(Tabla26[[#This Row],[Producto]],Ingresos!L:L,Ingresos!N:N)</f>
        <v>0</v>
      </c>
      <c r="I84" t="s">
        <v>19</v>
      </c>
    </row>
    <row r="85" spans="1:9" x14ac:dyDescent="0.2">
      <c r="A85" s="5"/>
      <c r="C85" s="6">
        <f>_xlfn.XLOOKUP(Tabla26[[#This Row],[Producto]],Ingresos!L:L,Ingresos!M:M)</f>
        <v>0</v>
      </c>
      <c r="D85" s="7"/>
      <c r="E85" s="6">
        <f>Tabla26[[#This Row],[Costo]]*Tabla26[[#This Row],[Cantidad]]</f>
        <v>0</v>
      </c>
      <c r="F85">
        <f>_xlfn.XLOOKUP(Tabla26[[#This Row],[Producto]],Ingresos!L:L,Ingresos!N:N)</f>
        <v>0</v>
      </c>
      <c r="I85" t="s">
        <v>19</v>
      </c>
    </row>
    <row r="86" spans="1:9" x14ac:dyDescent="0.2">
      <c r="A86" s="5"/>
      <c r="C86" s="6">
        <f>_xlfn.XLOOKUP(Tabla26[[#This Row],[Producto]],Ingresos!L:L,Ingresos!M:M)</f>
        <v>0</v>
      </c>
      <c r="D86" s="7"/>
      <c r="E86" s="6">
        <f>Tabla26[[#This Row],[Costo]]*Tabla26[[#This Row],[Cantidad]]</f>
        <v>0</v>
      </c>
      <c r="F86">
        <f>_xlfn.XLOOKUP(Tabla26[[#This Row],[Producto]],Ingresos!L:L,Ingresos!N:N)</f>
        <v>0</v>
      </c>
      <c r="I86" t="s">
        <v>19</v>
      </c>
    </row>
    <row r="87" spans="1:9" x14ac:dyDescent="0.2">
      <c r="A87" s="5"/>
      <c r="C87" s="6">
        <f>_xlfn.XLOOKUP(Tabla26[[#This Row],[Producto]],Ingresos!L:L,Ingresos!M:M)</f>
        <v>0</v>
      </c>
      <c r="D87" s="7"/>
      <c r="E87" s="6">
        <f>Tabla26[[#This Row],[Costo]]*Tabla26[[#This Row],[Cantidad]]</f>
        <v>0</v>
      </c>
      <c r="F87">
        <f>_xlfn.XLOOKUP(Tabla26[[#This Row],[Producto]],Ingresos!L:L,Ingresos!N:N)</f>
        <v>0</v>
      </c>
      <c r="I87" t="s">
        <v>19</v>
      </c>
    </row>
    <row r="88" spans="1:9" x14ac:dyDescent="0.2">
      <c r="A88" s="5"/>
      <c r="C88" s="6">
        <f>_xlfn.XLOOKUP(Tabla26[[#This Row],[Producto]],Ingresos!L:L,Ingresos!M:M)</f>
        <v>0</v>
      </c>
      <c r="D88" s="7"/>
      <c r="E88" s="6">
        <f>Tabla26[[#This Row],[Costo]]*Tabla26[[#This Row],[Cantidad]]</f>
        <v>0</v>
      </c>
      <c r="F88">
        <f>_xlfn.XLOOKUP(Tabla26[[#This Row],[Producto]],Ingresos!L:L,Ingresos!N:N)</f>
        <v>0</v>
      </c>
      <c r="I88" t="s">
        <v>19</v>
      </c>
    </row>
    <row r="89" spans="1:9" x14ac:dyDescent="0.2">
      <c r="A89" s="5"/>
      <c r="C89" s="6">
        <f>_xlfn.XLOOKUP(Tabla26[[#This Row],[Producto]],Ingresos!L:L,Ingresos!M:M)</f>
        <v>0</v>
      </c>
      <c r="D89" s="7"/>
      <c r="E89" s="6">
        <f>Tabla26[[#This Row],[Costo]]*Tabla26[[#This Row],[Cantidad]]</f>
        <v>0</v>
      </c>
      <c r="F89">
        <f>_xlfn.XLOOKUP(Tabla26[[#This Row],[Producto]],Ingresos!L:L,Ingresos!N:N)</f>
        <v>0</v>
      </c>
      <c r="I89" t="s">
        <v>19</v>
      </c>
    </row>
    <row r="90" spans="1:9" x14ac:dyDescent="0.2">
      <c r="A90" s="5"/>
      <c r="C90" s="6">
        <f>_xlfn.XLOOKUP(Tabla26[[#This Row],[Producto]],Ingresos!L:L,Ingresos!M:M)</f>
        <v>0</v>
      </c>
      <c r="D90" s="7"/>
      <c r="E90" s="6">
        <f>Tabla26[[#This Row],[Costo]]*Tabla26[[#This Row],[Cantidad]]</f>
        <v>0</v>
      </c>
      <c r="F90">
        <f>_xlfn.XLOOKUP(Tabla26[[#This Row],[Producto]],Ingresos!L:L,Ingresos!N:N)</f>
        <v>0</v>
      </c>
      <c r="I90" t="s">
        <v>19</v>
      </c>
    </row>
    <row r="91" spans="1:9" x14ac:dyDescent="0.2">
      <c r="A91" s="5"/>
      <c r="C91" s="6">
        <f>_xlfn.XLOOKUP(Tabla26[[#This Row],[Producto]],Ingresos!L:L,Ingresos!M:M)</f>
        <v>0</v>
      </c>
      <c r="D91" s="7"/>
      <c r="E91" s="6">
        <f>Tabla26[[#This Row],[Costo]]*Tabla26[[#This Row],[Cantidad]]</f>
        <v>0</v>
      </c>
      <c r="F91">
        <f>_xlfn.XLOOKUP(Tabla26[[#This Row],[Producto]],Ingresos!L:L,Ingresos!N:N)</f>
        <v>0</v>
      </c>
      <c r="I91" t="s">
        <v>19</v>
      </c>
    </row>
    <row r="92" spans="1:9" x14ac:dyDescent="0.2">
      <c r="A92" s="5"/>
      <c r="C92" s="6">
        <f>_xlfn.XLOOKUP(Tabla26[[#This Row],[Producto]],Ingresos!L:L,Ingresos!M:M)</f>
        <v>0</v>
      </c>
      <c r="D92" s="7"/>
      <c r="E92" s="6">
        <f>Tabla26[[#This Row],[Costo]]*Tabla26[[#This Row],[Cantidad]]</f>
        <v>0</v>
      </c>
      <c r="F92">
        <f>_xlfn.XLOOKUP(Tabla26[[#This Row],[Producto]],Ingresos!L:L,Ingresos!N:N)</f>
        <v>0</v>
      </c>
      <c r="I92" t="s">
        <v>19</v>
      </c>
    </row>
    <row r="93" spans="1:9" x14ac:dyDescent="0.2">
      <c r="A93" s="5"/>
      <c r="C93" s="6">
        <f>_xlfn.XLOOKUP(Tabla26[[#This Row],[Producto]],Ingresos!L:L,Ingresos!M:M)</f>
        <v>0</v>
      </c>
      <c r="D93" s="7"/>
      <c r="E93" s="6">
        <f>Tabla26[[#This Row],[Costo]]*Tabla26[[#This Row],[Cantidad]]</f>
        <v>0</v>
      </c>
      <c r="F93">
        <f>_xlfn.XLOOKUP(Tabla26[[#This Row],[Producto]],Ingresos!L:L,Ingresos!N:N)</f>
        <v>0</v>
      </c>
      <c r="I93" t="s">
        <v>19</v>
      </c>
    </row>
    <row r="94" spans="1:9" x14ac:dyDescent="0.2">
      <c r="A94" s="5"/>
      <c r="C94" s="6">
        <f>_xlfn.XLOOKUP(Tabla26[[#This Row],[Producto]],Ingresos!L:L,Ingresos!M:M)</f>
        <v>0</v>
      </c>
      <c r="D94" s="7"/>
      <c r="E94" s="6">
        <f>Tabla26[[#This Row],[Costo]]*Tabla26[[#This Row],[Cantidad]]</f>
        <v>0</v>
      </c>
      <c r="F94">
        <f>_xlfn.XLOOKUP(Tabla26[[#This Row],[Producto]],Ingresos!L:L,Ingresos!N:N)</f>
        <v>0</v>
      </c>
      <c r="I94" t="s">
        <v>19</v>
      </c>
    </row>
    <row r="95" spans="1:9" x14ac:dyDescent="0.2">
      <c r="A95" s="5"/>
      <c r="C95" s="6">
        <f>_xlfn.XLOOKUP(Tabla26[[#This Row],[Producto]],Ingresos!L:L,Ingresos!M:M)</f>
        <v>0</v>
      </c>
      <c r="D95" s="7"/>
      <c r="E95" s="6">
        <f>Tabla26[[#This Row],[Costo]]*Tabla26[[#This Row],[Cantidad]]</f>
        <v>0</v>
      </c>
      <c r="F95">
        <f>_xlfn.XLOOKUP(Tabla26[[#This Row],[Producto]],Ingresos!L:L,Ingresos!N:N)</f>
        <v>0</v>
      </c>
      <c r="I95" t="s">
        <v>19</v>
      </c>
    </row>
    <row r="96" spans="1:9" x14ac:dyDescent="0.2">
      <c r="A96" s="5"/>
      <c r="C96" s="6">
        <f>_xlfn.XLOOKUP(Tabla26[[#This Row],[Producto]],Ingresos!L:L,Ingresos!M:M)</f>
        <v>0</v>
      </c>
      <c r="D96" s="7"/>
      <c r="E96" s="6">
        <f>Tabla26[[#This Row],[Costo]]*Tabla26[[#This Row],[Cantidad]]</f>
        <v>0</v>
      </c>
      <c r="F96">
        <f>_xlfn.XLOOKUP(Tabla26[[#This Row],[Producto]],Ingresos!L:L,Ingresos!N:N)</f>
        <v>0</v>
      </c>
      <c r="I96" t="s">
        <v>19</v>
      </c>
    </row>
    <row r="97" spans="1:9" x14ac:dyDescent="0.2">
      <c r="A97" s="5"/>
      <c r="C97" s="6">
        <f>_xlfn.XLOOKUP(Tabla26[[#This Row],[Producto]],Ingresos!L:L,Ingresos!M:M)</f>
        <v>0</v>
      </c>
      <c r="D97" s="7"/>
      <c r="E97" s="6">
        <f>Tabla26[[#This Row],[Costo]]*Tabla26[[#This Row],[Cantidad]]</f>
        <v>0</v>
      </c>
      <c r="F97">
        <f>_xlfn.XLOOKUP(Tabla26[[#This Row],[Producto]],Ingresos!L:L,Ingresos!N:N)</f>
        <v>0</v>
      </c>
      <c r="I97" t="s">
        <v>19</v>
      </c>
    </row>
    <row r="98" spans="1:9" x14ac:dyDescent="0.2">
      <c r="A98" s="5"/>
      <c r="C98" s="6">
        <f>_xlfn.XLOOKUP(Tabla26[[#This Row],[Producto]],Ingresos!L:L,Ingresos!M:M)</f>
        <v>0</v>
      </c>
      <c r="D98" s="7"/>
      <c r="E98" s="6">
        <f>Tabla26[[#This Row],[Costo]]*Tabla26[[#This Row],[Cantidad]]</f>
        <v>0</v>
      </c>
      <c r="F98">
        <f>_xlfn.XLOOKUP(Tabla26[[#This Row],[Producto]],Ingresos!L:L,Ingresos!N:N)</f>
        <v>0</v>
      </c>
      <c r="I98" t="s">
        <v>19</v>
      </c>
    </row>
    <row r="99" spans="1:9" x14ac:dyDescent="0.2">
      <c r="A99" s="5"/>
      <c r="C99" s="6">
        <f>_xlfn.XLOOKUP(Tabla26[[#This Row],[Producto]],Ingresos!L:L,Ingresos!M:M)</f>
        <v>0</v>
      </c>
      <c r="D99" s="7"/>
      <c r="E99" s="6">
        <f>Tabla26[[#This Row],[Costo]]*Tabla26[[#This Row],[Cantidad]]</f>
        <v>0</v>
      </c>
      <c r="F99">
        <f>_xlfn.XLOOKUP(Tabla26[[#This Row],[Producto]],Ingresos!L:L,Ingresos!N:N)</f>
        <v>0</v>
      </c>
      <c r="I99" t="s">
        <v>19</v>
      </c>
    </row>
    <row r="100" spans="1:9" x14ac:dyDescent="0.2">
      <c r="A100" s="5"/>
      <c r="C100" s="6">
        <f>_xlfn.XLOOKUP(Tabla26[[#This Row],[Producto]],Ingresos!L:L,Ingresos!M:M)</f>
        <v>0</v>
      </c>
      <c r="D100" s="7"/>
      <c r="E100" s="6">
        <f>Tabla26[[#This Row],[Costo]]*Tabla26[[#This Row],[Cantidad]]</f>
        <v>0</v>
      </c>
      <c r="F100">
        <f>_xlfn.XLOOKUP(Tabla26[[#This Row],[Producto]],Ingresos!L:L,Ingresos!N:N)</f>
        <v>0</v>
      </c>
      <c r="I100" t="s">
        <v>19</v>
      </c>
    </row>
    <row r="101" spans="1:9" x14ac:dyDescent="0.2">
      <c r="A101" s="5"/>
      <c r="C101" s="6">
        <f>_xlfn.XLOOKUP(Tabla26[[#This Row],[Producto]],Ingresos!L:L,Ingresos!M:M)</f>
        <v>0</v>
      </c>
      <c r="D101" s="7"/>
      <c r="E101" s="6">
        <f>Tabla26[[#This Row],[Costo]]*Tabla26[[#This Row],[Cantidad]]</f>
        <v>0</v>
      </c>
      <c r="F101">
        <f>_xlfn.XLOOKUP(Tabla26[[#This Row],[Producto]],Ingresos!L:L,Ingresos!N:N)</f>
        <v>0</v>
      </c>
      <c r="I101" t="s">
        <v>19</v>
      </c>
    </row>
    <row r="102" spans="1:9" x14ac:dyDescent="0.2">
      <c r="A102" s="5"/>
      <c r="C102" s="6">
        <f>_xlfn.XLOOKUP(Tabla26[[#This Row],[Producto]],Ingresos!L:L,Ingresos!M:M)</f>
        <v>0</v>
      </c>
      <c r="D102" s="7"/>
      <c r="E102" s="6">
        <f>Tabla26[[#This Row],[Costo]]*Tabla26[[#This Row],[Cantidad]]</f>
        <v>0</v>
      </c>
      <c r="F102">
        <f>_xlfn.XLOOKUP(Tabla26[[#This Row],[Producto]],Ingresos!L:L,Ingresos!N:N)</f>
        <v>0</v>
      </c>
      <c r="I102" t="s">
        <v>19</v>
      </c>
    </row>
    <row r="103" spans="1:9" x14ac:dyDescent="0.2">
      <c r="A103" s="5"/>
      <c r="C103" s="6">
        <f>_xlfn.XLOOKUP(Tabla26[[#This Row],[Producto]],Ingresos!L:L,Ingresos!M:M)</f>
        <v>0</v>
      </c>
      <c r="D103" s="7"/>
      <c r="E103" s="6">
        <f>Tabla26[[#This Row],[Costo]]*Tabla26[[#This Row],[Cantidad]]</f>
        <v>0</v>
      </c>
      <c r="F103">
        <f>_xlfn.XLOOKUP(Tabla26[[#This Row],[Producto]],Ingresos!L:L,Ingresos!N:N)</f>
        <v>0</v>
      </c>
      <c r="I103" t="s">
        <v>19</v>
      </c>
    </row>
    <row r="104" spans="1:9" x14ac:dyDescent="0.2">
      <c r="A104" s="5"/>
      <c r="C104" s="6">
        <f>_xlfn.XLOOKUP(Tabla26[[#This Row],[Producto]],Ingresos!L:L,Ingresos!M:M)</f>
        <v>0</v>
      </c>
      <c r="D104" s="7"/>
      <c r="E104" s="6">
        <f>Tabla26[[#This Row],[Costo]]*Tabla26[[#This Row],[Cantidad]]</f>
        <v>0</v>
      </c>
      <c r="F104">
        <f>_xlfn.XLOOKUP(Tabla26[[#This Row],[Producto]],Ingresos!L:L,Ingresos!N:N)</f>
        <v>0</v>
      </c>
      <c r="I104" t="s">
        <v>19</v>
      </c>
    </row>
    <row r="105" spans="1:9" x14ac:dyDescent="0.2">
      <c r="A105" s="5"/>
      <c r="C105" s="6">
        <f>_xlfn.XLOOKUP(Tabla26[[#This Row],[Producto]],Ingresos!L:L,Ingresos!M:M)</f>
        <v>0</v>
      </c>
      <c r="D105" s="7"/>
      <c r="E105" s="6">
        <f>Tabla26[[#This Row],[Costo]]*Tabla26[[#This Row],[Cantidad]]</f>
        <v>0</v>
      </c>
      <c r="F105">
        <f>_xlfn.XLOOKUP(Tabla26[[#This Row],[Producto]],Ingresos!L:L,Ingresos!N:N)</f>
        <v>0</v>
      </c>
      <c r="I105" t="s">
        <v>19</v>
      </c>
    </row>
    <row r="106" spans="1:9" x14ac:dyDescent="0.2">
      <c r="A106" s="5"/>
      <c r="C106" s="6">
        <f>_xlfn.XLOOKUP(Tabla26[[#This Row],[Producto]],Ingresos!L:L,Ingresos!M:M)</f>
        <v>0</v>
      </c>
      <c r="D106" s="7"/>
      <c r="E106" s="6">
        <f>Tabla26[[#This Row],[Costo]]*Tabla26[[#This Row],[Cantidad]]</f>
        <v>0</v>
      </c>
      <c r="F106">
        <f>_xlfn.XLOOKUP(Tabla26[[#This Row],[Producto]],Ingresos!L:L,Ingresos!N:N)</f>
        <v>0</v>
      </c>
      <c r="I106" t="s">
        <v>19</v>
      </c>
    </row>
    <row r="107" spans="1:9" x14ac:dyDescent="0.2">
      <c r="A107" s="5"/>
      <c r="C107" s="6">
        <f>_xlfn.XLOOKUP(Tabla26[[#This Row],[Producto]],Ingresos!L:L,Ingresos!M:M)</f>
        <v>0</v>
      </c>
      <c r="D107" s="7"/>
      <c r="E107" s="6">
        <f>Tabla26[[#This Row],[Costo]]*Tabla26[[#This Row],[Cantidad]]</f>
        <v>0</v>
      </c>
      <c r="F107">
        <f>_xlfn.XLOOKUP(Tabla26[[#This Row],[Producto]],Ingresos!L:L,Ingresos!N:N)</f>
        <v>0</v>
      </c>
      <c r="I107" t="s">
        <v>19</v>
      </c>
    </row>
    <row r="108" spans="1:9" x14ac:dyDescent="0.2">
      <c r="A108" s="5"/>
      <c r="C108" s="6">
        <f>_xlfn.XLOOKUP(Tabla26[[#This Row],[Producto]],Ingresos!L:L,Ingresos!M:M)</f>
        <v>0</v>
      </c>
      <c r="D108" s="7"/>
      <c r="E108" s="6">
        <f>Tabla26[[#This Row],[Costo]]*Tabla26[[#This Row],[Cantidad]]</f>
        <v>0</v>
      </c>
      <c r="F108">
        <f>_xlfn.XLOOKUP(Tabla26[[#This Row],[Producto]],Ingresos!L:L,Ingresos!N:N)</f>
        <v>0</v>
      </c>
      <c r="I108" t="s">
        <v>19</v>
      </c>
    </row>
    <row r="109" spans="1:9" x14ac:dyDescent="0.2">
      <c r="A109" s="5"/>
      <c r="C109" s="6">
        <f>_xlfn.XLOOKUP(Tabla26[[#This Row],[Producto]],Ingresos!L:L,Ingresos!M:M)</f>
        <v>0</v>
      </c>
      <c r="D109" s="7"/>
      <c r="E109" s="6">
        <f>Tabla26[[#This Row],[Costo]]*Tabla26[[#This Row],[Cantidad]]</f>
        <v>0</v>
      </c>
      <c r="F109">
        <f>_xlfn.XLOOKUP(Tabla26[[#This Row],[Producto]],Ingresos!L:L,Ingresos!N:N)</f>
        <v>0</v>
      </c>
      <c r="I109" t="s">
        <v>19</v>
      </c>
    </row>
    <row r="110" spans="1:9" x14ac:dyDescent="0.2">
      <c r="A110" s="5"/>
      <c r="C110" s="6">
        <f>_xlfn.XLOOKUP(Tabla26[[#This Row],[Producto]],Ingresos!L:L,Ingresos!M:M)</f>
        <v>0</v>
      </c>
      <c r="D110" s="7"/>
      <c r="E110" s="6">
        <f>Tabla26[[#This Row],[Costo]]*Tabla26[[#This Row],[Cantidad]]</f>
        <v>0</v>
      </c>
      <c r="F110">
        <f>_xlfn.XLOOKUP(Tabla26[[#This Row],[Producto]],Ingresos!L:L,Ingresos!N:N)</f>
        <v>0</v>
      </c>
      <c r="I110" t="s">
        <v>19</v>
      </c>
    </row>
    <row r="111" spans="1:9" x14ac:dyDescent="0.2">
      <c r="A111" s="5"/>
      <c r="C111" s="6">
        <f>_xlfn.XLOOKUP(Tabla26[[#This Row],[Producto]],Ingresos!L:L,Ingresos!M:M)</f>
        <v>0</v>
      </c>
      <c r="D111" s="7"/>
      <c r="E111" s="6">
        <f>Tabla26[[#This Row],[Costo]]*Tabla26[[#This Row],[Cantidad]]</f>
        <v>0</v>
      </c>
      <c r="F111">
        <f>_xlfn.XLOOKUP(Tabla26[[#This Row],[Producto]],Ingresos!L:L,Ingresos!N:N)</f>
        <v>0</v>
      </c>
      <c r="I111" t="s">
        <v>19</v>
      </c>
    </row>
    <row r="112" spans="1:9" x14ac:dyDescent="0.2">
      <c r="A112" s="5"/>
      <c r="C112" s="6">
        <f>_xlfn.XLOOKUP(Tabla26[[#This Row],[Producto]],Ingresos!L:L,Ingresos!M:M)</f>
        <v>0</v>
      </c>
      <c r="D112" s="7"/>
      <c r="E112" s="6">
        <f>Tabla26[[#This Row],[Costo]]*Tabla26[[#This Row],[Cantidad]]</f>
        <v>0</v>
      </c>
      <c r="F112">
        <f>_xlfn.XLOOKUP(Tabla26[[#This Row],[Producto]],Ingresos!L:L,Ingresos!N:N)</f>
        <v>0</v>
      </c>
      <c r="I112" t="s">
        <v>19</v>
      </c>
    </row>
    <row r="113" spans="1:9" x14ac:dyDescent="0.2">
      <c r="A113" s="5"/>
      <c r="C113" s="6">
        <f>_xlfn.XLOOKUP(Tabla26[[#This Row],[Producto]],Ingresos!L:L,Ingresos!M:M)</f>
        <v>0</v>
      </c>
      <c r="D113" s="7"/>
      <c r="E113" s="6">
        <f>Tabla26[[#This Row],[Costo]]*Tabla26[[#This Row],[Cantidad]]</f>
        <v>0</v>
      </c>
      <c r="F113">
        <f>_xlfn.XLOOKUP(Tabla26[[#This Row],[Producto]],Ingresos!L:L,Ingresos!N:N)</f>
        <v>0</v>
      </c>
      <c r="I113" t="s">
        <v>19</v>
      </c>
    </row>
    <row r="114" spans="1:9" x14ac:dyDescent="0.2">
      <c r="A114" s="5"/>
      <c r="C114" s="6">
        <f>_xlfn.XLOOKUP(Tabla26[[#This Row],[Producto]],Ingresos!L:L,Ingresos!M:M)</f>
        <v>0</v>
      </c>
      <c r="D114" s="7"/>
      <c r="E114" s="6">
        <f>Tabla26[[#This Row],[Costo]]*Tabla26[[#This Row],[Cantidad]]</f>
        <v>0</v>
      </c>
      <c r="F114">
        <f>_xlfn.XLOOKUP(Tabla26[[#This Row],[Producto]],Ingresos!L:L,Ingresos!N:N)</f>
        <v>0</v>
      </c>
      <c r="I114" t="s">
        <v>19</v>
      </c>
    </row>
    <row r="115" spans="1:9" x14ac:dyDescent="0.2">
      <c r="A115" s="5"/>
      <c r="C115" s="6">
        <f>_xlfn.XLOOKUP(Tabla26[[#This Row],[Producto]],Ingresos!L:L,Ingresos!M:M)</f>
        <v>0</v>
      </c>
      <c r="D115" s="7"/>
      <c r="E115" s="6">
        <f>Tabla26[[#This Row],[Costo]]*Tabla26[[#This Row],[Cantidad]]</f>
        <v>0</v>
      </c>
      <c r="F115">
        <f>_xlfn.XLOOKUP(Tabla26[[#This Row],[Producto]],Ingresos!L:L,Ingresos!N:N)</f>
        <v>0</v>
      </c>
      <c r="I115" t="s">
        <v>19</v>
      </c>
    </row>
    <row r="116" spans="1:9" x14ac:dyDescent="0.2">
      <c r="A116" s="5"/>
      <c r="C116" s="6">
        <f>_xlfn.XLOOKUP(Tabla26[[#This Row],[Producto]],Ingresos!L:L,Ingresos!M:M)</f>
        <v>0</v>
      </c>
      <c r="D116" s="7"/>
      <c r="E116" s="6">
        <f>Tabla26[[#This Row],[Costo]]*Tabla26[[#This Row],[Cantidad]]</f>
        <v>0</v>
      </c>
      <c r="F116">
        <f>_xlfn.XLOOKUP(Tabla26[[#This Row],[Producto]],Ingresos!L:L,Ingresos!N:N)</f>
        <v>0</v>
      </c>
      <c r="I116" t="s">
        <v>19</v>
      </c>
    </row>
    <row r="117" spans="1:9" x14ac:dyDescent="0.2">
      <c r="A117" s="5"/>
      <c r="C117" s="6">
        <f>_xlfn.XLOOKUP(Tabla26[[#This Row],[Producto]],Ingresos!L:L,Ingresos!M:M)</f>
        <v>0</v>
      </c>
      <c r="D117" s="7"/>
      <c r="E117" s="6">
        <f>Tabla26[[#This Row],[Costo]]*Tabla26[[#This Row],[Cantidad]]</f>
        <v>0</v>
      </c>
      <c r="F117">
        <f>_xlfn.XLOOKUP(Tabla26[[#This Row],[Producto]],Ingresos!L:L,Ingresos!N:N)</f>
        <v>0</v>
      </c>
      <c r="I117" t="s">
        <v>19</v>
      </c>
    </row>
    <row r="118" spans="1:9" x14ac:dyDescent="0.2">
      <c r="A118" s="5"/>
      <c r="C118" s="6">
        <f>_xlfn.XLOOKUP(Tabla26[[#This Row],[Producto]],Ingresos!L:L,Ingresos!M:M)</f>
        <v>0</v>
      </c>
      <c r="D118" s="7"/>
      <c r="E118" s="6">
        <f>Tabla26[[#This Row],[Costo]]*Tabla26[[#This Row],[Cantidad]]</f>
        <v>0</v>
      </c>
      <c r="F118">
        <f>_xlfn.XLOOKUP(Tabla26[[#This Row],[Producto]],Ingresos!L:L,Ingresos!N:N)</f>
        <v>0</v>
      </c>
      <c r="I118" t="s">
        <v>19</v>
      </c>
    </row>
    <row r="119" spans="1:9" x14ac:dyDescent="0.2">
      <c r="A119" s="5"/>
      <c r="C119" s="6">
        <f>_xlfn.XLOOKUP(Tabla26[[#This Row],[Producto]],Ingresos!L:L,Ingresos!M:M)</f>
        <v>0</v>
      </c>
      <c r="D119" s="7"/>
      <c r="E119" s="6">
        <f>Tabla26[[#This Row],[Costo]]*Tabla26[[#This Row],[Cantidad]]</f>
        <v>0</v>
      </c>
      <c r="F119">
        <f>_xlfn.XLOOKUP(Tabla26[[#This Row],[Producto]],Ingresos!L:L,Ingresos!N:N)</f>
        <v>0</v>
      </c>
      <c r="I119" t="s">
        <v>19</v>
      </c>
    </row>
    <row r="120" spans="1:9" x14ac:dyDescent="0.2">
      <c r="A120" s="5"/>
      <c r="C120" s="6">
        <f>_xlfn.XLOOKUP(Tabla26[[#This Row],[Producto]],Ingresos!L:L,Ingresos!M:M)</f>
        <v>0</v>
      </c>
      <c r="D120" s="7"/>
      <c r="E120" s="6">
        <f>Tabla26[[#This Row],[Costo]]*Tabla26[[#This Row],[Cantidad]]</f>
        <v>0</v>
      </c>
      <c r="F120">
        <f>_xlfn.XLOOKUP(Tabla26[[#This Row],[Producto]],Ingresos!L:L,Ingresos!N:N)</f>
        <v>0</v>
      </c>
      <c r="I120" t="s">
        <v>19</v>
      </c>
    </row>
    <row r="121" spans="1:9" x14ac:dyDescent="0.2">
      <c r="A121" s="5"/>
      <c r="C121" s="6">
        <f>_xlfn.XLOOKUP(Tabla26[[#This Row],[Producto]],Ingresos!L:L,Ingresos!M:M)</f>
        <v>0</v>
      </c>
      <c r="D121" s="7"/>
      <c r="E121" s="6">
        <f>Tabla26[[#This Row],[Costo]]*Tabla26[[#This Row],[Cantidad]]</f>
        <v>0</v>
      </c>
      <c r="F121">
        <f>_xlfn.XLOOKUP(Tabla26[[#This Row],[Producto]],Ingresos!L:L,Ingresos!N:N)</f>
        <v>0</v>
      </c>
      <c r="I121" t="s">
        <v>19</v>
      </c>
    </row>
    <row r="122" spans="1:9" x14ac:dyDescent="0.2">
      <c r="A122" s="5"/>
      <c r="C122" s="6">
        <f>_xlfn.XLOOKUP(Tabla26[[#This Row],[Producto]],Ingresos!L:L,Ingresos!M:M)</f>
        <v>0</v>
      </c>
      <c r="D122" s="7"/>
      <c r="E122" s="6">
        <f>Tabla26[[#This Row],[Costo]]*Tabla26[[#This Row],[Cantidad]]</f>
        <v>0</v>
      </c>
      <c r="F122">
        <f>_xlfn.XLOOKUP(Tabla26[[#This Row],[Producto]],Ingresos!L:L,Ingresos!N:N)</f>
        <v>0</v>
      </c>
      <c r="I122" t="s">
        <v>19</v>
      </c>
    </row>
    <row r="123" spans="1:9" x14ac:dyDescent="0.2">
      <c r="A123" s="5"/>
      <c r="C123" s="6">
        <f>_xlfn.XLOOKUP(Tabla26[[#This Row],[Producto]],Ingresos!L:L,Ingresos!M:M)</f>
        <v>0</v>
      </c>
      <c r="D123" s="7"/>
      <c r="E123" s="6">
        <f>Tabla26[[#This Row],[Costo]]*Tabla26[[#This Row],[Cantidad]]</f>
        <v>0</v>
      </c>
      <c r="F123">
        <f>_xlfn.XLOOKUP(Tabla26[[#This Row],[Producto]],Ingresos!L:L,Ingresos!N:N)</f>
        <v>0</v>
      </c>
      <c r="I123" t="s">
        <v>19</v>
      </c>
    </row>
    <row r="124" spans="1:9" x14ac:dyDescent="0.2">
      <c r="A124" s="5"/>
      <c r="C124" s="6">
        <f>_xlfn.XLOOKUP(Tabla26[[#This Row],[Producto]],Ingresos!L:L,Ingresos!M:M)</f>
        <v>0</v>
      </c>
      <c r="D124" s="7"/>
      <c r="E124" s="6">
        <f>Tabla26[[#This Row],[Costo]]*Tabla26[[#This Row],[Cantidad]]</f>
        <v>0</v>
      </c>
      <c r="F124">
        <f>_xlfn.XLOOKUP(Tabla26[[#This Row],[Producto]],Ingresos!L:L,Ingresos!N:N)</f>
        <v>0</v>
      </c>
      <c r="I124" t="s">
        <v>19</v>
      </c>
    </row>
    <row r="125" spans="1:9" x14ac:dyDescent="0.2">
      <c r="A125" s="5"/>
      <c r="C125" s="6">
        <f>_xlfn.XLOOKUP(Tabla26[[#This Row],[Producto]],Ingresos!L:L,Ingresos!M:M)</f>
        <v>0</v>
      </c>
      <c r="D125" s="7"/>
      <c r="E125" s="6">
        <f>Tabla26[[#This Row],[Costo]]*Tabla26[[#This Row],[Cantidad]]</f>
        <v>0</v>
      </c>
      <c r="F125">
        <f>_xlfn.XLOOKUP(Tabla26[[#This Row],[Producto]],Ingresos!L:L,Ingresos!N:N)</f>
        <v>0</v>
      </c>
      <c r="I125" t="s">
        <v>19</v>
      </c>
    </row>
    <row r="126" spans="1:9" x14ac:dyDescent="0.2">
      <c r="A126" s="5"/>
      <c r="C126" s="6">
        <f>_xlfn.XLOOKUP(Tabla26[[#This Row],[Producto]],Ingresos!L:L,Ingresos!M:M)</f>
        <v>0</v>
      </c>
      <c r="D126" s="7"/>
      <c r="E126" s="6">
        <f>Tabla26[[#This Row],[Costo]]*Tabla26[[#This Row],[Cantidad]]</f>
        <v>0</v>
      </c>
      <c r="F126">
        <f>_xlfn.XLOOKUP(Tabla26[[#This Row],[Producto]],Ingresos!L:L,Ingresos!N:N)</f>
        <v>0</v>
      </c>
      <c r="I126" t="s">
        <v>19</v>
      </c>
    </row>
    <row r="127" spans="1:9" x14ac:dyDescent="0.2">
      <c r="A127" s="5"/>
      <c r="C127" s="6">
        <f>_xlfn.XLOOKUP(Tabla26[[#This Row],[Producto]],Ingresos!L:L,Ingresos!M:M)</f>
        <v>0</v>
      </c>
      <c r="D127" s="7"/>
      <c r="E127" s="6">
        <f>Tabla26[[#This Row],[Costo]]*Tabla26[[#This Row],[Cantidad]]</f>
        <v>0</v>
      </c>
      <c r="F127">
        <f>_xlfn.XLOOKUP(Tabla26[[#This Row],[Producto]],Ingresos!L:L,Ingresos!N:N)</f>
        <v>0</v>
      </c>
      <c r="I127" t="s">
        <v>19</v>
      </c>
    </row>
    <row r="128" spans="1:9" x14ac:dyDescent="0.2">
      <c r="A128" s="5"/>
      <c r="C128" s="6">
        <f>_xlfn.XLOOKUP(Tabla26[[#This Row],[Producto]],Ingresos!L:L,Ingresos!M:M)</f>
        <v>0</v>
      </c>
      <c r="D128" s="7"/>
      <c r="E128" s="6">
        <f>Tabla26[[#This Row],[Costo]]*Tabla26[[#This Row],[Cantidad]]</f>
        <v>0</v>
      </c>
      <c r="F128">
        <f>_xlfn.XLOOKUP(Tabla26[[#This Row],[Producto]],Ingresos!L:L,Ingresos!N:N)</f>
        <v>0</v>
      </c>
      <c r="I128" t="s">
        <v>19</v>
      </c>
    </row>
    <row r="129" spans="1:9" x14ac:dyDescent="0.2">
      <c r="A129" s="5"/>
      <c r="C129" s="6">
        <f>_xlfn.XLOOKUP(Tabla26[[#This Row],[Producto]],Ingresos!L:L,Ingresos!M:M)</f>
        <v>0</v>
      </c>
      <c r="D129" s="7"/>
      <c r="E129" s="6">
        <f>Tabla26[[#This Row],[Costo]]*Tabla26[[#This Row],[Cantidad]]</f>
        <v>0</v>
      </c>
      <c r="F129">
        <f>_xlfn.XLOOKUP(Tabla26[[#This Row],[Producto]],Ingresos!L:L,Ingresos!N:N)</f>
        <v>0</v>
      </c>
      <c r="I129" t="s">
        <v>19</v>
      </c>
    </row>
    <row r="130" spans="1:9" x14ac:dyDescent="0.2">
      <c r="A130" s="5"/>
      <c r="C130" s="6">
        <f>_xlfn.XLOOKUP(Tabla26[[#This Row],[Producto]],Ingresos!L:L,Ingresos!M:M)</f>
        <v>0</v>
      </c>
      <c r="D130" s="7"/>
      <c r="E130" s="6">
        <f>Tabla26[[#This Row],[Costo]]*Tabla26[[#This Row],[Cantidad]]</f>
        <v>0</v>
      </c>
      <c r="F130">
        <f>_xlfn.XLOOKUP(Tabla26[[#This Row],[Producto]],Ingresos!L:L,Ingresos!N:N)</f>
        <v>0</v>
      </c>
      <c r="I130" t="s">
        <v>19</v>
      </c>
    </row>
    <row r="131" spans="1:9" x14ac:dyDescent="0.2">
      <c r="A131" s="5"/>
      <c r="C131" s="6">
        <f>_xlfn.XLOOKUP(Tabla26[[#This Row],[Producto]],Ingresos!L:L,Ingresos!M:M)</f>
        <v>0</v>
      </c>
      <c r="D131" s="7"/>
      <c r="E131" s="6">
        <f>Tabla26[[#This Row],[Costo]]*Tabla26[[#This Row],[Cantidad]]</f>
        <v>0</v>
      </c>
      <c r="F131">
        <f>_xlfn.XLOOKUP(Tabla26[[#This Row],[Producto]],Ingresos!L:L,Ingresos!N:N)</f>
        <v>0</v>
      </c>
      <c r="I131" t="s">
        <v>19</v>
      </c>
    </row>
    <row r="132" spans="1:9" x14ac:dyDescent="0.2">
      <c r="A132" s="5"/>
      <c r="C132" s="6">
        <f>_xlfn.XLOOKUP(Tabla26[[#This Row],[Producto]],Ingresos!L:L,Ingresos!M:M)</f>
        <v>0</v>
      </c>
      <c r="D132" s="7"/>
      <c r="E132" s="6">
        <f>Tabla26[[#This Row],[Costo]]*Tabla26[[#This Row],[Cantidad]]</f>
        <v>0</v>
      </c>
      <c r="F132">
        <f>_xlfn.XLOOKUP(Tabla26[[#This Row],[Producto]],Ingresos!L:L,Ingresos!N:N)</f>
        <v>0</v>
      </c>
      <c r="I132" t="s">
        <v>19</v>
      </c>
    </row>
    <row r="133" spans="1:9" x14ac:dyDescent="0.2">
      <c r="A133" s="5"/>
      <c r="C133" s="6">
        <f>_xlfn.XLOOKUP(Tabla26[[#This Row],[Producto]],Ingresos!L:L,Ingresos!M:M)</f>
        <v>0</v>
      </c>
      <c r="D133" s="7"/>
      <c r="E133" s="6">
        <f>Tabla26[[#This Row],[Costo]]*Tabla26[[#This Row],[Cantidad]]</f>
        <v>0</v>
      </c>
      <c r="F133">
        <f>_xlfn.XLOOKUP(Tabla26[[#This Row],[Producto]],Ingresos!L:L,Ingresos!N:N)</f>
        <v>0</v>
      </c>
      <c r="I133" t="s">
        <v>19</v>
      </c>
    </row>
    <row r="134" spans="1:9" x14ac:dyDescent="0.2">
      <c r="A134" s="5"/>
      <c r="C134" s="6">
        <f>_xlfn.XLOOKUP(Tabla26[[#This Row],[Producto]],Ingresos!L:L,Ingresos!M:M)</f>
        <v>0</v>
      </c>
      <c r="D134" s="7"/>
      <c r="E134" s="6">
        <f>Tabla26[[#This Row],[Costo]]*Tabla26[[#This Row],[Cantidad]]</f>
        <v>0</v>
      </c>
      <c r="F134">
        <f>_xlfn.XLOOKUP(Tabla26[[#This Row],[Producto]],Ingresos!L:L,Ingresos!N:N)</f>
        <v>0</v>
      </c>
      <c r="I134" t="s">
        <v>19</v>
      </c>
    </row>
    <row r="135" spans="1:9" x14ac:dyDescent="0.2">
      <c r="A135" s="5"/>
      <c r="C135" s="6">
        <f>_xlfn.XLOOKUP(Tabla26[[#This Row],[Producto]],Ingresos!L:L,Ingresos!M:M)</f>
        <v>0</v>
      </c>
      <c r="D135" s="7"/>
      <c r="E135" s="6">
        <f>Tabla26[[#This Row],[Costo]]*Tabla26[[#This Row],[Cantidad]]</f>
        <v>0</v>
      </c>
      <c r="F135">
        <f>_xlfn.XLOOKUP(Tabla26[[#This Row],[Producto]],Ingresos!L:L,Ingresos!N:N)</f>
        <v>0</v>
      </c>
      <c r="I135" t="s">
        <v>19</v>
      </c>
    </row>
    <row r="136" spans="1:9" x14ac:dyDescent="0.2">
      <c r="A136" s="5"/>
      <c r="C136" s="6">
        <f>_xlfn.XLOOKUP(Tabla26[[#This Row],[Producto]],Ingresos!L:L,Ingresos!M:M)</f>
        <v>0</v>
      </c>
      <c r="D136" s="7"/>
      <c r="E136" s="6">
        <f>Tabla26[[#This Row],[Costo]]*Tabla26[[#This Row],[Cantidad]]</f>
        <v>0</v>
      </c>
      <c r="F136">
        <f>_xlfn.XLOOKUP(Tabla26[[#This Row],[Producto]],Ingresos!L:L,Ingresos!N:N)</f>
        <v>0</v>
      </c>
      <c r="I136" t="s">
        <v>19</v>
      </c>
    </row>
    <row r="137" spans="1:9" x14ac:dyDescent="0.2">
      <c r="A137" s="5"/>
      <c r="C137" s="6">
        <f>_xlfn.XLOOKUP(Tabla26[[#This Row],[Producto]],Ingresos!L:L,Ingresos!M:M)</f>
        <v>0</v>
      </c>
      <c r="D137" s="7"/>
      <c r="E137" s="6">
        <f>Tabla26[[#This Row],[Costo]]*Tabla26[[#This Row],[Cantidad]]</f>
        <v>0</v>
      </c>
      <c r="F137">
        <f>_xlfn.XLOOKUP(Tabla26[[#This Row],[Producto]],Ingresos!L:L,Ingresos!N:N)</f>
        <v>0</v>
      </c>
      <c r="I137" t="s">
        <v>19</v>
      </c>
    </row>
    <row r="138" spans="1:9" x14ac:dyDescent="0.2">
      <c r="A138" s="5"/>
      <c r="C138" s="6">
        <f>_xlfn.XLOOKUP(Tabla26[[#This Row],[Producto]],Ingresos!L:L,Ingresos!M:M)</f>
        <v>0</v>
      </c>
      <c r="D138" s="7"/>
      <c r="E138" s="6">
        <f>Tabla26[[#This Row],[Costo]]*Tabla26[[#This Row],[Cantidad]]</f>
        <v>0</v>
      </c>
      <c r="F138">
        <f>_xlfn.XLOOKUP(Tabla26[[#This Row],[Producto]],Ingresos!L:L,Ingresos!N:N)</f>
        <v>0</v>
      </c>
      <c r="I138" t="s">
        <v>19</v>
      </c>
    </row>
    <row r="139" spans="1:9" x14ac:dyDescent="0.2">
      <c r="A139" s="5"/>
      <c r="C139" s="6">
        <f>_xlfn.XLOOKUP(Tabla26[[#This Row],[Producto]],Ingresos!L:L,Ingresos!M:M)</f>
        <v>0</v>
      </c>
      <c r="D139" s="7"/>
      <c r="E139" s="6">
        <f>Tabla26[[#This Row],[Costo]]*Tabla26[[#This Row],[Cantidad]]</f>
        <v>0</v>
      </c>
      <c r="F139">
        <f>_xlfn.XLOOKUP(Tabla26[[#This Row],[Producto]],Ingresos!L:L,Ingresos!N:N)</f>
        <v>0</v>
      </c>
      <c r="I139" t="s">
        <v>19</v>
      </c>
    </row>
    <row r="140" spans="1:9" x14ac:dyDescent="0.2">
      <c r="A140" s="5"/>
      <c r="C140" s="6">
        <f>_xlfn.XLOOKUP(Tabla26[[#This Row],[Producto]],Ingresos!L:L,Ingresos!M:M)</f>
        <v>0</v>
      </c>
      <c r="D140" s="7"/>
      <c r="E140" s="6">
        <f>Tabla26[[#This Row],[Costo]]*Tabla26[[#This Row],[Cantidad]]</f>
        <v>0</v>
      </c>
      <c r="F140">
        <f>_xlfn.XLOOKUP(Tabla26[[#This Row],[Producto]],Ingresos!L:L,Ingresos!N:N)</f>
        <v>0</v>
      </c>
      <c r="I140" t="s">
        <v>19</v>
      </c>
    </row>
    <row r="141" spans="1:9" x14ac:dyDescent="0.2">
      <c r="A141" s="5"/>
      <c r="C141" s="6">
        <f>_xlfn.XLOOKUP(Tabla26[[#This Row],[Producto]],Ingresos!L:L,Ingresos!M:M)</f>
        <v>0</v>
      </c>
      <c r="D141" s="7"/>
      <c r="E141" s="6">
        <f>Tabla26[[#This Row],[Costo]]*Tabla26[[#This Row],[Cantidad]]</f>
        <v>0</v>
      </c>
      <c r="F141">
        <f>_xlfn.XLOOKUP(Tabla26[[#This Row],[Producto]],Ingresos!L:L,Ingresos!N:N)</f>
        <v>0</v>
      </c>
      <c r="I141" t="s">
        <v>19</v>
      </c>
    </row>
    <row r="142" spans="1:9" x14ac:dyDescent="0.2">
      <c r="A142" s="5"/>
      <c r="C142" s="6">
        <f>_xlfn.XLOOKUP(Tabla26[[#This Row],[Producto]],Ingresos!L:L,Ingresos!M:M)</f>
        <v>0</v>
      </c>
      <c r="D142" s="7"/>
      <c r="E142" s="6">
        <f>Tabla26[[#This Row],[Costo]]*Tabla26[[#This Row],[Cantidad]]</f>
        <v>0</v>
      </c>
      <c r="F142">
        <f>_xlfn.XLOOKUP(Tabla26[[#This Row],[Producto]],Ingresos!L:L,Ingresos!N:N)</f>
        <v>0</v>
      </c>
      <c r="I142" t="s">
        <v>19</v>
      </c>
    </row>
    <row r="143" spans="1:9" x14ac:dyDescent="0.2">
      <c r="A143" s="5"/>
      <c r="C143" s="6">
        <f>_xlfn.XLOOKUP(Tabla26[[#This Row],[Producto]],Ingresos!L:L,Ingresos!M:M)</f>
        <v>0</v>
      </c>
      <c r="D143" s="7"/>
      <c r="E143" s="6">
        <f>Tabla26[[#This Row],[Costo]]*Tabla26[[#This Row],[Cantidad]]</f>
        <v>0</v>
      </c>
      <c r="F143">
        <f>_xlfn.XLOOKUP(Tabla26[[#This Row],[Producto]],Ingresos!L:L,Ingresos!N:N)</f>
        <v>0</v>
      </c>
      <c r="I143" t="s">
        <v>19</v>
      </c>
    </row>
    <row r="144" spans="1:9" x14ac:dyDescent="0.2">
      <c r="A144" s="5"/>
      <c r="C144" s="6">
        <f>_xlfn.XLOOKUP(Tabla26[[#This Row],[Producto]],Ingresos!L:L,Ingresos!M:M)</f>
        <v>0</v>
      </c>
      <c r="D144" s="7"/>
      <c r="E144" s="6">
        <f>Tabla26[[#This Row],[Costo]]*Tabla26[[#This Row],[Cantidad]]</f>
        <v>0</v>
      </c>
      <c r="F144">
        <f>_xlfn.XLOOKUP(Tabla26[[#This Row],[Producto]],Ingresos!L:L,Ingresos!N:N)</f>
        <v>0</v>
      </c>
      <c r="I144" t="s">
        <v>19</v>
      </c>
    </row>
    <row r="145" spans="1:9" x14ac:dyDescent="0.2">
      <c r="A145" s="5"/>
      <c r="C145" s="6">
        <f>_xlfn.XLOOKUP(Tabla26[[#This Row],[Producto]],Ingresos!L:L,Ingresos!M:M)</f>
        <v>0</v>
      </c>
      <c r="D145" s="7"/>
      <c r="E145" s="6">
        <f>Tabla26[[#This Row],[Costo]]*Tabla26[[#This Row],[Cantidad]]</f>
        <v>0</v>
      </c>
      <c r="F145">
        <f>_xlfn.XLOOKUP(Tabla26[[#This Row],[Producto]],Ingresos!L:L,Ingresos!N:N)</f>
        <v>0</v>
      </c>
      <c r="I145" t="s">
        <v>19</v>
      </c>
    </row>
    <row r="146" spans="1:9" x14ac:dyDescent="0.2">
      <c r="A146" s="5"/>
      <c r="C146" s="6">
        <f>_xlfn.XLOOKUP(Tabla26[[#This Row],[Producto]],Ingresos!L:L,Ingresos!M:M)</f>
        <v>0</v>
      </c>
      <c r="D146" s="7"/>
      <c r="E146" s="6">
        <f>Tabla26[[#This Row],[Costo]]*Tabla26[[#This Row],[Cantidad]]</f>
        <v>0</v>
      </c>
      <c r="F146">
        <f>_xlfn.XLOOKUP(Tabla26[[#This Row],[Producto]],Ingresos!L:L,Ingresos!N:N)</f>
        <v>0</v>
      </c>
      <c r="I146" t="s">
        <v>19</v>
      </c>
    </row>
    <row r="147" spans="1:9" x14ac:dyDescent="0.2">
      <c r="A147" s="5"/>
      <c r="C147" s="6">
        <f>_xlfn.XLOOKUP(Tabla26[[#This Row],[Producto]],Ingresos!L:L,Ingresos!M:M)</f>
        <v>0</v>
      </c>
      <c r="D147" s="7"/>
      <c r="E147" s="6">
        <f>Tabla26[[#This Row],[Costo]]*Tabla26[[#This Row],[Cantidad]]</f>
        <v>0</v>
      </c>
      <c r="F147">
        <f>_xlfn.XLOOKUP(Tabla26[[#This Row],[Producto]],Ingresos!L:L,Ingresos!N:N)</f>
        <v>0</v>
      </c>
      <c r="I147" t="s">
        <v>19</v>
      </c>
    </row>
    <row r="148" spans="1:9" x14ac:dyDescent="0.2">
      <c r="A148" s="5"/>
      <c r="C148" s="6">
        <f>_xlfn.XLOOKUP(Tabla26[[#This Row],[Producto]],Ingresos!L:L,Ingresos!M:M)</f>
        <v>0</v>
      </c>
      <c r="D148" s="7"/>
      <c r="E148" s="6">
        <f>Tabla26[[#This Row],[Costo]]*Tabla26[[#This Row],[Cantidad]]</f>
        <v>0</v>
      </c>
      <c r="F148">
        <f>_xlfn.XLOOKUP(Tabla26[[#This Row],[Producto]],Ingresos!L:L,Ingresos!N:N)</f>
        <v>0</v>
      </c>
      <c r="I148" t="s">
        <v>19</v>
      </c>
    </row>
    <row r="149" spans="1:9" x14ac:dyDescent="0.2">
      <c r="A149" s="5"/>
      <c r="C149" s="6">
        <f>_xlfn.XLOOKUP(Tabla26[[#This Row],[Producto]],Ingresos!L:L,Ingresos!M:M)</f>
        <v>0</v>
      </c>
      <c r="D149" s="7"/>
      <c r="E149" s="6">
        <f>Tabla26[[#This Row],[Costo]]*Tabla26[[#This Row],[Cantidad]]</f>
        <v>0</v>
      </c>
      <c r="F149">
        <f>_xlfn.XLOOKUP(Tabla26[[#This Row],[Producto]],Ingresos!L:L,Ingresos!N:N)</f>
        <v>0</v>
      </c>
      <c r="I149" t="s">
        <v>19</v>
      </c>
    </row>
    <row r="150" spans="1:9" x14ac:dyDescent="0.2">
      <c r="A150" s="5"/>
      <c r="C150" s="6">
        <f>_xlfn.XLOOKUP(Tabla26[[#This Row],[Producto]],Ingresos!L:L,Ingresos!M:M)</f>
        <v>0</v>
      </c>
      <c r="D150" s="7"/>
      <c r="E150" s="6">
        <f>Tabla26[[#This Row],[Costo]]*Tabla26[[#This Row],[Cantidad]]</f>
        <v>0</v>
      </c>
      <c r="F150">
        <f>_xlfn.XLOOKUP(Tabla26[[#This Row],[Producto]],Ingresos!L:L,Ingresos!N:N)</f>
        <v>0</v>
      </c>
      <c r="I150" t="s">
        <v>19</v>
      </c>
    </row>
    <row r="151" spans="1:9" x14ac:dyDescent="0.2">
      <c r="A151" s="5"/>
      <c r="C151" s="6">
        <f>_xlfn.XLOOKUP(Tabla26[[#This Row],[Producto]],Ingresos!L:L,Ingresos!M:M)</f>
        <v>0</v>
      </c>
      <c r="D151" s="7"/>
      <c r="E151" s="6">
        <f>Tabla26[[#This Row],[Costo]]*Tabla26[[#This Row],[Cantidad]]</f>
        <v>0</v>
      </c>
      <c r="F151">
        <f>_xlfn.XLOOKUP(Tabla26[[#This Row],[Producto]],Ingresos!L:L,Ingresos!N:N)</f>
        <v>0</v>
      </c>
      <c r="I151" t="s">
        <v>19</v>
      </c>
    </row>
    <row r="152" spans="1:9" x14ac:dyDescent="0.2">
      <c r="A152" s="5"/>
      <c r="C152" s="6">
        <f>_xlfn.XLOOKUP(Tabla26[[#This Row],[Producto]],Ingresos!L:L,Ingresos!M:M)</f>
        <v>0</v>
      </c>
      <c r="D152" s="7"/>
      <c r="E152" s="6">
        <f>Tabla26[[#This Row],[Costo]]*Tabla26[[#This Row],[Cantidad]]</f>
        <v>0</v>
      </c>
      <c r="F152">
        <f>_xlfn.XLOOKUP(Tabla26[[#This Row],[Producto]],Ingresos!L:L,Ingresos!N:N)</f>
        <v>0</v>
      </c>
      <c r="I152" t="s">
        <v>19</v>
      </c>
    </row>
    <row r="153" spans="1:9" x14ac:dyDescent="0.2">
      <c r="A153" s="5"/>
      <c r="C153" s="6">
        <f>_xlfn.XLOOKUP(Tabla26[[#This Row],[Producto]],Ingresos!L:L,Ingresos!M:M)</f>
        <v>0</v>
      </c>
      <c r="D153" s="7"/>
      <c r="E153" s="6">
        <f>Tabla26[[#This Row],[Costo]]*Tabla26[[#This Row],[Cantidad]]</f>
        <v>0</v>
      </c>
      <c r="F153">
        <f>_xlfn.XLOOKUP(Tabla26[[#This Row],[Producto]],Ingresos!L:L,Ingresos!N:N)</f>
        <v>0</v>
      </c>
      <c r="I153" t="s">
        <v>19</v>
      </c>
    </row>
    <row r="154" spans="1:9" x14ac:dyDescent="0.2">
      <c r="A154" s="5"/>
      <c r="C154" s="6">
        <f>_xlfn.XLOOKUP(Tabla26[[#This Row],[Producto]],Ingresos!L:L,Ingresos!M:M)</f>
        <v>0</v>
      </c>
      <c r="D154" s="7"/>
      <c r="E154" s="6">
        <f>Tabla26[[#This Row],[Costo]]*Tabla26[[#This Row],[Cantidad]]</f>
        <v>0</v>
      </c>
      <c r="F154">
        <f>_xlfn.XLOOKUP(Tabla26[[#This Row],[Producto]],Ingresos!L:L,Ingresos!N:N)</f>
        <v>0</v>
      </c>
      <c r="I154" t="s">
        <v>19</v>
      </c>
    </row>
    <row r="155" spans="1:9" x14ac:dyDescent="0.2">
      <c r="A155" s="5"/>
      <c r="C155" s="6">
        <f>_xlfn.XLOOKUP(Tabla26[[#This Row],[Producto]],Ingresos!L:L,Ingresos!M:M)</f>
        <v>0</v>
      </c>
      <c r="D155" s="7"/>
      <c r="E155" s="6">
        <f>Tabla26[[#This Row],[Costo]]*Tabla26[[#This Row],[Cantidad]]</f>
        <v>0</v>
      </c>
      <c r="F155">
        <f>_xlfn.XLOOKUP(Tabla26[[#This Row],[Producto]],Ingresos!L:L,Ingresos!N:N)</f>
        <v>0</v>
      </c>
      <c r="I155" t="s">
        <v>19</v>
      </c>
    </row>
    <row r="156" spans="1:9" x14ac:dyDescent="0.2">
      <c r="A156" s="5"/>
      <c r="C156" s="6">
        <f>_xlfn.XLOOKUP(Tabla26[[#This Row],[Producto]],Ingresos!L:L,Ingresos!M:M)</f>
        <v>0</v>
      </c>
      <c r="D156" s="7"/>
      <c r="E156" s="6">
        <f>Tabla26[[#This Row],[Costo]]*Tabla26[[#This Row],[Cantidad]]</f>
        <v>0</v>
      </c>
      <c r="F156">
        <f>_xlfn.XLOOKUP(Tabla26[[#This Row],[Producto]],Ingresos!L:L,Ingresos!N:N)</f>
        <v>0</v>
      </c>
      <c r="I156" t="s">
        <v>19</v>
      </c>
    </row>
    <row r="157" spans="1:9" x14ac:dyDescent="0.2">
      <c r="A157" s="5"/>
      <c r="C157" s="6">
        <f>_xlfn.XLOOKUP(Tabla26[[#This Row],[Producto]],Ingresos!L:L,Ingresos!M:M)</f>
        <v>0</v>
      </c>
      <c r="D157" s="7"/>
      <c r="E157" s="6">
        <f>Tabla26[[#This Row],[Costo]]*Tabla26[[#This Row],[Cantidad]]</f>
        <v>0</v>
      </c>
      <c r="F157">
        <f>_xlfn.XLOOKUP(Tabla26[[#This Row],[Producto]],Ingresos!L:L,Ingresos!N:N)</f>
        <v>0</v>
      </c>
      <c r="I157" t="s">
        <v>19</v>
      </c>
    </row>
    <row r="158" spans="1:9" x14ac:dyDescent="0.2">
      <c r="A158" s="5"/>
      <c r="C158" s="6">
        <f>_xlfn.XLOOKUP(Tabla26[[#This Row],[Producto]],Ingresos!L:L,Ingresos!M:M)</f>
        <v>0</v>
      </c>
      <c r="D158" s="7"/>
      <c r="E158" s="6">
        <f>Tabla26[[#This Row],[Costo]]*Tabla26[[#This Row],[Cantidad]]</f>
        <v>0</v>
      </c>
      <c r="F158">
        <f>_xlfn.XLOOKUP(Tabla26[[#This Row],[Producto]],Ingresos!L:L,Ingresos!N:N)</f>
        <v>0</v>
      </c>
      <c r="I158" t="s">
        <v>19</v>
      </c>
    </row>
    <row r="159" spans="1:9" x14ac:dyDescent="0.2">
      <c r="A159" s="5"/>
      <c r="C159" s="6">
        <f>_xlfn.XLOOKUP(Tabla26[[#This Row],[Producto]],Ingresos!L:L,Ingresos!M:M)</f>
        <v>0</v>
      </c>
      <c r="D159" s="7"/>
      <c r="E159" s="6">
        <f>Tabla26[[#This Row],[Costo]]*Tabla26[[#This Row],[Cantidad]]</f>
        <v>0</v>
      </c>
      <c r="F159">
        <f>_xlfn.XLOOKUP(Tabla26[[#This Row],[Producto]],Ingresos!L:L,Ingresos!N:N)</f>
        <v>0</v>
      </c>
      <c r="I159" t="s">
        <v>19</v>
      </c>
    </row>
    <row r="160" spans="1:9" x14ac:dyDescent="0.2">
      <c r="A160" s="5"/>
      <c r="C160" s="6">
        <f>_xlfn.XLOOKUP(Tabla26[[#This Row],[Producto]],Ingresos!L:L,Ingresos!M:M)</f>
        <v>0</v>
      </c>
      <c r="D160" s="7"/>
      <c r="E160" s="6">
        <f>Tabla26[[#This Row],[Costo]]*Tabla26[[#This Row],[Cantidad]]</f>
        <v>0</v>
      </c>
      <c r="F160">
        <f>_xlfn.XLOOKUP(Tabla26[[#This Row],[Producto]],Ingresos!L:L,Ingresos!N:N)</f>
        <v>0</v>
      </c>
      <c r="I160" t="s">
        <v>19</v>
      </c>
    </row>
    <row r="161" spans="1:9" x14ac:dyDescent="0.2">
      <c r="A161" s="5"/>
      <c r="C161" s="6">
        <f>_xlfn.XLOOKUP(Tabla26[[#This Row],[Producto]],Ingresos!L:L,Ingresos!M:M)</f>
        <v>0</v>
      </c>
      <c r="D161" s="7"/>
      <c r="E161" s="6">
        <f>Tabla26[[#This Row],[Costo]]*Tabla26[[#This Row],[Cantidad]]</f>
        <v>0</v>
      </c>
      <c r="F161">
        <f>_xlfn.XLOOKUP(Tabla26[[#This Row],[Producto]],Ingresos!L:L,Ingresos!N:N)</f>
        <v>0</v>
      </c>
      <c r="I161" t="s">
        <v>19</v>
      </c>
    </row>
    <row r="162" spans="1:9" x14ac:dyDescent="0.2">
      <c r="A162" s="5"/>
      <c r="C162" s="6">
        <f>_xlfn.XLOOKUP(Tabla26[[#This Row],[Producto]],Ingresos!L:L,Ingresos!M:M)</f>
        <v>0</v>
      </c>
      <c r="D162" s="7"/>
      <c r="E162" s="6">
        <f>Tabla26[[#This Row],[Costo]]*Tabla26[[#This Row],[Cantidad]]</f>
        <v>0</v>
      </c>
      <c r="F162">
        <f>_xlfn.XLOOKUP(Tabla26[[#This Row],[Producto]],Ingresos!L:L,Ingresos!N:N)</f>
        <v>0</v>
      </c>
      <c r="I162" t="s">
        <v>19</v>
      </c>
    </row>
    <row r="163" spans="1:9" x14ac:dyDescent="0.2">
      <c r="A163" s="5"/>
      <c r="C163" s="6">
        <f>_xlfn.XLOOKUP(Tabla26[[#This Row],[Producto]],Ingresos!L:L,Ingresos!M:M)</f>
        <v>0</v>
      </c>
      <c r="D163" s="7"/>
      <c r="E163" s="6">
        <f>Tabla26[[#This Row],[Costo]]*Tabla26[[#This Row],[Cantidad]]</f>
        <v>0</v>
      </c>
      <c r="F163">
        <f>_xlfn.XLOOKUP(Tabla26[[#This Row],[Producto]],Ingresos!L:L,Ingresos!N:N)</f>
        <v>0</v>
      </c>
      <c r="I163" t="s">
        <v>19</v>
      </c>
    </row>
    <row r="164" spans="1:9" x14ac:dyDescent="0.2">
      <c r="A164" s="5"/>
      <c r="C164" s="6">
        <f>_xlfn.XLOOKUP(Tabla26[[#This Row],[Producto]],Ingresos!L:L,Ingresos!M:M)</f>
        <v>0</v>
      </c>
      <c r="D164" s="7"/>
      <c r="E164" s="6">
        <f>Tabla26[[#This Row],[Costo]]*Tabla26[[#This Row],[Cantidad]]</f>
        <v>0</v>
      </c>
      <c r="F164">
        <f>_xlfn.XLOOKUP(Tabla26[[#This Row],[Producto]],Ingresos!L:L,Ingresos!N:N)</f>
        <v>0</v>
      </c>
      <c r="I164" t="s">
        <v>19</v>
      </c>
    </row>
    <row r="165" spans="1:9" x14ac:dyDescent="0.2">
      <c r="A165" s="5"/>
      <c r="C165" s="6">
        <f>_xlfn.XLOOKUP(Tabla26[[#This Row],[Producto]],Ingresos!L:L,Ingresos!M:M)</f>
        <v>0</v>
      </c>
      <c r="D165" s="7"/>
      <c r="E165" s="6">
        <f>Tabla26[[#This Row],[Costo]]*Tabla26[[#This Row],[Cantidad]]</f>
        <v>0</v>
      </c>
      <c r="F165">
        <f>_xlfn.XLOOKUP(Tabla26[[#This Row],[Producto]],Ingresos!L:L,Ingresos!N:N)</f>
        <v>0</v>
      </c>
      <c r="I165" t="s">
        <v>19</v>
      </c>
    </row>
    <row r="166" spans="1:9" x14ac:dyDescent="0.2">
      <c r="A166" s="5"/>
      <c r="C166" s="6">
        <f>_xlfn.XLOOKUP(Tabla26[[#This Row],[Producto]],Ingresos!L:L,Ingresos!M:M)</f>
        <v>0</v>
      </c>
      <c r="D166" s="7"/>
      <c r="E166" s="6">
        <f>Tabla26[[#This Row],[Costo]]*Tabla26[[#This Row],[Cantidad]]</f>
        <v>0</v>
      </c>
      <c r="F166">
        <f>_xlfn.XLOOKUP(Tabla26[[#This Row],[Producto]],Ingresos!L:L,Ingresos!N:N)</f>
        <v>0</v>
      </c>
      <c r="I166" t="s">
        <v>19</v>
      </c>
    </row>
    <row r="167" spans="1:9" x14ac:dyDescent="0.2">
      <c r="A167" s="5"/>
      <c r="C167" s="6">
        <f>_xlfn.XLOOKUP(Tabla26[[#This Row],[Producto]],Ingresos!L:L,Ingresos!M:M)</f>
        <v>0</v>
      </c>
      <c r="D167" s="7"/>
      <c r="E167" s="6">
        <f>Tabla26[[#This Row],[Costo]]*Tabla26[[#This Row],[Cantidad]]</f>
        <v>0</v>
      </c>
      <c r="F167">
        <f>_xlfn.XLOOKUP(Tabla26[[#This Row],[Producto]],Ingresos!L:L,Ingresos!N:N)</f>
        <v>0</v>
      </c>
      <c r="I167" t="s">
        <v>19</v>
      </c>
    </row>
    <row r="168" spans="1:9" x14ac:dyDescent="0.2">
      <c r="A168" s="5"/>
      <c r="C168" s="6">
        <f>_xlfn.XLOOKUP(Tabla26[[#This Row],[Producto]],Ingresos!L:L,Ingresos!M:M)</f>
        <v>0</v>
      </c>
      <c r="D168" s="7"/>
      <c r="E168" s="6">
        <f>Tabla26[[#This Row],[Costo]]*Tabla26[[#This Row],[Cantidad]]</f>
        <v>0</v>
      </c>
      <c r="F168">
        <f>_xlfn.XLOOKUP(Tabla26[[#This Row],[Producto]],Ingresos!L:L,Ingresos!N:N)</f>
        <v>0</v>
      </c>
      <c r="I168" t="s">
        <v>19</v>
      </c>
    </row>
    <row r="169" spans="1:9" x14ac:dyDescent="0.2">
      <c r="A169" s="5"/>
      <c r="C169" s="6">
        <f>_xlfn.XLOOKUP(Tabla26[[#This Row],[Producto]],Ingresos!L:L,Ingresos!M:M)</f>
        <v>0</v>
      </c>
      <c r="D169" s="7"/>
      <c r="E169" s="6">
        <f>Tabla26[[#This Row],[Costo]]*Tabla26[[#This Row],[Cantidad]]</f>
        <v>0</v>
      </c>
      <c r="F169">
        <f>_xlfn.XLOOKUP(Tabla26[[#This Row],[Producto]],Ingresos!L:L,Ingresos!N:N)</f>
        <v>0</v>
      </c>
      <c r="I169" t="s">
        <v>19</v>
      </c>
    </row>
    <row r="170" spans="1:9" x14ac:dyDescent="0.2">
      <c r="A170" s="5"/>
      <c r="C170" s="6">
        <f>_xlfn.XLOOKUP(Tabla26[[#This Row],[Producto]],Ingresos!L:L,Ingresos!M:M)</f>
        <v>0</v>
      </c>
      <c r="D170" s="7"/>
      <c r="E170" s="6">
        <f>Tabla26[[#This Row],[Costo]]*Tabla26[[#This Row],[Cantidad]]</f>
        <v>0</v>
      </c>
      <c r="F170">
        <f>_xlfn.XLOOKUP(Tabla26[[#This Row],[Producto]],Ingresos!L:L,Ingresos!N:N)</f>
        <v>0</v>
      </c>
      <c r="I170" t="s">
        <v>19</v>
      </c>
    </row>
    <row r="171" spans="1:9" x14ac:dyDescent="0.2">
      <c r="A171" s="5"/>
      <c r="C171" s="6">
        <f>_xlfn.XLOOKUP(Tabla26[[#This Row],[Producto]],Ingresos!L:L,Ingresos!M:M)</f>
        <v>0</v>
      </c>
      <c r="D171" s="7"/>
      <c r="E171" s="6">
        <f>Tabla26[[#This Row],[Costo]]*Tabla26[[#This Row],[Cantidad]]</f>
        <v>0</v>
      </c>
      <c r="F171">
        <f>_xlfn.XLOOKUP(Tabla26[[#This Row],[Producto]],Ingresos!L:L,Ingresos!N:N)</f>
        <v>0</v>
      </c>
      <c r="I171" t="s">
        <v>19</v>
      </c>
    </row>
    <row r="172" spans="1:9" x14ac:dyDescent="0.2">
      <c r="A172" s="5"/>
      <c r="C172" s="6">
        <f>_xlfn.XLOOKUP(Tabla26[[#This Row],[Producto]],Ingresos!L:L,Ingresos!M:M)</f>
        <v>0</v>
      </c>
      <c r="D172" s="7"/>
      <c r="E172" s="6">
        <f>Tabla26[[#This Row],[Costo]]*Tabla26[[#This Row],[Cantidad]]</f>
        <v>0</v>
      </c>
      <c r="F172">
        <f>_xlfn.XLOOKUP(Tabla26[[#This Row],[Producto]],Ingresos!L:L,Ingresos!N:N)</f>
        <v>0</v>
      </c>
      <c r="I172" t="s">
        <v>19</v>
      </c>
    </row>
    <row r="173" spans="1:9" x14ac:dyDescent="0.2">
      <c r="A173" s="5"/>
      <c r="C173" s="6">
        <f>_xlfn.XLOOKUP(Tabla26[[#This Row],[Producto]],Ingresos!L:L,Ingresos!M:M)</f>
        <v>0</v>
      </c>
      <c r="D173" s="7"/>
      <c r="E173" s="6">
        <f>Tabla26[[#This Row],[Costo]]*Tabla26[[#This Row],[Cantidad]]</f>
        <v>0</v>
      </c>
      <c r="F173">
        <f>_xlfn.XLOOKUP(Tabla26[[#This Row],[Producto]],Ingresos!L:L,Ingresos!N:N)</f>
        <v>0</v>
      </c>
      <c r="I173" t="s">
        <v>19</v>
      </c>
    </row>
    <row r="174" spans="1:9" x14ac:dyDescent="0.2">
      <c r="A174" s="5"/>
      <c r="C174" s="6">
        <f>_xlfn.XLOOKUP(Tabla26[[#This Row],[Producto]],Ingresos!L:L,Ingresos!M:M)</f>
        <v>0</v>
      </c>
      <c r="D174" s="7"/>
      <c r="E174" s="6">
        <f>Tabla26[[#This Row],[Costo]]*Tabla26[[#This Row],[Cantidad]]</f>
        <v>0</v>
      </c>
      <c r="F174">
        <f>_xlfn.XLOOKUP(Tabla26[[#This Row],[Producto]],Ingresos!L:L,Ingresos!N:N)</f>
        <v>0</v>
      </c>
      <c r="I174" t="s">
        <v>19</v>
      </c>
    </row>
    <row r="175" spans="1:9" x14ac:dyDescent="0.2">
      <c r="A175" s="5"/>
      <c r="C175" s="6">
        <f>_xlfn.XLOOKUP(Tabla26[[#This Row],[Producto]],Ingresos!L:L,Ingresos!M:M)</f>
        <v>0</v>
      </c>
      <c r="D175" s="7"/>
      <c r="E175" s="6">
        <f>Tabla26[[#This Row],[Costo]]*Tabla26[[#This Row],[Cantidad]]</f>
        <v>0</v>
      </c>
      <c r="F175">
        <f>_xlfn.XLOOKUP(Tabla26[[#This Row],[Producto]],Ingresos!L:L,Ingresos!N:N)</f>
        <v>0</v>
      </c>
      <c r="I175" t="s">
        <v>19</v>
      </c>
    </row>
    <row r="176" spans="1:9" x14ac:dyDescent="0.2">
      <c r="A176" s="5"/>
      <c r="C176" s="6">
        <f>_xlfn.XLOOKUP(Tabla26[[#This Row],[Producto]],Ingresos!L:L,Ingresos!M:M)</f>
        <v>0</v>
      </c>
      <c r="D176" s="7"/>
      <c r="E176" s="6">
        <f>Tabla26[[#This Row],[Costo]]*Tabla26[[#This Row],[Cantidad]]</f>
        <v>0</v>
      </c>
      <c r="F176">
        <f>_xlfn.XLOOKUP(Tabla26[[#This Row],[Producto]],Ingresos!L:L,Ingresos!N:N)</f>
        <v>0</v>
      </c>
      <c r="I176" t="s">
        <v>19</v>
      </c>
    </row>
    <row r="177" spans="1:9" x14ac:dyDescent="0.2">
      <c r="A177" s="5"/>
      <c r="C177" s="6">
        <f>_xlfn.XLOOKUP(Tabla26[[#This Row],[Producto]],Ingresos!L:L,Ingresos!M:M)</f>
        <v>0</v>
      </c>
      <c r="D177" s="7"/>
      <c r="E177" s="6">
        <f>Tabla26[[#This Row],[Costo]]*Tabla26[[#This Row],[Cantidad]]</f>
        <v>0</v>
      </c>
      <c r="F177">
        <f>_xlfn.XLOOKUP(Tabla26[[#This Row],[Producto]],Ingresos!L:L,Ingresos!N:N)</f>
        <v>0</v>
      </c>
      <c r="I177" t="s">
        <v>19</v>
      </c>
    </row>
    <row r="178" spans="1:9" x14ac:dyDescent="0.2">
      <c r="A178" s="5"/>
      <c r="C178" s="6">
        <f>_xlfn.XLOOKUP(Tabla26[[#This Row],[Producto]],Ingresos!L:L,Ingresos!M:M)</f>
        <v>0</v>
      </c>
      <c r="D178" s="7"/>
      <c r="E178" s="6">
        <f>Tabla26[[#This Row],[Costo]]*Tabla26[[#This Row],[Cantidad]]</f>
        <v>0</v>
      </c>
      <c r="F178">
        <f>_xlfn.XLOOKUP(Tabla26[[#This Row],[Producto]],Ingresos!L:L,Ingresos!N:N)</f>
        <v>0</v>
      </c>
      <c r="I178" t="s">
        <v>19</v>
      </c>
    </row>
    <row r="179" spans="1:9" x14ac:dyDescent="0.2">
      <c r="A179" s="5"/>
      <c r="C179" s="6">
        <f>_xlfn.XLOOKUP(Tabla26[[#This Row],[Producto]],Ingresos!L:L,Ingresos!M:M)</f>
        <v>0</v>
      </c>
      <c r="D179" s="7"/>
      <c r="E179" s="6">
        <f>Tabla26[[#This Row],[Costo]]*Tabla26[[#This Row],[Cantidad]]</f>
        <v>0</v>
      </c>
      <c r="F179">
        <f>_xlfn.XLOOKUP(Tabla26[[#This Row],[Producto]],Ingresos!L:L,Ingresos!N:N)</f>
        <v>0</v>
      </c>
      <c r="I179" t="s">
        <v>19</v>
      </c>
    </row>
    <row r="180" spans="1:9" x14ac:dyDescent="0.2">
      <c r="A180" s="5"/>
      <c r="C180" s="6">
        <f>_xlfn.XLOOKUP(Tabla26[[#This Row],[Producto]],Ingresos!L:L,Ingresos!M:M)</f>
        <v>0</v>
      </c>
      <c r="D180" s="7"/>
      <c r="E180" s="6">
        <f>Tabla26[[#This Row],[Costo]]*Tabla26[[#This Row],[Cantidad]]</f>
        <v>0</v>
      </c>
      <c r="F180">
        <f>_xlfn.XLOOKUP(Tabla26[[#This Row],[Producto]],Ingresos!L:L,Ingresos!N:N)</f>
        <v>0</v>
      </c>
      <c r="I180" t="s">
        <v>19</v>
      </c>
    </row>
    <row r="181" spans="1:9" x14ac:dyDescent="0.2">
      <c r="A181" s="5"/>
      <c r="C181" s="6">
        <f>_xlfn.XLOOKUP(Tabla26[[#This Row],[Producto]],Ingresos!L:L,Ingresos!M:M)</f>
        <v>0</v>
      </c>
      <c r="D181" s="7"/>
      <c r="E181" s="6">
        <f>Tabla26[[#This Row],[Costo]]*Tabla26[[#This Row],[Cantidad]]</f>
        <v>0</v>
      </c>
      <c r="F181">
        <f>_xlfn.XLOOKUP(Tabla26[[#This Row],[Producto]],Ingresos!L:L,Ingresos!N:N)</f>
        <v>0</v>
      </c>
      <c r="I181" t="s">
        <v>19</v>
      </c>
    </row>
    <row r="182" spans="1:9" x14ac:dyDescent="0.2">
      <c r="A182" s="5"/>
      <c r="C182" s="6">
        <f>_xlfn.XLOOKUP(Tabla26[[#This Row],[Producto]],Ingresos!L:L,Ingresos!M:M)</f>
        <v>0</v>
      </c>
      <c r="D182" s="7"/>
      <c r="E182" s="6">
        <f>Tabla26[[#This Row],[Costo]]*Tabla26[[#This Row],[Cantidad]]</f>
        <v>0</v>
      </c>
      <c r="F182">
        <f>_xlfn.XLOOKUP(Tabla26[[#This Row],[Producto]],Ingresos!L:L,Ingresos!N:N)</f>
        <v>0</v>
      </c>
      <c r="I182" t="s">
        <v>19</v>
      </c>
    </row>
    <row r="183" spans="1:9" x14ac:dyDescent="0.2">
      <c r="A183" s="5"/>
      <c r="C183" s="6">
        <f>_xlfn.XLOOKUP(Tabla26[[#This Row],[Producto]],Ingresos!L:L,Ingresos!M:M)</f>
        <v>0</v>
      </c>
      <c r="D183" s="7"/>
      <c r="E183" s="6">
        <f>Tabla26[[#This Row],[Costo]]*Tabla26[[#This Row],[Cantidad]]</f>
        <v>0</v>
      </c>
      <c r="F183">
        <f>_xlfn.XLOOKUP(Tabla26[[#This Row],[Producto]],Ingresos!L:L,Ingresos!N:N)</f>
        <v>0</v>
      </c>
      <c r="I183" t="s">
        <v>19</v>
      </c>
    </row>
    <row r="184" spans="1:9" x14ac:dyDescent="0.2">
      <c r="A184" s="5"/>
      <c r="C184" s="6">
        <f>_xlfn.XLOOKUP(Tabla26[[#This Row],[Producto]],Ingresos!L:L,Ingresos!M:M)</f>
        <v>0</v>
      </c>
      <c r="D184" s="7"/>
      <c r="E184" s="6">
        <f>Tabla26[[#This Row],[Costo]]*Tabla26[[#This Row],[Cantidad]]</f>
        <v>0</v>
      </c>
      <c r="F184">
        <f>_xlfn.XLOOKUP(Tabla26[[#This Row],[Producto]],Ingresos!L:L,Ingresos!N:N)</f>
        <v>0</v>
      </c>
      <c r="I184" t="s">
        <v>19</v>
      </c>
    </row>
    <row r="185" spans="1:9" x14ac:dyDescent="0.2">
      <c r="A185" s="5"/>
      <c r="C185" s="6">
        <f>_xlfn.XLOOKUP(Tabla26[[#This Row],[Producto]],Ingresos!L:L,Ingresos!M:M)</f>
        <v>0</v>
      </c>
      <c r="D185" s="7"/>
      <c r="E185" s="6">
        <f>Tabla26[[#This Row],[Costo]]*Tabla26[[#This Row],[Cantidad]]</f>
        <v>0</v>
      </c>
      <c r="F185">
        <f>_xlfn.XLOOKUP(Tabla26[[#This Row],[Producto]],Ingresos!L:L,Ingresos!N:N)</f>
        <v>0</v>
      </c>
      <c r="I185" t="s">
        <v>19</v>
      </c>
    </row>
    <row r="186" spans="1:9" x14ac:dyDescent="0.2">
      <c r="A186" s="5"/>
      <c r="C186" s="6">
        <f>_xlfn.XLOOKUP(Tabla26[[#This Row],[Producto]],Ingresos!L:L,Ingresos!M:M)</f>
        <v>0</v>
      </c>
      <c r="D186" s="7"/>
      <c r="E186" s="6">
        <f>Tabla26[[#This Row],[Costo]]*Tabla26[[#This Row],[Cantidad]]</f>
        <v>0</v>
      </c>
      <c r="F186">
        <f>_xlfn.XLOOKUP(Tabla26[[#This Row],[Producto]],Ingresos!L:L,Ingresos!N:N)</f>
        <v>0</v>
      </c>
      <c r="I186" t="s">
        <v>19</v>
      </c>
    </row>
    <row r="187" spans="1:9" x14ac:dyDescent="0.2">
      <c r="A187" s="5"/>
      <c r="C187" s="6">
        <f>_xlfn.XLOOKUP(Tabla26[[#This Row],[Producto]],Ingresos!L:L,Ingresos!M:M)</f>
        <v>0</v>
      </c>
      <c r="D187" s="7"/>
      <c r="E187" s="6">
        <f>Tabla26[[#This Row],[Costo]]*Tabla26[[#This Row],[Cantidad]]</f>
        <v>0</v>
      </c>
      <c r="F187">
        <f>_xlfn.XLOOKUP(Tabla26[[#This Row],[Producto]],Ingresos!L:L,Ingresos!N:N)</f>
        <v>0</v>
      </c>
      <c r="I187" t="s">
        <v>19</v>
      </c>
    </row>
    <row r="188" spans="1:9" x14ac:dyDescent="0.2">
      <c r="A188" s="5"/>
      <c r="C188" s="6">
        <f>_xlfn.XLOOKUP(Tabla26[[#This Row],[Producto]],Ingresos!L:L,Ingresos!M:M)</f>
        <v>0</v>
      </c>
      <c r="D188" s="7"/>
      <c r="E188" s="6">
        <f>Tabla26[[#This Row],[Costo]]*Tabla26[[#This Row],[Cantidad]]</f>
        <v>0</v>
      </c>
      <c r="F188">
        <f>_xlfn.XLOOKUP(Tabla26[[#This Row],[Producto]],Ingresos!L:L,Ingresos!N:N)</f>
        <v>0</v>
      </c>
      <c r="I188" t="s">
        <v>19</v>
      </c>
    </row>
    <row r="189" spans="1:9" x14ac:dyDescent="0.2">
      <c r="A189" s="5"/>
      <c r="C189" s="6">
        <f>_xlfn.XLOOKUP(Tabla26[[#This Row],[Producto]],Ingresos!L:L,Ingresos!M:M)</f>
        <v>0</v>
      </c>
      <c r="D189" s="7"/>
      <c r="E189" s="6">
        <f>Tabla26[[#This Row],[Costo]]*Tabla26[[#This Row],[Cantidad]]</f>
        <v>0</v>
      </c>
      <c r="F189">
        <f>_xlfn.XLOOKUP(Tabla26[[#This Row],[Producto]],Ingresos!L:L,Ingresos!N:N)</f>
        <v>0</v>
      </c>
      <c r="I189" t="s">
        <v>19</v>
      </c>
    </row>
    <row r="190" spans="1:9" x14ac:dyDescent="0.2">
      <c r="A190" s="5"/>
      <c r="C190" s="6">
        <f>_xlfn.XLOOKUP(Tabla26[[#This Row],[Producto]],Ingresos!L:L,Ingresos!M:M)</f>
        <v>0</v>
      </c>
      <c r="D190" s="7"/>
      <c r="E190" s="6">
        <f>Tabla26[[#This Row],[Costo]]*Tabla26[[#This Row],[Cantidad]]</f>
        <v>0</v>
      </c>
      <c r="F190">
        <f>_xlfn.XLOOKUP(Tabla26[[#This Row],[Producto]],Ingresos!L:L,Ingresos!N:N)</f>
        <v>0</v>
      </c>
      <c r="I190" t="s">
        <v>19</v>
      </c>
    </row>
    <row r="191" spans="1:9" x14ac:dyDescent="0.2">
      <c r="A191" s="5"/>
      <c r="C191" s="6">
        <f>_xlfn.XLOOKUP(Tabla26[[#This Row],[Producto]],Ingresos!L:L,Ingresos!M:M)</f>
        <v>0</v>
      </c>
      <c r="D191" s="7"/>
      <c r="E191" s="6">
        <f>Tabla26[[#This Row],[Costo]]*Tabla26[[#This Row],[Cantidad]]</f>
        <v>0</v>
      </c>
      <c r="F191">
        <f>_xlfn.XLOOKUP(Tabla26[[#This Row],[Producto]],Ingresos!L:L,Ingresos!N:N)</f>
        <v>0</v>
      </c>
      <c r="I191" t="s">
        <v>19</v>
      </c>
    </row>
    <row r="192" spans="1:9" x14ac:dyDescent="0.2">
      <c r="A192" s="5"/>
      <c r="C192" s="6">
        <f>_xlfn.XLOOKUP(Tabla26[[#This Row],[Producto]],Ingresos!L:L,Ingresos!M:M)</f>
        <v>0</v>
      </c>
      <c r="D192" s="7"/>
      <c r="E192" s="6">
        <f>Tabla26[[#This Row],[Costo]]*Tabla26[[#This Row],[Cantidad]]</f>
        <v>0</v>
      </c>
      <c r="F192">
        <f>_xlfn.XLOOKUP(Tabla26[[#This Row],[Producto]],Ingresos!L:L,Ingresos!N:N)</f>
        <v>0</v>
      </c>
      <c r="I192" t="s">
        <v>19</v>
      </c>
    </row>
    <row r="193" spans="1:9" x14ac:dyDescent="0.2">
      <c r="A193" s="5"/>
      <c r="C193" s="6">
        <f>_xlfn.XLOOKUP(Tabla26[[#This Row],[Producto]],Ingresos!L:L,Ingresos!M:M)</f>
        <v>0</v>
      </c>
      <c r="D193" s="7"/>
      <c r="E193" s="6">
        <f>Tabla26[[#This Row],[Costo]]*Tabla26[[#This Row],[Cantidad]]</f>
        <v>0</v>
      </c>
      <c r="F193">
        <f>_xlfn.XLOOKUP(Tabla26[[#This Row],[Producto]],Ingresos!L:L,Ingresos!N:N)</f>
        <v>0</v>
      </c>
      <c r="I193" t="s">
        <v>19</v>
      </c>
    </row>
    <row r="194" spans="1:9" x14ac:dyDescent="0.2">
      <c r="A194" s="5"/>
      <c r="C194" s="6">
        <f>_xlfn.XLOOKUP(Tabla26[[#This Row],[Producto]],Ingresos!L:L,Ingresos!M:M)</f>
        <v>0</v>
      </c>
      <c r="D194" s="7"/>
      <c r="E194" s="6">
        <f>Tabla26[[#This Row],[Costo]]*Tabla26[[#This Row],[Cantidad]]</f>
        <v>0</v>
      </c>
      <c r="F194">
        <f>_xlfn.XLOOKUP(Tabla26[[#This Row],[Producto]],Ingresos!L:L,Ingresos!N:N)</f>
        <v>0</v>
      </c>
      <c r="I194" t="s">
        <v>19</v>
      </c>
    </row>
    <row r="195" spans="1:9" x14ac:dyDescent="0.2">
      <c r="A195" s="5"/>
      <c r="C195" s="6">
        <f>_xlfn.XLOOKUP(Tabla26[[#This Row],[Producto]],Ingresos!L:L,Ingresos!M:M)</f>
        <v>0</v>
      </c>
      <c r="D195" s="7"/>
      <c r="E195" s="6">
        <f>Tabla26[[#This Row],[Costo]]*Tabla26[[#This Row],[Cantidad]]</f>
        <v>0</v>
      </c>
      <c r="F195">
        <f>_xlfn.XLOOKUP(Tabla26[[#This Row],[Producto]],Ingresos!L:L,Ingresos!N:N)</f>
        <v>0</v>
      </c>
      <c r="I195" t="s">
        <v>19</v>
      </c>
    </row>
    <row r="196" spans="1:9" x14ac:dyDescent="0.2">
      <c r="A196" s="5"/>
      <c r="C196" s="6">
        <f>_xlfn.XLOOKUP(Tabla26[[#This Row],[Producto]],Ingresos!L:L,Ingresos!M:M)</f>
        <v>0</v>
      </c>
      <c r="D196" s="7"/>
      <c r="E196" s="6">
        <f>Tabla26[[#This Row],[Costo]]*Tabla26[[#This Row],[Cantidad]]</f>
        <v>0</v>
      </c>
      <c r="F196">
        <f>_xlfn.XLOOKUP(Tabla26[[#This Row],[Producto]],Ingresos!L:L,Ingresos!N:N)</f>
        <v>0</v>
      </c>
      <c r="I196" t="s">
        <v>19</v>
      </c>
    </row>
    <row r="197" spans="1:9" x14ac:dyDescent="0.2">
      <c r="A197" s="5"/>
      <c r="C197" s="6">
        <f>_xlfn.XLOOKUP(Tabla26[[#This Row],[Producto]],Ingresos!L:L,Ingresos!M:M)</f>
        <v>0</v>
      </c>
      <c r="D197" s="7"/>
      <c r="E197" s="6">
        <f>Tabla26[[#This Row],[Costo]]*Tabla26[[#This Row],[Cantidad]]</f>
        <v>0</v>
      </c>
      <c r="F197">
        <f>_xlfn.XLOOKUP(Tabla26[[#This Row],[Producto]],Ingresos!L:L,Ingresos!N:N)</f>
        <v>0</v>
      </c>
      <c r="I197" t="s">
        <v>19</v>
      </c>
    </row>
    <row r="198" spans="1:9" x14ac:dyDescent="0.2">
      <c r="A198" s="5"/>
      <c r="C198" s="6">
        <f>_xlfn.XLOOKUP(Tabla26[[#This Row],[Producto]],Ingresos!L:L,Ingresos!M:M)</f>
        <v>0</v>
      </c>
      <c r="D198" s="7"/>
      <c r="E198" s="6">
        <f>Tabla26[[#This Row],[Costo]]*Tabla26[[#This Row],[Cantidad]]</f>
        <v>0</v>
      </c>
      <c r="F198">
        <f>_xlfn.XLOOKUP(Tabla26[[#This Row],[Producto]],Ingresos!L:L,Ingresos!N:N)</f>
        <v>0</v>
      </c>
      <c r="I198" t="s">
        <v>19</v>
      </c>
    </row>
    <row r="199" spans="1:9" x14ac:dyDescent="0.2">
      <c r="A199" s="5"/>
      <c r="C199" s="6">
        <f>_xlfn.XLOOKUP(Tabla26[[#This Row],[Producto]],Ingresos!L:L,Ingresos!M:M)</f>
        <v>0</v>
      </c>
      <c r="D199" s="7"/>
      <c r="E199" s="6">
        <f>Tabla26[[#This Row],[Costo]]*Tabla26[[#This Row],[Cantidad]]</f>
        <v>0</v>
      </c>
      <c r="F199">
        <f>_xlfn.XLOOKUP(Tabla26[[#This Row],[Producto]],Ingresos!L:L,Ingresos!N:N)</f>
        <v>0</v>
      </c>
      <c r="I199" t="s">
        <v>19</v>
      </c>
    </row>
    <row r="200" spans="1:9" x14ac:dyDescent="0.2">
      <c r="A200" s="5"/>
      <c r="C200" s="6">
        <f>_xlfn.XLOOKUP(Tabla26[[#This Row],[Producto]],Ingresos!L:L,Ingresos!M:M)</f>
        <v>0</v>
      </c>
      <c r="D200" s="7"/>
      <c r="E200" s="6">
        <f>Tabla26[[#This Row],[Costo]]*Tabla26[[#This Row],[Cantidad]]</f>
        <v>0</v>
      </c>
      <c r="F200">
        <f>_xlfn.XLOOKUP(Tabla26[[#This Row],[Producto]],Ingresos!L:L,Ingresos!N:N)</f>
        <v>0</v>
      </c>
      <c r="I200" t="s">
        <v>19</v>
      </c>
    </row>
    <row r="201" spans="1:9" x14ac:dyDescent="0.2">
      <c r="A201" s="5"/>
      <c r="C201" s="6">
        <f>_xlfn.XLOOKUP(Tabla26[[#This Row],[Producto]],Ingresos!L:L,Ingresos!M:M)</f>
        <v>0</v>
      </c>
      <c r="D201" s="7"/>
      <c r="E201" s="6">
        <f>Tabla26[[#This Row],[Costo]]*Tabla26[[#This Row],[Cantidad]]</f>
        <v>0</v>
      </c>
      <c r="F201">
        <f>_xlfn.XLOOKUP(Tabla26[[#This Row],[Producto]],Ingresos!L:L,Ingresos!N:N)</f>
        <v>0</v>
      </c>
      <c r="I201" t="s">
        <v>19</v>
      </c>
    </row>
    <row r="202" spans="1:9" x14ac:dyDescent="0.2">
      <c r="A202" s="5"/>
      <c r="C202" s="6">
        <f>_xlfn.XLOOKUP(Tabla26[[#This Row],[Producto]],Ingresos!L:L,Ingresos!M:M)</f>
        <v>0</v>
      </c>
      <c r="D202" s="7"/>
      <c r="E202" s="6">
        <f>Tabla26[[#This Row],[Costo]]*Tabla26[[#This Row],[Cantidad]]</f>
        <v>0</v>
      </c>
      <c r="F202">
        <f>_xlfn.XLOOKUP(Tabla26[[#This Row],[Producto]],Ingresos!L:L,Ingresos!N:N)</f>
        <v>0</v>
      </c>
      <c r="I202" t="s">
        <v>19</v>
      </c>
    </row>
    <row r="203" spans="1:9" x14ac:dyDescent="0.2">
      <c r="A203" s="5"/>
      <c r="C203" s="6">
        <f>_xlfn.XLOOKUP(Tabla26[[#This Row],[Producto]],Ingresos!L:L,Ingresos!M:M)</f>
        <v>0</v>
      </c>
      <c r="D203" s="7"/>
      <c r="E203" s="6">
        <f>Tabla26[[#This Row],[Costo]]*Tabla26[[#This Row],[Cantidad]]</f>
        <v>0</v>
      </c>
      <c r="F203">
        <f>_xlfn.XLOOKUP(Tabla26[[#This Row],[Producto]],Ingresos!L:L,Ingresos!N:N)</f>
        <v>0</v>
      </c>
      <c r="I203" t="s">
        <v>19</v>
      </c>
    </row>
    <row r="204" spans="1:9" x14ac:dyDescent="0.2">
      <c r="A204" s="5"/>
      <c r="C204" s="6">
        <f>_xlfn.XLOOKUP(Tabla26[[#This Row],[Producto]],Ingresos!L:L,Ingresos!M:M)</f>
        <v>0</v>
      </c>
      <c r="D204" s="7"/>
      <c r="E204" s="6">
        <f>Tabla26[[#This Row],[Costo]]*Tabla26[[#This Row],[Cantidad]]</f>
        <v>0</v>
      </c>
      <c r="F204">
        <f>_xlfn.XLOOKUP(Tabla26[[#This Row],[Producto]],Ingresos!L:L,Ingresos!N:N)</f>
        <v>0</v>
      </c>
      <c r="I204" t="s">
        <v>19</v>
      </c>
    </row>
    <row r="205" spans="1:9" x14ac:dyDescent="0.2">
      <c r="A205" s="5"/>
      <c r="C205" s="6">
        <f>_xlfn.XLOOKUP(Tabla26[[#This Row],[Producto]],Ingresos!L:L,Ingresos!M:M)</f>
        <v>0</v>
      </c>
      <c r="D205" s="7"/>
      <c r="E205" s="6">
        <f>Tabla26[[#This Row],[Costo]]*Tabla26[[#This Row],[Cantidad]]</f>
        <v>0</v>
      </c>
      <c r="F205">
        <f>_xlfn.XLOOKUP(Tabla26[[#This Row],[Producto]],Ingresos!L:L,Ingresos!N:N)</f>
        <v>0</v>
      </c>
      <c r="I205" t="s">
        <v>19</v>
      </c>
    </row>
    <row r="206" spans="1:9" x14ac:dyDescent="0.2">
      <c r="A206" s="5"/>
      <c r="C206" s="6">
        <f>_xlfn.XLOOKUP(Tabla26[[#This Row],[Producto]],Ingresos!L:L,Ingresos!M:M)</f>
        <v>0</v>
      </c>
      <c r="D206" s="7"/>
      <c r="E206" s="6">
        <f>Tabla26[[#This Row],[Costo]]*Tabla26[[#This Row],[Cantidad]]</f>
        <v>0</v>
      </c>
      <c r="F206">
        <f>_xlfn.XLOOKUP(Tabla26[[#This Row],[Producto]],Ingresos!L:L,Ingresos!N:N)</f>
        <v>0</v>
      </c>
      <c r="I206" t="s">
        <v>19</v>
      </c>
    </row>
    <row r="207" spans="1:9" x14ac:dyDescent="0.2">
      <c r="A207" s="5"/>
      <c r="C207" s="6">
        <f>_xlfn.XLOOKUP(Tabla26[[#This Row],[Producto]],Ingresos!L:L,Ingresos!M:M)</f>
        <v>0</v>
      </c>
      <c r="D207" s="7"/>
      <c r="E207" s="6">
        <f>Tabla26[[#This Row],[Costo]]*Tabla26[[#This Row],[Cantidad]]</f>
        <v>0</v>
      </c>
      <c r="F207">
        <f>_xlfn.XLOOKUP(Tabla26[[#This Row],[Producto]],Ingresos!L:L,Ingresos!N:N)</f>
        <v>0</v>
      </c>
      <c r="I207" t="s">
        <v>19</v>
      </c>
    </row>
    <row r="208" spans="1:9" x14ac:dyDescent="0.2">
      <c r="A208" s="5"/>
      <c r="C208" s="6">
        <f>_xlfn.XLOOKUP(Tabla26[[#This Row],[Producto]],Ingresos!L:L,Ingresos!M:M)</f>
        <v>0</v>
      </c>
      <c r="D208" s="7"/>
      <c r="E208" s="6">
        <f>Tabla26[[#This Row],[Costo]]*Tabla26[[#This Row],[Cantidad]]</f>
        <v>0</v>
      </c>
      <c r="F208">
        <f>_xlfn.XLOOKUP(Tabla26[[#This Row],[Producto]],Ingresos!L:L,Ingresos!N:N)</f>
        <v>0</v>
      </c>
      <c r="I208" t="s">
        <v>19</v>
      </c>
    </row>
    <row r="209" spans="1:9" x14ac:dyDescent="0.2">
      <c r="A209" s="5"/>
      <c r="C209" s="6">
        <f>_xlfn.XLOOKUP(Tabla26[[#This Row],[Producto]],Ingresos!L:L,Ingresos!M:M)</f>
        <v>0</v>
      </c>
      <c r="D209" s="7"/>
      <c r="E209" s="6">
        <f>Tabla26[[#This Row],[Costo]]*Tabla26[[#This Row],[Cantidad]]</f>
        <v>0</v>
      </c>
      <c r="F209">
        <f>_xlfn.XLOOKUP(Tabla26[[#This Row],[Producto]],Ingresos!L:L,Ingresos!N:N)</f>
        <v>0</v>
      </c>
      <c r="I209" t="s">
        <v>19</v>
      </c>
    </row>
    <row r="210" spans="1:9" x14ac:dyDescent="0.2">
      <c r="A210" s="5"/>
      <c r="C210" s="6">
        <f>_xlfn.XLOOKUP(Tabla26[[#This Row],[Producto]],Ingresos!L:L,Ingresos!M:M)</f>
        <v>0</v>
      </c>
      <c r="D210" s="7"/>
      <c r="E210" s="6">
        <f>Tabla26[[#This Row],[Costo]]*Tabla26[[#This Row],[Cantidad]]</f>
        <v>0</v>
      </c>
      <c r="F210">
        <f>_xlfn.XLOOKUP(Tabla26[[#This Row],[Producto]],Ingresos!L:L,Ingresos!N:N)</f>
        <v>0</v>
      </c>
      <c r="I210" t="s">
        <v>19</v>
      </c>
    </row>
    <row r="211" spans="1:9" x14ac:dyDescent="0.2">
      <c r="A211" s="5"/>
      <c r="C211" s="6">
        <f>_xlfn.XLOOKUP(Tabla26[[#This Row],[Producto]],Ingresos!L:L,Ingresos!M:M)</f>
        <v>0</v>
      </c>
      <c r="D211" s="7"/>
      <c r="E211" s="6">
        <f>Tabla26[[#This Row],[Costo]]*Tabla26[[#This Row],[Cantidad]]</f>
        <v>0</v>
      </c>
      <c r="F211">
        <f>_xlfn.XLOOKUP(Tabla26[[#This Row],[Producto]],Ingresos!L:L,Ingresos!N:N)</f>
        <v>0</v>
      </c>
      <c r="I211" t="s">
        <v>19</v>
      </c>
    </row>
    <row r="212" spans="1:9" x14ac:dyDescent="0.2">
      <c r="A212" s="5"/>
      <c r="C212" s="6">
        <f>_xlfn.XLOOKUP(Tabla26[[#This Row],[Producto]],Ingresos!L:L,Ingresos!M:M)</f>
        <v>0</v>
      </c>
      <c r="D212" s="7"/>
      <c r="E212" s="6">
        <f>Tabla26[[#This Row],[Costo]]*Tabla26[[#This Row],[Cantidad]]</f>
        <v>0</v>
      </c>
      <c r="F212">
        <f>_xlfn.XLOOKUP(Tabla26[[#This Row],[Producto]],Ingresos!L:L,Ingresos!N:N)</f>
        <v>0</v>
      </c>
      <c r="I212" t="s">
        <v>19</v>
      </c>
    </row>
    <row r="213" spans="1:9" x14ac:dyDescent="0.2">
      <c r="A213" s="5"/>
      <c r="C213" s="6">
        <f>_xlfn.XLOOKUP(Tabla26[[#This Row],[Producto]],Ingresos!L:L,Ingresos!M:M)</f>
        <v>0</v>
      </c>
      <c r="D213" s="7"/>
      <c r="E213" s="6">
        <f>Tabla26[[#This Row],[Costo]]*Tabla26[[#This Row],[Cantidad]]</f>
        <v>0</v>
      </c>
      <c r="F213">
        <f>_xlfn.XLOOKUP(Tabla26[[#This Row],[Producto]],Ingresos!L:L,Ingresos!N:N)</f>
        <v>0</v>
      </c>
      <c r="I213" t="s">
        <v>19</v>
      </c>
    </row>
    <row r="214" spans="1:9" x14ac:dyDescent="0.2">
      <c r="A214" s="5"/>
      <c r="C214" s="6">
        <f>_xlfn.XLOOKUP(Tabla26[[#This Row],[Producto]],Ingresos!L:L,Ingresos!M:M)</f>
        <v>0</v>
      </c>
      <c r="D214" s="7"/>
      <c r="E214" s="6">
        <f>Tabla26[[#This Row],[Costo]]*Tabla26[[#This Row],[Cantidad]]</f>
        <v>0</v>
      </c>
      <c r="F214">
        <f>_xlfn.XLOOKUP(Tabla26[[#This Row],[Producto]],Ingresos!L:L,Ingresos!N:N)</f>
        <v>0</v>
      </c>
      <c r="I214" t="s">
        <v>19</v>
      </c>
    </row>
    <row r="215" spans="1:9" x14ac:dyDescent="0.2">
      <c r="A215" s="5"/>
      <c r="C215" s="6">
        <f>_xlfn.XLOOKUP(Tabla26[[#This Row],[Producto]],Ingresos!L:L,Ingresos!M:M)</f>
        <v>0</v>
      </c>
      <c r="D215" s="7"/>
      <c r="E215" s="6">
        <f>Tabla26[[#This Row],[Costo]]*Tabla26[[#This Row],[Cantidad]]</f>
        <v>0</v>
      </c>
      <c r="F215">
        <f>_xlfn.XLOOKUP(Tabla26[[#This Row],[Producto]],Ingresos!L:L,Ingresos!N:N)</f>
        <v>0</v>
      </c>
      <c r="I215" t="s">
        <v>19</v>
      </c>
    </row>
    <row r="216" spans="1:9" x14ac:dyDescent="0.2">
      <c r="A216" s="5"/>
      <c r="C216" s="6">
        <f>_xlfn.XLOOKUP(Tabla26[[#This Row],[Producto]],Ingresos!L:L,Ingresos!M:M)</f>
        <v>0</v>
      </c>
      <c r="D216" s="7"/>
      <c r="E216" s="6">
        <f>Tabla26[[#This Row],[Costo]]*Tabla26[[#This Row],[Cantidad]]</f>
        <v>0</v>
      </c>
      <c r="F216">
        <f>_xlfn.XLOOKUP(Tabla26[[#This Row],[Producto]],Ingresos!L:L,Ingresos!N:N)</f>
        <v>0</v>
      </c>
      <c r="I216" t="s">
        <v>19</v>
      </c>
    </row>
    <row r="217" spans="1:9" x14ac:dyDescent="0.2">
      <c r="A217" s="5"/>
      <c r="C217" s="6">
        <f>_xlfn.XLOOKUP(Tabla26[[#This Row],[Producto]],Ingresos!L:L,Ingresos!M:M)</f>
        <v>0</v>
      </c>
      <c r="D217" s="7"/>
      <c r="E217" s="6">
        <f>Tabla26[[#This Row],[Costo]]*Tabla26[[#This Row],[Cantidad]]</f>
        <v>0</v>
      </c>
      <c r="F217">
        <f>_xlfn.XLOOKUP(Tabla26[[#This Row],[Producto]],Ingresos!L:L,Ingresos!N:N)</f>
        <v>0</v>
      </c>
      <c r="I217" t="s">
        <v>19</v>
      </c>
    </row>
    <row r="218" spans="1:9" x14ac:dyDescent="0.2">
      <c r="A218" s="5"/>
      <c r="C218" s="6">
        <f>_xlfn.XLOOKUP(Tabla26[[#This Row],[Producto]],Ingresos!L:L,Ingresos!M:M)</f>
        <v>0</v>
      </c>
      <c r="D218" s="7"/>
      <c r="E218" s="6">
        <f>Tabla26[[#This Row],[Costo]]*Tabla26[[#This Row],[Cantidad]]</f>
        <v>0</v>
      </c>
      <c r="F218">
        <f>_xlfn.XLOOKUP(Tabla26[[#This Row],[Producto]],Ingresos!L:L,Ingresos!N:N)</f>
        <v>0</v>
      </c>
      <c r="I218" t="s">
        <v>19</v>
      </c>
    </row>
    <row r="219" spans="1:9" x14ac:dyDescent="0.2">
      <c r="A219" s="5"/>
      <c r="C219" s="6">
        <f>_xlfn.XLOOKUP(Tabla26[[#This Row],[Producto]],Ingresos!L:L,Ingresos!M:M)</f>
        <v>0</v>
      </c>
      <c r="D219" s="7"/>
      <c r="E219" s="6">
        <f>Tabla26[[#This Row],[Costo]]*Tabla26[[#This Row],[Cantidad]]</f>
        <v>0</v>
      </c>
      <c r="F219">
        <f>_xlfn.XLOOKUP(Tabla26[[#This Row],[Producto]],Ingresos!L:L,Ingresos!N:N)</f>
        <v>0</v>
      </c>
      <c r="I219" t="s">
        <v>19</v>
      </c>
    </row>
    <row r="220" spans="1:9" x14ac:dyDescent="0.2">
      <c r="A220" s="5"/>
      <c r="C220" s="6">
        <f>_xlfn.XLOOKUP(Tabla26[[#This Row],[Producto]],Ingresos!L:L,Ingresos!M:M)</f>
        <v>0</v>
      </c>
      <c r="D220" s="7"/>
      <c r="E220" s="6">
        <f>Tabla26[[#This Row],[Costo]]*Tabla26[[#This Row],[Cantidad]]</f>
        <v>0</v>
      </c>
      <c r="F220">
        <f>_xlfn.XLOOKUP(Tabla26[[#This Row],[Producto]],Ingresos!L:L,Ingresos!N:N)</f>
        <v>0</v>
      </c>
      <c r="I220" t="s">
        <v>19</v>
      </c>
    </row>
    <row r="221" spans="1:9" x14ac:dyDescent="0.2">
      <c r="A221" s="5"/>
      <c r="C221" s="6">
        <f>_xlfn.XLOOKUP(Tabla26[[#This Row],[Producto]],Ingresos!L:L,Ingresos!M:M)</f>
        <v>0</v>
      </c>
      <c r="D221" s="7"/>
      <c r="E221" s="6">
        <f>Tabla26[[#This Row],[Costo]]*Tabla26[[#This Row],[Cantidad]]</f>
        <v>0</v>
      </c>
      <c r="F221">
        <f>_xlfn.XLOOKUP(Tabla26[[#This Row],[Producto]],Ingresos!L:L,Ingresos!N:N)</f>
        <v>0</v>
      </c>
      <c r="I221" t="s">
        <v>19</v>
      </c>
    </row>
    <row r="222" spans="1:9" x14ac:dyDescent="0.2">
      <c r="A222" s="5"/>
      <c r="C222" s="6">
        <f>_xlfn.XLOOKUP(Tabla26[[#This Row],[Producto]],Ingresos!L:L,Ingresos!M:M)</f>
        <v>0</v>
      </c>
      <c r="D222" s="7"/>
      <c r="E222" s="6">
        <f>Tabla26[[#This Row],[Costo]]*Tabla26[[#This Row],[Cantidad]]</f>
        <v>0</v>
      </c>
      <c r="F222">
        <f>_xlfn.XLOOKUP(Tabla26[[#This Row],[Producto]],Ingresos!L:L,Ingresos!N:N)</f>
        <v>0</v>
      </c>
      <c r="I222" t="s">
        <v>19</v>
      </c>
    </row>
    <row r="223" spans="1:9" x14ac:dyDescent="0.2">
      <c r="A223" s="5"/>
      <c r="C223" s="6">
        <f>_xlfn.XLOOKUP(Tabla26[[#This Row],[Producto]],Ingresos!L:L,Ingresos!M:M)</f>
        <v>0</v>
      </c>
      <c r="D223" s="7"/>
      <c r="E223" s="6">
        <f>Tabla26[[#This Row],[Costo]]*Tabla26[[#This Row],[Cantidad]]</f>
        <v>0</v>
      </c>
      <c r="F223">
        <f>_xlfn.XLOOKUP(Tabla26[[#This Row],[Producto]],Ingresos!L:L,Ingresos!N:N)</f>
        <v>0</v>
      </c>
      <c r="I223" t="s">
        <v>19</v>
      </c>
    </row>
    <row r="224" spans="1:9" x14ac:dyDescent="0.2">
      <c r="A224" s="5"/>
      <c r="C224" s="6">
        <f>_xlfn.XLOOKUP(Tabla26[[#This Row],[Producto]],Ingresos!L:L,Ingresos!M:M)</f>
        <v>0</v>
      </c>
      <c r="D224" s="7"/>
      <c r="E224" s="6">
        <f>Tabla26[[#This Row],[Costo]]*Tabla26[[#This Row],[Cantidad]]</f>
        <v>0</v>
      </c>
      <c r="F224">
        <f>_xlfn.XLOOKUP(Tabla26[[#This Row],[Producto]],Ingresos!L:L,Ingresos!N:N)</f>
        <v>0</v>
      </c>
      <c r="I224" t="s">
        <v>19</v>
      </c>
    </row>
    <row r="225" spans="1:9" x14ac:dyDescent="0.2">
      <c r="A225" s="5"/>
      <c r="C225" s="6">
        <f>_xlfn.XLOOKUP(Tabla26[[#This Row],[Producto]],Ingresos!L:L,Ingresos!M:M)</f>
        <v>0</v>
      </c>
      <c r="D225" s="7"/>
      <c r="E225" s="6">
        <f>Tabla26[[#This Row],[Costo]]*Tabla26[[#This Row],[Cantidad]]</f>
        <v>0</v>
      </c>
      <c r="F225">
        <f>_xlfn.XLOOKUP(Tabla26[[#This Row],[Producto]],Ingresos!L:L,Ingresos!N:N)</f>
        <v>0</v>
      </c>
      <c r="I225" t="s">
        <v>19</v>
      </c>
    </row>
    <row r="226" spans="1:9" x14ac:dyDescent="0.2">
      <c r="A226" s="5"/>
      <c r="C226" s="6">
        <f>_xlfn.XLOOKUP(Tabla26[[#This Row],[Producto]],Ingresos!L:L,Ingresos!M:M)</f>
        <v>0</v>
      </c>
      <c r="D226" s="7"/>
      <c r="E226" s="6">
        <f>Tabla26[[#This Row],[Costo]]*Tabla26[[#This Row],[Cantidad]]</f>
        <v>0</v>
      </c>
      <c r="F226">
        <f>_xlfn.XLOOKUP(Tabla26[[#This Row],[Producto]],Ingresos!L:L,Ingresos!N:N)</f>
        <v>0</v>
      </c>
      <c r="I226" t="s">
        <v>19</v>
      </c>
    </row>
    <row r="227" spans="1:9" x14ac:dyDescent="0.2">
      <c r="A227" s="5"/>
      <c r="C227" s="6">
        <f>_xlfn.XLOOKUP(Tabla26[[#This Row],[Producto]],Ingresos!L:L,Ingresos!M:M)</f>
        <v>0</v>
      </c>
      <c r="D227" s="7"/>
      <c r="E227" s="6">
        <f>Tabla26[[#This Row],[Costo]]*Tabla26[[#This Row],[Cantidad]]</f>
        <v>0</v>
      </c>
      <c r="F227">
        <f>_xlfn.XLOOKUP(Tabla26[[#This Row],[Producto]],Ingresos!L:L,Ingresos!N:N)</f>
        <v>0</v>
      </c>
      <c r="I227" t="s">
        <v>19</v>
      </c>
    </row>
    <row r="228" spans="1:9" x14ac:dyDescent="0.2">
      <c r="A228" s="5"/>
      <c r="C228" s="6">
        <f>_xlfn.XLOOKUP(Tabla26[[#This Row],[Producto]],Ingresos!L:L,Ingresos!M:M)</f>
        <v>0</v>
      </c>
      <c r="D228" s="7"/>
      <c r="E228" s="6">
        <f>Tabla26[[#This Row],[Costo]]*Tabla26[[#This Row],[Cantidad]]</f>
        <v>0</v>
      </c>
      <c r="F228">
        <f>_xlfn.XLOOKUP(Tabla26[[#This Row],[Producto]],Ingresos!L:L,Ingresos!N:N)</f>
        <v>0</v>
      </c>
      <c r="I228" t="s">
        <v>19</v>
      </c>
    </row>
    <row r="229" spans="1:9" x14ac:dyDescent="0.2">
      <c r="A229" s="5"/>
      <c r="C229" s="6">
        <f>_xlfn.XLOOKUP(Tabla26[[#This Row],[Producto]],Ingresos!L:L,Ingresos!M:M)</f>
        <v>0</v>
      </c>
      <c r="D229" s="7"/>
      <c r="E229" s="6">
        <f>Tabla26[[#This Row],[Costo]]*Tabla26[[#This Row],[Cantidad]]</f>
        <v>0</v>
      </c>
      <c r="F229">
        <f>_xlfn.XLOOKUP(Tabla26[[#This Row],[Producto]],Ingresos!L:L,Ingresos!N:N)</f>
        <v>0</v>
      </c>
      <c r="I229" t="s">
        <v>19</v>
      </c>
    </row>
    <row r="230" spans="1:9" x14ac:dyDescent="0.2">
      <c r="A230" s="5"/>
      <c r="C230" s="6">
        <f>_xlfn.XLOOKUP(Tabla26[[#This Row],[Producto]],Ingresos!L:L,Ingresos!M:M)</f>
        <v>0</v>
      </c>
      <c r="D230" s="7"/>
      <c r="E230" s="6">
        <f>Tabla26[[#This Row],[Costo]]*Tabla26[[#This Row],[Cantidad]]</f>
        <v>0</v>
      </c>
      <c r="F230">
        <f>_xlfn.XLOOKUP(Tabla26[[#This Row],[Producto]],Ingresos!L:L,Ingresos!N:N)</f>
        <v>0</v>
      </c>
      <c r="I230" t="s">
        <v>19</v>
      </c>
    </row>
    <row r="231" spans="1:9" x14ac:dyDescent="0.2">
      <c r="A231" s="5"/>
      <c r="C231" s="6">
        <f>_xlfn.XLOOKUP(Tabla26[[#This Row],[Producto]],Ingresos!L:L,Ingresos!M:M)</f>
        <v>0</v>
      </c>
      <c r="D231" s="7"/>
      <c r="E231" s="6">
        <f>Tabla26[[#This Row],[Costo]]*Tabla26[[#This Row],[Cantidad]]</f>
        <v>0</v>
      </c>
      <c r="F231">
        <f>_xlfn.XLOOKUP(Tabla26[[#This Row],[Producto]],Ingresos!L:L,Ingresos!N:N)</f>
        <v>0</v>
      </c>
      <c r="I231" t="s">
        <v>19</v>
      </c>
    </row>
    <row r="232" spans="1:9" x14ac:dyDescent="0.2">
      <c r="A232" s="5"/>
      <c r="C232" s="6">
        <f>_xlfn.XLOOKUP(Tabla26[[#This Row],[Producto]],Ingresos!L:L,Ingresos!M:M)</f>
        <v>0</v>
      </c>
      <c r="D232" s="7"/>
      <c r="E232" s="6">
        <f>Tabla26[[#This Row],[Costo]]*Tabla26[[#This Row],[Cantidad]]</f>
        <v>0</v>
      </c>
      <c r="F232">
        <f>_xlfn.XLOOKUP(Tabla26[[#This Row],[Producto]],Ingresos!L:L,Ingresos!N:N)</f>
        <v>0</v>
      </c>
      <c r="I232" t="s">
        <v>19</v>
      </c>
    </row>
    <row r="233" spans="1:9" x14ac:dyDescent="0.2">
      <c r="A233" s="5"/>
      <c r="C233" s="6">
        <f>_xlfn.XLOOKUP(Tabla26[[#This Row],[Producto]],Ingresos!L:L,Ingresos!M:M)</f>
        <v>0</v>
      </c>
      <c r="D233" s="7"/>
      <c r="E233" s="6">
        <f>Tabla26[[#This Row],[Costo]]*Tabla26[[#This Row],[Cantidad]]</f>
        <v>0</v>
      </c>
      <c r="F233">
        <f>_xlfn.XLOOKUP(Tabla26[[#This Row],[Producto]],Ingresos!L:L,Ingresos!N:N)</f>
        <v>0</v>
      </c>
      <c r="I233" t="s">
        <v>19</v>
      </c>
    </row>
    <row r="234" spans="1:9" x14ac:dyDescent="0.2">
      <c r="A234" s="5"/>
      <c r="C234" s="6">
        <f>_xlfn.XLOOKUP(Tabla26[[#This Row],[Producto]],Ingresos!L:L,Ingresos!M:M)</f>
        <v>0</v>
      </c>
      <c r="D234" s="7"/>
      <c r="E234" s="6">
        <f>Tabla26[[#This Row],[Costo]]*Tabla26[[#This Row],[Cantidad]]</f>
        <v>0</v>
      </c>
      <c r="F234">
        <f>_xlfn.XLOOKUP(Tabla26[[#This Row],[Producto]],Ingresos!L:L,Ingresos!N:N)</f>
        <v>0</v>
      </c>
      <c r="I234" t="s">
        <v>19</v>
      </c>
    </row>
    <row r="235" spans="1:9" x14ac:dyDescent="0.2">
      <c r="A235" s="5"/>
      <c r="C235" s="6">
        <f>_xlfn.XLOOKUP(Tabla26[[#This Row],[Producto]],Ingresos!L:L,Ingresos!M:M)</f>
        <v>0</v>
      </c>
      <c r="D235" s="7"/>
      <c r="E235" s="6">
        <f>Tabla26[[#This Row],[Costo]]*Tabla26[[#This Row],[Cantidad]]</f>
        <v>0</v>
      </c>
      <c r="F235">
        <f>_xlfn.XLOOKUP(Tabla26[[#This Row],[Producto]],Ingresos!L:L,Ingresos!N:N)</f>
        <v>0</v>
      </c>
      <c r="I235" t="s">
        <v>19</v>
      </c>
    </row>
    <row r="236" spans="1:9" x14ac:dyDescent="0.2">
      <c r="A236" s="5"/>
      <c r="C236" s="6">
        <f>_xlfn.XLOOKUP(Tabla26[[#This Row],[Producto]],Ingresos!L:L,Ingresos!M:M)</f>
        <v>0</v>
      </c>
      <c r="D236" s="7"/>
      <c r="E236" s="6">
        <f>Tabla26[[#This Row],[Costo]]*Tabla26[[#This Row],[Cantidad]]</f>
        <v>0</v>
      </c>
      <c r="F236">
        <f>_xlfn.XLOOKUP(Tabla26[[#This Row],[Producto]],Ingresos!L:L,Ingresos!N:N)</f>
        <v>0</v>
      </c>
      <c r="I236" t="s">
        <v>19</v>
      </c>
    </row>
    <row r="237" spans="1:9" x14ac:dyDescent="0.2">
      <c r="A237" s="5"/>
      <c r="C237" s="6">
        <f>_xlfn.XLOOKUP(Tabla26[[#This Row],[Producto]],Ingresos!L:L,Ingresos!M:M)</f>
        <v>0</v>
      </c>
      <c r="D237" s="7"/>
      <c r="E237" s="6">
        <f>Tabla26[[#This Row],[Costo]]*Tabla26[[#This Row],[Cantidad]]</f>
        <v>0</v>
      </c>
      <c r="F237">
        <f>_xlfn.XLOOKUP(Tabla26[[#This Row],[Producto]],Ingresos!L:L,Ingresos!N:N)</f>
        <v>0</v>
      </c>
      <c r="I237" t="s">
        <v>19</v>
      </c>
    </row>
    <row r="238" spans="1:9" x14ac:dyDescent="0.2">
      <c r="A238" s="5"/>
      <c r="C238" s="6">
        <f>_xlfn.XLOOKUP(Tabla26[[#This Row],[Producto]],Ingresos!L:L,Ingresos!M:M)</f>
        <v>0</v>
      </c>
      <c r="D238" s="7"/>
      <c r="E238" s="6">
        <f>Tabla26[[#This Row],[Costo]]*Tabla26[[#This Row],[Cantidad]]</f>
        <v>0</v>
      </c>
      <c r="F238">
        <f>_xlfn.XLOOKUP(Tabla26[[#This Row],[Producto]],Ingresos!L:L,Ingresos!N:N)</f>
        <v>0</v>
      </c>
      <c r="I238" t="s">
        <v>19</v>
      </c>
    </row>
    <row r="239" spans="1:9" x14ac:dyDescent="0.2">
      <c r="A239" s="5"/>
      <c r="C239" s="6">
        <f>_xlfn.XLOOKUP(Tabla26[[#This Row],[Producto]],Ingresos!L:L,Ingresos!M:M)</f>
        <v>0</v>
      </c>
      <c r="D239" s="7"/>
      <c r="E239" s="6">
        <f>Tabla26[[#This Row],[Costo]]*Tabla26[[#This Row],[Cantidad]]</f>
        <v>0</v>
      </c>
      <c r="F239">
        <f>_xlfn.XLOOKUP(Tabla26[[#This Row],[Producto]],Ingresos!L:L,Ingresos!N:N)</f>
        <v>0</v>
      </c>
      <c r="I239" t="s">
        <v>19</v>
      </c>
    </row>
    <row r="240" spans="1:9" x14ac:dyDescent="0.2">
      <c r="A240" s="5"/>
      <c r="C240" s="6">
        <f>_xlfn.XLOOKUP(Tabla26[[#This Row],[Producto]],Ingresos!L:L,Ingresos!M:M)</f>
        <v>0</v>
      </c>
      <c r="D240" s="7"/>
      <c r="E240" s="6">
        <f>Tabla26[[#This Row],[Costo]]*Tabla26[[#This Row],[Cantidad]]</f>
        <v>0</v>
      </c>
      <c r="F240">
        <f>_xlfn.XLOOKUP(Tabla26[[#This Row],[Producto]],Ingresos!L:L,Ingresos!N:N)</f>
        <v>0</v>
      </c>
      <c r="I240" t="s">
        <v>19</v>
      </c>
    </row>
    <row r="241" spans="1:9" x14ac:dyDescent="0.2">
      <c r="A241" s="5"/>
      <c r="C241" s="6">
        <f>_xlfn.XLOOKUP(Tabla26[[#This Row],[Producto]],Ingresos!L:L,Ingresos!M:M)</f>
        <v>0</v>
      </c>
      <c r="D241" s="7"/>
      <c r="E241" s="6">
        <f>Tabla26[[#This Row],[Costo]]*Tabla26[[#This Row],[Cantidad]]</f>
        <v>0</v>
      </c>
      <c r="F241">
        <f>_xlfn.XLOOKUP(Tabla26[[#This Row],[Producto]],Ingresos!L:L,Ingresos!N:N)</f>
        <v>0</v>
      </c>
      <c r="I241" t="s">
        <v>19</v>
      </c>
    </row>
    <row r="242" spans="1:9" x14ac:dyDescent="0.2">
      <c r="A242" s="5"/>
      <c r="C242" s="6">
        <f>_xlfn.XLOOKUP(Tabla26[[#This Row],[Producto]],Ingresos!L:L,Ingresos!M:M)</f>
        <v>0</v>
      </c>
      <c r="D242" s="7"/>
      <c r="E242" s="6">
        <f>Tabla26[[#This Row],[Costo]]*Tabla26[[#This Row],[Cantidad]]</f>
        <v>0</v>
      </c>
      <c r="F242">
        <f>_xlfn.XLOOKUP(Tabla26[[#This Row],[Producto]],Ingresos!L:L,Ingresos!N:N)</f>
        <v>0</v>
      </c>
      <c r="I242" t="s">
        <v>19</v>
      </c>
    </row>
    <row r="243" spans="1:9" x14ac:dyDescent="0.2">
      <c r="A243" s="5"/>
      <c r="C243" s="6">
        <f>_xlfn.XLOOKUP(Tabla26[[#This Row],[Producto]],Ingresos!L:L,Ingresos!M:M)</f>
        <v>0</v>
      </c>
      <c r="D243" s="7"/>
      <c r="E243" s="6">
        <f>Tabla26[[#This Row],[Costo]]*Tabla26[[#This Row],[Cantidad]]</f>
        <v>0</v>
      </c>
      <c r="F243">
        <f>_xlfn.XLOOKUP(Tabla26[[#This Row],[Producto]],Ingresos!L:L,Ingresos!N:N)</f>
        <v>0</v>
      </c>
      <c r="I243" t="s">
        <v>19</v>
      </c>
    </row>
    <row r="244" spans="1:9" x14ac:dyDescent="0.2">
      <c r="A244" s="5"/>
      <c r="C244" s="6">
        <f>_xlfn.XLOOKUP(Tabla26[[#This Row],[Producto]],Ingresos!L:L,Ingresos!M:M)</f>
        <v>0</v>
      </c>
      <c r="D244" s="7"/>
      <c r="E244" s="6">
        <f>Tabla26[[#This Row],[Costo]]*Tabla26[[#This Row],[Cantidad]]</f>
        <v>0</v>
      </c>
      <c r="F244">
        <f>_xlfn.XLOOKUP(Tabla26[[#This Row],[Producto]],Ingresos!L:L,Ingresos!N:N)</f>
        <v>0</v>
      </c>
      <c r="I244" t="s">
        <v>19</v>
      </c>
    </row>
    <row r="245" spans="1:9" x14ac:dyDescent="0.2">
      <c r="A245" s="5"/>
      <c r="C245" s="6">
        <f>_xlfn.XLOOKUP(Tabla26[[#This Row],[Producto]],Ingresos!L:L,Ingresos!M:M)</f>
        <v>0</v>
      </c>
      <c r="D245" s="7"/>
      <c r="E245" s="6">
        <f>Tabla26[[#This Row],[Costo]]*Tabla26[[#This Row],[Cantidad]]</f>
        <v>0</v>
      </c>
      <c r="F245">
        <f>_xlfn.XLOOKUP(Tabla26[[#This Row],[Producto]],Ingresos!L:L,Ingresos!N:N)</f>
        <v>0</v>
      </c>
      <c r="I245" t="s">
        <v>19</v>
      </c>
    </row>
    <row r="246" spans="1:9" x14ac:dyDescent="0.2">
      <c r="A246" s="5"/>
      <c r="C246" s="6">
        <f>_xlfn.XLOOKUP(Tabla26[[#This Row],[Producto]],Ingresos!L:L,Ingresos!M:M)</f>
        <v>0</v>
      </c>
      <c r="D246" s="7"/>
      <c r="E246" s="6">
        <f>Tabla26[[#This Row],[Costo]]*Tabla26[[#This Row],[Cantidad]]</f>
        <v>0</v>
      </c>
      <c r="F246">
        <f>_xlfn.XLOOKUP(Tabla26[[#This Row],[Producto]],Ingresos!L:L,Ingresos!N:N)</f>
        <v>0</v>
      </c>
      <c r="I246" t="s">
        <v>19</v>
      </c>
    </row>
    <row r="247" spans="1:9" x14ac:dyDescent="0.2">
      <c r="A247" s="5"/>
      <c r="C247" s="6">
        <f>_xlfn.XLOOKUP(Tabla26[[#This Row],[Producto]],Ingresos!L:L,Ingresos!M:M)</f>
        <v>0</v>
      </c>
      <c r="D247" s="7"/>
      <c r="E247" s="6">
        <f>Tabla26[[#This Row],[Costo]]*Tabla26[[#This Row],[Cantidad]]</f>
        <v>0</v>
      </c>
      <c r="F247">
        <f>_xlfn.XLOOKUP(Tabla26[[#This Row],[Producto]],Ingresos!L:L,Ingresos!N:N)</f>
        <v>0</v>
      </c>
      <c r="I247" t="s">
        <v>19</v>
      </c>
    </row>
    <row r="248" spans="1:9" x14ac:dyDescent="0.2">
      <c r="A248" s="5"/>
      <c r="C248" s="6">
        <f>_xlfn.XLOOKUP(Tabla26[[#This Row],[Producto]],Ingresos!L:L,Ingresos!M:M)</f>
        <v>0</v>
      </c>
      <c r="D248" s="7"/>
      <c r="E248" s="6">
        <f>Tabla26[[#This Row],[Costo]]*Tabla26[[#This Row],[Cantidad]]</f>
        <v>0</v>
      </c>
      <c r="F248">
        <f>_xlfn.XLOOKUP(Tabla26[[#This Row],[Producto]],Ingresos!L:L,Ingresos!N:N)</f>
        <v>0</v>
      </c>
      <c r="I248" t="s">
        <v>19</v>
      </c>
    </row>
    <row r="249" spans="1:9" x14ac:dyDescent="0.2">
      <c r="A249" s="5"/>
      <c r="C249" s="6">
        <f>_xlfn.XLOOKUP(Tabla26[[#This Row],[Producto]],Ingresos!L:L,Ingresos!M:M)</f>
        <v>0</v>
      </c>
      <c r="D249" s="7"/>
      <c r="E249" s="6">
        <f>Tabla26[[#This Row],[Costo]]*Tabla26[[#This Row],[Cantidad]]</f>
        <v>0</v>
      </c>
      <c r="F249">
        <f>_xlfn.XLOOKUP(Tabla26[[#This Row],[Producto]],Ingresos!L:L,Ingresos!N:N)</f>
        <v>0</v>
      </c>
      <c r="I249" t="s">
        <v>19</v>
      </c>
    </row>
    <row r="250" spans="1:9" x14ac:dyDescent="0.2">
      <c r="A250" s="5"/>
      <c r="C250" s="6">
        <f>_xlfn.XLOOKUP(Tabla26[[#This Row],[Producto]],Ingresos!L:L,Ingresos!M:M)</f>
        <v>0</v>
      </c>
      <c r="D250" s="7"/>
      <c r="E250" s="6">
        <f>Tabla26[[#This Row],[Costo]]*Tabla26[[#This Row],[Cantidad]]</f>
        <v>0</v>
      </c>
      <c r="F250">
        <f>_xlfn.XLOOKUP(Tabla26[[#This Row],[Producto]],Ingresos!L:L,Ingresos!N:N)</f>
        <v>0</v>
      </c>
      <c r="I250" t="s">
        <v>19</v>
      </c>
    </row>
    <row r="251" spans="1:9" x14ac:dyDescent="0.2">
      <c r="A251" s="5"/>
      <c r="C251" s="6">
        <f>_xlfn.XLOOKUP(Tabla26[[#This Row],[Producto]],Ingresos!L:L,Ingresos!M:M)</f>
        <v>0</v>
      </c>
      <c r="D251" s="7"/>
      <c r="E251" s="6">
        <f>Tabla26[[#This Row],[Costo]]*Tabla26[[#This Row],[Cantidad]]</f>
        <v>0</v>
      </c>
      <c r="F251">
        <f>_xlfn.XLOOKUP(Tabla26[[#This Row],[Producto]],Ingresos!L:L,Ingresos!N:N)</f>
        <v>0</v>
      </c>
      <c r="I251" t="s">
        <v>19</v>
      </c>
    </row>
    <row r="252" spans="1:9" x14ac:dyDescent="0.2">
      <c r="A252" s="5"/>
      <c r="C252" s="6">
        <f>_xlfn.XLOOKUP(Tabla26[[#This Row],[Producto]],Ingresos!L:L,Ingresos!M:M)</f>
        <v>0</v>
      </c>
      <c r="D252" s="7"/>
      <c r="E252" s="6">
        <f>Tabla26[[#This Row],[Costo]]*Tabla26[[#This Row],[Cantidad]]</f>
        <v>0</v>
      </c>
      <c r="F252">
        <f>_xlfn.XLOOKUP(Tabla26[[#This Row],[Producto]],Ingresos!L:L,Ingresos!N:N)</f>
        <v>0</v>
      </c>
      <c r="I252" t="s">
        <v>19</v>
      </c>
    </row>
    <row r="253" spans="1:9" x14ac:dyDescent="0.2">
      <c r="A253" s="5"/>
      <c r="C253" s="6">
        <f>_xlfn.XLOOKUP(Tabla26[[#This Row],[Producto]],Ingresos!L:L,Ingresos!M:M)</f>
        <v>0</v>
      </c>
      <c r="D253" s="7"/>
      <c r="E253" s="6">
        <f>Tabla26[[#This Row],[Costo]]*Tabla26[[#This Row],[Cantidad]]</f>
        <v>0</v>
      </c>
      <c r="F253">
        <f>_xlfn.XLOOKUP(Tabla26[[#This Row],[Producto]],Ingresos!L:L,Ingresos!N:N)</f>
        <v>0</v>
      </c>
      <c r="I253" t="s">
        <v>19</v>
      </c>
    </row>
    <row r="254" spans="1:9" x14ac:dyDescent="0.2">
      <c r="A254" s="5"/>
      <c r="C254" s="6">
        <f>_xlfn.XLOOKUP(Tabla26[[#This Row],[Producto]],Ingresos!L:L,Ingresos!M:M)</f>
        <v>0</v>
      </c>
      <c r="D254" s="7"/>
      <c r="E254" s="6">
        <f>Tabla26[[#This Row],[Costo]]*Tabla26[[#This Row],[Cantidad]]</f>
        <v>0</v>
      </c>
      <c r="F254">
        <f>_xlfn.XLOOKUP(Tabla26[[#This Row],[Producto]],Ingresos!L:L,Ingresos!N:N)</f>
        <v>0</v>
      </c>
      <c r="I254" t="s">
        <v>19</v>
      </c>
    </row>
    <row r="255" spans="1:9" x14ac:dyDescent="0.2">
      <c r="A255" s="5"/>
      <c r="C255" s="6">
        <f>_xlfn.XLOOKUP(Tabla26[[#This Row],[Producto]],Ingresos!L:L,Ingresos!M:M)</f>
        <v>0</v>
      </c>
      <c r="D255" s="7"/>
      <c r="E255" s="6">
        <f>Tabla26[[#This Row],[Costo]]*Tabla26[[#This Row],[Cantidad]]</f>
        <v>0</v>
      </c>
      <c r="F255">
        <f>_xlfn.XLOOKUP(Tabla26[[#This Row],[Producto]],Ingresos!L:L,Ingresos!N:N)</f>
        <v>0</v>
      </c>
      <c r="I255" t="s">
        <v>19</v>
      </c>
    </row>
    <row r="256" spans="1:9" x14ac:dyDescent="0.2">
      <c r="A256" s="5"/>
      <c r="C256" s="6">
        <f>_xlfn.XLOOKUP(Tabla26[[#This Row],[Producto]],Ingresos!L:L,Ingresos!M:M)</f>
        <v>0</v>
      </c>
      <c r="D256" s="7"/>
      <c r="E256" s="6">
        <f>Tabla26[[#This Row],[Costo]]*Tabla26[[#This Row],[Cantidad]]</f>
        <v>0</v>
      </c>
      <c r="F256">
        <f>_xlfn.XLOOKUP(Tabla26[[#This Row],[Producto]],Ingresos!L:L,Ingresos!N:N)</f>
        <v>0</v>
      </c>
      <c r="I256" t="s">
        <v>19</v>
      </c>
    </row>
    <row r="257" spans="1:9" x14ac:dyDescent="0.2">
      <c r="A257" s="5"/>
      <c r="C257" s="6">
        <f>_xlfn.XLOOKUP(Tabla26[[#This Row],[Producto]],Ingresos!L:L,Ingresos!M:M)</f>
        <v>0</v>
      </c>
      <c r="D257" s="7"/>
      <c r="E257" s="6">
        <f>Tabla26[[#This Row],[Costo]]*Tabla26[[#This Row],[Cantidad]]</f>
        <v>0</v>
      </c>
      <c r="F257">
        <f>_xlfn.XLOOKUP(Tabla26[[#This Row],[Producto]],Ingresos!L:L,Ingresos!N:N)</f>
        <v>0</v>
      </c>
      <c r="I257" t="s">
        <v>19</v>
      </c>
    </row>
    <row r="258" spans="1:9" x14ac:dyDescent="0.2">
      <c r="A258" s="5"/>
      <c r="C258" s="6">
        <f>_xlfn.XLOOKUP(Tabla26[[#This Row],[Producto]],Ingresos!L:L,Ingresos!M:M)</f>
        <v>0</v>
      </c>
      <c r="D258" s="7"/>
      <c r="E258" s="6">
        <f>Tabla26[[#This Row],[Costo]]*Tabla26[[#This Row],[Cantidad]]</f>
        <v>0</v>
      </c>
      <c r="F258">
        <f>_xlfn.XLOOKUP(Tabla26[[#This Row],[Producto]],Ingresos!L:L,Ingresos!N:N)</f>
        <v>0</v>
      </c>
      <c r="I258" t="s">
        <v>19</v>
      </c>
    </row>
    <row r="259" spans="1:9" x14ac:dyDescent="0.2">
      <c r="A259" s="5"/>
      <c r="C259" s="6">
        <f>_xlfn.XLOOKUP(Tabla26[[#This Row],[Producto]],Ingresos!L:L,Ingresos!M:M)</f>
        <v>0</v>
      </c>
      <c r="D259" s="7"/>
      <c r="E259" s="6">
        <f>Tabla26[[#This Row],[Costo]]*Tabla26[[#This Row],[Cantidad]]</f>
        <v>0</v>
      </c>
      <c r="F259">
        <f>_xlfn.XLOOKUP(Tabla26[[#This Row],[Producto]],Ingresos!L:L,Ingresos!N:N)</f>
        <v>0</v>
      </c>
      <c r="I259" t="s">
        <v>19</v>
      </c>
    </row>
    <row r="260" spans="1:9" x14ac:dyDescent="0.2">
      <c r="A260" s="5"/>
      <c r="C260" s="6">
        <f>_xlfn.XLOOKUP(Tabla26[[#This Row],[Producto]],Ingresos!L:L,Ingresos!M:M)</f>
        <v>0</v>
      </c>
      <c r="D260" s="7"/>
      <c r="E260" s="6">
        <f>Tabla26[[#This Row],[Costo]]*Tabla26[[#This Row],[Cantidad]]</f>
        <v>0</v>
      </c>
      <c r="F260">
        <f>_xlfn.XLOOKUP(Tabla26[[#This Row],[Producto]],Ingresos!L:L,Ingresos!N:N)</f>
        <v>0</v>
      </c>
      <c r="I260" t="s">
        <v>19</v>
      </c>
    </row>
    <row r="261" spans="1:9" x14ac:dyDescent="0.2">
      <c r="A261" s="5"/>
      <c r="C261" s="6">
        <f>_xlfn.XLOOKUP(Tabla26[[#This Row],[Producto]],Ingresos!L:L,Ingresos!M:M)</f>
        <v>0</v>
      </c>
      <c r="D261" s="7"/>
      <c r="E261" s="6">
        <f>Tabla26[[#This Row],[Costo]]*Tabla26[[#This Row],[Cantidad]]</f>
        <v>0</v>
      </c>
      <c r="F261">
        <f>_xlfn.XLOOKUP(Tabla26[[#This Row],[Producto]],Ingresos!L:L,Ingresos!N:N)</f>
        <v>0</v>
      </c>
      <c r="I261" t="s">
        <v>19</v>
      </c>
    </row>
    <row r="262" spans="1:9" x14ac:dyDescent="0.2">
      <c r="A262" s="5"/>
      <c r="C262" s="6">
        <f>_xlfn.XLOOKUP(Tabla26[[#This Row],[Producto]],Ingresos!L:L,Ingresos!M:M)</f>
        <v>0</v>
      </c>
      <c r="D262" s="7"/>
      <c r="E262" s="6">
        <f>Tabla26[[#This Row],[Costo]]*Tabla26[[#This Row],[Cantidad]]</f>
        <v>0</v>
      </c>
      <c r="F262">
        <f>_xlfn.XLOOKUP(Tabla26[[#This Row],[Producto]],Ingresos!L:L,Ingresos!N:N)</f>
        <v>0</v>
      </c>
      <c r="I262" t="s">
        <v>19</v>
      </c>
    </row>
    <row r="263" spans="1:9" x14ac:dyDescent="0.2">
      <c r="A263" s="5"/>
      <c r="C263" s="6">
        <f>_xlfn.XLOOKUP(Tabla26[[#This Row],[Producto]],Ingresos!L:L,Ingresos!M:M)</f>
        <v>0</v>
      </c>
      <c r="D263" s="7"/>
      <c r="E263" s="6">
        <f>Tabla26[[#This Row],[Costo]]*Tabla26[[#This Row],[Cantidad]]</f>
        <v>0</v>
      </c>
      <c r="F263">
        <f>_xlfn.XLOOKUP(Tabla26[[#This Row],[Producto]],Ingresos!L:L,Ingresos!N:N)</f>
        <v>0</v>
      </c>
      <c r="I263" t="s">
        <v>19</v>
      </c>
    </row>
    <row r="264" spans="1:9" x14ac:dyDescent="0.2">
      <c r="A264" s="5"/>
      <c r="C264" s="6">
        <f>_xlfn.XLOOKUP(Tabla26[[#This Row],[Producto]],Ingresos!L:L,Ingresos!M:M)</f>
        <v>0</v>
      </c>
      <c r="D264" s="7"/>
      <c r="E264" s="6">
        <f>Tabla26[[#This Row],[Costo]]*Tabla26[[#This Row],[Cantidad]]</f>
        <v>0</v>
      </c>
      <c r="F264">
        <f>_xlfn.XLOOKUP(Tabla26[[#This Row],[Producto]],Ingresos!L:L,Ingresos!N:N)</f>
        <v>0</v>
      </c>
      <c r="I264" t="s">
        <v>19</v>
      </c>
    </row>
    <row r="265" spans="1:9" x14ac:dyDescent="0.2">
      <c r="A265" s="5"/>
      <c r="C265" s="6">
        <f>_xlfn.XLOOKUP(Tabla26[[#This Row],[Producto]],Ingresos!L:L,Ingresos!M:M)</f>
        <v>0</v>
      </c>
      <c r="D265" s="7"/>
      <c r="E265" s="6">
        <f>Tabla26[[#This Row],[Costo]]*Tabla26[[#This Row],[Cantidad]]</f>
        <v>0</v>
      </c>
      <c r="F265">
        <f>_xlfn.XLOOKUP(Tabla26[[#This Row],[Producto]],Ingresos!L:L,Ingresos!N:N)</f>
        <v>0</v>
      </c>
      <c r="I265" t="s">
        <v>19</v>
      </c>
    </row>
    <row r="266" spans="1:9" x14ac:dyDescent="0.2">
      <c r="A266" s="5"/>
      <c r="C266" s="6">
        <f>_xlfn.XLOOKUP(Tabla26[[#This Row],[Producto]],Ingresos!L:L,Ingresos!M:M)</f>
        <v>0</v>
      </c>
      <c r="D266" s="7"/>
      <c r="E266" s="6">
        <f>Tabla26[[#This Row],[Costo]]*Tabla26[[#This Row],[Cantidad]]</f>
        <v>0</v>
      </c>
      <c r="F266">
        <f>_xlfn.XLOOKUP(Tabla26[[#This Row],[Producto]],Ingresos!L:L,Ingresos!N:N)</f>
        <v>0</v>
      </c>
      <c r="I266" t="s">
        <v>19</v>
      </c>
    </row>
    <row r="267" spans="1:9" x14ac:dyDescent="0.2">
      <c r="A267" s="5"/>
      <c r="C267" s="6">
        <f>_xlfn.XLOOKUP(Tabla26[[#This Row],[Producto]],Ingresos!L:L,Ingresos!M:M)</f>
        <v>0</v>
      </c>
      <c r="D267" s="7"/>
      <c r="E267" s="6">
        <f>Tabla26[[#This Row],[Costo]]*Tabla26[[#This Row],[Cantidad]]</f>
        <v>0</v>
      </c>
      <c r="F267">
        <f>_xlfn.XLOOKUP(Tabla26[[#This Row],[Producto]],Ingresos!L:L,Ingresos!N:N)</f>
        <v>0</v>
      </c>
      <c r="I267" t="s">
        <v>19</v>
      </c>
    </row>
    <row r="268" spans="1:9" x14ac:dyDescent="0.2">
      <c r="A268" s="5"/>
      <c r="C268" s="6">
        <f>_xlfn.XLOOKUP(Tabla26[[#This Row],[Producto]],Ingresos!L:L,Ingresos!M:M)</f>
        <v>0</v>
      </c>
      <c r="D268" s="7"/>
      <c r="E268" s="6">
        <f>Tabla26[[#This Row],[Costo]]*Tabla26[[#This Row],[Cantidad]]</f>
        <v>0</v>
      </c>
      <c r="F268">
        <f>_xlfn.XLOOKUP(Tabla26[[#This Row],[Producto]],Ingresos!L:L,Ingresos!N:N)</f>
        <v>0</v>
      </c>
      <c r="I268" t="s">
        <v>19</v>
      </c>
    </row>
    <row r="269" spans="1:9" x14ac:dyDescent="0.2">
      <c r="A269" s="5"/>
      <c r="C269" s="6">
        <f>_xlfn.XLOOKUP(Tabla26[[#This Row],[Producto]],Ingresos!L:L,Ingresos!M:M)</f>
        <v>0</v>
      </c>
      <c r="D269" s="7"/>
      <c r="E269" s="6">
        <f>Tabla26[[#This Row],[Costo]]*Tabla26[[#This Row],[Cantidad]]</f>
        <v>0</v>
      </c>
      <c r="F269">
        <f>_xlfn.XLOOKUP(Tabla26[[#This Row],[Producto]],Ingresos!L:L,Ingresos!N:N)</f>
        <v>0</v>
      </c>
      <c r="I269" t="s">
        <v>19</v>
      </c>
    </row>
    <row r="270" spans="1:9" x14ac:dyDescent="0.2">
      <c r="A270" s="5"/>
      <c r="C270" s="6">
        <f>_xlfn.XLOOKUP(Tabla26[[#This Row],[Producto]],Ingresos!L:L,Ingresos!M:M)</f>
        <v>0</v>
      </c>
      <c r="D270" s="7"/>
      <c r="E270" s="6">
        <f>Tabla26[[#This Row],[Costo]]*Tabla26[[#This Row],[Cantidad]]</f>
        <v>0</v>
      </c>
      <c r="F270">
        <f>_xlfn.XLOOKUP(Tabla26[[#This Row],[Producto]],Ingresos!L:L,Ingresos!N:N)</f>
        <v>0</v>
      </c>
      <c r="I270" t="s">
        <v>19</v>
      </c>
    </row>
    <row r="271" spans="1:9" x14ac:dyDescent="0.2">
      <c r="A271" s="5"/>
      <c r="C271" s="6">
        <f>_xlfn.XLOOKUP(Tabla26[[#This Row],[Producto]],Ingresos!L:L,Ingresos!M:M)</f>
        <v>0</v>
      </c>
      <c r="D271" s="7"/>
      <c r="E271" s="6">
        <f>Tabla26[[#This Row],[Costo]]*Tabla26[[#This Row],[Cantidad]]</f>
        <v>0</v>
      </c>
      <c r="F271">
        <f>_xlfn.XLOOKUP(Tabla26[[#This Row],[Producto]],Ingresos!L:L,Ingresos!N:N)</f>
        <v>0</v>
      </c>
      <c r="I271" t="s">
        <v>19</v>
      </c>
    </row>
    <row r="272" spans="1:9" x14ac:dyDescent="0.2">
      <c r="A272" s="5"/>
      <c r="C272" s="6">
        <f>_xlfn.XLOOKUP(Tabla26[[#This Row],[Producto]],Ingresos!L:L,Ingresos!M:M)</f>
        <v>0</v>
      </c>
      <c r="D272" s="7"/>
      <c r="E272" s="6">
        <f>Tabla26[[#This Row],[Costo]]*Tabla26[[#This Row],[Cantidad]]</f>
        <v>0</v>
      </c>
      <c r="F272">
        <f>_xlfn.XLOOKUP(Tabla26[[#This Row],[Producto]],Ingresos!L:L,Ingresos!N:N)</f>
        <v>0</v>
      </c>
      <c r="I272" t="s">
        <v>19</v>
      </c>
    </row>
    <row r="273" spans="1:9" x14ac:dyDescent="0.2">
      <c r="A273" s="5"/>
      <c r="C273" s="6">
        <f>_xlfn.XLOOKUP(Tabla26[[#This Row],[Producto]],Ingresos!L:L,Ingresos!M:M)</f>
        <v>0</v>
      </c>
      <c r="D273" s="7"/>
      <c r="E273" s="6">
        <f>Tabla26[[#This Row],[Costo]]*Tabla26[[#This Row],[Cantidad]]</f>
        <v>0</v>
      </c>
      <c r="F273">
        <f>_xlfn.XLOOKUP(Tabla26[[#This Row],[Producto]],Ingresos!L:L,Ingresos!N:N)</f>
        <v>0</v>
      </c>
      <c r="I273" t="s">
        <v>19</v>
      </c>
    </row>
    <row r="274" spans="1:9" x14ac:dyDescent="0.2">
      <c r="A274" s="5"/>
      <c r="C274" s="6">
        <f>_xlfn.XLOOKUP(Tabla26[[#This Row],[Producto]],Ingresos!L:L,Ingresos!M:M)</f>
        <v>0</v>
      </c>
      <c r="D274" s="7"/>
      <c r="E274" s="6">
        <f>Tabla26[[#This Row],[Costo]]*Tabla26[[#This Row],[Cantidad]]</f>
        <v>0</v>
      </c>
      <c r="F274">
        <f>_xlfn.XLOOKUP(Tabla26[[#This Row],[Producto]],Ingresos!L:L,Ingresos!N:N)</f>
        <v>0</v>
      </c>
      <c r="I274" t="s">
        <v>19</v>
      </c>
    </row>
    <row r="275" spans="1:9" x14ac:dyDescent="0.2">
      <c r="A275" s="5"/>
      <c r="C275" s="6">
        <f>_xlfn.XLOOKUP(Tabla26[[#This Row],[Producto]],Ingresos!L:L,Ingresos!M:M)</f>
        <v>0</v>
      </c>
      <c r="D275" s="7"/>
      <c r="E275" s="6">
        <f>Tabla26[[#This Row],[Costo]]*Tabla26[[#This Row],[Cantidad]]</f>
        <v>0</v>
      </c>
      <c r="F275">
        <f>_xlfn.XLOOKUP(Tabla26[[#This Row],[Producto]],Ingresos!L:L,Ingresos!N:N)</f>
        <v>0</v>
      </c>
      <c r="I275" t="s">
        <v>19</v>
      </c>
    </row>
    <row r="276" spans="1:9" x14ac:dyDescent="0.2">
      <c r="A276" s="5"/>
      <c r="C276" s="6">
        <f>_xlfn.XLOOKUP(Tabla26[[#This Row],[Producto]],Ingresos!L:L,Ingresos!M:M)</f>
        <v>0</v>
      </c>
      <c r="D276" s="7"/>
      <c r="E276" s="6">
        <f>Tabla26[[#This Row],[Costo]]*Tabla26[[#This Row],[Cantidad]]</f>
        <v>0</v>
      </c>
      <c r="F276">
        <f>_xlfn.XLOOKUP(Tabla26[[#This Row],[Producto]],Ingresos!L:L,Ingresos!N:N)</f>
        <v>0</v>
      </c>
      <c r="I276" t="s">
        <v>19</v>
      </c>
    </row>
    <row r="277" spans="1:9" x14ac:dyDescent="0.2">
      <c r="A277" s="5"/>
      <c r="C277" s="6">
        <f>_xlfn.XLOOKUP(Tabla26[[#This Row],[Producto]],Ingresos!L:L,Ingresos!M:M)</f>
        <v>0</v>
      </c>
      <c r="D277" s="7"/>
      <c r="E277" s="6">
        <f>Tabla26[[#This Row],[Costo]]*Tabla26[[#This Row],[Cantidad]]</f>
        <v>0</v>
      </c>
      <c r="F277">
        <f>_xlfn.XLOOKUP(Tabla26[[#This Row],[Producto]],Ingresos!L:L,Ingresos!N:N)</f>
        <v>0</v>
      </c>
      <c r="I277" t="s">
        <v>19</v>
      </c>
    </row>
    <row r="278" spans="1:9" x14ac:dyDescent="0.2">
      <c r="A278" s="5"/>
      <c r="C278" s="6">
        <f>_xlfn.XLOOKUP(Tabla26[[#This Row],[Producto]],Ingresos!L:L,Ingresos!M:M)</f>
        <v>0</v>
      </c>
      <c r="D278" s="7"/>
      <c r="E278" s="6">
        <f>Tabla26[[#This Row],[Costo]]*Tabla26[[#This Row],[Cantidad]]</f>
        <v>0</v>
      </c>
      <c r="F278">
        <f>_xlfn.XLOOKUP(Tabla26[[#This Row],[Producto]],Ingresos!L:L,Ingresos!N:N)</f>
        <v>0</v>
      </c>
      <c r="I278" t="s">
        <v>19</v>
      </c>
    </row>
    <row r="279" spans="1:9" x14ac:dyDescent="0.2">
      <c r="A279" s="5"/>
      <c r="C279" s="6">
        <f>_xlfn.XLOOKUP(Tabla26[[#This Row],[Producto]],Ingresos!L:L,Ingresos!M:M)</f>
        <v>0</v>
      </c>
      <c r="D279" s="7"/>
      <c r="E279" s="6">
        <f>Tabla26[[#This Row],[Costo]]*Tabla26[[#This Row],[Cantidad]]</f>
        <v>0</v>
      </c>
      <c r="F279">
        <f>_xlfn.XLOOKUP(Tabla26[[#This Row],[Producto]],Ingresos!L:L,Ingresos!N:N)</f>
        <v>0</v>
      </c>
      <c r="I279" t="s">
        <v>19</v>
      </c>
    </row>
    <row r="280" spans="1:9" x14ac:dyDescent="0.2">
      <c r="A280" s="5"/>
      <c r="C280" s="6">
        <f>_xlfn.XLOOKUP(Tabla26[[#This Row],[Producto]],Ingresos!L:L,Ingresos!M:M)</f>
        <v>0</v>
      </c>
      <c r="D280" s="7"/>
      <c r="E280" s="6">
        <f>Tabla26[[#This Row],[Costo]]*Tabla26[[#This Row],[Cantidad]]</f>
        <v>0</v>
      </c>
      <c r="F280">
        <f>_xlfn.XLOOKUP(Tabla26[[#This Row],[Producto]],Ingresos!L:L,Ingresos!N:N)</f>
        <v>0</v>
      </c>
      <c r="I280" t="s">
        <v>19</v>
      </c>
    </row>
    <row r="281" spans="1:9" x14ac:dyDescent="0.2">
      <c r="A281" s="5"/>
      <c r="C281" s="6">
        <f>_xlfn.XLOOKUP(Tabla26[[#This Row],[Producto]],Ingresos!L:L,Ingresos!M:M)</f>
        <v>0</v>
      </c>
      <c r="D281" s="7"/>
      <c r="E281" s="6">
        <f>Tabla26[[#This Row],[Costo]]*Tabla26[[#This Row],[Cantidad]]</f>
        <v>0</v>
      </c>
      <c r="F281">
        <f>_xlfn.XLOOKUP(Tabla26[[#This Row],[Producto]],Ingresos!L:L,Ingresos!N:N)</f>
        <v>0</v>
      </c>
      <c r="I281" t="s">
        <v>19</v>
      </c>
    </row>
    <row r="282" spans="1:9" x14ac:dyDescent="0.2">
      <c r="A282" s="5"/>
      <c r="C282" s="6">
        <f>_xlfn.XLOOKUP(Tabla26[[#This Row],[Producto]],Ingresos!L:L,Ingresos!M:M)</f>
        <v>0</v>
      </c>
      <c r="D282" s="7"/>
      <c r="E282" s="6">
        <f>Tabla26[[#This Row],[Costo]]*Tabla26[[#This Row],[Cantidad]]</f>
        <v>0</v>
      </c>
      <c r="F282">
        <f>_xlfn.XLOOKUP(Tabla26[[#This Row],[Producto]],Ingresos!L:L,Ingresos!N:N)</f>
        <v>0</v>
      </c>
      <c r="I282" t="s">
        <v>19</v>
      </c>
    </row>
    <row r="283" spans="1:9" x14ac:dyDescent="0.2">
      <c r="A283" s="5"/>
      <c r="C283" s="6">
        <f>_xlfn.XLOOKUP(Tabla26[[#This Row],[Producto]],Ingresos!L:L,Ingresos!M:M)</f>
        <v>0</v>
      </c>
      <c r="D283" s="7"/>
      <c r="E283" s="6">
        <f>Tabla26[[#This Row],[Costo]]*Tabla26[[#This Row],[Cantidad]]</f>
        <v>0</v>
      </c>
      <c r="F283">
        <f>_xlfn.XLOOKUP(Tabla26[[#This Row],[Producto]],Ingresos!L:L,Ingresos!N:N)</f>
        <v>0</v>
      </c>
      <c r="I283" t="s">
        <v>19</v>
      </c>
    </row>
    <row r="284" spans="1:9" x14ac:dyDescent="0.2">
      <c r="A284" s="5"/>
      <c r="C284" s="6">
        <f>_xlfn.XLOOKUP(Tabla26[[#This Row],[Producto]],Ingresos!L:L,Ingresos!M:M)</f>
        <v>0</v>
      </c>
      <c r="D284" s="7"/>
      <c r="E284" s="6">
        <f>Tabla26[[#This Row],[Costo]]*Tabla26[[#This Row],[Cantidad]]</f>
        <v>0</v>
      </c>
      <c r="F284">
        <f>_xlfn.XLOOKUP(Tabla26[[#This Row],[Producto]],Ingresos!L:L,Ingresos!N:N)</f>
        <v>0</v>
      </c>
      <c r="I284" t="s">
        <v>19</v>
      </c>
    </row>
    <row r="285" spans="1:9" x14ac:dyDescent="0.2">
      <c r="A285" s="5"/>
      <c r="C285" s="6">
        <f>_xlfn.XLOOKUP(Tabla26[[#This Row],[Producto]],Ingresos!L:L,Ingresos!M:M)</f>
        <v>0</v>
      </c>
      <c r="D285" s="7"/>
      <c r="E285" s="6">
        <f>Tabla26[[#This Row],[Costo]]*Tabla26[[#This Row],[Cantidad]]</f>
        <v>0</v>
      </c>
      <c r="F285">
        <f>_xlfn.XLOOKUP(Tabla26[[#This Row],[Producto]],Ingresos!L:L,Ingresos!N:N)</f>
        <v>0</v>
      </c>
      <c r="I285" t="s">
        <v>19</v>
      </c>
    </row>
    <row r="286" spans="1:9" x14ac:dyDescent="0.2">
      <c r="A286" s="5"/>
      <c r="C286" s="6">
        <f>_xlfn.XLOOKUP(Tabla26[[#This Row],[Producto]],Ingresos!L:L,Ingresos!M:M)</f>
        <v>0</v>
      </c>
      <c r="D286" s="7"/>
      <c r="E286" s="6">
        <f>Tabla26[[#This Row],[Costo]]*Tabla26[[#This Row],[Cantidad]]</f>
        <v>0</v>
      </c>
      <c r="F286">
        <f>_xlfn.XLOOKUP(Tabla26[[#This Row],[Producto]],Ingresos!L:L,Ingresos!N:N)</f>
        <v>0</v>
      </c>
      <c r="I286" t="s">
        <v>19</v>
      </c>
    </row>
    <row r="287" spans="1:9" x14ac:dyDescent="0.2">
      <c r="A287" s="5"/>
      <c r="C287" s="6">
        <f>_xlfn.XLOOKUP(Tabla26[[#This Row],[Producto]],Ingresos!L:L,Ingresos!M:M)</f>
        <v>0</v>
      </c>
      <c r="D287" s="7"/>
      <c r="E287" s="6">
        <f>Tabla26[[#This Row],[Costo]]*Tabla26[[#This Row],[Cantidad]]</f>
        <v>0</v>
      </c>
      <c r="F287">
        <f>_xlfn.XLOOKUP(Tabla26[[#This Row],[Producto]],Ingresos!L:L,Ingresos!N:N)</f>
        <v>0</v>
      </c>
      <c r="I287" t="s">
        <v>19</v>
      </c>
    </row>
    <row r="288" spans="1:9" x14ac:dyDescent="0.2">
      <c r="A288" s="5"/>
      <c r="C288" s="6">
        <f>_xlfn.XLOOKUP(Tabla26[[#This Row],[Producto]],Ingresos!L:L,Ingresos!M:M)</f>
        <v>0</v>
      </c>
      <c r="D288" s="7"/>
      <c r="E288" s="6">
        <f>Tabla26[[#This Row],[Costo]]*Tabla26[[#This Row],[Cantidad]]</f>
        <v>0</v>
      </c>
      <c r="F288">
        <f>_xlfn.XLOOKUP(Tabla26[[#This Row],[Producto]],Ingresos!L:L,Ingresos!N:N)</f>
        <v>0</v>
      </c>
      <c r="I288" t="s">
        <v>19</v>
      </c>
    </row>
    <row r="289" spans="1:9" x14ac:dyDescent="0.2">
      <c r="A289" s="5"/>
      <c r="C289" s="6">
        <f>_xlfn.XLOOKUP(Tabla26[[#This Row],[Producto]],Ingresos!L:L,Ingresos!M:M)</f>
        <v>0</v>
      </c>
      <c r="D289" s="7"/>
      <c r="E289" s="6">
        <f>Tabla26[[#This Row],[Costo]]*Tabla26[[#This Row],[Cantidad]]</f>
        <v>0</v>
      </c>
      <c r="F289">
        <f>_xlfn.XLOOKUP(Tabla26[[#This Row],[Producto]],Ingresos!L:L,Ingresos!N:N)</f>
        <v>0</v>
      </c>
      <c r="I289" t="s">
        <v>19</v>
      </c>
    </row>
    <row r="290" spans="1:9" x14ac:dyDescent="0.2">
      <c r="A290" s="5"/>
      <c r="C290" s="6">
        <f>_xlfn.XLOOKUP(Tabla26[[#This Row],[Producto]],Ingresos!L:L,Ingresos!M:M)</f>
        <v>0</v>
      </c>
      <c r="D290" s="7"/>
      <c r="E290" s="6">
        <f>Tabla26[[#This Row],[Costo]]*Tabla26[[#This Row],[Cantidad]]</f>
        <v>0</v>
      </c>
      <c r="F290">
        <f>_xlfn.XLOOKUP(Tabla26[[#This Row],[Producto]],Ingresos!L:L,Ingresos!N:N)</f>
        <v>0</v>
      </c>
      <c r="I290" t="s">
        <v>19</v>
      </c>
    </row>
    <row r="291" spans="1:9" x14ac:dyDescent="0.2">
      <c r="A291" s="5"/>
      <c r="C291" s="6">
        <f>_xlfn.XLOOKUP(Tabla26[[#This Row],[Producto]],Ingresos!L:L,Ingresos!M:M)</f>
        <v>0</v>
      </c>
      <c r="D291" s="7"/>
      <c r="E291" s="6">
        <f>Tabla26[[#This Row],[Costo]]*Tabla26[[#This Row],[Cantidad]]</f>
        <v>0</v>
      </c>
      <c r="F291">
        <f>_xlfn.XLOOKUP(Tabla26[[#This Row],[Producto]],Ingresos!L:L,Ingresos!N:N)</f>
        <v>0</v>
      </c>
      <c r="I291" t="s">
        <v>19</v>
      </c>
    </row>
    <row r="292" spans="1:9" x14ac:dyDescent="0.2">
      <c r="A292" s="5"/>
      <c r="C292" s="6">
        <f>_xlfn.XLOOKUP(Tabla26[[#This Row],[Producto]],Ingresos!L:L,Ingresos!M:M)</f>
        <v>0</v>
      </c>
      <c r="D292" s="7"/>
      <c r="E292" s="6">
        <f>Tabla26[[#This Row],[Costo]]*Tabla26[[#This Row],[Cantidad]]</f>
        <v>0</v>
      </c>
      <c r="F292">
        <f>_xlfn.XLOOKUP(Tabla26[[#This Row],[Producto]],Ingresos!L:L,Ingresos!N:N)</f>
        <v>0</v>
      </c>
      <c r="I292" t="s">
        <v>19</v>
      </c>
    </row>
    <row r="293" spans="1:9" x14ac:dyDescent="0.2">
      <c r="A293" s="5"/>
      <c r="C293" s="6">
        <f>_xlfn.XLOOKUP(Tabla26[[#This Row],[Producto]],Ingresos!L:L,Ingresos!M:M)</f>
        <v>0</v>
      </c>
      <c r="D293" s="7"/>
      <c r="E293" s="6">
        <f>Tabla26[[#This Row],[Costo]]*Tabla26[[#This Row],[Cantidad]]</f>
        <v>0</v>
      </c>
      <c r="F293">
        <f>_xlfn.XLOOKUP(Tabla26[[#This Row],[Producto]],Ingresos!L:L,Ingresos!N:N)</f>
        <v>0</v>
      </c>
      <c r="I293" t="s">
        <v>19</v>
      </c>
    </row>
    <row r="294" spans="1:9" x14ac:dyDescent="0.2">
      <c r="A294" s="5"/>
      <c r="C294" s="6">
        <f>_xlfn.XLOOKUP(Tabla26[[#This Row],[Producto]],Ingresos!L:L,Ingresos!M:M)</f>
        <v>0</v>
      </c>
      <c r="D294" s="7"/>
      <c r="E294" s="6">
        <f>Tabla26[[#This Row],[Costo]]*Tabla26[[#This Row],[Cantidad]]</f>
        <v>0</v>
      </c>
      <c r="F294">
        <f>_xlfn.XLOOKUP(Tabla26[[#This Row],[Producto]],Ingresos!L:L,Ingresos!N:N)</f>
        <v>0</v>
      </c>
      <c r="I294" t="s">
        <v>19</v>
      </c>
    </row>
    <row r="295" spans="1:9" x14ac:dyDescent="0.2">
      <c r="A295" s="5"/>
      <c r="C295" s="6">
        <f>_xlfn.XLOOKUP(Tabla26[[#This Row],[Producto]],Ingresos!L:L,Ingresos!M:M)</f>
        <v>0</v>
      </c>
      <c r="D295" s="7"/>
      <c r="E295" s="6">
        <f>Tabla26[[#This Row],[Costo]]*Tabla26[[#This Row],[Cantidad]]</f>
        <v>0</v>
      </c>
      <c r="F295">
        <f>_xlfn.XLOOKUP(Tabla26[[#This Row],[Producto]],Ingresos!L:L,Ingresos!N:N)</f>
        <v>0</v>
      </c>
      <c r="I295" t="s">
        <v>19</v>
      </c>
    </row>
    <row r="296" spans="1:9" x14ac:dyDescent="0.2">
      <c r="A296" s="5"/>
      <c r="C296" s="6">
        <f>_xlfn.XLOOKUP(Tabla26[[#This Row],[Producto]],Ingresos!L:L,Ingresos!M:M)</f>
        <v>0</v>
      </c>
      <c r="D296" s="7"/>
      <c r="E296" s="6">
        <f>Tabla26[[#This Row],[Costo]]*Tabla26[[#This Row],[Cantidad]]</f>
        <v>0</v>
      </c>
      <c r="F296">
        <f>_xlfn.XLOOKUP(Tabla26[[#This Row],[Producto]],Ingresos!L:L,Ingresos!N:N)</f>
        <v>0</v>
      </c>
      <c r="I296" t="s">
        <v>19</v>
      </c>
    </row>
    <row r="297" spans="1:9" x14ac:dyDescent="0.2">
      <c r="A297" s="5"/>
      <c r="C297" s="6">
        <f>_xlfn.XLOOKUP(Tabla26[[#This Row],[Producto]],Ingresos!L:L,Ingresos!M:M)</f>
        <v>0</v>
      </c>
      <c r="D297" s="7"/>
      <c r="E297" s="6">
        <f>Tabla26[[#This Row],[Costo]]*Tabla26[[#This Row],[Cantidad]]</f>
        <v>0</v>
      </c>
      <c r="F297">
        <f>_xlfn.XLOOKUP(Tabla26[[#This Row],[Producto]],Ingresos!L:L,Ingresos!N:N)</f>
        <v>0</v>
      </c>
      <c r="I297" t="s">
        <v>19</v>
      </c>
    </row>
    <row r="298" spans="1:9" x14ac:dyDescent="0.2">
      <c r="A298" s="5"/>
      <c r="C298" s="6">
        <f>_xlfn.XLOOKUP(Tabla26[[#This Row],[Producto]],Ingresos!L:L,Ingresos!M:M)</f>
        <v>0</v>
      </c>
      <c r="D298" s="7"/>
      <c r="E298" s="6">
        <f>Tabla26[[#This Row],[Costo]]*Tabla26[[#This Row],[Cantidad]]</f>
        <v>0</v>
      </c>
      <c r="F298">
        <f>_xlfn.XLOOKUP(Tabla26[[#This Row],[Producto]],Ingresos!L:L,Ingresos!N:N)</f>
        <v>0</v>
      </c>
      <c r="I298" t="s">
        <v>19</v>
      </c>
    </row>
    <row r="299" spans="1:9" x14ac:dyDescent="0.2">
      <c r="A299" s="5"/>
      <c r="C299" s="6">
        <f>_xlfn.XLOOKUP(Tabla26[[#This Row],[Producto]],Ingresos!L:L,Ingresos!M:M)</f>
        <v>0</v>
      </c>
      <c r="D299" s="7"/>
      <c r="E299" s="6">
        <f>Tabla26[[#This Row],[Costo]]*Tabla26[[#This Row],[Cantidad]]</f>
        <v>0</v>
      </c>
      <c r="F299">
        <f>_xlfn.XLOOKUP(Tabla26[[#This Row],[Producto]],Ingresos!L:L,Ingresos!N:N)</f>
        <v>0</v>
      </c>
      <c r="I299" t="s">
        <v>19</v>
      </c>
    </row>
    <row r="300" spans="1:9" x14ac:dyDescent="0.2">
      <c r="A300" s="5"/>
      <c r="C300" s="6">
        <f>_xlfn.XLOOKUP(Tabla26[[#This Row],[Producto]],Ingresos!L:L,Ingresos!M:M)</f>
        <v>0</v>
      </c>
      <c r="D300" s="7"/>
      <c r="E300" s="6">
        <f>Tabla26[[#This Row],[Costo]]*Tabla26[[#This Row],[Cantidad]]</f>
        <v>0</v>
      </c>
      <c r="F300">
        <f>_xlfn.XLOOKUP(Tabla26[[#This Row],[Producto]],Ingresos!L:L,Ingresos!N:N)</f>
        <v>0</v>
      </c>
      <c r="I300" t="s">
        <v>19</v>
      </c>
    </row>
    <row r="301" spans="1:9" x14ac:dyDescent="0.2">
      <c r="A301" s="5"/>
      <c r="C301" s="6">
        <f>_xlfn.XLOOKUP(Tabla26[[#This Row],[Producto]],Ingresos!L:L,Ingresos!M:M)</f>
        <v>0</v>
      </c>
      <c r="D301" s="7"/>
      <c r="E301" s="6">
        <f>Tabla26[[#This Row],[Costo]]*Tabla26[[#This Row],[Cantidad]]</f>
        <v>0</v>
      </c>
      <c r="F301">
        <f>_xlfn.XLOOKUP(Tabla26[[#This Row],[Producto]],Ingresos!L:L,Ingresos!N:N)</f>
        <v>0</v>
      </c>
      <c r="I301" t="s">
        <v>19</v>
      </c>
    </row>
    <row r="302" spans="1:9" x14ac:dyDescent="0.2">
      <c r="A302" s="5"/>
      <c r="C302" s="6">
        <f>_xlfn.XLOOKUP(Tabla26[[#This Row],[Producto]],Ingresos!L:L,Ingresos!M:M)</f>
        <v>0</v>
      </c>
      <c r="D302" s="7"/>
      <c r="E302" s="6">
        <f>Tabla26[[#This Row],[Costo]]*Tabla26[[#This Row],[Cantidad]]</f>
        <v>0</v>
      </c>
      <c r="F302">
        <f>_xlfn.XLOOKUP(Tabla26[[#This Row],[Producto]],Ingresos!L:L,Ingresos!N:N)</f>
        <v>0</v>
      </c>
      <c r="I302" t="s">
        <v>19</v>
      </c>
    </row>
    <row r="303" spans="1:9" x14ac:dyDescent="0.2">
      <c r="A303" s="5"/>
      <c r="C303" s="6">
        <f>_xlfn.XLOOKUP(Tabla26[[#This Row],[Producto]],Ingresos!L:L,Ingresos!M:M)</f>
        <v>0</v>
      </c>
      <c r="D303" s="7"/>
      <c r="E303" s="6">
        <f>Tabla26[[#This Row],[Costo]]*Tabla26[[#This Row],[Cantidad]]</f>
        <v>0</v>
      </c>
      <c r="F303">
        <f>_xlfn.XLOOKUP(Tabla26[[#This Row],[Producto]],Ingresos!L:L,Ingresos!N:N)</f>
        <v>0</v>
      </c>
      <c r="I303" t="s">
        <v>19</v>
      </c>
    </row>
    <row r="304" spans="1:9" x14ac:dyDescent="0.2">
      <c r="A304" s="5"/>
      <c r="C304" s="6">
        <f>_xlfn.XLOOKUP(Tabla26[[#This Row],[Producto]],Ingresos!L:L,Ingresos!M:M)</f>
        <v>0</v>
      </c>
      <c r="D304" s="7"/>
      <c r="E304" s="6">
        <f>Tabla26[[#This Row],[Costo]]*Tabla26[[#This Row],[Cantidad]]</f>
        <v>0</v>
      </c>
      <c r="F304">
        <f>_xlfn.XLOOKUP(Tabla26[[#This Row],[Producto]],Ingresos!L:L,Ingresos!N:N)</f>
        <v>0</v>
      </c>
      <c r="I304" t="s">
        <v>19</v>
      </c>
    </row>
    <row r="305" spans="1:9" x14ac:dyDescent="0.2">
      <c r="A305" s="5"/>
      <c r="C305" s="6">
        <f>_xlfn.XLOOKUP(Tabla26[[#This Row],[Producto]],Ingresos!L:L,Ingresos!M:M)</f>
        <v>0</v>
      </c>
      <c r="D305" s="7"/>
      <c r="E305" s="6">
        <f>Tabla26[[#This Row],[Costo]]*Tabla26[[#This Row],[Cantidad]]</f>
        <v>0</v>
      </c>
      <c r="F305">
        <f>_xlfn.XLOOKUP(Tabla26[[#This Row],[Producto]],Ingresos!L:L,Ingresos!N:N)</f>
        <v>0</v>
      </c>
      <c r="I305" t="s">
        <v>19</v>
      </c>
    </row>
    <row r="306" spans="1:9" x14ac:dyDescent="0.2">
      <c r="A306" s="5"/>
      <c r="C306" s="6">
        <f>_xlfn.XLOOKUP(Tabla26[[#This Row],[Producto]],Ingresos!L:L,Ingresos!M:M)</f>
        <v>0</v>
      </c>
      <c r="D306" s="7"/>
      <c r="E306" s="6">
        <f>Tabla26[[#This Row],[Costo]]*Tabla26[[#This Row],[Cantidad]]</f>
        <v>0</v>
      </c>
      <c r="F306">
        <f>_xlfn.XLOOKUP(Tabla26[[#This Row],[Producto]],Ingresos!L:L,Ingresos!N:N)</f>
        <v>0</v>
      </c>
      <c r="I306" t="s">
        <v>19</v>
      </c>
    </row>
    <row r="307" spans="1:9" x14ac:dyDescent="0.2">
      <c r="A307" s="5"/>
      <c r="C307" s="6">
        <f>_xlfn.XLOOKUP(Tabla26[[#This Row],[Producto]],Ingresos!L:L,Ingresos!M:M)</f>
        <v>0</v>
      </c>
      <c r="D307" s="7"/>
      <c r="E307" s="6">
        <f>Tabla26[[#This Row],[Costo]]*Tabla26[[#This Row],[Cantidad]]</f>
        <v>0</v>
      </c>
      <c r="F307">
        <f>_xlfn.XLOOKUP(Tabla26[[#This Row],[Producto]],Ingresos!L:L,Ingresos!N:N)</f>
        <v>0</v>
      </c>
      <c r="I307" t="s">
        <v>19</v>
      </c>
    </row>
    <row r="308" spans="1:9" x14ac:dyDescent="0.2">
      <c r="A308" s="5"/>
      <c r="C308" s="6">
        <f>_xlfn.XLOOKUP(Tabla26[[#This Row],[Producto]],Ingresos!L:L,Ingresos!M:M)</f>
        <v>0</v>
      </c>
      <c r="D308" s="7"/>
      <c r="E308" s="6">
        <f>Tabla26[[#This Row],[Costo]]*Tabla26[[#This Row],[Cantidad]]</f>
        <v>0</v>
      </c>
      <c r="F308">
        <f>_xlfn.XLOOKUP(Tabla26[[#This Row],[Producto]],Ingresos!L:L,Ingresos!N:N)</f>
        <v>0</v>
      </c>
      <c r="I308" t="s">
        <v>19</v>
      </c>
    </row>
    <row r="309" spans="1:9" x14ac:dyDescent="0.2">
      <c r="A309" s="5"/>
      <c r="C309" s="6">
        <f>_xlfn.XLOOKUP(Tabla26[[#This Row],[Producto]],Ingresos!L:L,Ingresos!M:M)</f>
        <v>0</v>
      </c>
      <c r="D309" s="7"/>
      <c r="E309" s="6">
        <f>Tabla26[[#This Row],[Costo]]*Tabla26[[#This Row],[Cantidad]]</f>
        <v>0</v>
      </c>
      <c r="F309">
        <f>_xlfn.XLOOKUP(Tabla26[[#This Row],[Producto]],Ingresos!L:L,Ingresos!N:N)</f>
        <v>0</v>
      </c>
      <c r="I309" t="s">
        <v>19</v>
      </c>
    </row>
    <row r="310" spans="1:9" x14ac:dyDescent="0.2">
      <c r="A310" s="5"/>
      <c r="C310" s="6">
        <f>_xlfn.XLOOKUP(Tabla26[[#This Row],[Producto]],Ingresos!L:L,Ingresos!M:M)</f>
        <v>0</v>
      </c>
      <c r="D310" s="7"/>
      <c r="E310" s="6">
        <f>Tabla26[[#This Row],[Costo]]*Tabla26[[#This Row],[Cantidad]]</f>
        <v>0</v>
      </c>
      <c r="F310">
        <f>_xlfn.XLOOKUP(Tabla26[[#This Row],[Producto]],Ingresos!L:L,Ingresos!N:N)</f>
        <v>0</v>
      </c>
      <c r="I310" t="s">
        <v>19</v>
      </c>
    </row>
    <row r="311" spans="1:9" x14ac:dyDescent="0.2">
      <c r="A311" s="5"/>
      <c r="C311" s="6">
        <f>_xlfn.XLOOKUP(Tabla26[[#This Row],[Producto]],Ingresos!L:L,Ingresos!M:M)</f>
        <v>0</v>
      </c>
      <c r="D311" s="7"/>
      <c r="E311" s="6">
        <f>Tabla26[[#This Row],[Costo]]*Tabla26[[#This Row],[Cantidad]]</f>
        <v>0</v>
      </c>
      <c r="F311">
        <f>_xlfn.XLOOKUP(Tabla26[[#This Row],[Producto]],Ingresos!L:L,Ingresos!N:N)</f>
        <v>0</v>
      </c>
      <c r="I311" t="s">
        <v>19</v>
      </c>
    </row>
    <row r="312" spans="1:9" x14ac:dyDescent="0.2">
      <c r="A312" s="5"/>
      <c r="C312" s="6">
        <f>_xlfn.XLOOKUP(Tabla26[[#This Row],[Producto]],Ingresos!L:L,Ingresos!M:M)</f>
        <v>0</v>
      </c>
      <c r="D312" s="7"/>
      <c r="E312" s="6">
        <f>Tabla26[[#This Row],[Costo]]*Tabla26[[#This Row],[Cantidad]]</f>
        <v>0</v>
      </c>
      <c r="F312">
        <f>_xlfn.XLOOKUP(Tabla26[[#This Row],[Producto]],Ingresos!L:L,Ingresos!N:N)</f>
        <v>0</v>
      </c>
      <c r="I312" t="s">
        <v>19</v>
      </c>
    </row>
    <row r="313" spans="1:9" x14ac:dyDescent="0.2">
      <c r="A313" s="5"/>
      <c r="C313" s="6">
        <f>_xlfn.XLOOKUP(Tabla26[[#This Row],[Producto]],Ingresos!L:L,Ingresos!M:M)</f>
        <v>0</v>
      </c>
      <c r="D313" s="7"/>
      <c r="E313" s="6">
        <f>Tabla26[[#This Row],[Costo]]*Tabla26[[#This Row],[Cantidad]]</f>
        <v>0</v>
      </c>
      <c r="F313">
        <f>_xlfn.XLOOKUP(Tabla26[[#This Row],[Producto]],Ingresos!L:L,Ingresos!N:N)</f>
        <v>0</v>
      </c>
      <c r="I313" t="s">
        <v>19</v>
      </c>
    </row>
    <row r="314" spans="1:9" x14ac:dyDescent="0.2">
      <c r="A314" s="5"/>
      <c r="C314" s="6">
        <f>_xlfn.XLOOKUP(Tabla26[[#This Row],[Producto]],Ingresos!L:L,Ingresos!M:M)</f>
        <v>0</v>
      </c>
      <c r="D314" s="7"/>
      <c r="E314" s="6">
        <f>Tabla26[[#This Row],[Costo]]*Tabla26[[#This Row],[Cantidad]]</f>
        <v>0</v>
      </c>
      <c r="F314">
        <f>_xlfn.XLOOKUP(Tabla26[[#This Row],[Producto]],Ingresos!L:L,Ingresos!N:N)</f>
        <v>0</v>
      </c>
      <c r="I314" t="s">
        <v>19</v>
      </c>
    </row>
    <row r="315" spans="1:9" x14ac:dyDescent="0.2">
      <c r="A315" s="5"/>
      <c r="C315" s="6">
        <f>_xlfn.XLOOKUP(Tabla26[[#This Row],[Producto]],Ingresos!L:L,Ingresos!M:M)</f>
        <v>0</v>
      </c>
      <c r="D315" s="7"/>
      <c r="E315" s="6">
        <f>Tabla26[[#This Row],[Costo]]*Tabla26[[#This Row],[Cantidad]]</f>
        <v>0</v>
      </c>
      <c r="F315">
        <f>_xlfn.XLOOKUP(Tabla26[[#This Row],[Producto]],Ingresos!L:L,Ingresos!N:N)</f>
        <v>0</v>
      </c>
      <c r="I315" t="s">
        <v>19</v>
      </c>
    </row>
    <row r="316" spans="1:9" x14ac:dyDescent="0.2">
      <c r="A316" s="5"/>
      <c r="C316" s="6">
        <f>_xlfn.XLOOKUP(Tabla26[[#This Row],[Producto]],Ingresos!L:L,Ingresos!M:M)</f>
        <v>0</v>
      </c>
      <c r="D316" s="7"/>
      <c r="E316" s="6">
        <f>Tabla26[[#This Row],[Costo]]*Tabla26[[#This Row],[Cantidad]]</f>
        <v>0</v>
      </c>
      <c r="F316">
        <f>_xlfn.XLOOKUP(Tabla26[[#This Row],[Producto]],Ingresos!L:L,Ingresos!N:N)</f>
        <v>0</v>
      </c>
      <c r="I316" t="s">
        <v>19</v>
      </c>
    </row>
    <row r="317" spans="1:9" x14ac:dyDescent="0.2">
      <c r="A317" s="5"/>
      <c r="C317" s="6">
        <f>_xlfn.XLOOKUP(Tabla26[[#This Row],[Producto]],Ingresos!L:L,Ingresos!M:M)</f>
        <v>0</v>
      </c>
      <c r="D317" s="7"/>
      <c r="E317" s="6">
        <f>Tabla26[[#This Row],[Costo]]*Tabla26[[#This Row],[Cantidad]]</f>
        <v>0</v>
      </c>
      <c r="F317">
        <f>_xlfn.XLOOKUP(Tabla26[[#This Row],[Producto]],Ingresos!L:L,Ingresos!N:N)</f>
        <v>0</v>
      </c>
      <c r="I317" t="s">
        <v>19</v>
      </c>
    </row>
    <row r="318" spans="1:9" x14ac:dyDescent="0.2">
      <c r="A318" s="5"/>
      <c r="C318" s="6">
        <f>_xlfn.XLOOKUP(Tabla26[[#This Row],[Producto]],Ingresos!L:L,Ingresos!M:M)</f>
        <v>0</v>
      </c>
      <c r="D318" s="7"/>
      <c r="E318" s="6">
        <f>Tabla26[[#This Row],[Costo]]*Tabla26[[#This Row],[Cantidad]]</f>
        <v>0</v>
      </c>
      <c r="F318">
        <f>_xlfn.XLOOKUP(Tabla26[[#This Row],[Producto]],Ingresos!L:L,Ingresos!N:N)</f>
        <v>0</v>
      </c>
      <c r="I318" t="s">
        <v>19</v>
      </c>
    </row>
    <row r="319" spans="1:9" x14ac:dyDescent="0.2">
      <c r="A319" s="5"/>
      <c r="C319" s="6">
        <f>_xlfn.XLOOKUP(Tabla26[[#This Row],[Producto]],Ingresos!L:L,Ingresos!M:M)</f>
        <v>0</v>
      </c>
      <c r="D319" s="7"/>
      <c r="E319" s="6">
        <f>Tabla26[[#This Row],[Costo]]*Tabla26[[#This Row],[Cantidad]]</f>
        <v>0</v>
      </c>
      <c r="F319">
        <f>_xlfn.XLOOKUP(Tabla26[[#This Row],[Producto]],Ingresos!L:L,Ingresos!N:N)</f>
        <v>0</v>
      </c>
      <c r="I319" t="s">
        <v>19</v>
      </c>
    </row>
    <row r="320" spans="1:9" x14ac:dyDescent="0.2">
      <c r="A320" s="5"/>
      <c r="C320" s="6">
        <f>_xlfn.XLOOKUP(Tabla26[[#This Row],[Producto]],Ingresos!L:L,Ingresos!M:M)</f>
        <v>0</v>
      </c>
      <c r="D320" s="7"/>
      <c r="E320" s="6">
        <f>Tabla26[[#This Row],[Costo]]*Tabla26[[#This Row],[Cantidad]]</f>
        <v>0</v>
      </c>
      <c r="F320">
        <f>_xlfn.XLOOKUP(Tabla26[[#This Row],[Producto]],Ingresos!L:L,Ingresos!N:N)</f>
        <v>0</v>
      </c>
      <c r="I320" t="s">
        <v>19</v>
      </c>
    </row>
    <row r="321" spans="1:9" x14ac:dyDescent="0.2">
      <c r="A321" s="5"/>
      <c r="C321" s="6">
        <f>_xlfn.XLOOKUP(Tabla26[[#This Row],[Producto]],Ingresos!L:L,Ingresos!M:M)</f>
        <v>0</v>
      </c>
      <c r="D321" s="7"/>
      <c r="E321" s="6">
        <f>Tabla26[[#This Row],[Costo]]*Tabla26[[#This Row],[Cantidad]]</f>
        <v>0</v>
      </c>
      <c r="F321">
        <f>_xlfn.XLOOKUP(Tabla26[[#This Row],[Producto]],Ingresos!L:L,Ingresos!N:N)</f>
        <v>0</v>
      </c>
      <c r="I321" t="s">
        <v>19</v>
      </c>
    </row>
    <row r="322" spans="1:9" x14ac:dyDescent="0.2">
      <c r="A322" s="5"/>
      <c r="C322" s="6">
        <f>_xlfn.XLOOKUP(Tabla26[[#This Row],[Producto]],Ingresos!L:L,Ingresos!M:M)</f>
        <v>0</v>
      </c>
      <c r="D322" s="7"/>
      <c r="E322" s="6">
        <f>Tabla26[[#This Row],[Costo]]*Tabla26[[#This Row],[Cantidad]]</f>
        <v>0</v>
      </c>
      <c r="F322">
        <f>_xlfn.XLOOKUP(Tabla26[[#This Row],[Producto]],Ingresos!L:L,Ingresos!N:N)</f>
        <v>0</v>
      </c>
      <c r="I322" t="s">
        <v>19</v>
      </c>
    </row>
    <row r="323" spans="1:9" x14ac:dyDescent="0.2">
      <c r="A323" s="5"/>
      <c r="C323" s="6">
        <f>_xlfn.XLOOKUP(Tabla26[[#This Row],[Producto]],Ingresos!L:L,Ingresos!M:M)</f>
        <v>0</v>
      </c>
      <c r="D323" s="7"/>
      <c r="E323" s="6">
        <f>Tabla26[[#This Row],[Costo]]*Tabla26[[#This Row],[Cantidad]]</f>
        <v>0</v>
      </c>
      <c r="F323">
        <f>_xlfn.XLOOKUP(Tabla26[[#This Row],[Producto]],Ingresos!L:L,Ingresos!N:N)</f>
        <v>0</v>
      </c>
      <c r="I323" t="s">
        <v>19</v>
      </c>
    </row>
    <row r="324" spans="1:9" x14ac:dyDescent="0.2">
      <c r="A324" s="5"/>
      <c r="C324" s="6">
        <f>_xlfn.XLOOKUP(Tabla26[[#This Row],[Producto]],Ingresos!L:L,Ingresos!M:M)</f>
        <v>0</v>
      </c>
      <c r="D324" s="7"/>
      <c r="E324" s="6">
        <f>Tabla26[[#This Row],[Costo]]*Tabla26[[#This Row],[Cantidad]]</f>
        <v>0</v>
      </c>
      <c r="F324">
        <f>_xlfn.XLOOKUP(Tabla26[[#This Row],[Producto]],Ingresos!L:L,Ingresos!N:N)</f>
        <v>0</v>
      </c>
      <c r="I324" t="s">
        <v>19</v>
      </c>
    </row>
    <row r="325" spans="1:9" x14ac:dyDescent="0.2">
      <c r="A325" s="5"/>
      <c r="C325" s="6">
        <f>_xlfn.XLOOKUP(Tabla26[[#This Row],[Producto]],Ingresos!L:L,Ingresos!M:M)</f>
        <v>0</v>
      </c>
      <c r="D325" s="7"/>
      <c r="E325" s="6">
        <f>Tabla26[[#This Row],[Costo]]*Tabla26[[#This Row],[Cantidad]]</f>
        <v>0</v>
      </c>
      <c r="F325">
        <f>_xlfn.XLOOKUP(Tabla26[[#This Row],[Producto]],Ingresos!L:L,Ingresos!N:N)</f>
        <v>0</v>
      </c>
      <c r="I325" t="s">
        <v>19</v>
      </c>
    </row>
    <row r="326" spans="1:9" x14ac:dyDescent="0.2">
      <c r="A326" s="5"/>
      <c r="C326" s="6">
        <f>_xlfn.XLOOKUP(Tabla26[[#This Row],[Producto]],Ingresos!L:L,Ingresos!M:M)</f>
        <v>0</v>
      </c>
      <c r="D326" s="7"/>
      <c r="E326" s="6">
        <f>Tabla26[[#This Row],[Costo]]*Tabla26[[#This Row],[Cantidad]]</f>
        <v>0</v>
      </c>
      <c r="F326">
        <f>_xlfn.XLOOKUP(Tabla26[[#This Row],[Producto]],Ingresos!L:L,Ingresos!N:N)</f>
        <v>0</v>
      </c>
      <c r="I326" t="s">
        <v>19</v>
      </c>
    </row>
    <row r="327" spans="1:9" x14ac:dyDescent="0.2">
      <c r="A327" s="5"/>
      <c r="C327" s="6">
        <f>_xlfn.XLOOKUP(Tabla26[[#This Row],[Producto]],Ingresos!L:L,Ingresos!M:M)</f>
        <v>0</v>
      </c>
      <c r="D327" s="7"/>
      <c r="E327" s="6">
        <f>Tabla26[[#This Row],[Costo]]*Tabla26[[#This Row],[Cantidad]]</f>
        <v>0</v>
      </c>
      <c r="F327">
        <f>_xlfn.XLOOKUP(Tabla26[[#This Row],[Producto]],Ingresos!L:L,Ingresos!N:N)</f>
        <v>0</v>
      </c>
      <c r="I327" t="s">
        <v>19</v>
      </c>
    </row>
    <row r="328" spans="1:9" x14ac:dyDescent="0.2">
      <c r="A328" s="5"/>
      <c r="C328" s="6">
        <f>_xlfn.XLOOKUP(Tabla26[[#This Row],[Producto]],Ingresos!L:L,Ingresos!M:M)</f>
        <v>0</v>
      </c>
      <c r="D328" s="7"/>
      <c r="E328" s="6">
        <f>Tabla26[[#This Row],[Costo]]*Tabla26[[#This Row],[Cantidad]]</f>
        <v>0</v>
      </c>
      <c r="F328">
        <f>_xlfn.XLOOKUP(Tabla26[[#This Row],[Producto]],Ingresos!L:L,Ingresos!N:N)</f>
        <v>0</v>
      </c>
      <c r="I328" t="s">
        <v>19</v>
      </c>
    </row>
    <row r="329" spans="1:9" x14ac:dyDescent="0.2">
      <c r="A329" s="5"/>
      <c r="C329" s="6">
        <f>_xlfn.XLOOKUP(Tabla26[[#This Row],[Producto]],Ingresos!L:L,Ingresos!M:M)</f>
        <v>0</v>
      </c>
      <c r="D329" s="7"/>
      <c r="E329" s="6">
        <f>Tabla26[[#This Row],[Costo]]*Tabla26[[#This Row],[Cantidad]]</f>
        <v>0</v>
      </c>
      <c r="F329">
        <f>_xlfn.XLOOKUP(Tabla26[[#This Row],[Producto]],Ingresos!L:L,Ingresos!N:N)</f>
        <v>0</v>
      </c>
      <c r="I329" t="s">
        <v>19</v>
      </c>
    </row>
    <row r="330" spans="1:9" x14ac:dyDescent="0.2">
      <c r="A330" s="5"/>
      <c r="C330" s="6">
        <f>_xlfn.XLOOKUP(Tabla26[[#This Row],[Producto]],Ingresos!L:L,Ingresos!M:M)</f>
        <v>0</v>
      </c>
      <c r="D330" s="7"/>
      <c r="E330" s="6">
        <f>Tabla26[[#This Row],[Costo]]*Tabla26[[#This Row],[Cantidad]]</f>
        <v>0</v>
      </c>
      <c r="F330">
        <f>_xlfn.XLOOKUP(Tabla26[[#This Row],[Producto]],Ingresos!L:L,Ingresos!N:N)</f>
        <v>0</v>
      </c>
      <c r="I330" t="s">
        <v>19</v>
      </c>
    </row>
    <row r="331" spans="1:9" x14ac:dyDescent="0.2">
      <c r="A331" s="5"/>
      <c r="C331" s="6">
        <f>_xlfn.XLOOKUP(Tabla26[[#This Row],[Producto]],Ingresos!L:L,Ingresos!M:M)</f>
        <v>0</v>
      </c>
      <c r="D331" s="7"/>
      <c r="E331" s="6">
        <f>Tabla26[[#This Row],[Costo]]*Tabla26[[#This Row],[Cantidad]]</f>
        <v>0</v>
      </c>
      <c r="F331">
        <f>_xlfn.XLOOKUP(Tabla26[[#This Row],[Producto]],Ingresos!L:L,Ingresos!N:N)</f>
        <v>0</v>
      </c>
      <c r="I331" t="s">
        <v>19</v>
      </c>
    </row>
    <row r="332" spans="1:9" x14ac:dyDescent="0.2">
      <c r="A332" s="5"/>
      <c r="C332" s="6">
        <f>_xlfn.XLOOKUP(Tabla26[[#This Row],[Producto]],Ingresos!L:L,Ingresos!M:M)</f>
        <v>0</v>
      </c>
      <c r="D332" s="7"/>
      <c r="E332" s="6">
        <f>Tabla26[[#This Row],[Costo]]*Tabla26[[#This Row],[Cantidad]]</f>
        <v>0</v>
      </c>
      <c r="F332">
        <f>_xlfn.XLOOKUP(Tabla26[[#This Row],[Producto]],Ingresos!L:L,Ingresos!N:N)</f>
        <v>0</v>
      </c>
      <c r="I332" t="s">
        <v>19</v>
      </c>
    </row>
    <row r="333" spans="1:9" x14ac:dyDescent="0.2">
      <c r="A333" s="5"/>
      <c r="C333" s="6">
        <f>_xlfn.XLOOKUP(Tabla26[[#This Row],[Producto]],Ingresos!L:L,Ingresos!M:M)</f>
        <v>0</v>
      </c>
      <c r="D333" s="7"/>
      <c r="E333" s="6">
        <f>Tabla26[[#This Row],[Costo]]*Tabla26[[#This Row],[Cantidad]]</f>
        <v>0</v>
      </c>
      <c r="F333">
        <f>_xlfn.XLOOKUP(Tabla26[[#This Row],[Producto]],Ingresos!L:L,Ingresos!N:N)</f>
        <v>0</v>
      </c>
      <c r="I333" t="s">
        <v>19</v>
      </c>
    </row>
    <row r="334" spans="1:9" x14ac:dyDescent="0.2">
      <c r="A334" s="5"/>
      <c r="C334" s="6">
        <f>_xlfn.XLOOKUP(Tabla26[[#This Row],[Producto]],Ingresos!L:L,Ingresos!M:M)</f>
        <v>0</v>
      </c>
      <c r="D334" s="7"/>
      <c r="E334" s="6">
        <f>Tabla26[[#This Row],[Costo]]*Tabla26[[#This Row],[Cantidad]]</f>
        <v>0</v>
      </c>
      <c r="F334">
        <f>_xlfn.XLOOKUP(Tabla26[[#This Row],[Producto]],Ingresos!L:L,Ingresos!N:N)</f>
        <v>0</v>
      </c>
      <c r="I334" t="s">
        <v>19</v>
      </c>
    </row>
    <row r="335" spans="1:9" x14ac:dyDescent="0.2">
      <c r="A335" s="5"/>
      <c r="C335" s="6">
        <f>_xlfn.XLOOKUP(Tabla26[[#This Row],[Producto]],Ingresos!L:L,Ingresos!M:M)</f>
        <v>0</v>
      </c>
      <c r="D335" s="7"/>
      <c r="E335" s="6">
        <f>Tabla26[[#This Row],[Costo]]*Tabla26[[#This Row],[Cantidad]]</f>
        <v>0</v>
      </c>
      <c r="F335">
        <f>_xlfn.XLOOKUP(Tabla26[[#This Row],[Producto]],Ingresos!L:L,Ingresos!N:N)</f>
        <v>0</v>
      </c>
      <c r="I335" t="s">
        <v>19</v>
      </c>
    </row>
    <row r="336" spans="1:9" x14ac:dyDescent="0.2">
      <c r="A336" s="5"/>
      <c r="C336" s="6">
        <f>_xlfn.XLOOKUP(Tabla26[[#This Row],[Producto]],Ingresos!L:L,Ingresos!M:M)</f>
        <v>0</v>
      </c>
      <c r="D336" s="7"/>
      <c r="E336" s="6">
        <f>Tabla26[[#This Row],[Costo]]*Tabla26[[#This Row],[Cantidad]]</f>
        <v>0</v>
      </c>
      <c r="F336">
        <f>_xlfn.XLOOKUP(Tabla26[[#This Row],[Producto]],Ingresos!L:L,Ingresos!N:N)</f>
        <v>0</v>
      </c>
      <c r="I336" t="s">
        <v>19</v>
      </c>
    </row>
    <row r="337" spans="1:9" x14ac:dyDescent="0.2">
      <c r="A337" s="5"/>
      <c r="C337" s="6">
        <f>_xlfn.XLOOKUP(Tabla26[[#This Row],[Producto]],Ingresos!L:L,Ingresos!M:M)</f>
        <v>0</v>
      </c>
      <c r="D337" s="7"/>
      <c r="E337" s="6">
        <f>Tabla26[[#This Row],[Costo]]*Tabla26[[#This Row],[Cantidad]]</f>
        <v>0</v>
      </c>
      <c r="F337">
        <f>_xlfn.XLOOKUP(Tabla26[[#This Row],[Producto]],Ingresos!L:L,Ingresos!N:N)</f>
        <v>0</v>
      </c>
      <c r="I337" t="s">
        <v>19</v>
      </c>
    </row>
    <row r="338" spans="1:9" x14ac:dyDescent="0.2">
      <c r="A338" s="5"/>
      <c r="C338" s="6">
        <f>_xlfn.XLOOKUP(Tabla26[[#This Row],[Producto]],Ingresos!L:L,Ingresos!M:M)</f>
        <v>0</v>
      </c>
      <c r="D338" s="7"/>
      <c r="E338" s="6">
        <f>Tabla26[[#This Row],[Costo]]*Tabla26[[#This Row],[Cantidad]]</f>
        <v>0</v>
      </c>
      <c r="F338">
        <f>_xlfn.XLOOKUP(Tabla26[[#This Row],[Producto]],Ingresos!L:L,Ingresos!N:N)</f>
        <v>0</v>
      </c>
      <c r="I338" t="s">
        <v>19</v>
      </c>
    </row>
    <row r="339" spans="1:9" x14ac:dyDescent="0.2">
      <c r="A339" s="5"/>
      <c r="C339" s="6">
        <f>_xlfn.XLOOKUP(Tabla26[[#This Row],[Producto]],Ingresos!L:L,Ingresos!M:M)</f>
        <v>0</v>
      </c>
      <c r="D339" s="7"/>
      <c r="E339" s="6">
        <f>Tabla26[[#This Row],[Costo]]*Tabla26[[#This Row],[Cantidad]]</f>
        <v>0</v>
      </c>
      <c r="F339">
        <f>_xlfn.XLOOKUP(Tabla26[[#This Row],[Producto]],Ingresos!L:L,Ingresos!N:N)</f>
        <v>0</v>
      </c>
      <c r="I339" t="s">
        <v>19</v>
      </c>
    </row>
    <row r="340" spans="1:9" x14ac:dyDescent="0.2">
      <c r="A340" s="5"/>
      <c r="C340" s="6">
        <f>_xlfn.XLOOKUP(Tabla26[[#This Row],[Producto]],Ingresos!L:L,Ingresos!M:M)</f>
        <v>0</v>
      </c>
      <c r="D340" s="7"/>
      <c r="E340" s="6">
        <f>Tabla26[[#This Row],[Costo]]*Tabla26[[#This Row],[Cantidad]]</f>
        <v>0</v>
      </c>
      <c r="F340">
        <f>_xlfn.XLOOKUP(Tabla26[[#This Row],[Producto]],Ingresos!L:L,Ingresos!N:N)</f>
        <v>0</v>
      </c>
      <c r="I340" t="s">
        <v>19</v>
      </c>
    </row>
    <row r="341" spans="1:9" x14ac:dyDescent="0.2">
      <c r="A341" s="5"/>
      <c r="C341" s="6">
        <f>_xlfn.XLOOKUP(Tabla26[[#This Row],[Producto]],Ingresos!L:L,Ingresos!M:M)</f>
        <v>0</v>
      </c>
      <c r="D341" s="7"/>
      <c r="E341" s="6">
        <f>Tabla26[[#This Row],[Costo]]*Tabla26[[#This Row],[Cantidad]]</f>
        <v>0</v>
      </c>
      <c r="F341">
        <f>_xlfn.XLOOKUP(Tabla26[[#This Row],[Producto]],Ingresos!L:L,Ingresos!N:N)</f>
        <v>0</v>
      </c>
      <c r="I341" t="s">
        <v>19</v>
      </c>
    </row>
    <row r="342" spans="1:9" x14ac:dyDescent="0.2">
      <c r="A342" s="5"/>
      <c r="C342" s="6">
        <f>_xlfn.XLOOKUP(Tabla26[[#This Row],[Producto]],Ingresos!L:L,Ingresos!M:M)</f>
        <v>0</v>
      </c>
      <c r="D342" s="7"/>
      <c r="E342" s="6">
        <f>Tabla26[[#This Row],[Costo]]*Tabla26[[#This Row],[Cantidad]]</f>
        <v>0</v>
      </c>
      <c r="F342">
        <f>_xlfn.XLOOKUP(Tabla26[[#This Row],[Producto]],Ingresos!L:L,Ingresos!N:N)</f>
        <v>0</v>
      </c>
      <c r="I342" t="s">
        <v>19</v>
      </c>
    </row>
    <row r="343" spans="1:9" x14ac:dyDescent="0.2">
      <c r="A343" s="5"/>
      <c r="C343" s="6">
        <f>_xlfn.XLOOKUP(Tabla26[[#This Row],[Producto]],Ingresos!L:L,Ingresos!M:M)</f>
        <v>0</v>
      </c>
      <c r="D343" s="7"/>
      <c r="E343" s="6">
        <f>Tabla26[[#This Row],[Costo]]*Tabla26[[#This Row],[Cantidad]]</f>
        <v>0</v>
      </c>
      <c r="F343">
        <f>_xlfn.XLOOKUP(Tabla26[[#This Row],[Producto]],Ingresos!L:L,Ingresos!N:N)</f>
        <v>0</v>
      </c>
      <c r="I343" t="s">
        <v>19</v>
      </c>
    </row>
    <row r="344" spans="1:9" x14ac:dyDescent="0.2">
      <c r="A344" s="5"/>
      <c r="C344" s="6">
        <f>_xlfn.XLOOKUP(Tabla26[[#This Row],[Producto]],Ingresos!L:L,Ingresos!M:M)</f>
        <v>0</v>
      </c>
      <c r="D344" s="7"/>
      <c r="E344" s="6">
        <f>Tabla26[[#This Row],[Costo]]*Tabla26[[#This Row],[Cantidad]]</f>
        <v>0</v>
      </c>
      <c r="F344">
        <f>_xlfn.XLOOKUP(Tabla26[[#This Row],[Producto]],Ingresos!L:L,Ingresos!N:N)</f>
        <v>0</v>
      </c>
      <c r="I344" t="s">
        <v>19</v>
      </c>
    </row>
    <row r="345" spans="1:9" x14ac:dyDescent="0.2">
      <c r="A345" s="5"/>
      <c r="C345" s="6">
        <f>_xlfn.XLOOKUP(Tabla26[[#This Row],[Producto]],Ingresos!L:L,Ingresos!M:M)</f>
        <v>0</v>
      </c>
      <c r="D345" s="7"/>
      <c r="E345" s="6">
        <f>Tabla26[[#This Row],[Costo]]*Tabla26[[#This Row],[Cantidad]]</f>
        <v>0</v>
      </c>
      <c r="F345">
        <f>_xlfn.XLOOKUP(Tabla26[[#This Row],[Producto]],Ingresos!L:L,Ingresos!N:N)</f>
        <v>0</v>
      </c>
      <c r="I345" t="s">
        <v>19</v>
      </c>
    </row>
    <row r="346" spans="1:9" x14ac:dyDescent="0.2">
      <c r="A346" s="5"/>
      <c r="C346" s="6">
        <f>_xlfn.XLOOKUP(Tabla26[[#This Row],[Producto]],Ingresos!L:L,Ingresos!M:M)</f>
        <v>0</v>
      </c>
      <c r="D346" s="7"/>
      <c r="E346" s="6">
        <f>Tabla26[[#This Row],[Costo]]*Tabla26[[#This Row],[Cantidad]]</f>
        <v>0</v>
      </c>
      <c r="F346">
        <f>_xlfn.XLOOKUP(Tabla26[[#This Row],[Producto]],Ingresos!L:L,Ingresos!N:N)</f>
        <v>0</v>
      </c>
      <c r="I346" t="s">
        <v>19</v>
      </c>
    </row>
    <row r="347" spans="1:9" x14ac:dyDescent="0.2">
      <c r="A347" s="5"/>
      <c r="C347" s="6">
        <f>_xlfn.XLOOKUP(Tabla26[[#This Row],[Producto]],Ingresos!L:L,Ingresos!M:M)</f>
        <v>0</v>
      </c>
      <c r="D347" s="7"/>
      <c r="E347" s="6">
        <f>Tabla26[[#This Row],[Costo]]*Tabla26[[#This Row],[Cantidad]]</f>
        <v>0</v>
      </c>
      <c r="F347">
        <f>_xlfn.XLOOKUP(Tabla26[[#This Row],[Producto]],Ingresos!L:L,Ingresos!N:N)</f>
        <v>0</v>
      </c>
      <c r="I347" t="s">
        <v>19</v>
      </c>
    </row>
    <row r="348" spans="1:9" x14ac:dyDescent="0.2">
      <c r="A348" s="5"/>
      <c r="C348" s="6">
        <f>_xlfn.XLOOKUP(Tabla26[[#This Row],[Producto]],Ingresos!L:L,Ingresos!M:M)</f>
        <v>0</v>
      </c>
      <c r="D348" s="7"/>
      <c r="E348" s="6">
        <f>Tabla26[[#This Row],[Costo]]*Tabla26[[#This Row],[Cantidad]]</f>
        <v>0</v>
      </c>
      <c r="F348">
        <f>_xlfn.XLOOKUP(Tabla26[[#This Row],[Producto]],Ingresos!L:L,Ingresos!N:N)</f>
        <v>0</v>
      </c>
      <c r="I348" t="s">
        <v>19</v>
      </c>
    </row>
    <row r="349" spans="1:9" x14ac:dyDescent="0.2">
      <c r="A349" s="5"/>
      <c r="C349" s="6">
        <f>_xlfn.XLOOKUP(Tabla26[[#This Row],[Producto]],Ingresos!L:L,Ingresos!M:M)</f>
        <v>0</v>
      </c>
      <c r="D349" s="7"/>
      <c r="E349" s="6">
        <f>Tabla26[[#This Row],[Costo]]*Tabla26[[#This Row],[Cantidad]]</f>
        <v>0</v>
      </c>
      <c r="F349">
        <f>_xlfn.XLOOKUP(Tabla26[[#This Row],[Producto]],Ingresos!L:L,Ingresos!N:N)</f>
        <v>0</v>
      </c>
      <c r="I349" t="s">
        <v>19</v>
      </c>
    </row>
    <row r="350" spans="1:9" x14ac:dyDescent="0.2">
      <c r="A350" s="5"/>
      <c r="C350" s="6">
        <f>_xlfn.XLOOKUP(Tabla26[[#This Row],[Producto]],Ingresos!L:L,Ingresos!M:M)</f>
        <v>0</v>
      </c>
      <c r="D350" s="7"/>
      <c r="E350" s="6">
        <f>Tabla26[[#This Row],[Costo]]*Tabla26[[#This Row],[Cantidad]]</f>
        <v>0</v>
      </c>
      <c r="F350">
        <f>_xlfn.XLOOKUP(Tabla26[[#This Row],[Producto]],Ingresos!L:L,Ingresos!N:N)</f>
        <v>0</v>
      </c>
      <c r="I350" t="s">
        <v>19</v>
      </c>
    </row>
    <row r="351" spans="1:9" x14ac:dyDescent="0.2">
      <c r="A351" s="5"/>
      <c r="C351" s="6">
        <f>_xlfn.XLOOKUP(Tabla26[[#This Row],[Producto]],Ingresos!L:L,Ingresos!M:M)</f>
        <v>0</v>
      </c>
      <c r="D351" s="7"/>
      <c r="E351" s="6">
        <f>Tabla26[[#This Row],[Costo]]*Tabla26[[#This Row],[Cantidad]]</f>
        <v>0</v>
      </c>
      <c r="F351">
        <f>_xlfn.XLOOKUP(Tabla26[[#This Row],[Producto]],Ingresos!L:L,Ingresos!N:N)</f>
        <v>0</v>
      </c>
      <c r="I351" t="s">
        <v>19</v>
      </c>
    </row>
    <row r="352" spans="1:9" x14ac:dyDescent="0.2">
      <c r="A352" s="5"/>
      <c r="C352" s="6">
        <f>_xlfn.XLOOKUP(Tabla26[[#This Row],[Producto]],Ingresos!L:L,Ingresos!M:M)</f>
        <v>0</v>
      </c>
      <c r="D352" s="7"/>
      <c r="E352" s="6">
        <f>Tabla26[[#This Row],[Costo]]*Tabla26[[#This Row],[Cantidad]]</f>
        <v>0</v>
      </c>
      <c r="F352">
        <f>_xlfn.XLOOKUP(Tabla26[[#This Row],[Producto]],Ingresos!L:L,Ingresos!N:N)</f>
        <v>0</v>
      </c>
      <c r="I352" t="s">
        <v>19</v>
      </c>
    </row>
    <row r="353" spans="1:9" x14ac:dyDescent="0.2">
      <c r="A353" s="5"/>
      <c r="C353" s="6">
        <f>_xlfn.XLOOKUP(Tabla26[[#This Row],[Producto]],Ingresos!L:L,Ingresos!M:M)</f>
        <v>0</v>
      </c>
      <c r="D353" s="7"/>
      <c r="E353" s="6">
        <f>Tabla26[[#This Row],[Costo]]*Tabla26[[#This Row],[Cantidad]]</f>
        <v>0</v>
      </c>
      <c r="F353">
        <f>_xlfn.XLOOKUP(Tabla26[[#This Row],[Producto]],Ingresos!L:L,Ingresos!N:N)</f>
        <v>0</v>
      </c>
      <c r="I353" t="s">
        <v>19</v>
      </c>
    </row>
    <row r="354" spans="1:9" x14ac:dyDescent="0.2">
      <c r="A354" s="5"/>
      <c r="C354" s="6">
        <f>_xlfn.XLOOKUP(Tabla26[[#This Row],[Producto]],Ingresos!L:L,Ingresos!M:M)</f>
        <v>0</v>
      </c>
      <c r="D354" s="7"/>
      <c r="E354" s="6">
        <f>Tabla26[[#This Row],[Costo]]*Tabla26[[#This Row],[Cantidad]]</f>
        <v>0</v>
      </c>
      <c r="F354">
        <f>_xlfn.XLOOKUP(Tabla26[[#This Row],[Producto]],Ingresos!L:L,Ingresos!N:N)</f>
        <v>0</v>
      </c>
      <c r="I354" t="s">
        <v>19</v>
      </c>
    </row>
    <row r="355" spans="1:9" x14ac:dyDescent="0.2">
      <c r="A355" s="5"/>
      <c r="C355" s="6">
        <f>_xlfn.XLOOKUP(Tabla26[[#This Row],[Producto]],Ingresos!L:L,Ingresos!M:M)</f>
        <v>0</v>
      </c>
      <c r="D355" s="7"/>
      <c r="E355" s="6">
        <f>Tabla26[[#This Row],[Costo]]*Tabla26[[#This Row],[Cantidad]]</f>
        <v>0</v>
      </c>
      <c r="F355">
        <f>_xlfn.XLOOKUP(Tabla26[[#This Row],[Producto]],Ingresos!L:L,Ingresos!N:N)</f>
        <v>0</v>
      </c>
      <c r="I355" t="s">
        <v>19</v>
      </c>
    </row>
    <row r="356" spans="1:9" x14ac:dyDescent="0.2">
      <c r="A356" s="5"/>
      <c r="C356" s="6">
        <f>_xlfn.XLOOKUP(Tabla26[[#This Row],[Producto]],Ingresos!L:L,Ingresos!M:M)</f>
        <v>0</v>
      </c>
      <c r="D356" s="7"/>
      <c r="E356" s="6">
        <f>Tabla26[[#This Row],[Costo]]*Tabla26[[#This Row],[Cantidad]]</f>
        <v>0</v>
      </c>
      <c r="F356">
        <f>_xlfn.XLOOKUP(Tabla26[[#This Row],[Producto]],Ingresos!L:L,Ingresos!N:N)</f>
        <v>0</v>
      </c>
      <c r="I356" t="s">
        <v>19</v>
      </c>
    </row>
    <row r="357" spans="1:9" x14ac:dyDescent="0.2">
      <c r="A357" s="5"/>
      <c r="C357" s="6">
        <f>_xlfn.XLOOKUP(Tabla26[[#This Row],[Producto]],Ingresos!L:L,Ingresos!M:M)</f>
        <v>0</v>
      </c>
      <c r="D357" s="7"/>
      <c r="E357" s="6">
        <f>Tabla26[[#This Row],[Costo]]*Tabla26[[#This Row],[Cantidad]]</f>
        <v>0</v>
      </c>
      <c r="F357">
        <f>_xlfn.XLOOKUP(Tabla26[[#This Row],[Producto]],Ingresos!L:L,Ingresos!N:N)</f>
        <v>0</v>
      </c>
      <c r="I357" t="s">
        <v>19</v>
      </c>
    </row>
    <row r="358" spans="1:9" x14ac:dyDescent="0.2">
      <c r="A358" s="5"/>
      <c r="C358" s="6">
        <f>_xlfn.XLOOKUP(Tabla26[[#This Row],[Producto]],Ingresos!L:L,Ingresos!M:M)</f>
        <v>0</v>
      </c>
      <c r="D358" s="7"/>
      <c r="E358" s="6">
        <f>Tabla26[[#This Row],[Costo]]*Tabla26[[#This Row],[Cantidad]]</f>
        <v>0</v>
      </c>
      <c r="F358">
        <f>_xlfn.XLOOKUP(Tabla26[[#This Row],[Producto]],Ingresos!L:L,Ingresos!N:N)</f>
        <v>0</v>
      </c>
      <c r="I358" t="s">
        <v>19</v>
      </c>
    </row>
    <row r="359" spans="1:9" x14ac:dyDescent="0.2">
      <c r="A359" s="5"/>
      <c r="C359" s="6">
        <f>_xlfn.XLOOKUP(Tabla26[[#This Row],[Producto]],Ingresos!L:L,Ingresos!M:M)</f>
        <v>0</v>
      </c>
      <c r="D359" s="7"/>
      <c r="E359" s="6">
        <f>Tabla26[[#This Row],[Costo]]*Tabla26[[#This Row],[Cantidad]]</f>
        <v>0</v>
      </c>
      <c r="F359">
        <f>_xlfn.XLOOKUP(Tabla26[[#This Row],[Producto]],Ingresos!L:L,Ingresos!N:N)</f>
        <v>0</v>
      </c>
      <c r="I359" t="s">
        <v>19</v>
      </c>
    </row>
    <row r="360" spans="1:9" x14ac:dyDescent="0.2">
      <c r="A360" s="5"/>
      <c r="C360" s="6">
        <f>_xlfn.XLOOKUP(Tabla26[[#This Row],[Producto]],Ingresos!L:L,Ingresos!M:M)</f>
        <v>0</v>
      </c>
      <c r="D360" s="7"/>
      <c r="E360" s="6">
        <f>Tabla26[[#This Row],[Costo]]*Tabla26[[#This Row],[Cantidad]]</f>
        <v>0</v>
      </c>
      <c r="F360">
        <f>_xlfn.XLOOKUP(Tabla26[[#This Row],[Producto]],Ingresos!L:L,Ingresos!N:N)</f>
        <v>0</v>
      </c>
      <c r="I360" t="s">
        <v>19</v>
      </c>
    </row>
    <row r="361" spans="1:9" x14ac:dyDescent="0.2">
      <c r="A361" s="5"/>
      <c r="C361" s="6">
        <f>_xlfn.XLOOKUP(Tabla26[[#This Row],[Producto]],Ingresos!L:L,Ingresos!M:M)</f>
        <v>0</v>
      </c>
      <c r="D361" s="7"/>
      <c r="E361" s="6">
        <f>Tabla26[[#This Row],[Costo]]*Tabla26[[#This Row],[Cantidad]]</f>
        <v>0</v>
      </c>
      <c r="F361">
        <f>_xlfn.XLOOKUP(Tabla26[[#This Row],[Producto]],Ingresos!L:L,Ingresos!N:N)</f>
        <v>0</v>
      </c>
      <c r="I361" t="s">
        <v>19</v>
      </c>
    </row>
    <row r="362" spans="1:9" x14ac:dyDescent="0.2">
      <c r="A362" s="5"/>
      <c r="C362" s="6">
        <f>_xlfn.XLOOKUP(Tabla26[[#This Row],[Producto]],Ingresos!L:L,Ingresos!M:M)</f>
        <v>0</v>
      </c>
      <c r="D362" s="7"/>
      <c r="E362" s="6">
        <f>Tabla26[[#This Row],[Costo]]*Tabla26[[#This Row],[Cantidad]]</f>
        <v>0</v>
      </c>
      <c r="F362">
        <f>_xlfn.XLOOKUP(Tabla26[[#This Row],[Producto]],Ingresos!L:L,Ingresos!N:N)</f>
        <v>0</v>
      </c>
      <c r="I362" t="s">
        <v>19</v>
      </c>
    </row>
    <row r="363" spans="1:9" x14ac:dyDescent="0.2">
      <c r="A363" s="5"/>
      <c r="C363" s="6">
        <f>_xlfn.XLOOKUP(Tabla26[[#This Row],[Producto]],Ingresos!L:L,Ingresos!M:M)</f>
        <v>0</v>
      </c>
      <c r="D363" s="7"/>
      <c r="E363" s="6">
        <f>Tabla26[[#This Row],[Costo]]*Tabla26[[#This Row],[Cantidad]]</f>
        <v>0</v>
      </c>
      <c r="F363">
        <f>_xlfn.XLOOKUP(Tabla26[[#This Row],[Producto]],Ingresos!L:L,Ingresos!N:N)</f>
        <v>0</v>
      </c>
      <c r="I363" t="s">
        <v>19</v>
      </c>
    </row>
    <row r="364" spans="1:9" x14ac:dyDescent="0.2">
      <c r="A364" s="5"/>
      <c r="C364" s="6">
        <f>_xlfn.XLOOKUP(Tabla26[[#This Row],[Producto]],Ingresos!L:L,Ingresos!M:M)</f>
        <v>0</v>
      </c>
      <c r="D364" s="7"/>
      <c r="E364" s="6">
        <f>Tabla26[[#This Row],[Costo]]*Tabla26[[#This Row],[Cantidad]]</f>
        <v>0</v>
      </c>
      <c r="F364">
        <f>_xlfn.XLOOKUP(Tabla26[[#This Row],[Producto]],Ingresos!L:L,Ingresos!N:N)</f>
        <v>0</v>
      </c>
      <c r="I364" t="s">
        <v>19</v>
      </c>
    </row>
    <row r="365" spans="1:9" x14ac:dyDescent="0.2">
      <c r="A365" s="5"/>
      <c r="C365" s="6">
        <f>_xlfn.XLOOKUP(Tabla26[[#This Row],[Producto]],Ingresos!L:L,Ingresos!M:M)</f>
        <v>0</v>
      </c>
      <c r="D365" s="7"/>
      <c r="E365" s="6">
        <f>Tabla26[[#This Row],[Costo]]*Tabla26[[#This Row],[Cantidad]]</f>
        <v>0</v>
      </c>
      <c r="F365">
        <f>_xlfn.XLOOKUP(Tabla26[[#This Row],[Producto]],Ingresos!L:L,Ingresos!N:N)</f>
        <v>0</v>
      </c>
      <c r="I365" t="s">
        <v>19</v>
      </c>
    </row>
    <row r="366" spans="1:9" x14ac:dyDescent="0.2">
      <c r="A366" s="5"/>
      <c r="C366" s="6">
        <f>_xlfn.XLOOKUP(Tabla26[[#This Row],[Producto]],Ingresos!L:L,Ingresos!M:M)</f>
        <v>0</v>
      </c>
      <c r="D366" s="7"/>
      <c r="E366" s="6">
        <f>Tabla26[[#This Row],[Costo]]*Tabla26[[#This Row],[Cantidad]]</f>
        <v>0</v>
      </c>
      <c r="F366">
        <f>_xlfn.XLOOKUP(Tabla26[[#This Row],[Producto]],Ingresos!L:L,Ingresos!N:N)</f>
        <v>0</v>
      </c>
      <c r="I366" t="s">
        <v>19</v>
      </c>
    </row>
    <row r="367" spans="1:9" x14ac:dyDescent="0.2">
      <c r="A367" s="5"/>
      <c r="C367" s="6">
        <f>_xlfn.XLOOKUP(Tabla26[[#This Row],[Producto]],Ingresos!L:L,Ingresos!M:M)</f>
        <v>0</v>
      </c>
      <c r="D367" s="7"/>
      <c r="E367" s="6">
        <f>Tabla26[[#This Row],[Costo]]*Tabla26[[#This Row],[Cantidad]]</f>
        <v>0</v>
      </c>
      <c r="F367">
        <f>_xlfn.XLOOKUP(Tabla26[[#This Row],[Producto]],Ingresos!L:L,Ingresos!N:N)</f>
        <v>0</v>
      </c>
      <c r="I367" t="s">
        <v>19</v>
      </c>
    </row>
    <row r="368" spans="1:9" x14ac:dyDescent="0.2">
      <c r="A368" s="5"/>
      <c r="C368" s="6">
        <f>_xlfn.XLOOKUP(Tabla26[[#This Row],[Producto]],Ingresos!L:L,Ingresos!M:M)</f>
        <v>0</v>
      </c>
      <c r="D368" s="7"/>
      <c r="E368" s="6">
        <f>Tabla26[[#This Row],[Costo]]*Tabla26[[#This Row],[Cantidad]]</f>
        <v>0</v>
      </c>
      <c r="F368">
        <f>_xlfn.XLOOKUP(Tabla26[[#This Row],[Producto]],Ingresos!L:L,Ingresos!N:N)</f>
        <v>0</v>
      </c>
      <c r="I368" t="s">
        <v>19</v>
      </c>
    </row>
    <row r="369" spans="1:9" x14ac:dyDescent="0.2">
      <c r="A369" s="5"/>
      <c r="C369" s="6">
        <f>_xlfn.XLOOKUP(Tabla26[[#This Row],[Producto]],Ingresos!L:L,Ingresos!M:M)</f>
        <v>0</v>
      </c>
      <c r="D369" s="7"/>
      <c r="E369" s="6">
        <f>Tabla26[[#This Row],[Costo]]*Tabla26[[#This Row],[Cantidad]]</f>
        <v>0</v>
      </c>
      <c r="F369">
        <f>_xlfn.XLOOKUP(Tabla26[[#This Row],[Producto]],Ingresos!L:L,Ingresos!N:N)</f>
        <v>0</v>
      </c>
      <c r="I369" t="s">
        <v>19</v>
      </c>
    </row>
    <row r="370" spans="1:9" x14ac:dyDescent="0.2">
      <c r="A370" s="5"/>
      <c r="C370" s="6">
        <f>_xlfn.XLOOKUP(Tabla26[[#This Row],[Producto]],Ingresos!L:L,Ingresos!M:M)</f>
        <v>0</v>
      </c>
      <c r="D370" s="7"/>
      <c r="E370" s="6">
        <f>Tabla26[[#This Row],[Costo]]*Tabla26[[#This Row],[Cantidad]]</f>
        <v>0</v>
      </c>
      <c r="F370">
        <f>_xlfn.XLOOKUP(Tabla26[[#This Row],[Producto]],Ingresos!L:L,Ingresos!N:N)</f>
        <v>0</v>
      </c>
      <c r="I370" t="s">
        <v>19</v>
      </c>
    </row>
    <row r="371" spans="1:9" x14ac:dyDescent="0.2">
      <c r="A371" s="5"/>
      <c r="C371" s="6">
        <f>_xlfn.XLOOKUP(Tabla26[[#This Row],[Producto]],Ingresos!L:L,Ingresos!M:M)</f>
        <v>0</v>
      </c>
      <c r="D371" s="7"/>
      <c r="E371" s="6">
        <f>Tabla26[[#This Row],[Costo]]*Tabla26[[#This Row],[Cantidad]]</f>
        <v>0</v>
      </c>
      <c r="F371">
        <f>_xlfn.XLOOKUP(Tabla26[[#This Row],[Producto]],Ingresos!L:L,Ingresos!N:N)</f>
        <v>0</v>
      </c>
      <c r="I371" t="s">
        <v>19</v>
      </c>
    </row>
    <row r="372" spans="1:9" x14ac:dyDescent="0.2">
      <c r="A372" s="5"/>
      <c r="C372" s="6">
        <f>_xlfn.XLOOKUP(Tabla26[[#This Row],[Producto]],Ingresos!L:L,Ingresos!M:M)</f>
        <v>0</v>
      </c>
      <c r="D372" s="7"/>
      <c r="E372" s="6">
        <f>Tabla26[[#This Row],[Costo]]*Tabla26[[#This Row],[Cantidad]]</f>
        <v>0</v>
      </c>
      <c r="F372">
        <f>_xlfn.XLOOKUP(Tabla26[[#This Row],[Producto]],Ingresos!L:L,Ingresos!N:N)</f>
        <v>0</v>
      </c>
      <c r="I372" t="s">
        <v>19</v>
      </c>
    </row>
    <row r="373" spans="1:9" x14ac:dyDescent="0.2">
      <c r="A373" s="5"/>
      <c r="C373" s="6">
        <f>_xlfn.XLOOKUP(Tabla26[[#This Row],[Producto]],Ingresos!L:L,Ingresos!M:M)</f>
        <v>0</v>
      </c>
      <c r="D373" s="7"/>
      <c r="E373" s="6">
        <f>Tabla26[[#This Row],[Costo]]*Tabla26[[#This Row],[Cantidad]]</f>
        <v>0</v>
      </c>
      <c r="F373">
        <f>_xlfn.XLOOKUP(Tabla26[[#This Row],[Producto]],Ingresos!L:L,Ingresos!N:N)</f>
        <v>0</v>
      </c>
      <c r="I373" t="s">
        <v>19</v>
      </c>
    </row>
    <row r="374" spans="1:9" x14ac:dyDescent="0.2">
      <c r="A374" s="5"/>
      <c r="C374" s="6">
        <f>_xlfn.XLOOKUP(Tabla26[[#This Row],[Producto]],Ingresos!L:L,Ingresos!M:M)</f>
        <v>0</v>
      </c>
      <c r="D374" s="7"/>
      <c r="E374" s="6">
        <f>Tabla26[[#This Row],[Costo]]*Tabla26[[#This Row],[Cantidad]]</f>
        <v>0</v>
      </c>
      <c r="F374">
        <f>_xlfn.XLOOKUP(Tabla26[[#This Row],[Producto]],Ingresos!L:L,Ingresos!N:N)</f>
        <v>0</v>
      </c>
      <c r="I374" t="s">
        <v>19</v>
      </c>
    </row>
    <row r="375" spans="1:9" x14ac:dyDescent="0.2">
      <c r="A375" s="5"/>
      <c r="C375" s="6">
        <f>_xlfn.XLOOKUP(Tabla26[[#This Row],[Producto]],Ingresos!L:L,Ingresos!M:M)</f>
        <v>0</v>
      </c>
      <c r="D375" s="7"/>
      <c r="E375" s="6">
        <f>Tabla26[[#This Row],[Costo]]*Tabla26[[#This Row],[Cantidad]]</f>
        <v>0</v>
      </c>
      <c r="F375">
        <f>_xlfn.XLOOKUP(Tabla26[[#This Row],[Producto]],Ingresos!L:L,Ingresos!N:N)</f>
        <v>0</v>
      </c>
      <c r="I375" t="s">
        <v>19</v>
      </c>
    </row>
    <row r="376" spans="1:9" x14ac:dyDescent="0.2">
      <c r="A376" s="5"/>
      <c r="C376" s="6">
        <f>_xlfn.XLOOKUP(Tabla26[[#This Row],[Producto]],Ingresos!L:L,Ingresos!M:M)</f>
        <v>0</v>
      </c>
      <c r="D376" s="7"/>
      <c r="E376" s="6">
        <f>Tabla26[[#This Row],[Costo]]*Tabla26[[#This Row],[Cantidad]]</f>
        <v>0</v>
      </c>
      <c r="F376">
        <f>_xlfn.XLOOKUP(Tabla26[[#This Row],[Producto]],Ingresos!L:L,Ingresos!N:N)</f>
        <v>0</v>
      </c>
      <c r="I376" t="s">
        <v>19</v>
      </c>
    </row>
    <row r="377" spans="1:9" x14ac:dyDescent="0.2">
      <c r="A377" s="5"/>
      <c r="C377" s="6">
        <f>_xlfn.XLOOKUP(Tabla26[[#This Row],[Producto]],Ingresos!L:L,Ingresos!M:M)</f>
        <v>0</v>
      </c>
      <c r="D377" s="7"/>
      <c r="E377" s="6">
        <f>Tabla26[[#This Row],[Costo]]*Tabla26[[#This Row],[Cantidad]]</f>
        <v>0</v>
      </c>
      <c r="F377">
        <f>_xlfn.XLOOKUP(Tabla26[[#This Row],[Producto]],Ingresos!L:L,Ingresos!N:N)</f>
        <v>0</v>
      </c>
      <c r="I377" t="s">
        <v>19</v>
      </c>
    </row>
    <row r="378" spans="1:9" x14ac:dyDescent="0.2">
      <c r="A378" s="5"/>
      <c r="C378" s="6">
        <f>_xlfn.XLOOKUP(Tabla26[[#This Row],[Producto]],Ingresos!L:L,Ingresos!M:M)</f>
        <v>0</v>
      </c>
      <c r="D378" s="7"/>
      <c r="E378" s="6">
        <f>Tabla26[[#This Row],[Costo]]*Tabla26[[#This Row],[Cantidad]]</f>
        <v>0</v>
      </c>
      <c r="F378">
        <f>_xlfn.XLOOKUP(Tabla26[[#This Row],[Producto]],Ingresos!L:L,Ingresos!N:N)</f>
        <v>0</v>
      </c>
      <c r="I378" t="s">
        <v>19</v>
      </c>
    </row>
    <row r="379" spans="1:9" x14ac:dyDescent="0.2">
      <c r="A379" s="5"/>
      <c r="C379" s="6">
        <f>_xlfn.XLOOKUP(Tabla26[[#This Row],[Producto]],Ingresos!L:L,Ingresos!M:M)</f>
        <v>0</v>
      </c>
      <c r="D379" s="7"/>
      <c r="E379" s="6">
        <f>Tabla26[[#This Row],[Costo]]*Tabla26[[#This Row],[Cantidad]]</f>
        <v>0</v>
      </c>
      <c r="F379">
        <f>_xlfn.XLOOKUP(Tabla26[[#This Row],[Producto]],Ingresos!L:L,Ingresos!N:N)</f>
        <v>0</v>
      </c>
      <c r="I379" t="s">
        <v>19</v>
      </c>
    </row>
    <row r="380" spans="1:9" x14ac:dyDescent="0.2">
      <c r="A380" s="5"/>
      <c r="C380" s="6">
        <f>_xlfn.XLOOKUP(Tabla26[[#This Row],[Producto]],Ingresos!L:L,Ingresos!M:M)</f>
        <v>0</v>
      </c>
      <c r="D380" s="7"/>
      <c r="E380" s="6">
        <f>Tabla26[[#This Row],[Costo]]*Tabla26[[#This Row],[Cantidad]]</f>
        <v>0</v>
      </c>
      <c r="F380">
        <f>_xlfn.XLOOKUP(Tabla26[[#This Row],[Producto]],Ingresos!L:L,Ingresos!N:N)</f>
        <v>0</v>
      </c>
      <c r="I380" t="s">
        <v>19</v>
      </c>
    </row>
    <row r="381" spans="1:9" x14ac:dyDescent="0.2">
      <c r="A381" s="5"/>
      <c r="C381" s="6">
        <f>_xlfn.XLOOKUP(Tabla26[[#This Row],[Producto]],Ingresos!L:L,Ingresos!M:M)</f>
        <v>0</v>
      </c>
      <c r="D381" s="7"/>
      <c r="E381" s="6">
        <f>Tabla26[[#This Row],[Costo]]*Tabla26[[#This Row],[Cantidad]]</f>
        <v>0</v>
      </c>
      <c r="F381">
        <f>_xlfn.XLOOKUP(Tabla26[[#This Row],[Producto]],Ingresos!L:L,Ingresos!N:N)</f>
        <v>0</v>
      </c>
      <c r="I381" t="s">
        <v>19</v>
      </c>
    </row>
    <row r="382" spans="1:9" x14ac:dyDescent="0.2">
      <c r="A382" s="5"/>
      <c r="C382" s="6">
        <f>_xlfn.XLOOKUP(Tabla26[[#This Row],[Producto]],Ingresos!L:L,Ingresos!M:M)</f>
        <v>0</v>
      </c>
      <c r="D382" s="7"/>
      <c r="E382" s="6">
        <f>Tabla26[[#This Row],[Costo]]*Tabla26[[#This Row],[Cantidad]]</f>
        <v>0</v>
      </c>
      <c r="F382">
        <f>_xlfn.XLOOKUP(Tabla26[[#This Row],[Producto]],Ingresos!L:L,Ingresos!N:N)</f>
        <v>0</v>
      </c>
      <c r="I382" t="s">
        <v>19</v>
      </c>
    </row>
    <row r="383" spans="1:9" x14ac:dyDescent="0.2">
      <c r="A383" s="5"/>
      <c r="C383" s="6">
        <f>_xlfn.XLOOKUP(Tabla26[[#This Row],[Producto]],Ingresos!L:L,Ingresos!M:M)</f>
        <v>0</v>
      </c>
      <c r="D383" s="7"/>
      <c r="E383" s="6">
        <f>Tabla26[[#This Row],[Costo]]*Tabla26[[#This Row],[Cantidad]]</f>
        <v>0</v>
      </c>
      <c r="F383">
        <f>_xlfn.XLOOKUP(Tabla26[[#This Row],[Producto]],Ingresos!L:L,Ingresos!N:N)</f>
        <v>0</v>
      </c>
      <c r="I383" t="s">
        <v>19</v>
      </c>
    </row>
    <row r="384" spans="1:9" x14ac:dyDescent="0.2">
      <c r="A384" s="5"/>
      <c r="C384" s="6">
        <f>_xlfn.XLOOKUP(Tabla26[[#This Row],[Producto]],Ingresos!L:L,Ingresos!M:M)</f>
        <v>0</v>
      </c>
      <c r="D384" s="7"/>
      <c r="E384" s="6">
        <f>Tabla26[[#This Row],[Costo]]*Tabla26[[#This Row],[Cantidad]]</f>
        <v>0</v>
      </c>
      <c r="F384">
        <f>_xlfn.XLOOKUP(Tabla26[[#This Row],[Producto]],Ingresos!L:L,Ingresos!N:N)</f>
        <v>0</v>
      </c>
      <c r="I384" t="s">
        <v>19</v>
      </c>
    </row>
    <row r="385" spans="1:9" x14ac:dyDescent="0.2">
      <c r="A385" s="5"/>
      <c r="C385" s="6">
        <f>_xlfn.XLOOKUP(Tabla26[[#This Row],[Producto]],Ingresos!L:L,Ingresos!M:M)</f>
        <v>0</v>
      </c>
      <c r="D385" s="7"/>
      <c r="E385" s="6">
        <f>Tabla26[[#This Row],[Costo]]*Tabla26[[#This Row],[Cantidad]]</f>
        <v>0</v>
      </c>
      <c r="F385">
        <f>_xlfn.XLOOKUP(Tabla26[[#This Row],[Producto]],Ingresos!L:L,Ingresos!N:N)</f>
        <v>0</v>
      </c>
      <c r="I385" t="s">
        <v>19</v>
      </c>
    </row>
    <row r="386" spans="1:9" x14ac:dyDescent="0.2">
      <c r="A386" s="5"/>
      <c r="C386" s="6">
        <f>_xlfn.XLOOKUP(Tabla26[[#This Row],[Producto]],Ingresos!L:L,Ingresos!M:M)</f>
        <v>0</v>
      </c>
      <c r="D386" s="7"/>
      <c r="E386" s="6">
        <f>Tabla26[[#This Row],[Costo]]*Tabla26[[#This Row],[Cantidad]]</f>
        <v>0</v>
      </c>
      <c r="F386">
        <f>_xlfn.XLOOKUP(Tabla26[[#This Row],[Producto]],Ingresos!L:L,Ingresos!N:N)</f>
        <v>0</v>
      </c>
      <c r="I386" t="s">
        <v>19</v>
      </c>
    </row>
    <row r="387" spans="1:9" x14ac:dyDescent="0.2">
      <c r="A387" s="5"/>
      <c r="C387" s="6">
        <f>_xlfn.XLOOKUP(Tabla26[[#This Row],[Producto]],Ingresos!L:L,Ingresos!M:M)</f>
        <v>0</v>
      </c>
      <c r="D387" s="7"/>
      <c r="E387" s="6">
        <f>Tabla26[[#This Row],[Costo]]*Tabla26[[#This Row],[Cantidad]]</f>
        <v>0</v>
      </c>
      <c r="F387">
        <f>_xlfn.XLOOKUP(Tabla26[[#This Row],[Producto]],Ingresos!L:L,Ingresos!N:N)</f>
        <v>0</v>
      </c>
      <c r="I387" t="s">
        <v>19</v>
      </c>
    </row>
    <row r="388" spans="1:9" x14ac:dyDescent="0.2">
      <c r="A388" s="5"/>
      <c r="C388" s="6">
        <f>_xlfn.XLOOKUP(Tabla26[[#This Row],[Producto]],Ingresos!L:L,Ingresos!M:M)</f>
        <v>0</v>
      </c>
      <c r="D388" s="7"/>
      <c r="E388" s="6">
        <f>Tabla26[[#This Row],[Costo]]*Tabla26[[#This Row],[Cantidad]]</f>
        <v>0</v>
      </c>
      <c r="F388">
        <f>_xlfn.XLOOKUP(Tabla26[[#This Row],[Producto]],Ingresos!L:L,Ingresos!N:N)</f>
        <v>0</v>
      </c>
      <c r="I388" t="s">
        <v>19</v>
      </c>
    </row>
    <row r="389" spans="1:9" x14ac:dyDescent="0.2">
      <c r="A389" s="5"/>
      <c r="C389" s="6">
        <f>_xlfn.XLOOKUP(Tabla26[[#This Row],[Producto]],Ingresos!L:L,Ingresos!M:M)</f>
        <v>0</v>
      </c>
      <c r="D389" s="7"/>
      <c r="E389" s="6">
        <f>Tabla26[[#This Row],[Costo]]*Tabla26[[#This Row],[Cantidad]]</f>
        <v>0</v>
      </c>
      <c r="F389">
        <f>_xlfn.XLOOKUP(Tabla26[[#This Row],[Producto]],Ingresos!L:L,Ingresos!N:N)</f>
        <v>0</v>
      </c>
      <c r="I389" t="s">
        <v>19</v>
      </c>
    </row>
    <row r="390" spans="1:9" x14ac:dyDescent="0.2">
      <c r="A390" s="5"/>
      <c r="C390" s="6">
        <f>_xlfn.XLOOKUP(Tabla26[[#This Row],[Producto]],Ingresos!L:L,Ingresos!M:M)</f>
        <v>0</v>
      </c>
      <c r="D390" s="7"/>
      <c r="E390" s="6">
        <f>Tabla26[[#This Row],[Costo]]*Tabla26[[#This Row],[Cantidad]]</f>
        <v>0</v>
      </c>
      <c r="F390">
        <f>_xlfn.XLOOKUP(Tabla26[[#This Row],[Producto]],Ingresos!L:L,Ingresos!N:N)</f>
        <v>0</v>
      </c>
      <c r="I390" t="s">
        <v>19</v>
      </c>
    </row>
    <row r="391" spans="1:9" x14ac:dyDescent="0.2">
      <c r="A391" s="5"/>
      <c r="C391" s="6">
        <f>_xlfn.XLOOKUP(Tabla26[[#This Row],[Producto]],Ingresos!L:L,Ingresos!M:M)</f>
        <v>0</v>
      </c>
      <c r="D391" s="7"/>
      <c r="E391" s="6">
        <f>Tabla26[[#This Row],[Costo]]*Tabla26[[#This Row],[Cantidad]]</f>
        <v>0</v>
      </c>
      <c r="F391">
        <f>_xlfn.XLOOKUP(Tabla26[[#This Row],[Producto]],Ingresos!L:L,Ingresos!N:N)</f>
        <v>0</v>
      </c>
      <c r="I391" t="s">
        <v>19</v>
      </c>
    </row>
    <row r="392" spans="1:9" x14ac:dyDescent="0.2">
      <c r="A392" s="5"/>
      <c r="C392" s="6">
        <f>_xlfn.XLOOKUP(Tabla26[[#This Row],[Producto]],Ingresos!L:L,Ingresos!M:M)</f>
        <v>0</v>
      </c>
      <c r="D392" s="7"/>
      <c r="E392" s="6">
        <f>Tabla26[[#This Row],[Costo]]*Tabla26[[#This Row],[Cantidad]]</f>
        <v>0</v>
      </c>
      <c r="F392">
        <f>_xlfn.XLOOKUP(Tabla26[[#This Row],[Producto]],Ingresos!L:L,Ingresos!N:N)</f>
        <v>0</v>
      </c>
      <c r="I392" t="s">
        <v>19</v>
      </c>
    </row>
    <row r="393" spans="1:9" x14ac:dyDescent="0.2">
      <c r="A393" s="5"/>
      <c r="C393" s="6">
        <f>_xlfn.XLOOKUP(Tabla26[[#This Row],[Producto]],Ingresos!L:L,Ingresos!M:M)</f>
        <v>0</v>
      </c>
      <c r="D393" s="7"/>
      <c r="E393" s="6">
        <f>Tabla26[[#This Row],[Costo]]*Tabla26[[#This Row],[Cantidad]]</f>
        <v>0</v>
      </c>
      <c r="F393">
        <f>_xlfn.XLOOKUP(Tabla26[[#This Row],[Producto]],Ingresos!L:L,Ingresos!N:N)</f>
        <v>0</v>
      </c>
      <c r="I393" t="s">
        <v>19</v>
      </c>
    </row>
    <row r="394" spans="1:9" x14ac:dyDescent="0.2">
      <c r="A394" s="5"/>
      <c r="C394" s="6">
        <f>_xlfn.XLOOKUP(Tabla26[[#This Row],[Producto]],Ingresos!L:L,Ingresos!M:M)</f>
        <v>0</v>
      </c>
      <c r="D394" s="7"/>
      <c r="E394" s="6">
        <f>Tabla26[[#This Row],[Costo]]*Tabla26[[#This Row],[Cantidad]]</f>
        <v>0</v>
      </c>
      <c r="F394">
        <f>_xlfn.XLOOKUP(Tabla26[[#This Row],[Producto]],Ingresos!L:L,Ingresos!N:N)</f>
        <v>0</v>
      </c>
      <c r="I394" t="s">
        <v>19</v>
      </c>
    </row>
    <row r="395" spans="1:9" x14ac:dyDescent="0.2">
      <c r="A395" s="5"/>
      <c r="C395" s="6">
        <f>_xlfn.XLOOKUP(Tabla26[[#This Row],[Producto]],Ingresos!L:L,Ingresos!M:M)</f>
        <v>0</v>
      </c>
      <c r="D395" s="7"/>
      <c r="E395" s="6">
        <f>Tabla26[[#This Row],[Costo]]*Tabla26[[#This Row],[Cantidad]]</f>
        <v>0</v>
      </c>
      <c r="F395">
        <f>_xlfn.XLOOKUP(Tabla26[[#This Row],[Producto]],Ingresos!L:L,Ingresos!N:N)</f>
        <v>0</v>
      </c>
      <c r="I395" t="s">
        <v>19</v>
      </c>
    </row>
    <row r="396" spans="1:9" x14ac:dyDescent="0.2">
      <c r="A396" s="5"/>
      <c r="C396" s="6">
        <f>_xlfn.XLOOKUP(Tabla26[[#This Row],[Producto]],Ingresos!L:L,Ingresos!M:M)</f>
        <v>0</v>
      </c>
      <c r="D396" s="7"/>
      <c r="E396" s="6">
        <f>Tabla26[[#This Row],[Costo]]*Tabla26[[#This Row],[Cantidad]]</f>
        <v>0</v>
      </c>
      <c r="F396">
        <f>_xlfn.XLOOKUP(Tabla26[[#This Row],[Producto]],Ingresos!L:L,Ingresos!N:N)</f>
        <v>0</v>
      </c>
      <c r="I396" t="s">
        <v>19</v>
      </c>
    </row>
    <row r="397" spans="1:9" x14ac:dyDescent="0.2">
      <c r="A397" s="5"/>
      <c r="C397" s="6">
        <f>_xlfn.XLOOKUP(Tabla26[[#This Row],[Producto]],Ingresos!L:L,Ingresos!M:M)</f>
        <v>0</v>
      </c>
      <c r="D397" s="7"/>
      <c r="E397" s="6">
        <f>Tabla26[[#This Row],[Costo]]*Tabla26[[#This Row],[Cantidad]]</f>
        <v>0</v>
      </c>
      <c r="F397">
        <f>_xlfn.XLOOKUP(Tabla26[[#This Row],[Producto]],Ingresos!L:L,Ingresos!N:N)</f>
        <v>0</v>
      </c>
      <c r="I397" t="s">
        <v>19</v>
      </c>
    </row>
    <row r="398" spans="1:9" x14ac:dyDescent="0.2">
      <c r="A398" s="5"/>
      <c r="C398" s="6">
        <f>_xlfn.XLOOKUP(Tabla26[[#This Row],[Producto]],Ingresos!L:L,Ingresos!M:M)</f>
        <v>0</v>
      </c>
      <c r="D398" s="7"/>
      <c r="E398" s="6">
        <f>Tabla26[[#This Row],[Costo]]*Tabla26[[#This Row],[Cantidad]]</f>
        <v>0</v>
      </c>
      <c r="F398">
        <f>_xlfn.XLOOKUP(Tabla26[[#This Row],[Producto]],Ingresos!L:L,Ingresos!N:N)</f>
        <v>0</v>
      </c>
      <c r="I398" t="s">
        <v>19</v>
      </c>
    </row>
    <row r="399" spans="1:9" x14ac:dyDescent="0.2">
      <c r="A399" s="5"/>
      <c r="C399" s="6">
        <f>_xlfn.XLOOKUP(Tabla26[[#This Row],[Producto]],Ingresos!L:L,Ingresos!M:M)</f>
        <v>0</v>
      </c>
      <c r="D399" s="7"/>
      <c r="E399" s="6">
        <f>Tabla26[[#This Row],[Costo]]*Tabla26[[#This Row],[Cantidad]]</f>
        <v>0</v>
      </c>
      <c r="F399">
        <f>_xlfn.XLOOKUP(Tabla26[[#This Row],[Producto]],Ingresos!L:L,Ingresos!N:N)</f>
        <v>0</v>
      </c>
      <c r="I399" t="s">
        <v>19</v>
      </c>
    </row>
    <row r="400" spans="1:9" x14ac:dyDescent="0.2">
      <c r="A400" s="5"/>
      <c r="C400" s="6">
        <f>_xlfn.XLOOKUP(Tabla26[[#This Row],[Producto]],Ingresos!L:L,Ingresos!M:M)</f>
        <v>0</v>
      </c>
      <c r="D400" s="7"/>
      <c r="E400" s="6">
        <f>Tabla26[[#This Row],[Costo]]*Tabla26[[#This Row],[Cantidad]]</f>
        <v>0</v>
      </c>
      <c r="F400">
        <f>_xlfn.XLOOKUP(Tabla26[[#This Row],[Producto]],Ingresos!L:L,Ingresos!N:N)</f>
        <v>0</v>
      </c>
      <c r="I400" t="s">
        <v>19</v>
      </c>
    </row>
    <row r="401" spans="1:9" x14ac:dyDescent="0.2">
      <c r="A401" s="5"/>
      <c r="C401" s="6">
        <f>_xlfn.XLOOKUP(Tabla26[[#This Row],[Producto]],Ingresos!L:L,Ingresos!M:M)</f>
        <v>0</v>
      </c>
      <c r="D401" s="7"/>
      <c r="E401" s="6">
        <f>Tabla26[[#This Row],[Costo]]*Tabla26[[#This Row],[Cantidad]]</f>
        <v>0</v>
      </c>
      <c r="F401">
        <f>_xlfn.XLOOKUP(Tabla26[[#This Row],[Producto]],Ingresos!L:L,Ingresos!N:N)</f>
        <v>0</v>
      </c>
      <c r="I401" t="s">
        <v>19</v>
      </c>
    </row>
    <row r="402" spans="1:9" x14ac:dyDescent="0.2">
      <c r="A402" s="5"/>
      <c r="C402" s="6">
        <f>_xlfn.XLOOKUP(Tabla26[[#This Row],[Producto]],Ingresos!L:L,Ingresos!M:M)</f>
        <v>0</v>
      </c>
      <c r="D402" s="7"/>
      <c r="E402" s="6">
        <f>Tabla26[[#This Row],[Costo]]*Tabla26[[#This Row],[Cantidad]]</f>
        <v>0</v>
      </c>
      <c r="F402">
        <f>_xlfn.XLOOKUP(Tabla26[[#This Row],[Producto]],Ingresos!L:L,Ingresos!N:N)</f>
        <v>0</v>
      </c>
      <c r="I402" t="s">
        <v>19</v>
      </c>
    </row>
    <row r="403" spans="1:9" x14ac:dyDescent="0.2">
      <c r="A403" s="5"/>
      <c r="C403" s="6">
        <f>_xlfn.XLOOKUP(Tabla26[[#This Row],[Producto]],Ingresos!L:L,Ingresos!M:M)</f>
        <v>0</v>
      </c>
      <c r="D403" s="7"/>
      <c r="E403" s="6">
        <f>Tabla26[[#This Row],[Costo]]*Tabla26[[#This Row],[Cantidad]]</f>
        <v>0</v>
      </c>
      <c r="F403">
        <f>_xlfn.XLOOKUP(Tabla26[[#This Row],[Producto]],Ingresos!L:L,Ingresos!N:N)</f>
        <v>0</v>
      </c>
      <c r="I403" t="s">
        <v>19</v>
      </c>
    </row>
    <row r="404" spans="1:9" x14ac:dyDescent="0.2">
      <c r="A404" s="5"/>
      <c r="C404" s="6">
        <f>_xlfn.XLOOKUP(Tabla26[[#This Row],[Producto]],Ingresos!L:L,Ingresos!M:M)</f>
        <v>0</v>
      </c>
      <c r="D404" s="7"/>
      <c r="E404" s="6">
        <f>Tabla26[[#This Row],[Costo]]*Tabla26[[#This Row],[Cantidad]]</f>
        <v>0</v>
      </c>
      <c r="F404">
        <f>_xlfn.XLOOKUP(Tabla26[[#This Row],[Producto]],Ingresos!L:L,Ingresos!N:N)</f>
        <v>0</v>
      </c>
      <c r="I404" t="s">
        <v>19</v>
      </c>
    </row>
    <row r="405" spans="1:9" x14ac:dyDescent="0.2">
      <c r="A405" s="5"/>
      <c r="C405" s="6">
        <f>_xlfn.XLOOKUP(Tabla26[[#This Row],[Producto]],Ingresos!L:L,Ingresos!M:M)</f>
        <v>0</v>
      </c>
      <c r="D405" s="7"/>
      <c r="E405" s="6">
        <f>Tabla26[[#This Row],[Costo]]*Tabla26[[#This Row],[Cantidad]]</f>
        <v>0</v>
      </c>
      <c r="F405">
        <f>_xlfn.XLOOKUP(Tabla26[[#This Row],[Producto]],Ingresos!L:L,Ingresos!N:N)</f>
        <v>0</v>
      </c>
      <c r="I405" t="s">
        <v>19</v>
      </c>
    </row>
    <row r="406" spans="1:9" x14ac:dyDescent="0.2">
      <c r="A406" s="5"/>
      <c r="C406" s="6">
        <f>_xlfn.XLOOKUP(Tabla26[[#This Row],[Producto]],Ingresos!L:L,Ingresos!M:M)</f>
        <v>0</v>
      </c>
      <c r="D406" s="7"/>
      <c r="E406" s="6">
        <f>Tabla26[[#This Row],[Costo]]*Tabla26[[#This Row],[Cantidad]]</f>
        <v>0</v>
      </c>
      <c r="F406">
        <f>_xlfn.XLOOKUP(Tabla26[[#This Row],[Producto]],Ingresos!L:L,Ingresos!N:N)</f>
        <v>0</v>
      </c>
      <c r="I406" t="s">
        <v>19</v>
      </c>
    </row>
    <row r="407" spans="1:9" x14ac:dyDescent="0.2">
      <c r="A407" s="5"/>
      <c r="C407" s="6">
        <f>_xlfn.XLOOKUP(Tabla26[[#This Row],[Producto]],Ingresos!L:L,Ingresos!M:M)</f>
        <v>0</v>
      </c>
      <c r="D407" s="7"/>
      <c r="E407" s="6">
        <f>Tabla26[[#This Row],[Costo]]*Tabla26[[#This Row],[Cantidad]]</f>
        <v>0</v>
      </c>
      <c r="F407">
        <f>_xlfn.XLOOKUP(Tabla26[[#This Row],[Producto]],Ingresos!L:L,Ingresos!N:N)</f>
        <v>0</v>
      </c>
      <c r="I407" t="s">
        <v>19</v>
      </c>
    </row>
    <row r="408" spans="1:9" x14ac:dyDescent="0.2">
      <c r="A408" s="5"/>
      <c r="C408" s="6">
        <f>_xlfn.XLOOKUP(Tabla26[[#This Row],[Producto]],Ingresos!L:L,Ingresos!M:M)</f>
        <v>0</v>
      </c>
      <c r="D408" s="7"/>
      <c r="E408" s="6">
        <f>Tabla26[[#This Row],[Costo]]*Tabla26[[#This Row],[Cantidad]]</f>
        <v>0</v>
      </c>
      <c r="F408">
        <f>_xlfn.XLOOKUP(Tabla26[[#This Row],[Producto]],Ingresos!L:L,Ingresos!N:N)</f>
        <v>0</v>
      </c>
      <c r="I408" t="s">
        <v>19</v>
      </c>
    </row>
    <row r="409" spans="1:9" x14ac:dyDescent="0.2">
      <c r="A409" s="5"/>
      <c r="C409" s="6">
        <f>_xlfn.XLOOKUP(Tabla26[[#This Row],[Producto]],Ingresos!L:L,Ingresos!M:M)</f>
        <v>0</v>
      </c>
      <c r="D409" s="7"/>
      <c r="E409" s="6">
        <f>Tabla26[[#This Row],[Costo]]*Tabla26[[#This Row],[Cantidad]]</f>
        <v>0</v>
      </c>
      <c r="F409">
        <f>_xlfn.XLOOKUP(Tabla26[[#This Row],[Producto]],Ingresos!L:L,Ingresos!N:N)</f>
        <v>0</v>
      </c>
      <c r="I409" t="s">
        <v>19</v>
      </c>
    </row>
    <row r="410" spans="1:9" x14ac:dyDescent="0.2">
      <c r="A410" s="5"/>
      <c r="C410" s="6">
        <f>_xlfn.XLOOKUP(Tabla26[[#This Row],[Producto]],Ingresos!L:L,Ingresos!M:M)</f>
        <v>0</v>
      </c>
      <c r="D410" s="7"/>
      <c r="E410" s="6">
        <f>Tabla26[[#This Row],[Costo]]*Tabla26[[#This Row],[Cantidad]]</f>
        <v>0</v>
      </c>
      <c r="F410">
        <f>_xlfn.XLOOKUP(Tabla26[[#This Row],[Producto]],Ingresos!L:L,Ingresos!N:N)</f>
        <v>0</v>
      </c>
      <c r="I410" t="s">
        <v>19</v>
      </c>
    </row>
    <row r="411" spans="1:9" x14ac:dyDescent="0.2">
      <c r="A411" s="5"/>
      <c r="C411" s="6">
        <f>_xlfn.XLOOKUP(Tabla26[[#This Row],[Producto]],Ingresos!L:L,Ingresos!M:M)</f>
        <v>0</v>
      </c>
      <c r="D411" s="7"/>
      <c r="E411" s="6">
        <f>Tabla26[[#This Row],[Costo]]*Tabla26[[#This Row],[Cantidad]]</f>
        <v>0</v>
      </c>
      <c r="F411">
        <f>_xlfn.XLOOKUP(Tabla26[[#This Row],[Producto]],Ingresos!L:L,Ingresos!N:N)</f>
        <v>0</v>
      </c>
      <c r="I411" t="s">
        <v>19</v>
      </c>
    </row>
    <row r="412" spans="1:9" x14ac:dyDescent="0.2">
      <c r="A412" s="5"/>
      <c r="C412" s="6">
        <f>_xlfn.XLOOKUP(Tabla26[[#This Row],[Producto]],Ingresos!L:L,Ingresos!M:M)</f>
        <v>0</v>
      </c>
      <c r="D412" s="7"/>
      <c r="E412" s="6">
        <f>Tabla26[[#This Row],[Costo]]*Tabla26[[#This Row],[Cantidad]]</f>
        <v>0</v>
      </c>
      <c r="F412">
        <f>_xlfn.XLOOKUP(Tabla26[[#This Row],[Producto]],Ingresos!L:L,Ingresos!N:N)</f>
        <v>0</v>
      </c>
      <c r="I412" t="s">
        <v>19</v>
      </c>
    </row>
    <row r="413" spans="1:9" x14ac:dyDescent="0.2">
      <c r="A413" s="5"/>
      <c r="C413" s="6">
        <f>_xlfn.XLOOKUP(Tabla26[[#This Row],[Producto]],Ingresos!L:L,Ingresos!M:M)</f>
        <v>0</v>
      </c>
      <c r="D413" s="7"/>
      <c r="E413" s="6">
        <f>Tabla26[[#This Row],[Costo]]*Tabla26[[#This Row],[Cantidad]]</f>
        <v>0</v>
      </c>
      <c r="F413">
        <f>_xlfn.XLOOKUP(Tabla26[[#This Row],[Producto]],Ingresos!L:L,Ingresos!N:N)</f>
        <v>0</v>
      </c>
      <c r="I413" t="s">
        <v>19</v>
      </c>
    </row>
    <row r="414" spans="1:9" x14ac:dyDescent="0.2">
      <c r="A414" s="5"/>
      <c r="C414" s="6">
        <f>_xlfn.XLOOKUP(Tabla26[[#This Row],[Producto]],Ingresos!L:L,Ingresos!M:M)</f>
        <v>0</v>
      </c>
      <c r="D414" s="7"/>
      <c r="E414" s="6">
        <f>Tabla26[[#This Row],[Costo]]*Tabla26[[#This Row],[Cantidad]]</f>
        <v>0</v>
      </c>
      <c r="F414">
        <f>_xlfn.XLOOKUP(Tabla26[[#This Row],[Producto]],Ingresos!L:L,Ingresos!N:N)</f>
        <v>0</v>
      </c>
      <c r="I414" t="s">
        <v>19</v>
      </c>
    </row>
    <row r="415" spans="1:9" x14ac:dyDescent="0.2">
      <c r="A415" s="5"/>
      <c r="C415" s="6">
        <f>_xlfn.XLOOKUP(Tabla26[[#This Row],[Producto]],Ingresos!L:L,Ingresos!M:M)</f>
        <v>0</v>
      </c>
      <c r="D415" s="7"/>
      <c r="E415" s="6">
        <f>Tabla26[[#This Row],[Costo]]*Tabla26[[#This Row],[Cantidad]]</f>
        <v>0</v>
      </c>
      <c r="F415">
        <f>_xlfn.XLOOKUP(Tabla26[[#This Row],[Producto]],Ingresos!L:L,Ingresos!N:N)</f>
        <v>0</v>
      </c>
      <c r="I415" t="s">
        <v>19</v>
      </c>
    </row>
    <row r="416" spans="1:9" x14ac:dyDescent="0.2">
      <c r="A416" s="5"/>
      <c r="C416" s="6">
        <f>_xlfn.XLOOKUP(Tabla26[[#This Row],[Producto]],Ingresos!L:L,Ingresos!M:M)</f>
        <v>0</v>
      </c>
      <c r="D416" s="7"/>
      <c r="E416" s="6">
        <f>Tabla26[[#This Row],[Costo]]*Tabla26[[#This Row],[Cantidad]]</f>
        <v>0</v>
      </c>
      <c r="F416">
        <f>_xlfn.XLOOKUP(Tabla26[[#This Row],[Producto]],Ingresos!L:L,Ingresos!N:N)</f>
        <v>0</v>
      </c>
      <c r="I416" t="s">
        <v>19</v>
      </c>
    </row>
    <row r="417" spans="1:9" x14ac:dyDescent="0.2">
      <c r="A417" s="5"/>
      <c r="C417" s="6">
        <f>_xlfn.XLOOKUP(Tabla26[[#This Row],[Producto]],Ingresos!L:L,Ingresos!M:M)</f>
        <v>0</v>
      </c>
      <c r="D417" s="7"/>
      <c r="E417" s="6">
        <f>Tabla26[[#This Row],[Costo]]*Tabla26[[#This Row],[Cantidad]]</f>
        <v>0</v>
      </c>
      <c r="F417">
        <f>_xlfn.XLOOKUP(Tabla26[[#This Row],[Producto]],Ingresos!L:L,Ingresos!N:N)</f>
        <v>0</v>
      </c>
      <c r="I417" t="s">
        <v>19</v>
      </c>
    </row>
    <row r="418" spans="1:9" x14ac:dyDescent="0.2">
      <c r="A418" s="5"/>
      <c r="C418" s="6">
        <f>_xlfn.XLOOKUP(Tabla26[[#This Row],[Producto]],Ingresos!L:L,Ingresos!M:M)</f>
        <v>0</v>
      </c>
      <c r="D418" s="7"/>
      <c r="E418" s="6">
        <f>Tabla26[[#This Row],[Costo]]*Tabla26[[#This Row],[Cantidad]]</f>
        <v>0</v>
      </c>
      <c r="F418">
        <f>_xlfn.XLOOKUP(Tabla26[[#This Row],[Producto]],Ingresos!L:L,Ingresos!N:N)</f>
        <v>0</v>
      </c>
      <c r="I418" t="s">
        <v>19</v>
      </c>
    </row>
    <row r="419" spans="1:9" x14ac:dyDescent="0.2">
      <c r="A419" s="5"/>
      <c r="C419" s="6">
        <f>_xlfn.XLOOKUP(Tabla26[[#This Row],[Producto]],Ingresos!L:L,Ingresos!M:M)</f>
        <v>0</v>
      </c>
      <c r="D419" s="7"/>
      <c r="E419" s="6">
        <f>Tabla26[[#This Row],[Costo]]*Tabla26[[#This Row],[Cantidad]]</f>
        <v>0</v>
      </c>
      <c r="F419">
        <f>_xlfn.XLOOKUP(Tabla26[[#This Row],[Producto]],Ingresos!L:L,Ingresos!N:N)</f>
        <v>0</v>
      </c>
      <c r="I419" t="s">
        <v>19</v>
      </c>
    </row>
    <row r="420" spans="1:9" x14ac:dyDescent="0.2">
      <c r="A420" s="5"/>
      <c r="C420" s="6">
        <f>_xlfn.XLOOKUP(Tabla26[[#This Row],[Producto]],Ingresos!L:L,Ingresos!M:M)</f>
        <v>0</v>
      </c>
      <c r="D420" s="7"/>
      <c r="E420" s="6">
        <f>Tabla26[[#This Row],[Costo]]*Tabla26[[#This Row],[Cantidad]]</f>
        <v>0</v>
      </c>
      <c r="F420">
        <f>_xlfn.XLOOKUP(Tabla26[[#This Row],[Producto]],Ingresos!L:L,Ingresos!N:N)</f>
        <v>0</v>
      </c>
      <c r="I420" t="s">
        <v>19</v>
      </c>
    </row>
    <row r="421" spans="1:9" x14ac:dyDescent="0.2">
      <c r="A421" s="5"/>
      <c r="C421" s="6">
        <f>_xlfn.XLOOKUP(Tabla26[[#This Row],[Producto]],Ingresos!L:L,Ingresos!M:M)</f>
        <v>0</v>
      </c>
      <c r="D421" s="7"/>
      <c r="E421" s="6">
        <f>Tabla26[[#This Row],[Costo]]*Tabla26[[#This Row],[Cantidad]]</f>
        <v>0</v>
      </c>
      <c r="F421">
        <f>_xlfn.XLOOKUP(Tabla26[[#This Row],[Producto]],Ingresos!L:L,Ingresos!N:N)</f>
        <v>0</v>
      </c>
      <c r="I421" t="s">
        <v>19</v>
      </c>
    </row>
    <row r="422" spans="1:9" x14ac:dyDescent="0.2">
      <c r="A422" s="5"/>
      <c r="C422" s="6">
        <f>_xlfn.XLOOKUP(Tabla26[[#This Row],[Producto]],Ingresos!L:L,Ingresos!M:M)</f>
        <v>0</v>
      </c>
      <c r="D422" s="7"/>
      <c r="E422" s="6">
        <f>Tabla26[[#This Row],[Costo]]*Tabla26[[#This Row],[Cantidad]]</f>
        <v>0</v>
      </c>
      <c r="F422">
        <f>_xlfn.XLOOKUP(Tabla26[[#This Row],[Producto]],Ingresos!L:L,Ingresos!N:N)</f>
        <v>0</v>
      </c>
      <c r="I422" t="s">
        <v>19</v>
      </c>
    </row>
    <row r="423" spans="1:9" x14ac:dyDescent="0.2">
      <c r="A423" s="5"/>
      <c r="C423" s="6">
        <f>_xlfn.XLOOKUP(Tabla26[[#This Row],[Producto]],Ingresos!L:L,Ingresos!M:M)</f>
        <v>0</v>
      </c>
      <c r="D423" s="7"/>
      <c r="E423" s="6">
        <f>Tabla26[[#This Row],[Costo]]*Tabla26[[#This Row],[Cantidad]]</f>
        <v>0</v>
      </c>
      <c r="F423">
        <f>_xlfn.XLOOKUP(Tabla26[[#This Row],[Producto]],Ingresos!L:L,Ingresos!N:N)</f>
        <v>0</v>
      </c>
      <c r="I423" t="s">
        <v>19</v>
      </c>
    </row>
    <row r="424" spans="1:9" x14ac:dyDescent="0.2">
      <c r="A424" s="5"/>
      <c r="C424" s="6">
        <f>_xlfn.XLOOKUP(Tabla26[[#This Row],[Producto]],Ingresos!L:L,Ingresos!M:M)</f>
        <v>0</v>
      </c>
      <c r="D424" s="7"/>
      <c r="E424" s="6">
        <f>Tabla26[[#This Row],[Costo]]*Tabla26[[#This Row],[Cantidad]]</f>
        <v>0</v>
      </c>
      <c r="F424">
        <f>_xlfn.XLOOKUP(Tabla26[[#This Row],[Producto]],Ingresos!L:L,Ingresos!N:N)</f>
        <v>0</v>
      </c>
      <c r="I424" t="s">
        <v>19</v>
      </c>
    </row>
    <row r="425" spans="1:9" x14ac:dyDescent="0.2">
      <c r="A425" s="5"/>
      <c r="C425" s="6">
        <f>_xlfn.XLOOKUP(Tabla26[[#This Row],[Producto]],Ingresos!L:L,Ingresos!M:M)</f>
        <v>0</v>
      </c>
      <c r="D425" s="7"/>
      <c r="E425" s="6">
        <f>Tabla26[[#This Row],[Costo]]*Tabla26[[#This Row],[Cantidad]]</f>
        <v>0</v>
      </c>
      <c r="F425">
        <f>_xlfn.XLOOKUP(Tabla26[[#This Row],[Producto]],Ingresos!L:L,Ingresos!N:N)</f>
        <v>0</v>
      </c>
      <c r="I425" t="s">
        <v>19</v>
      </c>
    </row>
    <row r="426" spans="1:9" x14ac:dyDescent="0.2">
      <c r="A426" s="5"/>
      <c r="C426" s="6">
        <f>_xlfn.XLOOKUP(Tabla26[[#This Row],[Producto]],Ingresos!L:L,Ingresos!M:M)</f>
        <v>0</v>
      </c>
      <c r="D426" s="7"/>
      <c r="E426" s="6">
        <f>Tabla26[[#This Row],[Costo]]*Tabla26[[#This Row],[Cantidad]]</f>
        <v>0</v>
      </c>
      <c r="F426">
        <f>_xlfn.XLOOKUP(Tabla26[[#This Row],[Producto]],Ingresos!L:L,Ingresos!N:N)</f>
        <v>0</v>
      </c>
      <c r="I426" t="s">
        <v>19</v>
      </c>
    </row>
    <row r="427" spans="1:9" x14ac:dyDescent="0.2">
      <c r="A427" s="5"/>
      <c r="C427" s="6">
        <f>_xlfn.XLOOKUP(Tabla26[[#This Row],[Producto]],Ingresos!L:L,Ingresos!M:M)</f>
        <v>0</v>
      </c>
      <c r="D427" s="7"/>
      <c r="E427" s="6">
        <f>Tabla26[[#This Row],[Costo]]*Tabla26[[#This Row],[Cantidad]]</f>
        <v>0</v>
      </c>
      <c r="F427">
        <f>_xlfn.XLOOKUP(Tabla26[[#This Row],[Producto]],Ingresos!L:L,Ingresos!N:N)</f>
        <v>0</v>
      </c>
      <c r="I427" t="s">
        <v>19</v>
      </c>
    </row>
    <row r="428" spans="1:9" x14ac:dyDescent="0.2">
      <c r="A428" s="5"/>
      <c r="C428" s="6">
        <f>_xlfn.XLOOKUP(Tabla26[[#This Row],[Producto]],Ingresos!L:L,Ingresos!M:M)</f>
        <v>0</v>
      </c>
      <c r="D428" s="7"/>
      <c r="E428" s="6">
        <f>Tabla26[[#This Row],[Costo]]*Tabla26[[#This Row],[Cantidad]]</f>
        <v>0</v>
      </c>
      <c r="F428">
        <f>_xlfn.XLOOKUP(Tabla26[[#This Row],[Producto]],Ingresos!L:L,Ingresos!N:N)</f>
        <v>0</v>
      </c>
      <c r="I428" t="s">
        <v>19</v>
      </c>
    </row>
    <row r="429" spans="1:9" x14ac:dyDescent="0.2">
      <c r="A429" s="5"/>
      <c r="C429" s="6">
        <f>_xlfn.XLOOKUP(Tabla26[[#This Row],[Producto]],Ingresos!L:L,Ingresos!M:M)</f>
        <v>0</v>
      </c>
      <c r="D429" s="7"/>
      <c r="E429" s="6">
        <f>Tabla26[[#This Row],[Costo]]*Tabla26[[#This Row],[Cantidad]]</f>
        <v>0</v>
      </c>
      <c r="F429">
        <f>_xlfn.XLOOKUP(Tabla26[[#This Row],[Producto]],Ingresos!L:L,Ingresos!N:N)</f>
        <v>0</v>
      </c>
      <c r="I429" t="s">
        <v>19</v>
      </c>
    </row>
    <row r="430" spans="1:9" x14ac:dyDescent="0.2">
      <c r="A430" s="5"/>
      <c r="C430" s="6">
        <f>_xlfn.XLOOKUP(Tabla26[[#This Row],[Producto]],Ingresos!L:L,Ingresos!M:M)</f>
        <v>0</v>
      </c>
      <c r="D430" s="7"/>
      <c r="E430" s="6">
        <f>Tabla26[[#This Row],[Costo]]*Tabla26[[#This Row],[Cantidad]]</f>
        <v>0</v>
      </c>
      <c r="F430">
        <f>_xlfn.XLOOKUP(Tabla26[[#This Row],[Producto]],Ingresos!L:L,Ingresos!N:N)</f>
        <v>0</v>
      </c>
      <c r="I430" t="s">
        <v>19</v>
      </c>
    </row>
    <row r="431" spans="1:9" x14ac:dyDescent="0.2">
      <c r="A431" s="5"/>
      <c r="C431" s="6">
        <f>_xlfn.XLOOKUP(Tabla26[[#This Row],[Producto]],Ingresos!L:L,Ingresos!M:M)</f>
        <v>0</v>
      </c>
      <c r="D431" s="7"/>
      <c r="E431" s="6">
        <f>Tabla26[[#This Row],[Costo]]*Tabla26[[#This Row],[Cantidad]]</f>
        <v>0</v>
      </c>
      <c r="F431">
        <f>_xlfn.XLOOKUP(Tabla26[[#This Row],[Producto]],Ingresos!L:L,Ingresos!N:N)</f>
        <v>0</v>
      </c>
      <c r="I431" t="s">
        <v>19</v>
      </c>
    </row>
    <row r="432" spans="1:9" x14ac:dyDescent="0.2">
      <c r="A432" s="5"/>
      <c r="C432" s="6">
        <f>_xlfn.XLOOKUP(Tabla26[[#This Row],[Producto]],Ingresos!L:L,Ingresos!M:M)</f>
        <v>0</v>
      </c>
      <c r="D432" s="7"/>
      <c r="E432" s="6">
        <f>Tabla26[[#This Row],[Costo]]*Tabla26[[#This Row],[Cantidad]]</f>
        <v>0</v>
      </c>
      <c r="F432">
        <f>_xlfn.XLOOKUP(Tabla26[[#This Row],[Producto]],Ingresos!L:L,Ingresos!N:N)</f>
        <v>0</v>
      </c>
      <c r="I432" t="s">
        <v>19</v>
      </c>
    </row>
    <row r="433" spans="1:9" x14ac:dyDescent="0.2">
      <c r="A433" s="5"/>
      <c r="C433" s="6">
        <f>_xlfn.XLOOKUP(Tabla26[[#This Row],[Producto]],Ingresos!L:L,Ingresos!M:M)</f>
        <v>0</v>
      </c>
      <c r="D433" s="7"/>
      <c r="E433" s="6">
        <f>Tabla26[[#This Row],[Costo]]*Tabla26[[#This Row],[Cantidad]]</f>
        <v>0</v>
      </c>
      <c r="F433">
        <f>_xlfn.XLOOKUP(Tabla26[[#This Row],[Producto]],Ingresos!L:L,Ingresos!N:N)</f>
        <v>0</v>
      </c>
      <c r="I433" t="s">
        <v>19</v>
      </c>
    </row>
    <row r="434" spans="1:9" x14ac:dyDescent="0.2">
      <c r="A434" s="5"/>
      <c r="C434" s="6">
        <f>_xlfn.XLOOKUP(Tabla26[[#This Row],[Producto]],Ingresos!L:L,Ingresos!M:M)</f>
        <v>0</v>
      </c>
      <c r="D434" s="7"/>
      <c r="E434" s="6">
        <f>Tabla26[[#This Row],[Costo]]*Tabla26[[#This Row],[Cantidad]]</f>
        <v>0</v>
      </c>
      <c r="F434">
        <f>_xlfn.XLOOKUP(Tabla26[[#This Row],[Producto]],Ingresos!L:L,Ingresos!N:N)</f>
        <v>0</v>
      </c>
      <c r="I434" t="s">
        <v>19</v>
      </c>
    </row>
    <row r="435" spans="1:9" x14ac:dyDescent="0.2">
      <c r="A435" s="5"/>
      <c r="C435" s="6">
        <f>_xlfn.XLOOKUP(Tabla26[[#This Row],[Producto]],Ingresos!L:L,Ingresos!M:M)</f>
        <v>0</v>
      </c>
      <c r="D435" s="7"/>
      <c r="E435" s="6">
        <f>Tabla26[[#This Row],[Costo]]*Tabla26[[#This Row],[Cantidad]]</f>
        <v>0</v>
      </c>
      <c r="F435">
        <f>_xlfn.XLOOKUP(Tabla26[[#This Row],[Producto]],Ingresos!L:L,Ingresos!N:N)</f>
        <v>0</v>
      </c>
      <c r="I435" t="s">
        <v>19</v>
      </c>
    </row>
    <row r="436" spans="1:9" x14ac:dyDescent="0.2">
      <c r="A436" s="5"/>
      <c r="C436" s="6">
        <f>_xlfn.XLOOKUP(Tabla26[[#This Row],[Producto]],Ingresos!L:L,Ingresos!M:M)</f>
        <v>0</v>
      </c>
      <c r="D436" s="7"/>
      <c r="E436" s="6">
        <f>Tabla26[[#This Row],[Costo]]*Tabla26[[#This Row],[Cantidad]]</f>
        <v>0</v>
      </c>
      <c r="F436">
        <f>_xlfn.XLOOKUP(Tabla26[[#This Row],[Producto]],Ingresos!L:L,Ingresos!N:N)</f>
        <v>0</v>
      </c>
      <c r="I436" t="s">
        <v>19</v>
      </c>
    </row>
    <row r="437" spans="1:9" x14ac:dyDescent="0.2">
      <c r="A437" s="5"/>
      <c r="C437" s="6">
        <f>_xlfn.XLOOKUP(Tabla26[[#This Row],[Producto]],Ingresos!L:L,Ingresos!M:M)</f>
        <v>0</v>
      </c>
      <c r="D437" s="7"/>
      <c r="E437" s="6">
        <f>Tabla26[[#This Row],[Costo]]*Tabla26[[#This Row],[Cantidad]]</f>
        <v>0</v>
      </c>
      <c r="F437">
        <f>_xlfn.XLOOKUP(Tabla26[[#This Row],[Producto]],Ingresos!L:L,Ingresos!N:N)</f>
        <v>0</v>
      </c>
      <c r="I437" t="s">
        <v>19</v>
      </c>
    </row>
    <row r="438" spans="1:9" x14ac:dyDescent="0.2">
      <c r="A438" s="5"/>
      <c r="C438" s="6">
        <f>_xlfn.XLOOKUP(Tabla26[[#This Row],[Producto]],Ingresos!L:L,Ingresos!M:M)</f>
        <v>0</v>
      </c>
      <c r="D438" s="7"/>
      <c r="E438" s="6">
        <f>Tabla26[[#This Row],[Costo]]*Tabla26[[#This Row],[Cantidad]]</f>
        <v>0</v>
      </c>
      <c r="F438">
        <f>_xlfn.XLOOKUP(Tabla26[[#This Row],[Producto]],Ingresos!L:L,Ingresos!N:N)</f>
        <v>0</v>
      </c>
      <c r="I438" t="s">
        <v>19</v>
      </c>
    </row>
    <row r="439" spans="1:9" x14ac:dyDescent="0.2">
      <c r="A439" s="5"/>
      <c r="C439" s="6">
        <f>_xlfn.XLOOKUP(Tabla26[[#This Row],[Producto]],Ingresos!L:L,Ingresos!M:M)</f>
        <v>0</v>
      </c>
      <c r="D439" s="7"/>
      <c r="E439" s="6">
        <f>Tabla26[[#This Row],[Costo]]*Tabla26[[#This Row],[Cantidad]]</f>
        <v>0</v>
      </c>
      <c r="F439">
        <f>_xlfn.XLOOKUP(Tabla26[[#This Row],[Producto]],Ingresos!L:L,Ingresos!N:N)</f>
        <v>0</v>
      </c>
      <c r="I439" t="s">
        <v>19</v>
      </c>
    </row>
    <row r="440" spans="1:9" x14ac:dyDescent="0.2">
      <c r="A440" s="5"/>
      <c r="C440" s="6">
        <f>_xlfn.XLOOKUP(Tabla26[[#This Row],[Producto]],Ingresos!L:L,Ingresos!M:M)</f>
        <v>0</v>
      </c>
      <c r="D440" s="7"/>
      <c r="E440" s="6">
        <f>Tabla26[[#This Row],[Costo]]*Tabla26[[#This Row],[Cantidad]]</f>
        <v>0</v>
      </c>
      <c r="F440">
        <f>_xlfn.XLOOKUP(Tabla26[[#This Row],[Producto]],Ingresos!L:L,Ingresos!N:N)</f>
        <v>0</v>
      </c>
      <c r="I440" t="s">
        <v>19</v>
      </c>
    </row>
    <row r="441" spans="1:9" x14ac:dyDescent="0.2">
      <c r="A441" s="5"/>
      <c r="C441" s="6">
        <f>_xlfn.XLOOKUP(Tabla26[[#This Row],[Producto]],Ingresos!L:L,Ingresos!M:M)</f>
        <v>0</v>
      </c>
      <c r="D441" s="7"/>
      <c r="E441" s="6">
        <f>Tabla26[[#This Row],[Costo]]*Tabla26[[#This Row],[Cantidad]]</f>
        <v>0</v>
      </c>
      <c r="F441">
        <f>_xlfn.XLOOKUP(Tabla26[[#This Row],[Producto]],Ingresos!L:L,Ingresos!N:N)</f>
        <v>0</v>
      </c>
      <c r="I441" t="s">
        <v>19</v>
      </c>
    </row>
    <row r="442" spans="1:9" x14ac:dyDescent="0.2">
      <c r="A442" s="5"/>
      <c r="C442" s="6">
        <f>_xlfn.XLOOKUP(Tabla26[[#This Row],[Producto]],Ingresos!L:L,Ingresos!M:M)</f>
        <v>0</v>
      </c>
      <c r="D442" s="7"/>
      <c r="E442" s="6">
        <f>Tabla26[[#This Row],[Costo]]*Tabla26[[#This Row],[Cantidad]]</f>
        <v>0</v>
      </c>
      <c r="F442">
        <f>_xlfn.XLOOKUP(Tabla26[[#This Row],[Producto]],Ingresos!L:L,Ingresos!N:N)</f>
        <v>0</v>
      </c>
      <c r="I442" t="s">
        <v>19</v>
      </c>
    </row>
    <row r="443" spans="1:9" x14ac:dyDescent="0.2">
      <c r="A443" s="5"/>
      <c r="C443" s="6">
        <f>_xlfn.XLOOKUP(Tabla26[[#This Row],[Producto]],Ingresos!L:L,Ingresos!M:M)</f>
        <v>0</v>
      </c>
      <c r="D443" s="7"/>
      <c r="E443" s="6">
        <f>Tabla26[[#This Row],[Costo]]*Tabla26[[#This Row],[Cantidad]]</f>
        <v>0</v>
      </c>
      <c r="F443">
        <f>_xlfn.XLOOKUP(Tabla26[[#This Row],[Producto]],Ingresos!L:L,Ingresos!N:N)</f>
        <v>0</v>
      </c>
      <c r="I443" t="s">
        <v>19</v>
      </c>
    </row>
    <row r="444" spans="1:9" x14ac:dyDescent="0.2">
      <c r="A444" s="5"/>
      <c r="C444" s="6">
        <f>_xlfn.XLOOKUP(Tabla26[[#This Row],[Producto]],Ingresos!L:L,Ingresos!M:M)</f>
        <v>0</v>
      </c>
      <c r="D444" s="7"/>
      <c r="E444" s="6">
        <f>Tabla26[[#This Row],[Costo]]*Tabla26[[#This Row],[Cantidad]]</f>
        <v>0</v>
      </c>
      <c r="F444">
        <f>_xlfn.XLOOKUP(Tabla26[[#This Row],[Producto]],Ingresos!L:L,Ingresos!N:N)</f>
        <v>0</v>
      </c>
      <c r="I444" t="s">
        <v>19</v>
      </c>
    </row>
    <row r="445" spans="1:9" x14ac:dyDescent="0.2">
      <c r="A445" s="5"/>
      <c r="C445" s="6">
        <f>_xlfn.XLOOKUP(Tabla26[[#This Row],[Producto]],Ingresos!L:L,Ingresos!M:M)</f>
        <v>0</v>
      </c>
      <c r="D445" s="7"/>
      <c r="E445" s="6">
        <f>Tabla26[[#This Row],[Costo]]*Tabla26[[#This Row],[Cantidad]]</f>
        <v>0</v>
      </c>
      <c r="F445">
        <f>_xlfn.XLOOKUP(Tabla26[[#This Row],[Producto]],Ingresos!L:L,Ingresos!N:N)</f>
        <v>0</v>
      </c>
      <c r="I445" t="s">
        <v>19</v>
      </c>
    </row>
    <row r="446" spans="1:9" x14ac:dyDescent="0.2">
      <c r="A446" s="5"/>
      <c r="C446" s="6">
        <f>_xlfn.XLOOKUP(Tabla26[[#This Row],[Producto]],Ingresos!L:L,Ingresos!M:M)</f>
        <v>0</v>
      </c>
      <c r="D446" s="7"/>
      <c r="E446" s="6">
        <f>Tabla26[[#This Row],[Costo]]*Tabla26[[#This Row],[Cantidad]]</f>
        <v>0</v>
      </c>
      <c r="F446">
        <f>_xlfn.XLOOKUP(Tabla26[[#This Row],[Producto]],Ingresos!L:L,Ingresos!N:N)</f>
        <v>0</v>
      </c>
      <c r="I446" t="s">
        <v>19</v>
      </c>
    </row>
    <row r="447" spans="1:9" x14ac:dyDescent="0.2">
      <c r="A447" s="5"/>
      <c r="C447" s="6">
        <f>_xlfn.XLOOKUP(Tabla26[[#This Row],[Producto]],Ingresos!L:L,Ingresos!M:M)</f>
        <v>0</v>
      </c>
      <c r="D447" s="7"/>
      <c r="E447" s="6">
        <f>Tabla26[[#This Row],[Costo]]*Tabla26[[#This Row],[Cantidad]]</f>
        <v>0</v>
      </c>
      <c r="F447">
        <f>_xlfn.XLOOKUP(Tabla26[[#This Row],[Producto]],Ingresos!L:L,Ingresos!N:N)</f>
        <v>0</v>
      </c>
      <c r="I447" t="s">
        <v>19</v>
      </c>
    </row>
    <row r="448" spans="1:9" x14ac:dyDescent="0.2">
      <c r="A448" s="5"/>
      <c r="C448" s="6">
        <f>_xlfn.XLOOKUP(Tabla26[[#This Row],[Producto]],Ingresos!L:L,Ingresos!M:M)</f>
        <v>0</v>
      </c>
      <c r="D448" s="7"/>
      <c r="E448" s="6">
        <f>Tabla26[[#This Row],[Costo]]*Tabla26[[#This Row],[Cantidad]]</f>
        <v>0</v>
      </c>
      <c r="F448">
        <f>_xlfn.XLOOKUP(Tabla26[[#This Row],[Producto]],Ingresos!L:L,Ingresos!N:N)</f>
        <v>0</v>
      </c>
      <c r="I448" t="s">
        <v>19</v>
      </c>
    </row>
    <row r="449" spans="1:9" x14ac:dyDescent="0.2">
      <c r="A449" s="5"/>
      <c r="C449" s="6">
        <f>_xlfn.XLOOKUP(Tabla26[[#This Row],[Producto]],Ingresos!L:L,Ingresos!M:M)</f>
        <v>0</v>
      </c>
      <c r="D449" s="7"/>
      <c r="E449" s="6">
        <f>Tabla26[[#This Row],[Costo]]*Tabla26[[#This Row],[Cantidad]]</f>
        <v>0</v>
      </c>
      <c r="F449">
        <f>_xlfn.XLOOKUP(Tabla26[[#This Row],[Producto]],Ingresos!L:L,Ingresos!N:N)</f>
        <v>0</v>
      </c>
      <c r="I449" t="s">
        <v>19</v>
      </c>
    </row>
    <row r="450" spans="1:9" x14ac:dyDescent="0.2">
      <c r="A450" s="5"/>
      <c r="C450" s="6">
        <f>_xlfn.XLOOKUP(Tabla26[[#This Row],[Producto]],Ingresos!L:L,Ingresos!M:M)</f>
        <v>0</v>
      </c>
      <c r="D450" s="7"/>
      <c r="E450" s="6">
        <f>Tabla26[[#This Row],[Costo]]*Tabla26[[#This Row],[Cantidad]]</f>
        <v>0</v>
      </c>
      <c r="F450">
        <f>_xlfn.XLOOKUP(Tabla26[[#This Row],[Producto]],Ingresos!L:L,Ingresos!N:N)</f>
        <v>0</v>
      </c>
      <c r="I450" t="s">
        <v>19</v>
      </c>
    </row>
    <row r="451" spans="1:9" x14ac:dyDescent="0.2">
      <c r="A451" s="5"/>
      <c r="C451" s="6">
        <f>_xlfn.XLOOKUP(Tabla26[[#This Row],[Producto]],Ingresos!L:L,Ingresos!M:M)</f>
        <v>0</v>
      </c>
      <c r="D451" s="7"/>
      <c r="E451" s="6">
        <f>Tabla26[[#This Row],[Costo]]*Tabla26[[#This Row],[Cantidad]]</f>
        <v>0</v>
      </c>
      <c r="F451">
        <f>_xlfn.XLOOKUP(Tabla26[[#This Row],[Producto]],Ingresos!L:L,Ingresos!N:N)</f>
        <v>0</v>
      </c>
      <c r="I451" t="s">
        <v>19</v>
      </c>
    </row>
    <row r="452" spans="1:9" x14ac:dyDescent="0.2">
      <c r="A452" s="5"/>
      <c r="C452" s="6">
        <f>_xlfn.XLOOKUP(Tabla26[[#This Row],[Producto]],Ingresos!L:L,Ingresos!M:M)</f>
        <v>0</v>
      </c>
      <c r="D452" s="7"/>
      <c r="E452" s="6">
        <f>Tabla26[[#This Row],[Costo]]*Tabla26[[#This Row],[Cantidad]]</f>
        <v>0</v>
      </c>
      <c r="F452">
        <f>_xlfn.XLOOKUP(Tabla26[[#This Row],[Producto]],Ingresos!L:L,Ingresos!N:N)</f>
        <v>0</v>
      </c>
      <c r="I452" t="s">
        <v>19</v>
      </c>
    </row>
    <row r="453" spans="1:9" x14ac:dyDescent="0.2">
      <c r="A453" s="5"/>
      <c r="C453" s="6">
        <f>_xlfn.XLOOKUP(Tabla26[[#This Row],[Producto]],Ingresos!L:L,Ingresos!M:M)</f>
        <v>0</v>
      </c>
      <c r="D453" s="7"/>
      <c r="E453" s="6">
        <f>Tabla26[[#This Row],[Costo]]*Tabla26[[#This Row],[Cantidad]]</f>
        <v>0</v>
      </c>
      <c r="F453">
        <f>_xlfn.XLOOKUP(Tabla26[[#This Row],[Producto]],Ingresos!L:L,Ingresos!N:N)</f>
        <v>0</v>
      </c>
      <c r="I453" t="s">
        <v>19</v>
      </c>
    </row>
    <row r="454" spans="1:9" x14ac:dyDescent="0.2">
      <c r="A454" s="5"/>
      <c r="C454" s="6">
        <f>_xlfn.XLOOKUP(Tabla26[[#This Row],[Producto]],Ingresos!L:L,Ingresos!M:M)</f>
        <v>0</v>
      </c>
      <c r="D454" s="7"/>
      <c r="E454" s="6">
        <f>Tabla26[[#This Row],[Costo]]*Tabla26[[#This Row],[Cantidad]]</f>
        <v>0</v>
      </c>
      <c r="F454">
        <f>_xlfn.XLOOKUP(Tabla26[[#This Row],[Producto]],Ingresos!L:L,Ingresos!N:N)</f>
        <v>0</v>
      </c>
      <c r="I454" t="s">
        <v>19</v>
      </c>
    </row>
    <row r="455" spans="1:9" x14ac:dyDescent="0.2">
      <c r="A455" s="5"/>
      <c r="C455" s="6">
        <f>_xlfn.XLOOKUP(Tabla26[[#This Row],[Producto]],Ingresos!L:L,Ingresos!M:M)</f>
        <v>0</v>
      </c>
      <c r="D455" s="7"/>
      <c r="E455" s="6">
        <f>Tabla26[[#This Row],[Costo]]*Tabla26[[#This Row],[Cantidad]]</f>
        <v>0</v>
      </c>
      <c r="F455">
        <f>_xlfn.XLOOKUP(Tabla26[[#This Row],[Producto]],Ingresos!L:L,Ingresos!N:N)</f>
        <v>0</v>
      </c>
      <c r="I455" t="s">
        <v>19</v>
      </c>
    </row>
    <row r="456" spans="1:9" x14ac:dyDescent="0.2">
      <c r="A456" s="5"/>
      <c r="C456" s="6">
        <f>_xlfn.XLOOKUP(Tabla26[[#This Row],[Producto]],Ingresos!L:L,Ingresos!M:M)</f>
        <v>0</v>
      </c>
      <c r="D456" s="7"/>
      <c r="E456" s="6">
        <f>Tabla26[[#This Row],[Costo]]*Tabla26[[#This Row],[Cantidad]]</f>
        <v>0</v>
      </c>
      <c r="F456">
        <f>_xlfn.XLOOKUP(Tabla26[[#This Row],[Producto]],Ingresos!L:L,Ingresos!N:N)</f>
        <v>0</v>
      </c>
      <c r="I456" t="s">
        <v>19</v>
      </c>
    </row>
    <row r="457" spans="1:9" x14ac:dyDescent="0.2">
      <c r="A457" s="5"/>
      <c r="C457" s="6">
        <f>_xlfn.XLOOKUP(Tabla26[[#This Row],[Producto]],Ingresos!L:L,Ingresos!M:M)</f>
        <v>0</v>
      </c>
      <c r="D457" s="7"/>
      <c r="E457" s="6">
        <f>Tabla26[[#This Row],[Costo]]*Tabla26[[#This Row],[Cantidad]]</f>
        <v>0</v>
      </c>
      <c r="F457">
        <f>_xlfn.XLOOKUP(Tabla26[[#This Row],[Producto]],Ingresos!L:L,Ingresos!N:N)</f>
        <v>0</v>
      </c>
      <c r="I457" t="s">
        <v>19</v>
      </c>
    </row>
    <row r="458" spans="1:9" x14ac:dyDescent="0.2">
      <c r="A458" s="5"/>
      <c r="C458" s="6">
        <f>_xlfn.XLOOKUP(Tabla26[[#This Row],[Producto]],Ingresos!L:L,Ingresos!M:M)</f>
        <v>0</v>
      </c>
      <c r="D458" s="7"/>
      <c r="E458" s="6">
        <f>Tabla26[[#This Row],[Costo]]*Tabla26[[#This Row],[Cantidad]]</f>
        <v>0</v>
      </c>
      <c r="F458">
        <f>_xlfn.XLOOKUP(Tabla26[[#This Row],[Producto]],Ingresos!L:L,Ingresos!N:N)</f>
        <v>0</v>
      </c>
      <c r="I458" t="s">
        <v>19</v>
      </c>
    </row>
    <row r="459" spans="1:9" x14ac:dyDescent="0.2">
      <c r="A459" s="5"/>
      <c r="C459" s="6">
        <f>_xlfn.XLOOKUP(Tabla26[[#This Row],[Producto]],Ingresos!L:L,Ingresos!M:M)</f>
        <v>0</v>
      </c>
      <c r="D459" s="7"/>
      <c r="E459" s="6">
        <f>Tabla26[[#This Row],[Costo]]*Tabla26[[#This Row],[Cantidad]]</f>
        <v>0</v>
      </c>
      <c r="F459">
        <f>_xlfn.XLOOKUP(Tabla26[[#This Row],[Producto]],Ingresos!L:L,Ingresos!N:N)</f>
        <v>0</v>
      </c>
      <c r="I459" t="s">
        <v>19</v>
      </c>
    </row>
    <row r="460" spans="1:9" x14ac:dyDescent="0.2">
      <c r="A460" s="5"/>
      <c r="C460" s="6">
        <f>_xlfn.XLOOKUP(Tabla26[[#This Row],[Producto]],Ingresos!L:L,Ingresos!M:M)</f>
        <v>0</v>
      </c>
      <c r="D460" s="7"/>
      <c r="E460" s="6">
        <f>Tabla26[[#This Row],[Costo]]*Tabla26[[#This Row],[Cantidad]]</f>
        <v>0</v>
      </c>
      <c r="F460">
        <f>_xlfn.XLOOKUP(Tabla26[[#This Row],[Producto]],Ingresos!L:L,Ingresos!N:N)</f>
        <v>0</v>
      </c>
      <c r="I460" t="s">
        <v>19</v>
      </c>
    </row>
    <row r="461" spans="1:9" x14ac:dyDescent="0.2">
      <c r="A461" s="5"/>
      <c r="C461" s="6">
        <f>_xlfn.XLOOKUP(Tabla26[[#This Row],[Producto]],Ingresos!L:L,Ingresos!M:M)</f>
        <v>0</v>
      </c>
      <c r="D461" s="7"/>
      <c r="E461" s="6">
        <f>Tabla26[[#This Row],[Costo]]*Tabla26[[#This Row],[Cantidad]]</f>
        <v>0</v>
      </c>
      <c r="F461">
        <f>_xlfn.XLOOKUP(Tabla26[[#This Row],[Producto]],Ingresos!L:L,Ingresos!N:N)</f>
        <v>0</v>
      </c>
      <c r="I461" t="s">
        <v>19</v>
      </c>
    </row>
    <row r="462" spans="1:9" x14ac:dyDescent="0.2">
      <c r="A462" s="5"/>
      <c r="C462" s="6">
        <f>_xlfn.XLOOKUP(Tabla26[[#This Row],[Producto]],Ingresos!L:L,Ingresos!M:M)</f>
        <v>0</v>
      </c>
      <c r="D462" s="7"/>
      <c r="E462" s="6">
        <f>Tabla26[[#This Row],[Costo]]*Tabla26[[#This Row],[Cantidad]]</f>
        <v>0</v>
      </c>
      <c r="F462">
        <f>_xlfn.XLOOKUP(Tabla26[[#This Row],[Producto]],Ingresos!L:L,Ingresos!N:N)</f>
        <v>0</v>
      </c>
      <c r="I462" t="s">
        <v>19</v>
      </c>
    </row>
    <row r="463" spans="1:9" x14ac:dyDescent="0.2">
      <c r="A463" s="5"/>
      <c r="C463" s="6">
        <f>_xlfn.XLOOKUP(Tabla26[[#This Row],[Producto]],Ingresos!L:L,Ingresos!M:M)</f>
        <v>0</v>
      </c>
      <c r="D463" s="7"/>
      <c r="E463" s="6">
        <f>Tabla26[[#This Row],[Costo]]*Tabla26[[#This Row],[Cantidad]]</f>
        <v>0</v>
      </c>
      <c r="F463">
        <f>_xlfn.XLOOKUP(Tabla26[[#This Row],[Producto]],Ingresos!L:L,Ingresos!N:N)</f>
        <v>0</v>
      </c>
      <c r="I463" t="s">
        <v>19</v>
      </c>
    </row>
    <row r="464" spans="1:9" x14ac:dyDescent="0.2">
      <c r="A464" s="5"/>
      <c r="C464" s="6">
        <f>_xlfn.XLOOKUP(Tabla26[[#This Row],[Producto]],Ingresos!L:L,Ingresos!M:M)</f>
        <v>0</v>
      </c>
      <c r="D464" s="7"/>
      <c r="E464" s="6">
        <f>Tabla26[[#This Row],[Costo]]*Tabla26[[#This Row],[Cantidad]]</f>
        <v>0</v>
      </c>
      <c r="F464">
        <f>_xlfn.XLOOKUP(Tabla26[[#This Row],[Producto]],Ingresos!L:L,Ingresos!N:N)</f>
        <v>0</v>
      </c>
      <c r="I464" t="s">
        <v>19</v>
      </c>
    </row>
    <row r="465" spans="1:9" x14ac:dyDescent="0.2">
      <c r="A465" s="5"/>
      <c r="C465" s="6">
        <f>_xlfn.XLOOKUP(Tabla26[[#This Row],[Producto]],Ingresos!L:L,Ingresos!M:M)</f>
        <v>0</v>
      </c>
      <c r="D465" s="7"/>
      <c r="E465" s="6">
        <f>Tabla26[[#This Row],[Costo]]*Tabla26[[#This Row],[Cantidad]]</f>
        <v>0</v>
      </c>
      <c r="F465">
        <f>_xlfn.XLOOKUP(Tabla26[[#This Row],[Producto]],Ingresos!L:L,Ingresos!N:N)</f>
        <v>0</v>
      </c>
      <c r="I465" t="s">
        <v>19</v>
      </c>
    </row>
    <row r="466" spans="1:9" x14ac:dyDescent="0.2">
      <c r="A466" s="5"/>
      <c r="C466" s="6">
        <f>_xlfn.XLOOKUP(Tabla26[[#This Row],[Producto]],Ingresos!L:L,Ingresos!M:M)</f>
        <v>0</v>
      </c>
      <c r="D466" s="7"/>
      <c r="E466" s="6">
        <f>Tabla26[[#This Row],[Costo]]*Tabla26[[#This Row],[Cantidad]]</f>
        <v>0</v>
      </c>
      <c r="F466">
        <f>_xlfn.XLOOKUP(Tabla26[[#This Row],[Producto]],Ingresos!L:L,Ingresos!N:N)</f>
        <v>0</v>
      </c>
      <c r="I466" t="s">
        <v>19</v>
      </c>
    </row>
    <row r="467" spans="1:9" x14ac:dyDescent="0.2">
      <c r="A467" s="5"/>
      <c r="C467" s="6">
        <f>_xlfn.XLOOKUP(Tabla26[[#This Row],[Producto]],Ingresos!L:L,Ingresos!M:M)</f>
        <v>0</v>
      </c>
      <c r="D467" s="7"/>
      <c r="E467" s="6">
        <f>Tabla26[[#This Row],[Costo]]*Tabla26[[#This Row],[Cantidad]]</f>
        <v>0</v>
      </c>
      <c r="F467">
        <f>_xlfn.XLOOKUP(Tabla26[[#This Row],[Producto]],Ingresos!L:L,Ingresos!N:N)</f>
        <v>0</v>
      </c>
      <c r="I467" t="s">
        <v>19</v>
      </c>
    </row>
    <row r="468" spans="1:9" x14ac:dyDescent="0.2">
      <c r="A468" s="5"/>
      <c r="C468" s="6">
        <f>_xlfn.XLOOKUP(Tabla26[[#This Row],[Producto]],Ingresos!L:L,Ingresos!M:M)</f>
        <v>0</v>
      </c>
      <c r="D468" s="7"/>
      <c r="E468" s="6">
        <f>Tabla26[[#This Row],[Costo]]*Tabla26[[#This Row],[Cantidad]]</f>
        <v>0</v>
      </c>
      <c r="F468">
        <f>_xlfn.XLOOKUP(Tabla26[[#This Row],[Producto]],Ingresos!L:L,Ingresos!N:N)</f>
        <v>0</v>
      </c>
      <c r="I468" t="s">
        <v>19</v>
      </c>
    </row>
    <row r="469" spans="1:9" x14ac:dyDescent="0.2">
      <c r="A469" s="5"/>
      <c r="C469" s="6">
        <f>_xlfn.XLOOKUP(Tabla26[[#This Row],[Producto]],Ingresos!L:L,Ingresos!M:M)</f>
        <v>0</v>
      </c>
      <c r="D469" s="7"/>
      <c r="E469" s="6">
        <f>Tabla26[[#This Row],[Costo]]*Tabla26[[#This Row],[Cantidad]]</f>
        <v>0</v>
      </c>
      <c r="F469">
        <f>_xlfn.XLOOKUP(Tabla26[[#This Row],[Producto]],Ingresos!L:L,Ingresos!N:N)</f>
        <v>0</v>
      </c>
      <c r="I469" t="s">
        <v>19</v>
      </c>
    </row>
    <row r="470" spans="1:9" x14ac:dyDescent="0.2">
      <c r="A470" s="5"/>
      <c r="C470" s="6">
        <f>_xlfn.XLOOKUP(Tabla26[[#This Row],[Producto]],Ingresos!L:L,Ingresos!M:M)</f>
        <v>0</v>
      </c>
      <c r="D470" s="7"/>
      <c r="E470" s="6">
        <f>Tabla26[[#This Row],[Costo]]*Tabla26[[#This Row],[Cantidad]]</f>
        <v>0</v>
      </c>
      <c r="F470">
        <f>_xlfn.XLOOKUP(Tabla26[[#This Row],[Producto]],Ingresos!L:L,Ingresos!N:N)</f>
        <v>0</v>
      </c>
      <c r="I470" t="s">
        <v>19</v>
      </c>
    </row>
    <row r="471" spans="1:9" x14ac:dyDescent="0.2">
      <c r="A471" s="5"/>
      <c r="C471" s="6">
        <f>_xlfn.XLOOKUP(Tabla26[[#This Row],[Producto]],Ingresos!L:L,Ingresos!M:M)</f>
        <v>0</v>
      </c>
      <c r="D471" s="7"/>
      <c r="E471" s="6">
        <f>Tabla26[[#This Row],[Costo]]*Tabla26[[#This Row],[Cantidad]]</f>
        <v>0</v>
      </c>
      <c r="F471">
        <f>_xlfn.XLOOKUP(Tabla26[[#This Row],[Producto]],Ingresos!L:L,Ingresos!N:N)</f>
        <v>0</v>
      </c>
      <c r="I471" t="s">
        <v>19</v>
      </c>
    </row>
    <row r="472" spans="1:9" x14ac:dyDescent="0.2">
      <c r="A472" s="5"/>
      <c r="C472" s="6">
        <f>_xlfn.XLOOKUP(Tabla26[[#This Row],[Producto]],Ingresos!L:L,Ingresos!M:M)</f>
        <v>0</v>
      </c>
      <c r="D472" s="7"/>
      <c r="E472" s="6">
        <f>Tabla26[[#This Row],[Costo]]*Tabla26[[#This Row],[Cantidad]]</f>
        <v>0</v>
      </c>
      <c r="F472">
        <f>_xlfn.XLOOKUP(Tabla26[[#This Row],[Producto]],Ingresos!L:L,Ingresos!N:N)</f>
        <v>0</v>
      </c>
      <c r="I472" t="s">
        <v>19</v>
      </c>
    </row>
    <row r="473" spans="1:9" x14ac:dyDescent="0.2">
      <c r="A473" s="5"/>
      <c r="C473" s="6">
        <f>_xlfn.XLOOKUP(Tabla26[[#This Row],[Producto]],Ingresos!L:L,Ingresos!M:M)</f>
        <v>0</v>
      </c>
      <c r="D473" s="7"/>
      <c r="E473" s="6">
        <f>Tabla26[[#This Row],[Costo]]*Tabla26[[#This Row],[Cantidad]]</f>
        <v>0</v>
      </c>
      <c r="F473">
        <f>_xlfn.XLOOKUP(Tabla26[[#This Row],[Producto]],Ingresos!L:L,Ingresos!N:N)</f>
        <v>0</v>
      </c>
      <c r="I473" t="s">
        <v>19</v>
      </c>
    </row>
    <row r="474" spans="1:9" x14ac:dyDescent="0.2">
      <c r="A474" s="5"/>
      <c r="C474" s="6">
        <f>_xlfn.XLOOKUP(Tabla26[[#This Row],[Producto]],Ingresos!L:L,Ingresos!M:M)</f>
        <v>0</v>
      </c>
      <c r="D474" s="7"/>
      <c r="E474" s="6">
        <f>Tabla26[[#This Row],[Costo]]*Tabla26[[#This Row],[Cantidad]]</f>
        <v>0</v>
      </c>
      <c r="F474">
        <f>_xlfn.XLOOKUP(Tabla26[[#This Row],[Producto]],Ingresos!L:L,Ingresos!N:N)</f>
        <v>0</v>
      </c>
      <c r="I474" t="s">
        <v>19</v>
      </c>
    </row>
    <row r="475" spans="1:9" x14ac:dyDescent="0.2">
      <c r="A475" s="5"/>
      <c r="C475" s="6">
        <f>_xlfn.XLOOKUP(Tabla26[[#This Row],[Producto]],Ingresos!L:L,Ingresos!M:M)</f>
        <v>0</v>
      </c>
      <c r="D475" s="7"/>
      <c r="E475" s="6">
        <f>Tabla26[[#This Row],[Costo]]*Tabla26[[#This Row],[Cantidad]]</f>
        <v>0</v>
      </c>
      <c r="F475">
        <f>_xlfn.XLOOKUP(Tabla26[[#This Row],[Producto]],Ingresos!L:L,Ingresos!N:N)</f>
        <v>0</v>
      </c>
      <c r="I475" t="s">
        <v>19</v>
      </c>
    </row>
    <row r="476" spans="1:9" x14ac:dyDescent="0.2">
      <c r="A476" s="5"/>
      <c r="C476" s="6">
        <f>_xlfn.XLOOKUP(Tabla26[[#This Row],[Producto]],Ingresos!L:L,Ingresos!M:M)</f>
        <v>0</v>
      </c>
      <c r="D476" s="7"/>
      <c r="E476" s="6">
        <f>Tabla26[[#This Row],[Costo]]*Tabla26[[#This Row],[Cantidad]]</f>
        <v>0</v>
      </c>
      <c r="F476">
        <f>_xlfn.XLOOKUP(Tabla26[[#This Row],[Producto]],Ingresos!L:L,Ingresos!N:N)</f>
        <v>0</v>
      </c>
      <c r="I476" t="s">
        <v>19</v>
      </c>
    </row>
    <row r="477" spans="1:9" x14ac:dyDescent="0.2">
      <c r="A477" s="5"/>
      <c r="C477" s="6">
        <f>_xlfn.XLOOKUP(Tabla26[[#This Row],[Producto]],Ingresos!L:L,Ingresos!M:M)</f>
        <v>0</v>
      </c>
      <c r="D477" s="7"/>
      <c r="E477" s="6">
        <f>Tabla26[[#This Row],[Costo]]*Tabla26[[#This Row],[Cantidad]]</f>
        <v>0</v>
      </c>
      <c r="F477">
        <f>_xlfn.XLOOKUP(Tabla26[[#This Row],[Producto]],Ingresos!L:L,Ingresos!N:N)</f>
        <v>0</v>
      </c>
      <c r="I477" t="s">
        <v>19</v>
      </c>
    </row>
    <row r="478" spans="1:9" x14ac:dyDescent="0.2">
      <c r="A478" s="5"/>
      <c r="C478" s="6">
        <f>_xlfn.XLOOKUP(Tabla26[[#This Row],[Producto]],Ingresos!L:L,Ingresos!M:M)</f>
        <v>0</v>
      </c>
      <c r="D478" s="7"/>
      <c r="E478" s="6">
        <f>Tabla26[[#This Row],[Costo]]*Tabla26[[#This Row],[Cantidad]]</f>
        <v>0</v>
      </c>
      <c r="F478">
        <f>_xlfn.XLOOKUP(Tabla26[[#This Row],[Producto]],Ingresos!L:L,Ingresos!N:N)</f>
        <v>0</v>
      </c>
      <c r="I478" t="s">
        <v>19</v>
      </c>
    </row>
    <row r="479" spans="1:9" x14ac:dyDescent="0.2">
      <c r="A479" s="5"/>
      <c r="C479" s="6">
        <f>_xlfn.XLOOKUP(Tabla26[[#This Row],[Producto]],Ingresos!L:L,Ingresos!M:M)</f>
        <v>0</v>
      </c>
      <c r="D479" s="7"/>
      <c r="E479" s="6">
        <f>Tabla26[[#This Row],[Costo]]*Tabla26[[#This Row],[Cantidad]]</f>
        <v>0</v>
      </c>
      <c r="F479">
        <f>_xlfn.XLOOKUP(Tabla26[[#This Row],[Producto]],Ingresos!L:L,Ingresos!N:N)</f>
        <v>0</v>
      </c>
      <c r="I479" t="s">
        <v>19</v>
      </c>
    </row>
    <row r="480" spans="1:9" x14ac:dyDescent="0.2">
      <c r="A480" s="5"/>
      <c r="C480" s="6">
        <f>_xlfn.XLOOKUP(Tabla26[[#This Row],[Producto]],Ingresos!L:L,Ingresos!M:M)</f>
        <v>0</v>
      </c>
      <c r="D480" s="7"/>
      <c r="E480" s="6">
        <f>Tabla26[[#This Row],[Costo]]*Tabla26[[#This Row],[Cantidad]]</f>
        <v>0</v>
      </c>
      <c r="F480">
        <f>_xlfn.XLOOKUP(Tabla26[[#This Row],[Producto]],Ingresos!L:L,Ingresos!N:N)</f>
        <v>0</v>
      </c>
      <c r="I480" t="s">
        <v>19</v>
      </c>
    </row>
    <row r="481" spans="1:9" x14ac:dyDescent="0.2">
      <c r="A481" s="5"/>
      <c r="C481" s="6">
        <f>_xlfn.XLOOKUP(Tabla26[[#This Row],[Producto]],Ingresos!L:L,Ingresos!M:M)</f>
        <v>0</v>
      </c>
      <c r="D481" s="7"/>
      <c r="E481" s="6">
        <f>Tabla26[[#This Row],[Costo]]*Tabla26[[#This Row],[Cantidad]]</f>
        <v>0</v>
      </c>
      <c r="F481">
        <f>_xlfn.XLOOKUP(Tabla26[[#This Row],[Producto]],Ingresos!L:L,Ingresos!N:N)</f>
        <v>0</v>
      </c>
      <c r="I481" t="s">
        <v>19</v>
      </c>
    </row>
    <row r="482" spans="1:9" x14ac:dyDescent="0.2">
      <c r="A482" s="5"/>
      <c r="C482" s="6">
        <f>_xlfn.XLOOKUP(Tabla26[[#This Row],[Producto]],Ingresos!L:L,Ingresos!M:M)</f>
        <v>0</v>
      </c>
      <c r="D482" s="7"/>
      <c r="E482" s="6">
        <f>Tabla26[[#This Row],[Costo]]*Tabla26[[#This Row],[Cantidad]]</f>
        <v>0</v>
      </c>
      <c r="F482">
        <f>_xlfn.XLOOKUP(Tabla26[[#This Row],[Producto]],Ingresos!L:L,Ingresos!N:N)</f>
        <v>0</v>
      </c>
      <c r="I482" t="s">
        <v>19</v>
      </c>
    </row>
    <row r="483" spans="1:9" x14ac:dyDescent="0.2">
      <c r="A483" s="5"/>
      <c r="C483" s="6">
        <f>_xlfn.XLOOKUP(Tabla26[[#This Row],[Producto]],Ingresos!L:L,Ingresos!M:M)</f>
        <v>0</v>
      </c>
      <c r="D483" s="7"/>
      <c r="E483" s="6">
        <f>Tabla26[[#This Row],[Costo]]*Tabla26[[#This Row],[Cantidad]]</f>
        <v>0</v>
      </c>
      <c r="F483">
        <f>_xlfn.XLOOKUP(Tabla26[[#This Row],[Producto]],Ingresos!L:L,Ingresos!N:N)</f>
        <v>0</v>
      </c>
      <c r="I483" t="s">
        <v>19</v>
      </c>
    </row>
    <row r="484" spans="1:9" x14ac:dyDescent="0.2">
      <c r="A484" s="5"/>
      <c r="C484" s="6">
        <f>_xlfn.XLOOKUP(Tabla26[[#This Row],[Producto]],Ingresos!L:L,Ingresos!M:M)</f>
        <v>0</v>
      </c>
      <c r="D484" s="7"/>
      <c r="E484" s="6">
        <f>Tabla26[[#This Row],[Costo]]*Tabla26[[#This Row],[Cantidad]]</f>
        <v>0</v>
      </c>
      <c r="F484">
        <f>_xlfn.XLOOKUP(Tabla26[[#This Row],[Producto]],Ingresos!L:L,Ingresos!N:N)</f>
        <v>0</v>
      </c>
      <c r="I484" t="s">
        <v>19</v>
      </c>
    </row>
    <row r="485" spans="1:9" x14ac:dyDescent="0.2">
      <c r="A485" s="5"/>
      <c r="C485" s="6">
        <f>_xlfn.XLOOKUP(Tabla26[[#This Row],[Producto]],Ingresos!L:L,Ingresos!M:M)</f>
        <v>0</v>
      </c>
      <c r="D485" s="7"/>
      <c r="E485" s="6">
        <f>Tabla26[[#This Row],[Costo]]*Tabla26[[#This Row],[Cantidad]]</f>
        <v>0</v>
      </c>
      <c r="F485">
        <f>_xlfn.XLOOKUP(Tabla26[[#This Row],[Producto]],Ingresos!L:L,Ingresos!N:N)</f>
        <v>0</v>
      </c>
      <c r="I485" t="s">
        <v>19</v>
      </c>
    </row>
    <row r="486" spans="1:9" x14ac:dyDescent="0.2">
      <c r="A486" s="5"/>
      <c r="C486" s="6">
        <f>_xlfn.XLOOKUP(Tabla26[[#This Row],[Producto]],Ingresos!L:L,Ingresos!M:M)</f>
        <v>0</v>
      </c>
      <c r="D486" s="7"/>
      <c r="E486" s="6">
        <f>Tabla26[[#This Row],[Costo]]*Tabla26[[#This Row],[Cantidad]]</f>
        <v>0</v>
      </c>
      <c r="F486">
        <f>_xlfn.XLOOKUP(Tabla26[[#This Row],[Producto]],Ingresos!L:L,Ingresos!N:N)</f>
        <v>0</v>
      </c>
      <c r="I486" t="s">
        <v>19</v>
      </c>
    </row>
    <row r="487" spans="1:9" x14ac:dyDescent="0.2">
      <c r="A487" s="5"/>
      <c r="C487" s="6">
        <f>_xlfn.XLOOKUP(Tabla26[[#This Row],[Producto]],Ingresos!L:L,Ingresos!M:M)</f>
        <v>0</v>
      </c>
      <c r="D487" s="7"/>
      <c r="E487" s="6">
        <f>Tabla26[[#This Row],[Costo]]*Tabla26[[#This Row],[Cantidad]]</f>
        <v>0</v>
      </c>
      <c r="F487">
        <f>_xlfn.XLOOKUP(Tabla26[[#This Row],[Producto]],Ingresos!L:L,Ingresos!N:N)</f>
        <v>0</v>
      </c>
      <c r="I487" t="s">
        <v>19</v>
      </c>
    </row>
    <row r="488" spans="1:9" x14ac:dyDescent="0.2">
      <c r="A488" s="5"/>
      <c r="C488" s="6">
        <f>_xlfn.XLOOKUP(Tabla26[[#This Row],[Producto]],Ingresos!L:L,Ingresos!M:M)</f>
        <v>0</v>
      </c>
      <c r="D488" s="7"/>
      <c r="E488" s="6">
        <f>Tabla26[[#This Row],[Costo]]*Tabla26[[#This Row],[Cantidad]]</f>
        <v>0</v>
      </c>
      <c r="F488">
        <f>_xlfn.XLOOKUP(Tabla26[[#This Row],[Producto]],Ingresos!L:L,Ingresos!N:N)</f>
        <v>0</v>
      </c>
      <c r="I488" t="s">
        <v>19</v>
      </c>
    </row>
    <row r="489" spans="1:9" x14ac:dyDescent="0.2">
      <c r="A489" s="5"/>
      <c r="C489" s="6">
        <f>_xlfn.XLOOKUP(Tabla26[[#This Row],[Producto]],Ingresos!L:L,Ingresos!M:M)</f>
        <v>0</v>
      </c>
      <c r="D489" s="7"/>
      <c r="E489" s="6">
        <f>Tabla26[[#This Row],[Costo]]*Tabla26[[#This Row],[Cantidad]]</f>
        <v>0</v>
      </c>
      <c r="F489">
        <f>_xlfn.XLOOKUP(Tabla26[[#This Row],[Producto]],Ingresos!L:L,Ingresos!N:N)</f>
        <v>0</v>
      </c>
      <c r="I489" t="s">
        <v>19</v>
      </c>
    </row>
    <row r="490" spans="1:9" x14ac:dyDescent="0.2">
      <c r="A490" s="5"/>
      <c r="C490" s="6">
        <f>_xlfn.XLOOKUP(Tabla26[[#This Row],[Producto]],Ingresos!L:L,Ingresos!M:M)</f>
        <v>0</v>
      </c>
      <c r="D490" s="7"/>
      <c r="E490" s="6">
        <f>Tabla26[[#This Row],[Costo]]*Tabla26[[#This Row],[Cantidad]]</f>
        <v>0</v>
      </c>
      <c r="F490">
        <f>_xlfn.XLOOKUP(Tabla26[[#This Row],[Producto]],Ingresos!L:L,Ingresos!N:N)</f>
        <v>0</v>
      </c>
      <c r="I490" t="s">
        <v>19</v>
      </c>
    </row>
    <row r="491" spans="1:9" x14ac:dyDescent="0.2">
      <c r="A491" s="5"/>
      <c r="C491" s="6">
        <f>_xlfn.XLOOKUP(Tabla26[[#This Row],[Producto]],Ingresos!L:L,Ingresos!M:M)</f>
        <v>0</v>
      </c>
      <c r="D491" s="7"/>
      <c r="E491" s="6">
        <f>Tabla26[[#This Row],[Costo]]*Tabla26[[#This Row],[Cantidad]]</f>
        <v>0</v>
      </c>
      <c r="F491">
        <f>_xlfn.XLOOKUP(Tabla26[[#This Row],[Producto]],Ingresos!L:L,Ingresos!N:N)</f>
        <v>0</v>
      </c>
      <c r="I491" t="s">
        <v>19</v>
      </c>
    </row>
    <row r="492" spans="1:9" x14ac:dyDescent="0.2">
      <c r="A492" s="5"/>
      <c r="C492" s="6">
        <f>_xlfn.XLOOKUP(Tabla26[[#This Row],[Producto]],Ingresos!L:L,Ingresos!M:M)</f>
        <v>0</v>
      </c>
      <c r="D492" s="7"/>
      <c r="E492" s="6">
        <f>Tabla26[[#This Row],[Costo]]*Tabla26[[#This Row],[Cantidad]]</f>
        <v>0</v>
      </c>
      <c r="F492">
        <f>_xlfn.XLOOKUP(Tabla26[[#This Row],[Producto]],Ingresos!L:L,Ingresos!N:N)</f>
        <v>0</v>
      </c>
      <c r="I492" t="s">
        <v>19</v>
      </c>
    </row>
    <row r="493" spans="1:9" x14ac:dyDescent="0.2">
      <c r="A493" s="5"/>
      <c r="C493" s="6">
        <f>_xlfn.XLOOKUP(Tabla26[[#This Row],[Producto]],Ingresos!L:L,Ingresos!M:M)</f>
        <v>0</v>
      </c>
      <c r="D493" s="7"/>
      <c r="E493" s="6">
        <f>Tabla26[[#This Row],[Costo]]*Tabla26[[#This Row],[Cantidad]]</f>
        <v>0</v>
      </c>
      <c r="F493">
        <f>_xlfn.XLOOKUP(Tabla26[[#This Row],[Producto]],Ingresos!L:L,Ingresos!N:N)</f>
        <v>0</v>
      </c>
      <c r="I493" t="s">
        <v>19</v>
      </c>
    </row>
    <row r="494" spans="1:9" x14ac:dyDescent="0.2">
      <c r="A494" s="5"/>
      <c r="C494" s="6">
        <f>_xlfn.XLOOKUP(Tabla26[[#This Row],[Producto]],Ingresos!L:L,Ingresos!M:M)</f>
        <v>0</v>
      </c>
      <c r="D494" s="7"/>
      <c r="E494" s="6">
        <f>Tabla26[[#This Row],[Costo]]*Tabla26[[#This Row],[Cantidad]]</f>
        <v>0</v>
      </c>
      <c r="F494">
        <f>_xlfn.XLOOKUP(Tabla26[[#This Row],[Producto]],Ingresos!L:L,Ingresos!N:N)</f>
        <v>0</v>
      </c>
      <c r="I494" t="s">
        <v>19</v>
      </c>
    </row>
    <row r="495" spans="1:9" x14ac:dyDescent="0.2">
      <c r="A495" s="5"/>
      <c r="C495" s="6">
        <f>_xlfn.XLOOKUP(Tabla26[[#This Row],[Producto]],Ingresos!L:L,Ingresos!M:M)</f>
        <v>0</v>
      </c>
      <c r="D495" s="7"/>
      <c r="E495" s="6">
        <f>Tabla26[[#This Row],[Costo]]*Tabla26[[#This Row],[Cantidad]]</f>
        <v>0</v>
      </c>
      <c r="F495">
        <f>_xlfn.XLOOKUP(Tabla26[[#This Row],[Producto]],Ingresos!L:L,Ingresos!N:N)</f>
        <v>0</v>
      </c>
      <c r="I495" t="s">
        <v>19</v>
      </c>
    </row>
    <row r="496" spans="1:9" x14ac:dyDescent="0.2">
      <c r="A496" s="5"/>
      <c r="C496" s="6">
        <f>_xlfn.XLOOKUP(Tabla26[[#This Row],[Producto]],Ingresos!L:L,Ingresos!M:M)</f>
        <v>0</v>
      </c>
      <c r="D496" s="7"/>
      <c r="E496" s="6">
        <f>Tabla26[[#This Row],[Costo]]*Tabla26[[#This Row],[Cantidad]]</f>
        <v>0</v>
      </c>
      <c r="F496">
        <f>_xlfn.XLOOKUP(Tabla26[[#This Row],[Producto]],Ingresos!L:L,Ingresos!N:N)</f>
        <v>0</v>
      </c>
      <c r="I496" t="s">
        <v>19</v>
      </c>
    </row>
    <row r="497" spans="1:9" x14ac:dyDescent="0.2">
      <c r="A497" s="5"/>
      <c r="C497" s="6">
        <f>_xlfn.XLOOKUP(Tabla26[[#This Row],[Producto]],Ingresos!L:L,Ingresos!M:M)</f>
        <v>0</v>
      </c>
      <c r="D497" s="7"/>
      <c r="E497" s="6">
        <f>Tabla26[[#This Row],[Costo]]*Tabla26[[#This Row],[Cantidad]]</f>
        <v>0</v>
      </c>
      <c r="F497">
        <f>_xlfn.XLOOKUP(Tabla26[[#This Row],[Producto]],Ingresos!L:L,Ingresos!N:N)</f>
        <v>0</v>
      </c>
      <c r="I497" t="s">
        <v>19</v>
      </c>
    </row>
    <row r="498" spans="1:9" x14ac:dyDescent="0.2">
      <c r="A498" s="5"/>
      <c r="C498" s="6">
        <f>_xlfn.XLOOKUP(Tabla26[[#This Row],[Producto]],Ingresos!L:L,Ingresos!M:M)</f>
        <v>0</v>
      </c>
      <c r="D498" s="7"/>
      <c r="E498" s="6">
        <f>Tabla26[[#This Row],[Costo]]*Tabla26[[#This Row],[Cantidad]]</f>
        <v>0</v>
      </c>
      <c r="F498">
        <f>_xlfn.XLOOKUP(Tabla26[[#This Row],[Producto]],Ingresos!L:L,Ingresos!N:N)</f>
        <v>0</v>
      </c>
      <c r="I498" t="s">
        <v>19</v>
      </c>
    </row>
    <row r="499" spans="1:9" x14ac:dyDescent="0.2">
      <c r="A499" s="5"/>
      <c r="C499" s="6">
        <f>_xlfn.XLOOKUP(Tabla26[[#This Row],[Producto]],Ingresos!L:L,Ingresos!M:M)</f>
        <v>0</v>
      </c>
      <c r="D499" s="7"/>
      <c r="E499" s="6">
        <f>Tabla26[[#This Row],[Costo]]*Tabla26[[#This Row],[Cantidad]]</f>
        <v>0</v>
      </c>
      <c r="F499">
        <f>_xlfn.XLOOKUP(Tabla26[[#This Row],[Producto]],Ingresos!L:L,Ingresos!N:N)</f>
        <v>0</v>
      </c>
      <c r="I499" t="s">
        <v>19</v>
      </c>
    </row>
    <row r="500" spans="1:9" x14ac:dyDescent="0.2">
      <c r="A500" s="5"/>
      <c r="C500" s="6">
        <f>_xlfn.XLOOKUP(Tabla26[[#This Row],[Producto]],Ingresos!L:L,Ingresos!M:M)</f>
        <v>0</v>
      </c>
      <c r="D500" s="7"/>
      <c r="E500" s="6">
        <f>Tabla26[[#This Row],[Costo]]*Tabla26[[#This Row],[Cantidad]]</f>
        <v>0</v>
      </c>
      <c r="F500">
        <f>_xlfn.XLOOKUP(Tabla26[[#This Row],[Producto]],Ingresos!L:L,Ingresos!N:N)</f>
        <v>0</v>
      </c>
      <c r="I500" t="s">
        <v>19</v>
      </c>
    </row>
    <row r="501" spans="1:9" x14ac:dyDescent="0.2">
      <c r="A501" s="5"/>
      <c r="C501" s="6">
        <f>_xlfn.XLOOKUP(Tabla26[[#This Row],[Producto]],Ingresos!L:L,Ingresos!M:M)</f>
        <v>0</v>
      </c>
      <c r="D501" s="7"/>
      <c r="E501" s="6">
        <f>Tabla26[[#This Row],[Costo]]*Tabla26[[#This Row],[Cantidad]]</f>
        <v>0</v>
      </c>
      <c r="F501">
        <f>_xlfn.XLOOKUP(Tabla26[[#This Row],[Producto]],Ingresos!L:L,Ingresos!N:N)</f>
        <v>0</v>
      </c>
      <c r="I501" t="s">
        <v>19</v>
      </c>
    </row>
    <row r="502" spans="1:9" x14ac:dyDescent="0.2">
      <c r="A502" s="5"/>
      <c r="C502" s="6">
        <f>_xlfn.XLOOKUP(Tabla26[[#This Row],[Producto]],Ingresos!L:L,Ingresos!M:M)</f>
        <v>0</v>
      </c>
      <c r="D502" s="7"/>
      <c r="E502" s="6">
        <f>Tabla26[[#This Row],[Costo]]*Tabla26[[#This Row],[Cantidad]]</f>
        <v>0</v>
      </c>
      <c r="F502">
        <f>_xlfn.XLOOKUP(Tabla26[[#This Row],[Producto]],Ingresos!L:L,Ingresos!N:N)</f>
        <v>0</v>
      </c>
      <c r="I502" t="s">
        <v>19</v>
      </c>
    </row>
    <row r="503" spans="1:9" x14ac:dyDescent="0.2">
      <c r="A503" s="5"/>
      <c r="C503" s="6">
        <f>_xlfn.XLOOKUP(Tabla26[[#This Row],[Producto]],Ingresos!L:L,Ingresos!M:M)</f>
        <v>0</v>
      </c>
      <c r="D503" s="7"/>
      <c r="E503" s="6">
        <f>Tabla26[[#This Row],[Costo]]*Tabla26[[#This Row],[Cantidad]]</f>
        <v>0</v>
      </c>
      <c r="F503">
        <f>_xlfn.XLOOKUP(Tabla26[[#This Row],[Producto]],Ingresos!L:L,Ingresos!N:N)</f>
        <v>0</v>
      </c>
      <c r="I503" t="s">
        <v>19</v>
      </c>
    </row>
    <row r="504" spans="1:9" x14ac:dyDescent="0.2">
      <c r="A504" s="5"/>
      <c r="C504" s="6">
        <f>_xlfn.XLOOKUP(Tabla26[[#This Row],[Producto]],Ingresos!L:L,Ingresos!M:M)</f>
        <v>0</v>
      </c>
      <c r="D504" s="7"/>
      <c r="E504" s="6">
        <f>Tabla26[[#This Row],[Costo]]*Tabla26[[#This Row],[Cantidad]]</f>
        <v>0</v>
      </c>
      <c r="F504">
        <f>_xlfn.XLOOKUP(Tabla26[[#This Row],[Producto]],Ingresos!L:L,Ingresos!N:N)</f>
        <v>0</v>
      </c>
      <c r="I504" t="s">
        <v>19</v>
      </c>
    </row>
    <row r="505" spans="1:9" x14ac:dyDescent="0.2">
      <c r="A505" s="5"/>
      <c r="C505" s="6">
        <f>_xlfn.XLOOKUP(Tabla26[[#This Row],[Producto]],Ingresos!L:L,Ingresos!M:M)</f>
        <v>0</v>
      </c>
      <c r="D505" s="7"/>
      <c r="E505" s="6">
        <f>Tabla26[[#This Row],[Costo]]*Tabla26[[#This Row],[Cantidad]]</f>
        <v>0</v>
      </c>
      <c r="F505">
        <f>_xlfn.XLOOKUP(Tabla26[[#This Row],[Producto]],Ingresos!L:L,Ingresos!N:N)</f>
        <v>0</v>
      </c>
      <c r="I505" t="s">
        <v>19</v>
      </c>
    </row>
    <row r="506" spans="1:9" x14ac:dyDescent="0.2">
      <c r="A506" s="5"/>
      <c r="C506" s="6">
        <f>_xlfn.XLOOKUP(Tabla26[[#This Row],[Producto]],Ingresos!L:L,Ingresos!M:M)</f>
        <v>0</v>
      </c>
      <c r="D506" s="7"/>
      <c r="E506" s="6">
        <f>Tabla26[[#This Row],[Costo]]*Tabla26[[#This Row],[Cantidad]]</f>
        <v>0</v>
      </c>
      <c r="F506">
        <f>_xlfn.XLOOKUP(Tabla26[[#This Row],[Producto]],Ingresos!L:L,Ingresos!N:N)</f>
        <v>0</v>
      </c>
      <c r="I506" t="s">
        <v>19</v>
      </c>
    </row>
    <row r="507" spans="1:9" x14ac:dyDescent="0.2">
      <c r="A507" s="5"/>
      <c r="C507" s="6">
        <f>_xlfn.XLOOKUP(Tabla26[[#This Row],[Producto]],Ingresos!L:L,Ingresos!M:M)</f>
        <v>0</v>
      </c>
      <c r="D507" s="7"/>
      <c r="E507" s="6">
        <f>Tabla26[[#This Row],[Costo]]*Tabla26[[#This Row],[Cantidad]]</f>
        <v>0</v>
      </c>
      <c r="F507">
        <f>_xlfn.XLOOKUP(Tabla26[[#This Row],[Producto]],Ingresos!L:L,Ingresos!N:N)</f>
        <v>0</v>
      </c>
      <c r="I507" t="s">
        <v>19</v>
      </c>
    </row>
    <row r="508" spans="1:9" x14ac:dyDescent="0.2">
      <c r="A508" s="5"/>
      <c r="C508" s="6">
        <f>_xlfn.XLOOKUP(Tabla26[[#This Row],[Producto]],Ingresos!L:L,Ingresos!M:M)</f>
        <v>0</v>
      </c>
      <c r="D508" s="7"/>
      <c r="E508" s="6">
        <f>Tabla26[[#This Row],[Costo]]*Tabla26[[#This Row],[Cantidad]]</f>
        <v>0</v>
      </c>
      <c r="F508">
        <f>_xlfn.XLOOKUP(Tabla26[[#This Row],[Producto]],Ingresos!L:L,Ingresos!N:N)</f>
        <v>0</v>
      </c>
      <c r="I508" t="s">
        <v>19</v>
      </c>
    </row>
    <row r="509" spans="1:9" x14ac:dyDescent="0.2">
      <c r="A509" s="5"/>
      <c r="C509" s="6">
        <f>_xlfn.XLOOKUP(Tabla26[[#This Row],[Producto]],Ingresos!L:L,Ingresos!M:M)</f>
        <v>0</v>
      </c>
      <c r="D509" s="7"/>
      <c r="E509" s="6">
        <f>Tabla26[[#This Row],[Costo]]*Tabla26[[#This Row],[Cantidad]]</f>
        <v>0</v>
      </c>
      <c r="F509">
        <f>_xlfn.XLOOKUP(Tabla26[[#This Row],[Producto]],Ingresos!L:L,Ingresos!N:N)</f>
        <v>0</v>
      </c>
      <c r="I509" t="s">
        <v>19</v>
      </c>
    </row>
    <row r="510" spans="1:9" x14ac:dyDescent="0.2">
      <c r="A510" s="5"/>
      <c r="C510" s="6">
        <f>_xlfn.XLOOKUP(Tabla26[[#This Row],[Producto]],Ingresos!L:L,Ingresos!M:M)</f>
        <v>0</v>
      </c>
      <c r="D510" s="7"/>
      <c r="E510" s="6">
        <f>Tabla26[[#This Row],[Costo]]*Tabla26[[#This Row],[Cantidad]]</f>
        <v>0</v>
      </c>
      <c r="F510">
        <f>_xlfn.XLOOKUP(Tabla26[[#This Row],[Producto]],Ingresos!L:L,Ingresos!N:N)</f>
        <v>0</v>
      </c>
      <c r="I510" t="s">
        <v>19</v>
      </c>
    </row>
    <row r="511" spans="1:9" x14ac:dyDescent="0.2">
      <c r="A511" s="5"/>
      <c r="C511" s="6">
        <f>_xlfn.XLOOKUP(Tabla26[[#This Row],[Producto]],Ingresos!L:L,Ingresos!M:M)</f>
        <v>0</v>
      </c>
      <c r="D511" s="7"/>
      <c r="E511" s="6">
        <f>Tabla26[[#This Row],[Costo]]*Tabla26[[#This Row],[Cantidad]]</f>
        <v>0</v>
      </c>
      <c r="F511">
        <f>_xlfn.XLOOKUP(Tabla26[[#This Row],[Producto]],Ingresos!L:L,Ingresos!N:N)</f>
        <v>0</v>
      </c>
      <c r="I511" t="s">
        <v>19</v>
      </c>
    </row>
    <row r="512" spans="1:9" x14ac:dyDescent="0.2">
      <c r="A512" s="5"/>
      <c r="C512" s="6">
        <f>_xlfn.XLOOKUP(Tabla26[[#This Row],[Producto]],Ingresos!L:L,Ingresos!M:M)</f>
        <v>0</v>
      </c>
      <c r="D512" s="7"/>
      <c r="E512" s="6">
        <f>Tabla26[[#This Row],[Costo]]*Tabla26[[#This Row],[Cantidad]]</f>
        <v>0</v>
      </c>
      <c r="F512">
        <f>_xlfn.XLOOKUP(Tabla26[[#This Row],[Producto]],Ingresos!L:L,Ingresos!N:N)</f>
        <v>0</v>
      </c>
      <c r="I512" t="s">
        <v>19</v>
      </c>
    </row>
    <row r="513" spans="1:9" x14ac:dyDescent="0.2">
      <c r="A513" s="5"/>
      <c r="C513" s="6">
        <f>_xlfn.XLOOKUP(Tabla26[[#This Row],[Producto]],Ingresos!L:L,Ingresos!M:M)</f>
        <v>0</v>
      </c>
      <c r="D513" s="7"/>
      <c r="E513" s="6">
        <f>Tabla26[[#This Row],[Costo]]*Tabla26[[#This Row],[Cantidad]]</f>
        <v>0</v>
      </c>
      <c r="F513">
        <f>_xlfn.XLOOKUP(Tabla26[[#This Row],[Producto]],Ingresos!L:L,Ingresos!N:N)</f>
        <v>0</v>
      </c>
      <c r="I513" t="s">
        <v>19</v>
      </c>
    </row>
    <row r="514" spans="1:9" x14ac:dyDescent="0.2">
      <c r="A514" s="5"/>
      <c r="C514" s="6">
        <f>_xlfn.XLOOKUP(Tabla26[[#This Row],[Producto]],Ingresos!L:L,Ingresos!M:M)</f>
        <v>0</v>
      </c>
      <c r="D514" s="7"/>
      <c r="E514" s="6">
        <f>Tabla26[[#This Row],[Costo]]*Tabla26[[#This Row],[Cantidad]]</f>
        <v>0</v>
      </c>
      <c r="F514">
        <f>_xlfn.XLOOKUP(Tabla26[[#This Row],[Producto]],Ingresos!L:L,Ingresos!N:N)</f>
        <v>0</v>
      </c>
      <c r="I514" t="s">
        <v>19</v>
      </c>
    </row>
    <row r="515" spans="1:9" x14ac:dyDescent="0.2">
      <c r="A515" s="5"/>
      <c r="C515" s="6">
        <f>_xlfn.XLOOKUP(Tabla26[[#This Row],[Producto]],Ingresos!L:L,Ingresos!M:M)</f>
        <v>0</v>
      </c>
      <c r="D515" s="7"/>
      <c r="E515" s="6">
        <f>Tabla26[[#This Row],[Costo]]*Tabla26[[#This Row],[Cantidad]]</f>
        <v>0</v>
      </c>
      <c r="F515">
        <f>_xlfn.XLOOKUP(Tabla26[[#This Row],[Producto]],Ingresos!L:L,Ingresos!N:N)</f>
        <v>0</v>
      </c>
      <c r="I515" t="s">
        <v>19</v>
      </c>
    </row>
    <row r="516" spans="1:9" x14ac:dyDescent="0.2">
      <c r="A516" s="5"/>
      <c r="C516" s="6">
        <f>_xlfn.XLOOKUP(Tabla26[[#This Row],[Producto]],Ingresos!L:L,Ingresos!M:M)</f>
        <v>0</v>
      </c>
      <c r="D516" s="7"/>
      <c r="E516" s="6">
        <f>Tabla26[[#This Row],[Costo]]*Tabla26[[#This Row],[Cantidad]]</f>
        <v>0</v>
      </c>
      <c r="F516">
        <f>_xlfn.XLOOKUP(Tabla26[[#This Row],[Producto]],Ingresos!L:L,Ingresos!N:N)</f>
        <v>0</v>
      </c>
      <c r="I516" t="s">
        <v>19</v>
      </c>
    </row>
    <row r="517" spans="1:9" x14ac:dyDescent="0.2">
      <c r="A517" s="5"/>
      <c r="C517" s="6">
        <f>_xlfn.XLOOKUP(Tabla26[[#This Row],[Producto]],Ingresos!L:L,Ingresos!M:M)</f>
        <v>0</v>
      </c>
      <c r="D517" s="7"/>
      <c r="E517" s="6">
        <f>Tabla26[[#This Row],[Costo]]*Tabla26[[#This Row],[Cantidad]]</f>
        <v>0</v>
      </c>
      <c r="F517">
        <f>_xlfn.XLOOKUP(Tabla26[[#This Row],[Producto]],Ingresos!L:L,Ingresos!N:N)</f>
        <v>0</v>
      </c>
      <c r="I517" t="s">
        <v>19</v>
      </c>
    </row>
    <row r="518" spans="1:9" x14ac:dyDescent="0.2">
      <c r="A518" s="5"/>
      <c r="C518" s="6">
        <f>_xlfn.XLOOKUP(Tabla26[[#This Row],[Producto]],Ingresos!L:L,Ingresos!M:M)</f>
        <v>0</v>
      </c>
      <c r="D518" s="7"/>
      <c r="E518" s="6">
        <f>Tabla26[[#This Row],[Costo]]*Tabla26[[#This Row],[Cantidad]]</f>
        <v>0</v>
      </c>
      <c r="F518">
        <f>_xlfn.XLOOKUP(Tabla26[[#This Row],[Producto]],Ingresos!L:L,Ingresos!N:N)</f>
        <v>0</v>
      </c>
      <c r="I518" t="s">
        <v>19</v>
      </c>
    </row>
    <row r="519" spans="1:9" x14ac:dyDescent="0.2">
      <c r="A519" s="5"/>
      <c r="C519" s="6">
        <f>_xlfn.XLOOKUP(Tabla26[[#This Row],[Producto]],Ingresos!L:L,Ingresos!M:M)</f>
        <v>0</v>
      </c>
      <c r="D519" s="7"/>
      <c r="E519" s="6">
        <f>Tabla26[[#This Row],[Costo]]*Tabla26[[#This Row],[Cantidad]]</f>
        <v>0</v>
      </c>
      <c r="F519">
        <f>_xlfn.XLOOKUP(Tabla26[[#This Row],[Producto]],Ingresos!L:L,Ingresos!N:N)</f>
        <v>0</v>
      </c>
      <c r="I519" t="s">
        <v>19</v>
      </c>
    </row>
    <row r="520" spans="1:9" x14ac:dyDescent="0.2">
      <c r="A520" s="5"/>
      <c r="C520" s="6">
        <f>_xlfn.XLOOKUP(Tabla26[[#This Row],[Producto]],Ingresos!L:L,Ingresos!M:M)</f>
        <v>0</v>
      </c>
      <c r="D520" s="7"/>
      <c r="E520" s="6">
        <f>Tabla26[[#This Row],[Costo]]*Tabla26[[#This Row],[Cantidad]]</f>
        <v>0</v>
      </c>
      <c r="F520">
        <f>_xlfn.XLOOKUP(Tabla26[[#This Row],[Producto]],Ingresos!L:L,Ingresos!N:N)</f>
        <v>0</v>
      </c>
      <c r="I520" t="s">
        <v>19</v>
      </c>
    </row>
    <row r="521" spans="1:9" x14ac:dyDescent="0.2">
      <c r="A521" s="5"/>
      <c r="C521" s="6">
        <f>_xlfn.XLOOKUP(Tabla26[[#This Row],[Producto]],Ingresos!L:L,Ingresos!M:M)</f>
        <v>0</v>
      </c>
      <c r="D521" s="7"/>
      <c r="E521" s="6">
        <f>Tabla26[[#This Row],[Costo]]*Tabla26[[#This Row],[Cantidad]]</f>
        <v>0</v>
      </c>
      <c r="F521">
        <f>_xlfn.XLOOKUP(Tabla26[[#This Row],[Producto]],Ingresos!L:L,Ingresos!N:N)</f>
        <v>0</v>
      </c>
      <c r="I521" t="s">
        <v>19</v>
      </c>
    </row>
    <row r="522" spans="1:9" x14ac:dyDescent="0.2">
      <c r="A522" s="5"/>
      <c r="C522" s="6">
        <f>_xlfn.XLOOKUP(Tabla26[[#This Row],[Producto]],Ingresos!L:L,Ingresos!M:M)</f>
        <v>0</v>
      </c>
      <c r="D522" s="7"/>
      <c r="E522" s="6">
        <f>Tabla26[[#This Row],[Costo]]*Tabla26[[#This Row],[Cantidad]]</f>
        <v>0</v>
      </c>
      <c r="F522">
        <f>_xlfn.XLOOKUP(Tabla26[[#This Row],[Producto]],Ingresos!L:L,Ingresos!N:N)</f>
        <v>0</v>
      </c>
      <c r="I522" t="s">
        <v>19</v>
      </c>
    </row>
    <row r="523" spans="1:9" x14ac:dyDescent="0.2">
      <c r="A523" s="5"/>
      <c r="C523" s="6">
        <f>_xlfn.XLOOKUP(Tabla26[[#This Row],[Producto]],Ingresos!L:L,Ingresos!M:M)</f>
        <v>0</v>
      </c>
      <c r="D523" s="7"/>
      <c r="E523" s="6">
        <f>Tabla26[[#This Row],[Costo]]*Tabla26[[#This Row],[Cantidad]]</f>
        <v>0</v>
      </c>
      <c r="F523">
        <f>_xlfn.XLOOKUP(Tabla26[[#This Row],[Producto]],Ingresos!L:L,Ingresos!N:N)</f>
        <v>0</v>
      </c>
      <c r="I523" t="s">
        <v>19</v>
      </c>
    </row>
    <row r="524" spans="1:9" x14ac:dyDescent="0.2">
      <c r="A524" s="5"/>
      <c r="C524" s="6">
        <f>_xlfn.XLOOKUP(Tabla26[[#This Row],[Producto]],Ingresos!L:L,Ingresos!M:M)</f>
        <v>0</v>
      </c>
      <c r="D524" s="7"/>
      <c r="E524" s="6">
        <f>Tabla26[[#This Row],[Costo]]*Tabla26[[#This Row],[Cantidad]]</f>
        <v>0</v>
      </c>
      <c r="F524">
        <f>_xlfn.XLOOKUP(Tabla26[[#This Row],[Producto]],Ingresos!L:L,Ingresos!N:N)</f>
        <v>0</v>
      </c>
      <c r="I524" t="s">
        <v>19</v>
      </c>
    </row>
    <row r="525" spans="1:9" x14ac:dyDescent="0.2">
      <c r="A525" s="5"/>
      <c r="C525" s="6">
        <f>_xlfn.XLOOKUP(Tabla26[[#This Row],[Producto]],Ingresos!L:L,Ingresos!M:M)</f>
        <v>0</v>
      </c>
      <c r="D525" s="7"/>
      <c r="E525" s="6">
        <f>Tabla26[[#This Row],[Costo]]*Tabla26[[#This Row],[Cantidad]]</f>
        <v>0</v>
      </c>
      <c r="F525">
        <f>_xlfn.XLOOKUP(Tabla26[[#This Row],[Producto]],Ingresos!L:L,Ingresos!N:N)</f>
        <v>0</v>
      </c>
      <c r="I525" t="s">
        <v>19</v>
      </c>
    </row>
    <row r="526" spans="1:9" x14ac:dyDescent="0.2">
      <c r="A526" s="5"/>
      <c r="C526" s="6">
        <f>_xlfn.XLOOKUP(Tabla26[[#This Row],[Producto]],Ingresos!L:L,Ingresos!M:M)</f>
        <v>0</v>
      </c>
      <c r="D526" s="7"/>
      <c r="E526" s="6">
        <f>Tabla26[[#This Row],[Costo]]*Tabla26[[#This Row],[Cantidad]]</f>
        <v>0</v>
      </c>
      <c r="F526">
        <f>_xlfn.XLOOKUP(Tabla26[[#This Row],[Producto]],Ingresos!L:L,Ingresos!N:N)</f>
        <v>0</v>
      </c>
      <c r="I526" t="s">
        <v>19</v>
      </c>
    </row>
    <row r="527" spans="1:9" x14ac:dyDescent="0.2">
      <c r="A527" s="5"/>
      <c r="C527" s="6">
        <f>_xlfn.XLOOKUP(Tabla26[[#This Row],[Producto]],Ingresos!L:L,Ingresos!M:M)</f>
        <v>0</v>
      </c>
      <c r="D527" s="7"/>
      <c r="E527" s="6">
        <f>Tabla26[[#This Row],[Costo]]*Tabla26[[#This Row],[Cantidad]]</f>
        <v>0</v>
      </c>
      <c r="F527">
        <f>_xlfn.XLOOKUP(Tabla26[[#This Row],[Producto]],Ingresos!L:L,Ingresos!N:N)</f>
        <v>0</v>
      </c>
      <c r="I527" t="s">
        <v>19</v>
      </c>
    </row>
    <row r="528" spans="1:9" x14ac:dyDescent="0.2">
      <c r="A528" s="5"/>
      <c r="C528" s="6">
        <f>_xlfn.XLOOKUP(Tabla26[[#This Row],[Producto]],Ingresos!L:L,Ingresos!M:M)</f>
        <v>0</v>
      </c>
      <c r="D528" s="7"/>
      <c r="E528" s="6">
        <f>Tabla26[[#This Row],[Costo]]*Tabla26[[#This Row],[Cantidad]]</f>
        <v>0</v>
      </c>
      <c r="F528">
        <f>_xlfn.XLOOKUP(Tabla26[[#This Row],[Producto]],Ingresos!L:L,Ingresos!N:N)</f>
        <v>0</v>
      </c>
      <c r="I528" t="s">
        <v>19</v>
      </c>
    </row>
    <row r="529" spans="1:9" x14ac:dyDescent="0.2">
      <c r="A529" s="5"/>
      <c r="C529" s="6">
        <f>_xlfn.XLOOKUP(Tabla26[[#This Row],[Producto]],Ingresos!L:L,Ingresos!M:M)</f>
        <v>0</v>
      </c>
      <c r="D529" s="7"/>
      <c r="E529" s="6">
        <f>Tabla26[[#This Row],[Costo]]*Tabla26[[#This Row],[Cantidad]]</f>
        <v>0</v>
      </c>
      <c r="F529">
        <f>_xlfn.XLOOKUP(Tabla26[[#This Row],[Producto]],Ingresos!L:L,Ingresos!N:N)</f>
        <v>0</v>
      </c>
      <c r="I529" t="s">
        <v>19</v>
      </c>
    </row>
    <row r="530" spans="1:9" x14ac:dyDescent="0.2">
      <c r="A530" s="5"/>
      <c r="C530" s="6">
        <f>_xlfn.XLOOKUP(Tabla26[[#This Row],[Producto]],Ingresos!L:L,Ingresos!M:M)</f>
        <v>0</v>
      </c>
      <c r="D530" s="7"/>
      <c r="E530" s="6">
        <f>Tabla26[[#This Row],[Costo]]*Tabla26[[#This Row],[Cantidad]]</f>
        <v>0</v>
      </c>
      <c r="F530">
        <f>_xlfn.XLOOKUP(Tabla26[[#This Row],[Producto]],Ingresos!L:L,Ingresos!N:N)</f>
        <v>0</v>
      </c>
      <c r="I530" t="s">
        <v>19</v>
      </c>
    </row>
    <row r="531" spans="1:9" x14ac:dyDescent="0.2">
      <c r="A531" s="5"/>
      <c r="C531" s="6">
        <f>_xlfn.XLOOKUP(Tabla26[[#This Row],[Producto]],Ingresos!L:L,Ingresos!M:M)</f>
        <v>0</v>
      </c>
      <c r="D531" s="7"/>
      <c r="E531" s="6">
        <f>Tabla26[[#This Row],[Costo]]*Tabla26[[#This Row],[Cantidad]]</f>
        <v>0</v>
      </c>
      <c r="F531">
        <f>_xlfn.XLOOKUP(Tabla26[[#This Row],[Producto]],Ingresos!L:L,Ingresos!N:N)</f>
        <v>0</v>
      </c>
      <c r="I531" t="s">
        <v>19</v>
      </c>
    </row>
    <row r="532" spans="1:9" x14ac:dyDescent="0.2">
      <c r="A532" s="5"/>
      <c r="C532" s="6">
        <f>_xlfn.XLOOKUP(Tabla26[[#This Row],[Producto]],Ingresos!L:L,Ingresos!M:M)</f>
        <v>0</v>
      </c>
      <c r="D532" s="7"/>
      <c r="E532" s="6">
        <f>Tabla26[[#This Row],[Costo]]*Tabla26[[#This Row],[Cantidad]]</f>
        <v>0</v>
      </c>
      <c r="F532">
        <f>_xlfn.XLOOKUP(Tabla26[[#This Row],[Producto]],Ingresos!L:L,Ingresos!N:N)</f>
        <v>0</v>
      </c>
      <c r="I532" t="s">
        <v>19</v>
      </c>
    </row>
    <row r="533" spans="1:9" x14ac:dyDescent="0.2">
      <c r="A533" s="5"/>
      <c r="C533" s="6">
        <f>_xlfn.XLOOKUP(Tabla26[[#This Row],[Producto]],Ingresos!L:L,Ingresos!M:M)</f>
        <v>0</v>
      </c>
      <c r="D533" s="7"/>
      <c r="E533" s="6">
        <f>Tabla26[[#This Row],[Costo]]*Tabla26[[#This Row],[Cantidad]]</f>
        <v>0</v>
      </c>
      <c r="F533">
        <f>_xlfn.XLOOKUP(Tabla26[[#This Row],[Producto]],Ingresos!L:L,Ingresos!N:N)</f>
        <v>0</v>
      </c>
      <c r="I533" t="s">
        <v>19</v>
      </c>
    </row>
    <row r="534" spans="1:9" x14ac:dyDescent="0.2">
      <c r="A534" s="5"/>
      <c r="C534" s="6">
        <f>_xlfn.XLOOKUP(Tabla26[[#This Row],[Producto]],Ingresos!L:L,Ingresos!M:M)</f>
        <v>0</v>
      </c>
      <c r="D534" s="7"/>
      <c r="E534" s="6">
        <f>Tabla26[[#This Row],[Costo]]*Tabla26[[#This Row],[Cantidad]]</f>
        <v>0</v>
      </c>
      <c r="F534">
        <f>_xlfn.XLOOKUP(Tabla26[[#This Row],[Producto]],Ingresos!L:L,Ingresos!N:N)</f>
        <v>0</v>
      </c>
      <c r="I534" t="s">
        <v>19</v>
      </c>
    </row>
    <row r="535" spans="1:9" x14ac:dyDescent="0.2">
      <c r="A535" s="5"/>
      <c r="C535" s="6">
        <f>_xlfn.XLOOKUP(Tabla26[[#This Row],[Producto]],Ingresos!L:L,Ingresos!M:M)</f>
        <v>0</v>
      </c>
      <c r="D535" s="7"/>
      <c r="E535" s="6">
        <f>Tabla26[[#This Row],[Costo]]*Tabla26[[#This Row],[Cantidad]]</f>
        <v>0</v>
      </c>
      <c r="F535">
        <f>_xlfn.XLOOKUP(Tabla26[[#This Row],[Producto]],Ingresos!L:L,Ingresos!N:N)</f>
        <v>0</v>
      </c>
      <c r="I535" t="s">
        <v>19</v>
      </c>
    </row>
    <row r="536" spans="1:9" x14ac:dyDescent="0.2">
      <c r="A536" s="5"/>
      <c r="C536" s="6">
        <f>_xlfn.XLOOKUP(Tabla26[[#This Row],[Producto]],Ingresos!L:L,Ingresos!M:M)</f>
        <v>0</v>
      </c>
      <c r="D536" s="7"/>
      <c r="E536" s="6">
        <f>Tabla26[[#This Row],[Costo]]*Tabla26[[#This Row],[Cantidad]]</f>
        <v>0</v>
      </c>
      <c r="F536">
        <f>_xlfn.XLOOKUP(Tabla26[[#This Row],[Producto]],Ingresos!L:L,Ingresos!N:N)</f>
        <v>0</v>
      </c>
      <c r="I536" t="s">
        <v>19</v>
      </c>
    </row>
    <row r="537" spans="1:9" x14ac:dyDescent="0.2">
      <c r="A537" s="5"/>
      <c r="C537" s="6">
        <f>_xlfn.XLOOKUP(Tabla26[[#This Row],[Producto]],Ingresos!L:L,Ingresos!M:M)</f>
        <v>0</v>
      </c>
      <c r="D537" s="7"/>
      <c r="E537" s="6">
        <f>Tabla26[[#This Row],[Costo]]*Tabla26[[#This Row],[Cantidad]]</f>
        <v>0</v>
      </c>
      <c r="F537">
        <f>_xlfn.XLOOKUP(Tabla26[[#This Row],[Producto]],Ingresos!L:L,Ingresos!N:N)</f>
        <v>0</v>
      </c>
      <c r="I537" t="s">
        <v>19</v>
      </c>
    </row>
    <row r="538" spans="1:9" x14ac:dyDescent="0.2">
      <c r="A538" s="5"/>
      <c r="C538" s="6">
        <f>_xlfn.XLOOKUP(Tabla26[[#This Row],[Producto]],Ingresos!L:L,Ingresos!M:M)</f>
        <v>0</v>
      </c>
      <c r="D538" s="7"/>
      <c r="E538" s="6">
        <f>Tabla26[[#This Row],[Costo]]*Tabla26[[#This Row],[Cantidad]]</f>
        <v>0</v>
      </c>
      <c r="F538">
        <f>_xlfn.XLOOKUP(Tabla26[[#This Row],[Producto]],Ingresos!L:L,Ingresos!N:N)</f>
        <v>0</v>
      </c>
      <c r="I538" t="s">
        <v>19</v>
      </c>
    </row>
    <row r="539" spans="1:9" x14ac:dyDescent="0.2">
      <c r="A539" s="5"/>
      <c r="C539" s="6">
        <f>_xlfn.XLOOKUP(Tabla26[[#This Row],[Producto]],Ingresos!L:L,Ingresos!M:M)</f>
        <v>0</v>
      </c>
      <c r="D539" s="7"/>
      <c r="E539" s="6">
        <f>Tabla26[[#This Row],[Costo]]*Tabla26[[#This Row],[Cantidad]]</f>
        <v>0</v>
      </c>
      <c r="F539">
        <f>_xlfn.XLOOKUP(Tabla26[[#This Row],[Producto]],Ingresos!L:L,Ingresos!N:N)</f>
        <v>0</v>
      </c>
      <c r="I539" t="s">
        <v>19</v>
      </c>
    </row>
    <row r="540" spans="1:9" x14ac:dyDescent="0.2">
      <c r="A540" s="5"/>
      <c r="C540" s="6">
        <f>_xlfn.XLOOKUP(Tabla26[[#This Row],[Producto]],Ingresos!L:L,Ingresos!M:M)</f>
        <v>0</v>
      </c>
      <c r="D540" s="7"/>
      <c r="E540" s="6">
        <f>Tabla26[[#This Row],[Costo]]*Tabla26[[#This Row],[Cantidad]]</f>
        <v>0</v>
      </c>
      <c r="F540">
        <f>_xlfn.XLOOKUP(Tabla26[[#This Row],[Producto]],Ingresos!L:L,Ingresos!N:N)</f>
        <v>0</v>
      </c>
      <c r="I540" t="s">
        <v>19</v>
      </c>
    </row>
    <row r="541" spans="1:9" x14ac:dyDescent="0.2">
      <c r="A541" s="5"/>
      <c r="C541" s="6">
        <f>_xlfn.XLOOKUP(Tabla26[[#This Row],[Producto]],Ingresos!L:L,Ingresos!M:M)</f>
        <v>0</v>
      </c>
      <c r="D541" s="7"/>
      <c r="E541" s="6">
        <f>Tabla26[[#This Row],[Costo]]*Tabla26[[#This Row],[Cantidad]]</f>
        <v>0</v>
      </c>
      <c r="F541">
        <f>_xlfn.XLOOKUP(Tabla26[[#This Row],[Producto]],Ingresos!L:L,Ingresos!N:N)</f>
        <v>0</v>
      </c>
      <c r="I541" t="s">
        <v>19</v>
      </c>
    </row>
    <row r="542" spans="1:9" x14ac:dyDescent="0.2">
      <c r="A542" s="5"/>
      <c r="C542" s="6">
        <f>_xlfn.XLOOKUP(Tabla26[[#This Row],[Producto]],Ingresos!L:L,Ingresos!M:M)</f>
        <v>0</v>
      </c>
      <c r="D542" s="7"/>
      <c r="E542" s="6">
        <f>Tabla26[[#This Row],[Costo]]*Tabla26[[#This Row],[Cantidad]]</f>
        <v>0</v>
      </c>
      <c r="F542">
        <f>_xlfn.XLOOKUP(Tabla26[[#This Row],[Producto]],Ingresos!L:L,Ingresos!N:N)</f>
        <v>0</v>
      </c>
      <c r="I542" t="s">
        <v>19</v>
      </c>
    </row>
    <row r="543" spans="1:9" x14ac:dyDescent="0.2">
      <c r="A543" s="5"/>
      <c r="C543" s="6">
        <f>_xlfn.XLOOKUP(Tabla26[[#This Row],[Producto]],Ingresos!L:L,Ingresos!M:M)</f>
        <v>0</v>
      </c>
      <c r="D543" s="7"/>
      <c r="E543" s="6">
        <f>Tabla26[[#This Row],[Costo]]*Tabla26[[#This Row],[Cantidad]]</f>
        <v>0</v>
      </c>
      <c r="F543">
        <f>_xlfn.XLOOKUP(Tabla26[[#This Row],[Producto]],Ingresos!L:L,Ingresos!N:N)</f>
        <v>0</v>
      </c>
      <c r="I543" t="s">
        <v>19</v>
      </c>
    </row>
    <row r="544" spans="1:9" x14ac:dyDescent="0.2">
      <c r="A544" s="5"/>
      <c r="C544" s="6">
        <f>_xlfn.XLOOKUP(Tabla26[[#This Row],[Producto]],Ingresos!L:L,Ingresos!M:M)</f>
        <v>0</v>
      </c>
      <c r="D544" s="7"/>
      <c r="E544" s="6">
        <f>Tabla26[[#This Row],[Costo]]*Tabla26[[#This Row],[Cantidad]]</f>
        <v>0</v>
      </c>
      <c r="F544">
        <f>_xlfn.XLOOKUP(Tabla26[[#This Row],[Producto]],Ingresos!L:L,Ingresos!N:N)</f>
        <v>0</v>
      </c>
      <c r="I544" t="s">
        <v>19</v>
      </c>
    </row>
    <row r="545" spans="1:9" x14ac:dyDescent="0.2">
      <c r="A545" s="5"/>
      <c r="C545" s="6">
        <f>_xlfn.XLOOKUP(Tabla26[[#This Row],[Producto]],Ingresos!L:L,Ingresos!M:M)</f>
        <v>0</v>
      </c>
      <c r="D545" s="7"/>
      <c r="E545" s="6">
        <f>Tabla26[[#This Row],[Costo]]*Tabla26[[#This Row],[Cantidad]]</f>
        <v>0</v>
      </c>
      <c r="F545">
        <f>_xlfn.XLOOKUP(Tabla26[[#This Row],[Producto]],Ingresos!L:L,Ingresos!N:N)</f>
        <v>0</v>
      </c>
      <c r="I545" t="s">
        <v>19</v>
      </c>
    </row>
    <row r="546" spans="1:9" x14ac:dyDescent="0.2">
      <c r="A546" s="5"/>
      <c r="C546" s="6">
        <f>_xlfn.XLOOKUP(Tabla26[[#This Row],[Producto]],Ingresos!L:L,Ingresos!M:M)</f>
        <v>0</v>
      </c>
      <c r="D546" s="7"/>
      <c r="E546" s="6">
        <f>Tabla26[[#This Row],[Costo]]*Tabla26[[#This Row],[Cantidad]]</f>
        <v>0</v>
      </c>
      <c r="F546">
        <f>_xlfn.XLOOKUP(Tabla26[[#This Row],[Producto]],Ingresos!L:L,Ingresos!N:N)</f>
        <v>0</v>
      </c>
      <c r="I546" t="s">
        <v>19</v>
      </c>
    </row>
    <row r="547" spans="1:9" x14ac:dyDescent="0.2">
      <c r="A547" s="5"/>
      <c r="C547" s="6">
        <f>_xlfn.XLOOKUP(Tabla26[[#This Row],[Producto]],Ingresos!L:L,Ingresos!M:M)</f>
        <v>0</v>
      </c>
      <c r="D547" s="7"/>
      <c r="E547" s="6">
        <f>Tabla26[[#This Row],[Costo]]*Tabla26[[#This Row],[Cantidad]]</f>
        <v>0</v>
      </c>
      <c r="F547">
        <f>_xlfn.XLOOKUP(Tabla26[[#This Row],[Producto]],Ingresos!L:L,Ingresos!N:N)</f>
        <v>0</v>
      </c>
      <c r="I547" t="s">
        <v>19</v>
      </c>
    </row>
    <row r="548" spans="1:9" x14ac:dyDescent="0.2">
      <c r="A548" s="5"/>
      <c r="C548" s="6">
        <f>_xlfn.XLOOKUP(Tabla26[[#This Row],[Producto]],Ingresos!L:L,Ingresos!M:M)</f>
        <v>0</v>
      </c>
      <c r="D548" s="7"/>
      <c r="E548" s="6">
        <f>Tabla26[[#This Row],[Costo]]*Tabla26[[#This Row],[Cantidad]]</f>
        <v>0</v>
      </c>
      <c r="F548">
        <f>_xlfn.XLOOKUP(Tabla26[[#This Row],[Producto]],Ingresos!L:L,Ingresos!N:N)</f>
        <v>0</v>
      </c>
      <c r="I548" t="s">
        <v>19</v>
      </c>
    </row>
    <row r="549" spans="1:9" x14ac:dyDescent="0.2">
      <c r="A549" s="5"/>
      <c r="C549" s="6">
        <f>_xlfn.XLOOKUP(Tabla26[[#This Row],[Producto]],Ingresos!L:L,Ingresos!M:M)</f>
        <v>0</v>
      </c>
      <c r="D549" s="7"/>
      <c r="E549" s="6">
        <f>Tabla26[[#This Row],[Costo]]*Tabla26[[#This Row],[Cantidad]]</f>
        <v>0</v>
      </c>
      <c r="F549">
        <f>_xlfn.XLOOKUP(Tabla26[[#This Row],[Producto]],Ingresos!L:L,Ingresos!N:N)</f>
        <v>0</v>
      </c>
      <c r="I549" t="s">
        <v>19</v>
      </c>
    </row>
    <row r="550" spans="1:9" x14ac:dyDescent="0.2">
      <c r="A550" s="5"/>
      <c r="C550" s="6">
        <f>_xlfn.XLOOKUP(Tabla26[[#This Row],[Producto]],Ingresos!L:L,Ingresos!M:M)</f>
        <v>0</v>
      </c>
      <c r="D550" s="7"/>
      <c r="E550" s="6">
        <f>Tabla26[[#This Row],[Costo]]*Tabla26[[#This Row],[Cantidad]]</f>
        <v>0</v>
      </c>
      <c r="F550">
        <f>_xlfn.XLOOKUP(Tabla26[[#This Row],[Producto]],Ingresos!L:L,Ingresos!N:N)</f>
        <v>0</v>
      </c>
      <c r="I550" t="s">
        <v>19</v>
      </c>
    </row>
    <row r="551" spans="1:9" x14ac:dyDescent="0.2">
      <c r="A551" s="5"/>
      <c r="C551" s="6">
        <f>_xlfn.XLOOKUP(Tabla26[[#This Row],[Producto]],Ingresos!L:L,Ingresos!M:M)</f>
        <v>0</v>
      </c>
      <c r="D551" s="7"/>
      <c r="E551" s="6">
        <f>Tabla26[[#This Row],[Costo]]*Tabla26[[#This Row],[Cantidad]]</f>
        <v>0</v>
      </c>
      <c r="F551">
        <f>_xlfn.XLOOKUP(Tabla26[[#This Row],[Producto]],Ingresos!L:L,Ingresos!N:N)</f>
        <v>0</v>
      </c>
      <c r="I551" t="s">
        <v>19</v>
      </c>
    </row>
    <row r="552" spans="1:9" x14ac:dyDescent="0.2">
      <c r="A552" s="5"/>
      <c r="C552" s="6">
        <f>_xlfn.XLOOKUP(Tabla26[[#This Row],[Producto]],Ingresos!L:L,Ingresos!M:M)</f>
        <v>0</v>
      </c>
      <c r="D552" s="7"/>
      <c r="E552" s="6">
        <f>Tabla26[[#This Row],[Costo]]*Tabla26[[#This Row],[Cantidad]]</f>
        <v>0</v>
      </c>
      <c r="F552">
        <f>_xlfn.XLOOKUP(Tabla26[[#This Row],[Producto]],Ingresos!L:L,Ingresos!N:N)</f>
        <v>0</v>
      </c>
      <c r="I552" t="s">
        <v>19</v>
      </c>
    </row>
    <row r="553" spans="1:9" x14ac:dyDescent="0.2">
      <c r="A553" s="5"/>
      <c r="C553" s="6">
        <f>_xlfn.XLOOKUP(Tabla26[[#This Row],[Producto]],Ingresos!L:L,Ingresos!M:M)</f>
        <v>0</v>
      </c>
      <c r="D553" s="7"/>
      <c r="E553" s="6">
        <f>Tabla26[[#This Row],[Costo]]*Tabla26[[#This Row],[Cantidad]]</f>
        <v>0</v>
      </c>
      <c r="F553">
        <f>_xlfn.XLOOKUP(Tabla26[[#This Row],[Producto]],Ingresos!L:L,Ingresos!N:N)</f>
        <v>0</v>
      </c>
      <c r="I553" t="s">
        <v>19</v>
      </c>
    </row>
    <row r="554" spans="1:9" x14ac:dyDescent="0.2">
      <c r="A554" s="5"/>
      <c r="C554" s="6">
        <f>_xlfn.XLOOKUP(Tabla26[[#This Row],[Producto]],Ingresos!L:L,Ingresos!M:M)</f>
        <v>0</v>
      </c>
      <c r="D554" s="7"/>
      <c r="E554" s="6">
        <f>Tabla26[[#This Row],[Costo]]*Tabla26[[#This Row],[Cantidad]]</f>
        <v>0</v>
      </c>
      <c r="F554">
        <f>_xlfn.XLOOKUP(Tabla26[[#This Row],[Producto]],Ingresos!L:L,Ingresos!N:N)</f>
        <v>0</v>
      </c>
      <c r="I554" t="s">
        <v>19</v>
      </c>
    </row>
    <row r="555" spans="1:9" x14ac:dyDescent="0.2">
      <c r="A555" s="5"/>
      <c r="C555" s="6">
        <f>_xlfn.XLOOKUP(Tabla26[[#This Row],[Producto]],Ingresos!L:L,Ingresos!M:M)</f>
        <v>0</v>
      </c>
      <c r="D555" s="7"/>
      <c r="E555" s="6">
        <f>Tabla26[[#This Row],[Costo]]*Tabla26[[#This Row],[Cantidad]]</f>
        <v>0</v>
      </c>
      <c r="F555">
        <f>_xlfn.XLOOKUP(Tabla26[[#This Row],[Producto]],Ingresos!L:L,Ingresos!N:N)</f>
        <v>0</v>
      </c>
      <c r="I555" t="s">
        <v>19</v>
      </c>
    </row>
    <row r="556" spans="1:9" x14ac:dyDescent="0.2">
      <c r="A556" s="5"/>
      <c r="C556" s="6">
        <f>_xlfn.XLOOKUP(Tabla26[[#This Row],[Producto]],Ingresos!L:L,Ingresos!M:M)</f>
        <v>0</v>
      </c>
      <c r="D556" s="7"/>
      <c r="E556" s="6">
        <f>Tabla26[[#This Row],[Costo]]*Tabla26[[#This Row],[Cantidad]]</f>
        <v>0</v>
      </c>
      <c r="F556">
        <f>_xlfn.XLOOKUP(Tabla26[[#This Row],[Producto]],Ingresos!L:L,Ingresos!N:N)</f>
        <v>0</v>
      </c>
      <c r="I556" t="s">
        <v>19</v>
      </c>
    </row>
    <row r="557" spans="1:9" x14ac:dyDescent="0.2">
      <c r="A557" s="5"/>
      <c r="C557" s="6">
        <f>_xlfn.XLOOKUP(Tabla26[[#This Row],[Producto]],Ingresos!L:L,Ingresos!M:M)</f>
        <v>0</v>
      </c>
      <c r="D557" s="7"/>
      <c r="E557" s="6">
        <f>Tabla26[[#This Row],[Costo]]*Tabla26[[#This Row],[Cantidad]]</f>
        <v>0</v>
      </c>
      <c r="F557">
        <f>_xlfn.XLOOKUP(Tabla26[[#This Row],[Producto]],Ingresos!L:L,Ingresos!N:N)</f>
        <v>0</v>
      </c>
      <c r="I557" t="s">
        <v>19</v>
      </c>
    </row>
    <row r="558" spans="1:9" x14ac:dyDescent="0.2">
      <c r="A558" s="5"/>
      <c r="C558" s="6">
        <f>_xlfn.XLOOKUP(Tabla26[[#This Row],[Producto]],Ingresos!L:L,Ingresos!M:M)</f>
        <v>0</v>
      </c>
      <c r="D558" s="7"/>
      <c r="E558" s="6">
        <f>Tabla26[[#This Row],[Costo]]*Tabla26[[#This Row],[Cantidad]]</f>
        <v>0</v>
      </c>
      <c r="F558">
        <f>_xlfn.XLOOKUP(Tabla26[[#This Row],[Producto]],Ingresos!L:L,Ingresos!N:N)</f>
        <v>0</v>
      </c>
      <c r="I558" t="s">
        <v>19</v>
      </c>
    </row>
    <row r="559" spans="1:9" x14ac:dyDescent="0.2">
      <c r="A559" s="5"/>
      <c r="C559" s="6">
        <f>_xlfn.XLOOKUP(Tabla26[[#This Row],[Producto]],Ingresos!L:L,Ingresos!M:M)</f>
        <v>0</v>
      </c>
      <c r="D559" s="7"/>
      <c r="E559" s="6">
        <f>Tabla26[[#This Row],[Costo]]*Tabla26[[#This Row],[Cantidad]]</f>
        <v>0</v>
      </c>
      <c r="F559">
        <f>_xlfn.XLOOKUP(Tabla26[[#This Row],[Producto]],Ingresos!L:L,Ingresos!N:N)</f>
        <v>0</v>
      </c>
      <c r="I559" t="s">
        <v>19</v>
      </c>
    </row>
    <row r="560" spans="1:9" x14ac:dyDescent="0.2">
      <c r="A560" s="5"/>
      <c r="C560" s="6">
        <f>_xlfn.XLOOKUP(Tabla26[[#This Row],[Producto]],Ingresos!L:L,Ingresos!M:M)</f>
        <v>0</v>
      </c>
      <c r="D560" s="7"/>
      <c r="E560" s="6">
        <f>Tabla26[[#This Row],[Costo]]*Tabla26[[#This Row],[Cantidad]]</f>
        <v>0</v>
      </c>
      <c r="F560">
        <f>_xlfn.XLOOKUP(Tabla26[[#This Row],[Producto]],Ingresos!L:L,Ingresos!N:N)</f>
        <v>0</v>
      </c>
      <c r="I560" t="s">
        <v>19</v>
      </c>
    </row>
    <row r="561" spans="1:9" x14ac:dyDescent="0.2">
      <c r="A561" s="5"/>
      <c r="C561" s="6">
        <f>_xlfn.XLOOKUP(Tabla26[[#This Row],[Producto]],Ingresos!L:L,Ingresos!M:M)</f>
        <v>0</v>
      </c>
      <c r="D561" s="7"/>
      <c r="E561" s="6">
        <f>Tabla26[[#This Row],[Costo]]*Tabla26[[#This Row],[Cantidad]]</f>
        <v>0</v>
      </c>
      <c r="F561">
        <f>_xlfn.XLOOKUP(Tabla26[[#This Row],[Producto]],Ingresos!L:L,Ingresos!N:N)</f>
        <v>0</v>
      </c>
      <c r="I561" t="s">
        <v>19</v>
      </c>
    </row>
    <row r="562" spans="1:9" x14ac:dyDescent="0.2">
      <c r="A562" s="5"/>
      <c r="C562" s="6">
        <f>_xlfn.XLOOKUP(Tabla26[[#This Row],[Producto]],Ingresos!L:L,Ingresos!M:M)</f>
        <v>0</v>
      </c>
      <c r="D562" s="7"/>
      <c r="E562" s="6">
        <f>Tabla26[[#This Row],[Costo]]*Tabla26[[#This Row],[Cantidad]]</f>
        <v>0</v>
      </c>
      <c r="F562">
        <f>_xlfn.XLOOKUP(Tabla26[[#This Row],[Producto]],Ingresos!L:L,Ingresos!N:N)</f>
        <v>0</v>
      </c>
      <c r="I562" t="s">
        <v>19</v>
      </c>
    </row>
    <row r="563" spans="1:9" x14ac:dyDescent="0.2">
      <c r="A563" s="5"/>
      <c r="C563" s="6">
        <f>_xlfn.XLOOKUP(Tabla26[[#This Row],[Producto]],Ingresos!L:L,Ingresos!M:M)</f>
        <v>0</v>
      </c>
      <c r="D563" s="7"/>
      <c r="E563" s="6">
        <f>Tabla26[[#This Row],[Costo]]*Tabla26[[#This Row],[Cantidad]]</f>
        <v>0</v>
      </c>
      <c r="F563">
        <f>_xlfn.XLOOKUP(Tabla26[[#This Row],[Producto]],Ingresos!L:L,Ingresos!N:N)</f>
        <v>0</v>
      </c>
      <c r="I563" t="s">
        <v>19</v>
      </c>
    </row>
    <row r="564" spans="1:9" x14ac:dyDescent="0.2">
      <c r="A564" s="5"/>
      <c r="C564" s="6">
        <f>_xlfn.XLOOKUP(Tabla26[[#This Row],[Producto]],Ingresos!L:L,Ingresos!M:M)</f>
        <v>0</v>
      </c>
      <c r="D564" s="7"/>
      <c r="E564" s="6">
        <f>Tabla26[[#This Row],[Costo]]*Tabla26[[#This Row],[Cantidad]]</f>
        <v>0</v>
      </c>
      <c r="F564">
        <f>_xlfn.XLOOKUP(Tabla26[[#This Row],[Producto]],Ingresos!L:L,Ingresos!N:N)</f>
        <v>0</v>
      </c>
      <c r="I564" t="s">
        <v>19</v>
      </c>
    </row>
    <row r="565" spans="1:9" x14ac:dyDescent="0.2">
      <c r="A565" s="5"/>
      <c r="C565" s="6">
        <f>_xlfn.XLOOKUP(Tabla26[[#This Row],[Producto]],Ingresos!L:L,Ingresos!M:M)</f>
        <v>0</v>
      </c>
      <c r="D565" s="7"/>
      <c r="E565" s="6">
        <f>Tabla26[[#This Row],[Costo]]*Tabla26[[#This Row],[Cantidad]]</f>
        <v>0</v>
      </c>
      <c r="F565">
        <f>_xlfn.XLOOKUP(Tabla26[[#This Row],[Producto]],Ingresos!L:L,Ingresos!N:N)</f>
        <v>0</v>
      </c>
      <c r="I565" t="s">
        <v>19</v>
      </c>
    </row>
    <row r="566" spans="1:9" x14ac:dyDescent="0.2">
      <c r="A566" s="5"/>
      <c r="C566" s="6">
        <f>_xlfn.XLOOKUP(Tabla26[[#This Row],[Producto]],Ingresos!L:L,Ingresos!M:M)</f>
        <v>0</v>
      </c>
      <c r="D566" s="7"/>
      <c r="E566" s="6">
        <f>Tabla26[[#This Row],[Costo]]*Tabla26[[#This Row],[Cantidad]]</f>
        <v>0</v>
      </c>
      <c r="F566">
        <f>_xlfn.XLOOKUP(Tabla26[[#This Row],[Producto]],Ingresos!L:L,Ingresos!N:N)</f>
        <v>0</v>
      </c>
      <c r="I566" t="s">
        <v>19</v>
      </c>
    </row>
    <row r="567" spans="1:9" x14ac:dyDescent="0.2">
      <c r="A567" s="5"/>
      <c r="C567" s="6">
        <f>_xlfn.XLOOKUP(Tabla26[[#This Row],[Producto]],Ingresos!L:L,Ingresos!M:M)</f>
        <v>0</v>
      </c>
      <c r="D567" s="7"/>
      <c r="E567" s="6">
        <f>Tabla26[[#This Row],[Costo]]*Tabla26[[#This Row],[Cantidad]]</f>
        <v>0</v>
      </c>
      <c r="F567">
        <f>_xlfn.XLOOKUP(Tabla26[[#This Row],[Producto]],Ingresos!L:L,Ingresos!N:N)</f>
        <v>0</v>
      </c>
      <c r="I567" t="s">
        <v>19</v>
      </c>
    </row>
    <row r="568" spans="1:9" x14ac:dyDescent="0.2">
      <c r="A568" s="5"/>
      <c r="C568" s="6">
        <f>_xlfn.XLOOKUP(Tabla26[[#This Row],[Producto]],Ingresos!L:L,Ingresos!M:M)</f>
        <v>0</v>
      </c>
      <c r="D568" s="7"/>
      <c r="E568" s="6">
        <f>Tabla26[[#This Row],[Costo]]*Tabla26[[#This Row],[Cantidad]]</f>
        <v>0</v>
      </c>
      <c r="F568">
        <f>_xlfn.XLOOKUP(Tabla26[[#This Row],[Producto]],Ingresos!L:L,Ingresos!N:N)</f>
        <v>0</v>
      </c>
      <c r="I568" t="s">
        <v>19</v>
      </c>
    </row>
    <row r="569" spans="1:9" x14ac:dyDescent="0.2">
      <c r="A569" s="5"/>
      <c r="C569" s="6">
        <f>_xlfn.XLOOKUP(Tabla26[[#This Row],[Producto]],Ingresos!L:L,Ingresos!M:M)</f>
        <v>0</v>
      </c>
      <c r="D569" s="7"/>
      <c r="E569" s="6">
        <f>Tabla26[[#This Row],[Costo]]*Tabla26[[#This Row],[Cantidad]]</f>
        <v>0</v>
      </c>
      <c r="F569">
        <f>_xlfn.XLOOKUP(Tabla26[[#This Row],[Producto]],Ingresos!L:L,Ingresos!N:N)</f>
        <v>0</v>
      </c>
      <c r="I569" t="s">
        <v>19</v>
      </c>
    </row>
    <row r="570" spans="1:9" x14ac:dyDescent="0.2">
      <c r="A570" s="5"/>
      <c r="C570" s="6">
        <f>_xlfn.XLOOKUP(Tabla26[[#This Row],[Producto]],Ingresos!L:L,Ingresos!M:M)</f>
        <v>0</v>
      </c>
      <c r="D570" s="7"/>
      <c r="E570" s="6">
        <f>Tabla26[[#This Row],[Costo]]*Tabla26[[#This Row],[Cantidad]]</f>
        <v>0</v>
      </c>
      <c r="F570">
        <f>_xlfn.XLOOKUP(Tabla26[[#This Row],[Producto]],Ingresos!L:L,Ingresos!N:N)</f>
        <v>0</v>
      </c>
      <c r="I570" t="s">
        <v>19</v>
      </c>
    </row>
    <row r="571" spans="1:9" x14ac:dyDescent="0.2">
      <c r="A571" s="5"/>
      <c r="C571" s="6">
        <f>_xlfn.XLOOKUP(Tabla26[[#This Row],[Producto]],Ingresos!L:L,Ingresos!M:M)</f>
        <v>0</v>
      </c>
      <c r="D571" s="7"/>
      <c r="E571" s="6">
        <f>Tabla26[[#This Row],[Costo]]*Tabla26[[#This Row],[Cantidad]]</f>
        <v>0</v>
      </c>
      <c r="F571">
        <f>_xlfn.XLOOKUP(Tabla26[[#This Row],[Producto]],Ingresos!L:L,Ingresos!N:N)</f>
        <v>0</v>
      </c>
      <c r="I571" t="s">
        <v>19</v>
      </c>
    </row>
    <row r="572" spans="1:9" x14ac:dyDescent="0.2">
      <c r="A572" s="5"/>
      <c r="C572" s="6">
        <f>_xlfn.XLOOKUP(Tabla26[[#This Row],[Producto]],Ingresos!L:L,Ingresos!M:M)</f>
        <v>0</v>
      </c>
      <c r="D572" s="7"/>
      <c r="E572" s="6">
        <f>Tabla26[[#This Row],[Costo]]*Tabla26[[#This Row],[Cantidad]]</f>
        <v>0</v>
      </c>
      <c r="F572">
        <f>_xlfn.XLOOKUP(Tabla26[[#This Row],[Producto]],Ingresos!L:L,Ingresos!N:N)</f>
        <v>0</v>
      </c>
      <c r="I572" t="s">
        <v>19</v>
      </c>
    </row>
    <row r="573" spans="1:9" x14ac:dyDescent="0.2">
      <c r="A573" s="5"/>
      <c r="C573" s="6">
        <f>_xlfn.XLOOKUP(Tabla26[[#This Row],[Producto]],Ingresos!L:L,Ingresos!M:M)</f>
        <v>0</v>
      </c>
      <c r="D573" s="7"/>
      <c r="E573" s="6">
        <f>Tabla26[[#This Row],[Costo]]*Tabla26[[#This Row],[Cantidad]]</f>
        <v>0</v>
      </c>
      <c r="F573">
        <f>_xlfn.XLOOKUP(Tabla26[[#This Row],[Producto]],Ingresos!L:L,Ingresos!N:N)</f>
        <v>0</v>
      </c>
      <c r="I573" t="s">
        <v>19</v>
      </c>
    </row>
    <row r="574" spans="1:9" x14ac:dyDescent="0.2">
      <c r="A574" s="5"/>
      <c r="C574" s="6">
        <f>_xlfn.XLOOKUP(Tabla26[[#This Row],[Producto]],Ingresos!L:L,Ingresos!M:M)</f>
        <v>0</v>
      </c>
      <c r="D574" s="7"/>
      <c r="E574" s="6">
        <f>Tabla26[[#This Row],[Costo]]*Tabla26[[#This Row],[Cantidad]]</f>
        <v>0</v>
      </c>
      <c r="F574">
        <f>_xlfn.XLOOKUP(Tabla26[[#This Row],[Producto]],Ingresos!L:L,Ingresos!N:N)</f>
        <v>0</v>
      </c>
      <c r="I574" t="s">
        <v>19</v>
      </c>
    </row>
    <row r="575" spans="1:9" x14ac:dyDescent="0.2">
      <c r="A575" s="5"/>
      <c r="C575" s="6">
        <f>_xlfn.XLOOKUP(Tabla26[[#This Row],[Producto]],Ingresos!L:L,Ingresos!M:M)</f>
        <v>0</v>
      </c>
      <c r="D575" s="7"/>
      <c r="E575" s="6">
        <f>Tabla26[[#This Row],[Costo]]*Tabla26[[#This Row],[Cantidad]]</f>
        <v>0</v>
      </c>
      <c r="F575">
        <f>_xlfn.XLOOKUP(Tabla26[[#This Row],[Producto]],Ingresos!L:L,Ingresos!N:N)</f>
        <v>0</v>
      </c>
      <c r="I575" t="s">
        <v>19</v>
      </c>
    </row>
    <row r="576" spans="1:9" x14ac:dyDescent="0.2">
      <c r="A576" s="5"/>
      <c r="C576" s="6">
        <f>_xlfn.XLOOKUP(Tabla26[[#This Row],[Producto]],Ingresos!L:L,Ingresos!M:M)</f>
        <v>0</v>
      </c>
      <c r="D576" s="7"/>
      <c r="E576" s="6">
        <f>Tabla26[[#This Row],[Costo]]*Tabla26[[#This Row],[Cantidad]]</f>
        <v>0</v>
      </c>
      <c r="F576">
        <f>_xlfn.XLOOKUP(Tabla26[[#This Row],[Producto]],Ingresos!L:L,Ingresos!N:N)</f>
        <v>0</v>
      </c>
      <c r="I576" t="s">
        <v>19</v>
      </c>
    </row>
    <row r="577" spans="1:9" x14ac:dyDescent="0.2">
      <c r="A577" s="5"/>
      <c r="C577" s="6">
        <f>_xlfn.XLOOKUP(Tabla26[[#This Row],[Producto]],Ingresos!L:L,Ingresos!M:M)</f>
        <v>0</v>
      </c>
      <c r="D577" s="7"/>
      <c r="E577" s="6">
        <f>Tabla26[[#This Row],[Costo]]*Tabla26[[#This Row],[Cantidad]]</f>
        <v>0</v>
      </c>
      <c r="F577">
        <f>_xlfn.XLOOKUP(Tabla26[[#This Row],[Producto]],Ingresos!L:L,Ingresos!N:N)</f>
        <v>0</v>
      </c>
      <c r="I577" t="s">
        <v>19</v>
      </c>
    </row>
    <row r="578" spans="1:9" x14ac:dyDescent="0.2">
      <c r="A578" s="5"/>
      <c r="C578" s="6">
        <f>_xlfn.XLOOKUP(Tabla26[[#This Row],[Producto]],Ingresos!L:L,Ingresos!M:M)</f>
        <v>0</v>
      </c>
      <c r="D578" s="7"/>
      <c r="E578" s="6">
        <f>Tabla26[[#This Row],[Costo]]*Tabla26[[#This Row],[Cantidad]]</f>
        <v>0</v>
      </c>
      <c r="F578">
        <f>_xlfn.XLOOKUP(Tabla26[[#This Row],[Producto]],Ingresos!L:L,Ingresos!N:N)</f>
        <v>0</v>
      </c>
      <c r="I578" t="s">
        <v>19</v>
      </c>
    </row>
    <row r="579" spans="1:9" x14ac:dyDescent="0.2">
      <c r="A579" s="5"/>
      <c r="C579" s="6">
        <f>_xlfn.XLOOKUP(Tabla26[[#This Row],[Producto]],Ingresos!L:L,Ingresos!M:M)</f>
        <v>0</v>
      </c>
      <c r="D579" s="7"/>
      <c r="E579" s="6">
        <f>Tabla26[[#This Row],[Costo]]*Tabla26[[#This Row],[Cantidad]]</f>
        <v>0</v>
      </c>
      <c r="F579">
        <f>_xlfn.XLOOKUP(Tabla26[[#This Row],[Producto]],Ingresos!L:L,Ingresos!N:N)</f>
        <v>0</v>
      </c>
      <c r="I579" t="s">
        <v>19</v>
      </c>
    </row>
    <row r="580" spans="1:9" x14ac:dyDescent="0.2">
      <c r="A580" s="5"/>
      <c r="C580" s="6">
        <f>_xlfn.XLOOKUP(Tabla26[[#This Row],[Producto]],Ingresos!L:L,Ingresos!M:M)</f>
        <v>0</v>
      </c>
      <c r="D580" s="7"/>
      <c r="E580" s="6">
        <f>Tabla26[[#This Row],[Costo]]*Tabla26[[#This Row],[Cantidad]]</f>
        <v>0</v>
      </c>
      <c r="F580">
        <f>_xlfn.XLOOKUP(Tabla26[[#This Row],[Producto]],Ingresos!L:L,Ingresos!N:N)</f>
        <v>0</v>
      </c>
      <c r="I580" t="s">
        <v>19</v>
      </c>
    </row>
    <row r="581" spans="1:9" x14ac:dyDescent="0.2">
      <c r="A581" s="5"/>
      <c r="C581" s="6">
        <f>_xlfn.XLOOKUP(Tabla26[[#This Row],[Producto]],Ingresos!L:L,Ingresos!M:M)</f>
        <v>0</v>
      </c>
      <c r="D581" s="7"/>
      <c r="E581" s="6">
        <f>Tabla26[[#This Row],[Costo]]*Tabla26[[#This Row],[Cantidad]]</f>
        <v>0</v>
      </c>
      <c r="F581">
        <f>_xlfn.XLOOKUP(Tabla26[[#This Row],[Producto]],Ingresos!L:L,Ingresos!N:N)</f>
        <v>0</v>
      </c>
      <c r="I581" t="s">
        <v>19</v>
      </c>
    </row>
    <row r="582" spans="1:9" x14ac:dyDescent="0.2">
      <c r="A582" s="5"/>
      <c r="C582" s="6">
        <f>_xlfn.XLOOKUP(Tabla26[[#This Row],[Producto]],Ingresos!L:L,Ingresos!M:M)</f>
        <v>0</v>
      </c>
      <c r="D582" s="7"/>
      <c r="E582" s="6">
        <f>Tabla26[[#This Row],[Costo]]*Tabla26[[#This Row],[Cantidad]]</f>
        <v>0</v>
      </c>
      <c r="F582">
        <f>_xlfn.XLOOKUP(Tabla26[[#This Row],[Producto]],Ingresos!L:L,Ingresos!N:N)</f>
        <v>0</v>
      </c>
      <c r="I582" t="s">
        <v>19</v>
      </c>
    </row>
    <row r="583" spans="1:9" x14ac:dyDescent="0.2">
      <c r="A583" s="5"/>
      <c r="C583" s="6">
        <f>_xlfn.XLOOKUP(Tabla26[[#This Row],[Producto]],Ingresos!L:L,Ingresos!M:M)</f>
        <v>0</v>
      </c>
      <c r="D583" s="7"/>
      <c r="E583" s="6">
        <f>Tabla26[[#This Row],[Costo]]*Tabla26[[#This Row],[Cantidad]]</f>
        <v>0</v>
      </c>
      <c r="F583">
        <f>_xlfn.XLOOKUP(Tabla26[[#This Row],[Producto]],Ingresos!L:L,Ingresos!N:N)</f>
        <v>0</v>
      </c>
      <c r="I583" t="s">
        <v>19</v>
      </c>
    </row>
    <row r="584" spans="1:9" x14ac:dyDescent="0.2">
      <c r="A584" s="5"/>
      <c r="C584" s="6">
        <f>_xlfn.XLOOKUP(Tabla26[[#This Row],[Producto]],Ingresos!L:L,Ingresos!M:M)</f>
        <v>0</v>
      </c>
      <c r="D584" s="7"/>
      <c r="E584" s="6">
        <f>Tabla26[[#This Row],[Costo]]*Tabla26[[#This Row],[Cantidad]]</f>
        <v>0</v>
      </c>
      <c r="F584">
        <f>_xlfn.XLOOKUP(Tabla26[[#This Row],[Producto]],Ingresos!L:L,Ingresos!N:N)</f>
        <v>0</v>
      </c>
      <c r="I584" t="s">
        <v>19</v>
      </c>
    </row>
    <row r="585" spans="1:9" x14ac:dyDescent="0.2">
      <c r="A585" s="5"/>
      <c r="C585" s="6">
        <f>_xlfn.XLOOKUP(Tabla26[[#This Row],[Producto]],Ingresos!L:L,Ingresos!M:M)</f>
        <v>0</v>
      </c>
      <c r="D585" s="7"/>
      <c r="E585" s="6">
        <f>Tabla26[[#This Row],[Costo]]*Tabla26[[#This Row],[Cantidad]]</f>
        <v>0</v>
      </c>
      <c r="F585">
        <f>_xlfn.XLOOKUP(Tabla26[[#This Row],[Producto]],Ingresos!L:L,Ingresos!N:N)</f>
        <v>0</v>
      </c>
      <c r="I585" t="s">
        <v>19</v>
      </c>
    </row>
    <row r="586" spans="1:9" x14ac:dyDescent="0.2">
      <c r="A586" s="5"/>
      <c r="C586" s="6">
        <f>_xlfn.XLOOKUP(Tabla26[[#This Row],[Producto]],Ingresos!L:L,Ingresos!M:M)</f>
        <v>0</v>
      </c>
      <c r="D586" s="7"/>
      <c r="E586" s="6">
        <f>Tabla26[[#This Row],[Costo]]*Tabla26[[#This Row],[Cantidad]]</f>
        <v>0</v>
      </c>
      <c r="F586">
        <f>_xlfn.XLOOKUP(Tabla26[[#This Row],[Producto]],Ingresos!L:L,Ingresos!N:N)</f>
        <v>0</v>
      </c>
      <c r="I586" t="s">
        <v>19</v>
      </c>
    </row>
    <row r="587" spans="1:9" x14ac:dyDescent="0.2">
      <c r="A587" s="5"/>
      <c r="C587" s="6">
        <f>_xlfn.XLOOKUP(Tabla26[[#This Row],[Producto]],Ingresos!L:L,Ingresos!M:M)</f>
        <v>0</v>
      </c>
      <c r="D587" s="7"/>
      <c r="E587" s="6">
        <f>Tabla26[[#This Row],[Costo]]*Tabla26[[#This Row],[Cantidad]]</f>
        <v>0</v>
      </c>
      <c r="F587">
        <f>_xlfn.XLOOKUP(Tabla26[[#This Row],[Producto]],Ingresos!L:L,Ingresos!N:N)</f>
        <v>0</v>
      </c>
      <c r="I587" t="s">
        <v>19</v>
      </c>
    </row>
    <row r="588" spans="1:9" x14ac:dyDescent="0.2">
      <c r="A588" s="5"/>
      <c r="C588" s="6">
        <f>_xlfn.XLOOKUP(Tabla26[[#This Row],[Producto]],Ingresos!L:L,Ingresos!M:M)</f>
        <v>0</v>
      </c>
      <c r="D588" s="7"/>
      <c r="E588" s="6">
        <f>Tabla26[[#This Row],[Costo]]*Tabla26[[#This Row],[Cantidad]]</f>
        <v>0</v>
      </c>
      <c r="F588">
        <f>_xlfn.XLOOKUP(Tabla26[[#This Row],[Producto]],Ingresos!L:L,Ingresos!N:N)</f>
        <v>0</v>
      </c>
      <c r="I588" t="s">
        <v>19</v>
      </c>
    </row>
    <row r="589" spans="1:9" x14ac:dyDescent="0.2">
      <c r="A589" s="5"/>
      <c r="C589" s="6">
        <f>_xlfn.XLOOKUP(Tabla26[[#This Row],[Producto]],Ingresos!L:L,Ingresos!M:M)</f>
        <v>0</v>
      </c>
      <c r="D589" s="7"/>
      <c r="E589" s="6">
        <f>Tabla26[[#This Row],[Costo]]*Tabla26[[#This Row],[Cantidad]]</f>
        <v>0</v>
      </c>
      <c r="F589">
        <f>_xlfn.XLOOKUP(Tabla26[[#This Row],[Producto]],Ingresos!L:L,Ingresos!N:N)</f>
        <v>0</v>
      </c>
      <c r="I589" t="s">
        <v>19</v>
      </c>
    </row>
    <row r="590" spans="1:9" x14ac:dyDescent="0.2">
      <c r="A590" s="5"/>
      <c r="C590" s="6">
        <f>_xlfn.XLOOKUP(Tabla26[[#This Row],[Producto]],Ingresos!L:L,Ingresos!M:M)</f>
        <v>0</v>
      </c>
      <c r="D590" s="7"/>
      <c r="E590" s="6">
        <f>Tabla26[[#This Row],[Costo]]*Tabla26[[#This Row],[Cantidad]]</f>
        <v>0</v>
      </c>
      <c r="F590">
        <f>_xlfn.XLOOKUP(Tabla26[[#This Row],[Producto]],Ingresos!L:L,Ingresos!N:N)</f>
        <v>0</v>
      </c>
      <c r="I590" t="s">
        <v>19</v>
      </c>
    </row>
    <row r="591" spans="1:9" x14ac:dyDescent="0.2">
      <c r="A591" s="5"/>
      <c r="C591" s="6">
        <f>_xlfn.XLOOKUP(Tabla26[[#This Row],[Producto]],Ingresos!L:L,Ingresos!M:M)</f>
        <v>0</v>
      </c>
      <c r="D591" s="7"/>
      <c r="E591" s="6">
        <f>Tabla26[[#This Row],[Costo]]*Tabla26[[#This Row],[Cantidad]]</f>
        <v>0</v>
      </c>
      <c r="F591">
        <f>_xlfn.XLOOKUP(Tabla26[[#This Row],[Producto]],Ingresos!L:L,Ingresos!N:N)</f>
        <v>0</v>
      </c>
      <c r="I591" t="s">
        <v>19</v>
      </c>
    </row>
    <row r="592" spans="1:9" x14ac:dyDescent="0.2">
      <c r="A592" s="5"/>
      <c r="C592" s="6">
        <f>_xlfn.XLOOKUP(Tabla26[[#This Row],[Producto]],Ingresos!L:L,Ingresos!M:M)</f>
        <v>0</v>
      </c>
      <c r="D592" s="7"/>
      <c r="E592" s="6">
        <f>Tabla26[[#This Row],[Costo]]*Tabla26[[#This Row],[Cantidad]]</f>
        <v>0</v>
      </c>
      <c r="F592">
        <f>_xlfn.XLOOKUP(Tabla26[[#This Row],[Producto]],Ingresos!L:L,Ingresos!N:N)</f>
        <v>0</v>
      </c>
      <c r="I592" t="s">
        <v>19</v>
      </c>
    </row>
    <row r="593" spans="1:9" x14ac:dyDescent="0.2">
      <c r="A593" s="5"/>
      <c r="C593" s="6">
        <f>_xlfn.XLOOKUP(Tabla26[[#This Row],[Producto]],Ingresos!L:L,Ingresos!M:M)</f>
        <v>0</v>
      </c>
      <c r="D593" s="7"/>
      <c r="E593" s="6">
        <f>Tabla26[[#This Row],[Costo]]*Tabla26[[#This Row],[Cantidad]]</f>
        <v>0</v>
      </c>
      <c r="F593">
        <f>_xlfn.XLOOKUP(Tabla26[[#This Row],[Producto]],Ingresos!L:L,Ingresos!N:N)</f>
        <v>0</v>
      </c>
      <c r="I593" t="s">
        <v>19</v>
      </c>
    </row>
    <row r="594" spans="1:9" x14ac:dyDescent="0.2">
      <c r="A594" s="5"/>
      <c r="C594" s="6">
        <f>_xlfn.XLOOKUP(Tabla26[[#This Row],[Producto]],Ingresos!L:L,Ingresos!M:M)</f>
        <v>0</v>
      </c>
      <c r="D594" s="7"/>
      <c r="E594" s="6">
        <f>Tabla26[[#This Row],[Costo]]*Tabla26[[#This Row],[Cantidad]]</f>
        <v>0</v>
      </c>
      <c r="F594">
        <f>_xlfn.XLOOKUP(Tabla26[[#This Row],[Producto]],Ingresos!L:L,Ingresos!N:N)</f>
        <v>0</v>
      </c>
      <c r="I594" t="s">
        <v>19</v>
      </c>
    </row>
    <row r="595" spans="1:9" x14ac:dyDescent="0.2">
      <c r="A595" s="5"/>
      <c r="C595" s="6">
        <f>_xlfn.XLOOKUP(Tabla26[[#This Row],[Producto]],Ingresos!L:L,Ingresos!M:M)</f>
        <v>0</v>
      </c>
      <c r="D595" s="7"/>
      <c r="E595" s="6">
        <f>Tabla26[[#This Row],[Costo]]*Tabla26[[#This Row],[Cantidad]]</f>
        <v>0</v>
      </c>
      <c r="F595">
        <f>_xlfn.XLOOKUP(Tabla26[[#This Row],[Producto]],Ingresos!L:L,Ingresos!N:N)</f>
        <v>0</v>
      </c>
      <c r="I595" t="s">
        <v>19</v>
      </c>
    </row>
    <row r="596" spans="1:9" x14ac:dyDescent="0.2">
      <c r="A596" s="5"/>
      <c r="C596" s="6">
        <f>_xlfn.XLOOKUP(Tabla26[[#This Row],[Producto]],Ingresos!L:L,Ingresos!M:M)</f>
        <v>0</v>
      </c>
      <c r="D596" s="7"/>
      <c r="E596" s="6">
        <f>Tabla26[[#This Row],[Costo]]*Tabla26[[#This Row],[Cantidad]]</f>
        <v>0</v>
      </c>
      <c r="F596">
        <f>_xlfn.XLOOKUP(Tabla26[[#This Row],[Producto]],Ingresos!L:L,Ingresos!N:N)</f>
        <v>0</v>
      </c>
      <c r="I596" t="s">
        <v>19</v>
      </c>
    </row>
    <row r="597" spans="1:9" x14ac:dyDescent="0.2">
      <c r="A597" s="5"/>
      <c r="C597" s="6">
        <f>_xlfn.XLOOKUP(Tabla26[[#This Row],[Producto]],Ingresos!L:L,Ingresos!M:M)</f>
        <v>0</v>
      </c>
      <c r="D597" s="7"/>
      <c r="E597" s="6">
        <f>Tabla26[[#This Row],[Costo]]*Tabla26[[#This Row],[Cantidad]]</f>
        <v>0</v>
      </c>
      <c r="F597">
        <f>_xlfn.XLOOKUP(Tabla26[[#This Row],[Producto]],Ingresos!L:L,Ingresos!N:N)</f>
        <v>0</v>
      </c>
      <c r="I597" t="s">
        <v>19</v>
      </c>
    </row>
    <row r="598" spans="1:9" x14ac:dyDescent="0.2">
      <c r="A598" s="5"/>
      <c r="C598" s="6">
        <f>_xlfn.XLOOKUP(Tabla26[[#This Row],[Producto]],Ingresos!L:L,Ingresos!M:M)</f>
        <v>0</v>
      </c>
      <c r="D598" s="7"/>
      <c r="E598" s="6">
        <f>Tabla26[[#This Row],[Costo]]*Tabla26[[#This Row],[Cantidad]]</f>
        <v>0</v>
      </c>
      <c r="F598">
        <f>_xlfn.XLOOKUP(Tabla26[[#This Row],[Producto]],Ingresos!L:L,Ingresos!N:N)</f>
        <v>0</v>
      </c>
      <c r="I598" t="s">
        <v>19</v>
      </c>
    </row>
    <row r="599" spans="1:9" x14ac:dyDescent="0.2">
      <c r="A599" s="5"/>
      <c r="C599" s="6">
        <f>_xlfn.XLOOKUP(Tabla26[[#This Row],[Producto]],Ingresos!L:L,Ingresos!M:M)</f>
        <v>0</v>
      </c>
      <c r="D599" s="7"/>
      <c r="E599" s="6">
        <f>Tabla26[[#This Row],[Costo]]*Tabla26[[#This Row],[Cantidad]]</f>
        <v>0</v>
      </c>
      <c r="F599">
        <f>_xlfn.XLOOKUP(Tabla26[[#This Row],[Producto]],Ingresos!L:L,Ingresos!N:N)</f>
        <v>0</v>
      </c>
      <c r="I599" t="s">
        <v>19</v>
      </c>
    </row>
    <row r="600" spans="1:9" x14ac:dyDescent="0.2">
      <c r="A600" s="5"/>
      <c r="C600" s="6">
        <f>_xlfn.XLOOKUP(Tabla26[[#This Row],[Producto]],Ingresos!L:L,Ingresos!M:M)</f>
        <v>0</v>
      </c>
      <c r="D600" s="7"/>
      <c r="E600" s="6">
        <f>Tabla26[[#This Row],[Costo]]*Tabla26[[#This Row],[Cantidad]]</f>
        <v>0</v>
      </c>
      <c r="F600">
        <f>_xlfn.XLOOKUP(Tabla26[[#This Row],[Producto]],Ingresos!L:L,Ingresos!N:N)</f>
        <v>0</v>
      </c>
      <c r="I600" t="s">
        <v>19</v>
      </c>
    </row>
    <row r="601" spans="1:9" x14ac:dyDescent="0.2">
      <c r="A601" s="5"/>
      <c r="C601" s="6">
        <f>_xlfn.XLOOKUP(Tabla26[[#This Row],[Producto]],Ingresos!L:L,Ingresos!M:M)</f>
        <v>0</v>
      </c>
      <c r="D601" s="7"/>
      <c r="E601" s="6">
        <f>Tabla26[[#This Row],[Costo]]*Tabla26[[#This Row],[Cantidad]]</f>
        <v>0</v>
      </c>
      <c r="F601">
        <f>_xlfn.XLOOKUP(Tabla26[[#This Row],[Producto]],Ingresos!L:L,Ingresos!N:N)</f>
        <v>0</v>
      </c>
      <c r="I601" t="s">
        <v>19</v>
      </c>
    </row>
    <row r="602" spans="1:9" x14ac:dyDescent="0.2">
      <c r="A602" s="5"/>
      <c r="C602" s="6">
        <f>_xlfn.XLOOKUP(Tabla26[[#This Row],[Producto]],Ingresos!L:L,Ingresos!M:M)</f>
        <v>0</v>
      </c>
      <c r="D602" s="7"/>
      <c r="E602" s="6">
        <f>Tabla26[[#This Row],[Costo]]*Tabla26[[#This Row],[Cantidad]]</f>
        <v>0</v>
      </c>
      <c r="F602">
        <f>_xlfn.XLOOKUP(Tabla26[[#This Row],[Producto]],Ingresos!L:L,Ingresos!N:N)</f>
        <v>0</v>
      </c>
      <c r="I602" t="s">
        <v>19</v>
      </c>
    </row>
    <row r="603" spans="1:9" x14ac:dyDescent="0.2">
      <c r="A603" s="5"/>
      <c r="C603" s="6">
        <f>_xlfn.XLOOKUP(Tabla26[[#This Row],[Producto]],Ingresos!L:L,Ingresos!M:M)</f>
        <v>0</v>
      </c>
      <c r="D603" s="7"/>
      <c r="E603" s="6">
        <f>Tabla26[[#This Row],[Costo]]*Tabla26[[#This Row],[Cantidad]]</f>
        <v>0</v>
      </c>
      <c r="F603">
        <f>_xlfn.XLOOKUP(Tabla26[[#This Row],[Producto]],Ingresos!L:L,Ingresos!N:N)</f>
        <v>0</v>
      </c>
      <c r="I603" t="s">
        <v>19</v>
      </c>
    </row>
    <row r="604" spans="1:9" x14ac:dyDescent="0.2">
      <c r="A604" s="5"/>
      <c r="C604" s="6">
        <f>_xlfn.XLOOKUP(Tabla26[[#This Row],[Producto]],Ingresos!L:L,Ingresos!M:M)</f>
        <v>0</v>
      </c>
      <c r="D604" s="7"/>
      <c r="E604" s="6">
        <f>Tabla26[[#This Row],[Costo]]*Tabla26[[#This Row],[Cantidad]]</f>
        <v>0</v>
      </c>
      <c r="F604">
        <f>_xlfn.XLOOKUP(Tabla26[[#This Row],[Producto]],Ingresos!L:L,Ingresos!N:N)</f>
        <v>0</v>
      </c>
      <c r="I604" t="s">
        <v>19</v>
      </c>
    </row>
    <row r="605" spans="1:9" x14ac:dyDescent="0.2">
      <c r="A605" s="5"/>
      <c r="C605" s="6">
        <f>_xlfn.XLOOKUP(Tabla26[[#This Row],[Producto]],Ingresos!L:L,Ingresos!M:M)</f>
        <v>0</v>
      </c>
      <c r="D605" s="7"/>
      <c r="E605" s="6">
        <f>Tabla26[[#This Row],[Costo]]*Tabla26[[#This Row],[Cantidad]]</f>
        <v>0</v>
      </c>
      <c r="F605">
        <f>_xlfn.XLOOKUP(Tabla26[[#This Row],[Producto]],Ingresos!L:L,Ingresos!N:N)</f>
        <v>0</v>
      </c>
      <c r="I605" t="s">
        <v>19</v>
      </c>
    </row>
    <row r="606" spans="1:9" x14ac:dyDescent="0.2">
      <c r="A606" s="5"/>
      <c r="C606" s="6">
        <f>_xlfn.XLOOKUP(Tabla26[[#This Row],[Producto]],Ingresos!L:L,Ingresos!M:M)</f>
        <v>0</v>
      </c>
      <c r="D606" s="7"/>
      <c r="E606" s="6">
        <f>Tabla26[[#This Row],[Costo]]*Tabla26[[#This Row],[Cantidad]]</f>
        <v>0</v>
      </c>
      <c r="F606">
        <f>_xlfn.XLOOKUP(Tabla26[[#This Row],[Producto]],Ingresos!L:L,Ingresos!N:N)</f>
        <v>0</v>
      </c>
      <c r="I606" t="s">
        <v>19</v>
      </c>
    </row>
    <row r="607" spans="1:9" x14ac:dyDescent="0.2">
      <c r="A607" s="5"/>
      <c r="C607" s="6">
        <f>_xlfn.XLOOKUP(Tabla26[[#This Row],[Producto]],Ingresos!L:L,Ingresos!M:M)</f>
        <v>0</v>
      </c>
      <c r="D607" s="7"/>
      <c r="E607" s="6">
        <f>Tabla26[[#This Row],[Costo]]*Tabla26[[#This Row],[Cantidad]]</f>
        <v>0</v>
      </c>
      <c r="F607">
        <f>_xlfn.XLOOKUP(Tabla26[[#This Row],[Producto]],Ingresos!L:L,Ingresos!N:N)</f>
        <v>0</v>
      </c>
      <c r="I607" t="s">
        <v>19</v>
      </c>
    </row>
    <row r="608" spans="1:9" x14ac:dyDescent="0.2">
      <c r="A608" s="5"/>
      <c r="C608" s="6">
        <f>_xlfn.XLOOKUP(Tabla26[[#This Row],[Producto]],Ingresos!L:L,Ingresos!M:M)</f>
        <v>0</v>
      </c>
      <c r="D608" s="7"/>
      <c r="E608" s="6">
        <f>Tabla26[[#This Row],[Costo]]*Tabla26[[#This Row],[Cantidad]]</f>
        <v>0</v>
      </c>
      <c r="F608">
        <f>_xlfn.XLOOKUP(Tabla26[[#This Row],[Producto]],Ingresos!L:L,Ingresos!N:N)</f>
        <v>0</v>
      </c>
      <c r="I608" t="s">
        <v>19</v>
      </c>
    </row>
    <row r="609" spans="1:9" x14ac:dyDescent="0.2">
      <c r="A609" s="5"/>
      <c r="C609" s="6">
        <f>_xlfn.XLOOKUP(Tabla26[[#This Row],[Producto]],Ingresos!L:L,Ingresos!M:M)</f>
        <v>0</v>
      </c>
      <c r="D609" s="7"/>
      <c r="E609" s="6">
        <f>Tabla26[[#This Row],[Costo]]*Tabla26[[#This Row],[Cantidad]]</f>
        <v>0</v>
      </c>
      <c r="F609">
        <f>_xlfn.XLOOKUP(Tabla26[[#This Row],[Producto]],Ingresos!L:L,Ingresos!N:N)</f>
        <v>0</v>
      </c>
      <c r="I609" t="s">
        <v>19</v>
      </c>
    </row>
    <row r="610" spans="1:9" x14ac:dyDescent="0.2">
      <c r="A610" s="5"/>
      <c r="C610" s="6">
        <f>_xlfn.XLOOKUP(Tabla26[[#This Row],[Producto]],Ingresos!L:L,Ingresos!M:M)</f>
        <v>0</v>
      </c>
      <c r="D610" s="7"/>
      <c r="E610" s="6">
        <f>Tabla26[[#This Row],[Costo]]*Tabla26[[#This Row],[Cantidad]]</f>
        <v>0</v>
      </c>
      <c r="F610">
        <f>_xlfn.XLOOKUP(Tabla26[[#This Row],[Producto]],Ingresos!L:L,Ingresos!N:N)</f>
        <v>0</v>
      </c>
      <c r="I610" t="s">
        <v>19</v>
      </c>
    </row>
    <row r="611" spans="1:9" x14ac:dyDescent="0.2">
      <c r="A611" s="5"/>
      <c r="C611" s="6">
        <f>_xlfn.XLOOKUP(Tabla26[[#This Row],[Producto]],Ingresos!L:L,Ingresos!M:M)</f>
        <v>0</v>
      </c>
      <c r="D611" s="7"/>
      <c r="E611" s="6">
        <f>Tabla26[[#This Row],[Costo]]*Tabla26[[#This Row],[Cantidad]]</f>
        <v>0</v>
      </c>
      <c r="F611">
        <f>_xlfn.XLOOKUP(Tabla26[[#This Row],[Producto]],Ingresos!L:L,Ingresos!N:N)</f>
        <v>0</v>
      </c>
      <c r="I611" t="s">
        <v>19</v>
      </c>
    </row>
    <row r="612" spans="1:9" x14ac:dyDescent="0.2">
      <c r="A612" s="5"/>
      <c r="C612" s="6">
        <f>_xlfn.XLOOKUP(Tabla26[[#This Row],[Producto]],Ingresos!L:L,Ingresos!M:M)</f>
        <v>0</v>
      </c>
      <c r="D612" s="7"/>
      <c r="E612" s="6">
        <f>Tabla26[[#This Row],[Costo]]*Tabla26[[#This Row],[Cantidad]]</f>
        <v>0</v>
      </c>
      <c r="F612">
        <f>_xlfn.XLOOKUP(Tabla26[[#This Row],[Producto]],Ingresos!L:L,Ingresos!N:N)</f>
        <v>0</v>
      </c>
      <c r="I612" t="s">
        <v>19</v>
      </c>
    </row>
    <row r="613" spans="1:9" x14ac:dyDescent="0.2">
      <c r="A613" s="5"/>
      <c r="C613" s="6">
        <f>_xlfn.XLOOKUP(Tabla26[[#This Row],[Producto]],Ingresos!L:L,Ingresos!M:M)</f>
        <v>0</v>
      </c>
      <c r="D613" s="7"/>
      <c r="E613" s="6">
        <f>Tabla26[[#This Row],[Costo]]*Tabla26[[#This Row],[Cantidad]]</f>
        <v>0</v>
      </c>
      <c r="F613">
        <f>_xlfn.XLOOKUP(Tabla26[[#This Row],[Producto]],Ingresos!L:L,Ingresos!N:N)</f>
        <v>0</v>
      </c>
      <c r="I613" t="s">
        <v>19</v>
      </c>
    </row>
    <row r="614" spans="1:9" x14ac:dyDescent="0.2">
      <c r="A614" s="5"/>
      <c r="C614" s="6">
        <f>_xlfn.XLOOKUP(Tabla26[[#This Row],[Producto]],Ingresos!L:L,Ingresos!M:M)</f>
        <v>0</v>
      </c>
      <c r="D614" s="7"/>
      <c r="E614" s="6">
        <f>Tabla26[[#This Row],[Costo]]*Tabla26[[#This Row],[Cantidad]]</f>
        <v>0</v>
      </c>
      <c r="F614">
        <f>_xlfn.XLOOKUP(Tabla26[[#This Row],[Producto]],Ingresos!L:L,Ingresos!N:N)</f>
        <v>0</v>
      </c>
      <c r="I614" t="s">
        <v>19</v>
      </c>
    </row>
    <row r="615" spans="1:9" x14ac:dyDescent="0.2">
      <c r="A615" s="5"/>
      <c r="C615" s="6">
        <f>_xlfn.XLOOKUP(Tabla26[[#This Row],[Producto]],Ingresos!L:L,Ingresos!M:M)</f>
        <v>0</v>
      </c>
      <c r="D615" s="7"/>
      <c r="E615" s="6">
        <f>Tabla26[[#This Row],[Costo]]*Tabla26[[#This Row],[Cantidad]]</f>
        <v>0</v>
      </c>
      <c r="F615">
        <f>_xlfn.XLOOKUP(Tabla26[[#This Row],[Producto]],Ingresos!L:L,Ingresos!N:N)</f>
        <v>0</v>
      </c>
      <c r="I615" t="s">
        <v>19</v>
      </c>
    </row>
    <row r="616" spans="1:9" x14ac:dyDescent="0.2">
      <c r="A616" s="5"/>
      <c r="C616" s="6">
        <f>_xlfn.XLOOKUP(Tabla26[[#This Row],[Producto]],Ingresos!L:L,Ingresos!M:M)</f>
        <v>0</v>
      </c>
      <c r="D616" s="7"/>
      <c r="E616" s="6">
        <f>Tabla26[[#This Row],[Costo]]*Tabla26[[#This Row],[Cantidad]]</f>
        <v>0</v>
      </c>
      <c r="F616">
        <f>_xlfn.XLOOKUP(Tabla26[[#This Row],[Producto]],Ingresos!L:L,Ingresos!N:N)</f>
        <v>0</v>
      </c>
      <c r="I616" t="s">
        <v>19</v>
      </c>
    </row>
    <row r="617" spans="1:9" x14ac:dyDescent="0.2">
      <c r="A617" s="5"/>
      <c r="C617" s="6">
        <f>_xlfn.XLOOKUP(Tabla26[[#This Row],[Producto]],Ingresos!L:L,Ingresos!M:M)</f>
        <v>0</v>
      </c>
      <c r="D617" s="7"/>
      <c r="E617" s="6">
        <f>Tabla26[[#This Row],[Costo]]*Tabla26[[#This Row],[Cantidad]]</f>
        <v>0</v>
      </c>
      <c r="F617">
        <f>_xlfn.XLOOKUP(Tabla26[[#This Row],[Producto]],Ingresos!L:L,Ingresos!N:N)</f>
        <v>0</v>
      </c>
      <c r="I617" t="s">
        <v>19</v>
      </c>
    </row>
    <row r="618" spans="1:9" x14ac:dyDescent="0.2">
      <c r="A618" s="5"/>
      <c r="C618" s="6">
        <f>_xlfn.XLOOKUP(Tabla26[[#This Row],[Producto]],Ingresos!L:L,Ingresos!M:M)</f>
        <v>0</v>
      </c>
      <c r="D618" s="7"/>
      <c r="E618" s="6">
        <f>Tabla26[[#This Row],[Costo]]*Tabla26[[#This Row],[Cantidad]]</f>
        <v>0</v>
      </c>
      <c r="F618">
        <f>_xlfn.XLOOKUP(Tabla26[[#This Row],[Producto]],Ingresos!L:L,Ingresos!N:N)</f>
        <v>0</v>
      </c>
      <c r="I618" t="s">
        <v>19</v>
      </c>
    </row>
    <row r="619" spans="1:9" x14ac:dyDescent="0.2">
      <c r="A619" s="5"/>
      <c r="C619" s="6">
        <f>_xlfn.XLOOKUP(Tabla26[[#This Row],[Producto]],Ingresos!L:L,Ingresos!M:M)</f>
        <v>0</v>
      </c>
      <c r="D619" s="7"/>
      <c r="E619" s="6">
        <f>Tabla26[[#This Row],[Costo]]*Tabla26[[#This Row],[Cantidad]]</f>
        <v>0</v>
      </c>
      <c r="F619">
        <f>_xlfn.XLOOKUP(Tabla26[[#This Row],[Producto]],Ingresos!L:L,Ingresos!N:N)</f>
        <v>0</v>
      </c>
      <c r="I619" t="s">
        <v>19</v>
      </c>
    </row>
    <row r="620" spans="1:9" x14ac:dyDescent="0.2">
      <c r="A620" s="5"/>
      <c r="C620" s="6">
        <f>_xlfn.XLOOKUP(Tabla26[[#This Row],[Producto]],Ingresos!L:L,Ingresos!M:M)</f>
        <v>0</v>
      </c>
      <c r="D620" s="7"/>
      <c r="E620" s="6">
        <f>Tabla26[[#This Row],[Costo]]*Tabla26[[#This Row],[Cantidad]]</f>
        <v>0</v>
      </c>
      <c r="F620">
        <f>_xlfn.XLOOKUP(Tabla26[[#This Row],[Producto]],Ingresos!L:L,Ingresos!N:N)</f>
        <v>0</v>
      </c>
      <c r="I620" t="s">
        <v>19</v>
      </c>
    </row>
    <row r="621" spans="1:9" x14ac:dyDescent="0.2">
      <c r="A621" s="5"/>
      <c r="C621" s="6">
        <f>_xlfn.XLOOKUP(Tabla26[[#This Row],[Producto]],Ingresos!L:L,Ingresos!M:M)</f>
        <v>0</v>
      </c>
      <c r="D621" s="7"/>
      <c r="E621" s="6">
        <f>Tabla26[[#This Row],[Costo]]*Tabla26[[#This Row],[Cantidad]]</f>
        <v>0</v>
      </c>
      <c r="F621">
        <f>_xlfn.XLOOKUP(Tabla26[[#This Row],[Producto]],Ingresos!L:L,Ingresos!N:N)</f>
        <v>0</v>
      </c>
      <c r="I621" t="s">
        <v>19</v>
      </c>
    </row>
    <row r="622" spans="1:9" x14ac:dyDescent="0.2">
      <c r="A622" s="5"/>
      <c r="C622" s="6">
        <f>_xlfn.XLOOKUP(Tabla26[[#This Row],[Producto]],Ingresos!L:L,Ingresos!M:M)</f>
        <v>0</v>
      </c>
      <c r="D622" s="7"/>
      <c r="E622" s="6">
        <f>Tabla26[[#This Row],[Costo]]*Tabla26[[#This Row],[Cantidad]]</f>
        <v>0</v>
      </c>
      <c r="F622">
        <f>_xlfn.XLOOKUP(Tabla26[[#This Row],[Producto]],Ingresos!L:L,Ingresos!N:N)</f>
        <v>0</v>
      </c>
      <c r="I622" t="s">
        <v>19</v>
      </c>
    </row>
    <row r="623" spans="1:9" x14ac:dyDescent="0.2">
      <c r="A623" s="5"/>
      <c r="C623" s="6">
        <f>_xlfn.XLOOKUP(Tabla26[[#This Row],[Producto]],Ingresos!L:L,Ingresos!M:M)</f>
        <v>0</v>
      </c>
      <c r="D623" s="7"/>
      <c r="E623" s="6">
        <f>Tabla26[[#This Row],[Costo]]*Tabla26[[#This Row],[Cantidad]]</f>
        <v>0</v>
      </c>
      <c r="F623">
        <f>_xlfn.XLOOKUP(Tabla26[[#This Row],[Producto]],Ingresos!L:L,Ingresos!N:N)</f>
        <v>0</v>
      </c>
      <c r="I623" t="s">
        <v>19</v>
      </c>
    </row>
    <row r="624" spans="1:9" x14ac:dyDescent="0.2">
      <c r="A624" s="5"/>
      <c r="C624" s="6">
        <f>_xlfn.XLOOKUP(Tabla26[[#This Row],[Producto]],Ingresos!L:L,Ingresos!M:M)</f>
        <v>0</v>
      </c>
      <c r="D624" s="7"/>
      <c r="E624" s="6">
        <f>Tabla26[[#This Row],[Costo]]*Tabla26[[#This Row],[Cantidad]]</f>
        <v>0</v>
      </c>
      <c r="F624">
        <f>_xlfn.XLOOKUP(Tabla26[[#This Row],[Producto]],Ingresos!L:L,Ingresos!N:N)</f>
        <v>0</v>
      </c>
      <c r="I624" t="s">
        <v>19</v>
      </c>
    </row>
    <row r="625" spans="1:9" x14ac:dyDescent="0.2">
      <c r="A625" s="5"/>
      <c r="C625" s="6">
        <f>_xlfn.XLOOKUP(Tabla26[[#This Row],[Producto]],Ingresos!L:L,Ingresos!M:M)</f>
        <v>0</v>
      </c>
      <c r="D625" s="7"/>
      <c r="E625" s="6">
        <f>Tabla26[[#This Row],[Costo]]*Tabla26[[#This Row],[Cantidad]]</f>
        <v>0</v>
      </c>
      <c r="F625">
        <f>_xlfn.XLOOKUP(Tabla26[[#This Row],[Producto]],Ingresos!L:L,Ingresos!N:N)</f>
        <v>0</v>
      </c>
      <c r="I625" t="s">
        <v>19</v>
      </c>
    </row>
    <row r="626" spans="1:9" x14ac:dyDescent="0.2">
      <c r="A626" s="5"/>
      <c r="C626" s="6">
        <f>_xlfn.XLOOKUP(Tabla26[[#This Row],[Producto]],Ingresos!L:L,Ingresos!M:M)</f>
        <v>0</v>
      </c>
      <c r="D626" s="7"/>
      <c r="E626" s="6">
        <f>Tabla26[[#This Row],[Costo]]*Tabla26[[#This Row],[Cantidad]]</f>
        <v>0</v>
      </c>
      <c r="F626">
        <f>_xlfn.XLOOKUP(Tabla26[[#This Row],[Producto]],Ingresos!L:L,Ingresos!N:N)</f>
        <v>0</v>
      </c>
      <c r="I626" t="s">
        <v>19</v>
      </c>
    </row>
    <row r="627" spans="1:9" x14ac:dyDescent="0.2">
      <c r="A627" s="5"/>
      <c r="C627" s="6">
        <f>_xlfn.XLOOKUP(Tabla26[[#This Row],[Producto]],Ingresos!L:L,Ingresos!M:M)</f>
        <v>0</v>
      </c>
      <c r="D627" s="7"/>
      <c r="E627" s="6">
        <f>Tabla26[[#This Row],[Costo]]*Tabla26[[#This Row],[Cantidad]]</f>
        <v>0</v>
      </c>
      <c r="F627">
        <f>_xlfn.XLOOKUP(Tabla26[[#This Row],[Producto]],Ingresos!L:L,Ingresos!N:N)</f>
        <v>0</v>
      </c>
      <c r="I627" t="s">
        <v>19</v>
      </c>
    </row>
    <row r="628" spans="1:9" x14ac:dyDescent="0.2">
      <c r="A628" s="5"/>
      <c r="C628" s="6">
        <f>_xlfn.XLOOKUP(Tabla26[[#This Row],[Producto]],Ingresos!L:L,Ingresos!M:M)</f>
        <v>0</v>
      </c>
      <c r="D628" s="7"/>
      <c r="E628" s="6">
        <f>Tabla26[[#This Row],[Costo]]*Tabla26[[#This Row],[Cantidad]]</f>
        <v>0</v>
      </c>
      <c r="F628">
        <f>_xlfn.XLOOKUP(Tabla26[[#This Row],[Producto]],Ingresos!L:L,Ingresos!N:N)</f>
        <v>0</v>
      </c>
      <c r="I628" t="s">
        <v>19</v>
      </c>
    </row>
    <row r="629" spans="1:9" x14ac:dyDescent="0.2">
      <c r="A629" s="5"/>
      <c r="C629" s="6">
        <f>_xlfn.XLOOKUP(Tabla26[[#This Row],[Producto]],Ingresos!L:L,Ingresos!M:M)</f>
        <v>0</v>
      </c>
      <c r="D629" s="7"/>
      <c r="E629" s="6">
        <f>Tabla26[[#This Row],[Costo]]*Tabla26[[#This Row],[Cantidad]]</f>
        <v>0</v>
      </c>
      <c r="F629">
        <f>_xlfn.XLOOKUP(Tabla26[[#This Row],[Producto]],Ingresos!L:L,Ingresos!N:N)</f>
        <v>0</v>
      </c>
      <c r="I629" t="s">
        <v>19</v>
      </c>
    </row>
    <row r="630" spans="1:9" x14ac:dyDescent="0.2">
      <c r="A630" s="5"/>
      <c r="C630" s="6">
        <f>_xlfn.XLOOKUP(Tabla26[[#This Row],[Producto]],Ingresos!L:L,Ingresos!M:M)</f>
        <v>0</v>
      </c>
      <c r="D630" s="7"/>
      <c r="E630" s="6">
        <f>Tabla26[[#This Row],[Costo]]*Tabla26[[#This Row],[Cantidad]]</f>
        <v>0</v>
      </c>
      <c r="F630">
        <f>_xlfn.XLOOKUP(Tabla26[[#This Row],[Producto]],Ingresos!L:L,Ingresos!N:N)</f>
        <v>0</v>
      </c>
      <c r="I630" t="s">
        <v>19</v>
      </c>
    </row>
    <row r="631" spans="1:9" x14ac:dyDescent="0.2">
      <c r="A631" s="5"/>
      <c r="C631" s="6">
        <f>_xlfn.XLOOKUP(Tabla26[[#This Row],[Producto]],Ingresos!L:L,Ingresos!M:M)</f>
        <v>0</v>
      </c>
      <c r="D631" s="7"/>
      <c r="E631" s="6">
        <f>Tabla26[[#This Row],[Costo]]*Tabla26[[#This Row],[Cantidad]]</f>
        <v>0</v>
      </c>
      <c r="F631">
        <f>_xlfn.XLOOKUP(Tabla26[[#This Row],[Producto]],Ingresos!L:L,Ingresos!N:N)</f>
        <v>0</v>
      </c>
      <c r="I631" t="s">
        <v>19</v>
      </c>
    </row>
    <row r="632" spans="1:9" x14ac:dyDescent="0.2">
      <c r="A632" s="5"/>
      <c r="C632" s="6">
        <f>_xlfn.XLOOKUP(Tabla26[[#This Row],[Producto]],Ingresos!L:L,Ingresos!M:M)</f>
        <v>0</v>
      </c>
      <c r="D632" s="7"/>
      <c r="E632" s="6">
        <f>Tabla26[[#This Row],[Costo]]*Tabla26[[#This Row],[Cantidad]]</f>
        <v>0</v>
      </c>
      <c r="F632">
        <f>_xlfn.XLOOKUP(Tabla26[[#This Row],[Producto]],Ingresos!L:L,Ingresos!N:N)</f>
        <v>0</v>
      </c>
      <c r="I632" t="s">
        <v>19</v>
      </c>
    </row>
    <row r="633" spans="1:9" x14ac:dyDescent="0.2">
      <c r="A633" s="5"/>
      <c r="C633" s="6">
        <f>_xlfn.XLOOKUP(Tabla26[[#This Row],[Producto]],Ingresos!L:L,Ingresos!M:M)</f>
        <v>0</v>
      </c>
      <c r="D633" s="7"/>
      <c r="E633" s="6">
        <f>Tabla26[[#This Row],[Costo]]*Tabla26[[#This Row],[Cantidad]]</f>
        <v>0</v>
      </c>
      <c r="F633">
        <f>_xlfn.XLOOKUP(Tabla26[[#This Row],[Producto]],Ingresos!L:L,Ingresos!N:N)</f>
        <v>0</v>
      </c>
      <c r="I633" t="s">
        <v>19</v>
      </c>
    </row>
    <row r="634" spans="1:9" x14ac:dyDescent="0.2">
      <c r="A634" s="5"/>
      <c r="C634" s="6">
        <f>_xlfn.XLOOKUP(Tabla26[[#This Row],[Producto]],Ingresos!L:L,Ingresos!M:M)</f>
        <v>0</v>
      </c>
      <c r="D634" s="7"/>
      <c r="E634" s="6">
        <f>Tabla26[[#This Row],[Costo]]*Tabla26[[#This Row],[Cantidad]]</f>
        <v>0</v>
      </c>
      <c r="F634">
        <f>_xlfn.XLOOKUP(Tabla26[[#This Row],[Producto]],Ingresos!L:L,Ingresos!N:N)</f>
        <v>0</v>
      </c>
      <c r="I634" t="s">
        <v>19</v>
      </c>
    </row>
    <row r="635" spans="1:9" x14ac:dyDescent="0.2">
      <c r="A635" s="5"/>
      <c r="C635" s="6">
        <f>_xlfn.XLOOKUP(Tabla26[[#This Row],[Producto]],Ingresos!L:L,Ingresos!M:M)</f>
        <v>0</v>
      </c>
      <c r="D635" s="7"/>
      <c r="E635" s="6">
        <f>Tabla26[[#This Row],[Costo]]*Tabla26[[#This Row],[Cantidad]]</f>
        <v>0</v>
      </c>
      <c r="F635">
        <f>_xlfn.XLOOKUP(Tabla26[[#This Row],[Producto]],Ingresos!L:L,Ingresos!N:N)</f>
        <v>0</v>
      </c>
      <c r="I635" t="s">
        <v>19</v>
      </c>
    </row>
    <row r="636" spans="1:9" x14ac:dyDescent="0.2">
      <c r="A636" s="5"/>
      <c r="C636" s="6">
        <f>_xlfn.XLOOKUP(Tabla26[[#This Row],[Producto]],Ingresos!L:L,Ingresos!M:M)</f>
        <v>0</v>
      </c>
      <c r="D636" s="7"/>
      <c r="E636" s="6">
        <f>Tabla26[[#This Row],[Costo]]*Tabla26[[#This Row],[Cantidad]]</f>
        <v>0</v>
      </c>
      <c r="F636">
        <f>_xlfn.XLOOKUP(Tabla26[[#This Row],[Producto]],Ingresos!L:L,Ingresos!N:N)</f>
        <v>0</v>
      </c>
      <c r="I636" t="s">
        <v>19</v>
      </c>
    </row>
    <row r="637" spans="1:9" x14ac:dyDescent="0.2">
      <c r="A637" s="5"/>
      <c r="C637" s="6">
        <f>_xlfn.XLOOKUP(Tabla26[[#This Row],[Producto]],Ingresos!L:L,Ingresos!M:M)</f>
        <v>0</v>
      </c>
      <c r="D637" s="7"/>
      <c r="E637" s="6">
        <f>Tabla26[[#This Row],[Costo]]*Tabla26[[#This Row],[Cantidad]]</f>
        <v>0</v>
      </c>
      <c r="F637">
        <f>_xlfn.XLOOKUP(Tabla26[[#This Row],[Producto]],Ingresos!L:L,Ingresos!N:N)</f>
        <v>0</v>
      </c>
      <c r="I637" t="s">
        <v>19</v>
      </c>
    </row>
    <row r="638" spans="1:9" x14ac:dyDescent="0.2">
      <c r="A638" s="5"/>
      <c r="C638" s="6">
        <f>_xlfn.XLOOKUP(Tabla26[[#This Row],[Producto]],Ingresos!L:L,Ingresos!M:M)</f>
        <v>0</v>
      </c>
      <c r="D638" s="7"/>
      <c r="E638" s="6">
        <f>Tabla26[[#This Row],[Costo]]*Tabla26[[#This Row],[Cantidad]]</f>
        <v>0</v>
      </c>
      <c r="F638">
        <f>_xlfn.XLOOKUP(Tabla26[[#This Row],[Producto]],Ingresos!L:L,Ingresos!N:N)</f>
        <v>0</v>
      </c>
      <c r="I638" t="s">
        <v>19</v>
      </c>
    </row>
    <row r="639" spans="1:9" x14ac:dyDescent="0.2">
      <c r="A639" s="5"/>
      <c r="C639" s="6">
        <f>_xlfn.XLOOKUP(Tabla26[[#This Row],[Producto]],Ingresos!L:L,Ingresos!M:M)</f>
        <v>0</v>
      </c>
      <c r="D639" s="7"/>
      <c r="E639" s="6">
        <f>Tabla26[[#This Row],[Costo]]*Tabla26[[#This Row],[Cantidad]]</f>
        <v>0</v>
      </c>
      <c r="F639">
        <f>_xlfn.XLOOKUP(Tabla26[[#This Row],[Producto]],Ingresos!L:L,Ingresos!N:N)</f>
        <v>0</v>
      </c>
      <c r="I639" t="s">
        <v>19</v>
      </c>
    </row>
    <row r="640" spans="1:9" x14ac:dyDescent="0.2">
      <c r="A640" s="5"/>
      <c r="C640" s="6">
        <f>_xlfn.XLOOKUP(Tabla26[[#This Row],[Producto]],Ingresos!L:L,Ingresos!M:M)</f>
        <v>0</v>
      </c>
      <c r="D640" s="7"/>
      <c r="E640" s="6">
        <f>Tabla26[[#This Row],[Costo]]*Tabla26[[#This Row],[Cantidad]]</f>
        <v>0</v>
      </c>
      <c r="F640">
        <f>_xlfn.XLOOKUP(Tabla26[[#This Row],[Producto]],Ingresos!L:L,Ingresos!N:N)</f>
        <v>0</v>
      </c>
      <c r="I640" t="s">
        <v>19</v>
      </c>
    </row>
    <row r="641" spans="1:9" x14ac:dyDescent="0.2">
      <c r="A641" s="5"/>
      <c r="C641" s="6">
        <f>_xlfn.XLOOKUP(Tabla26[[#This Row],[Producto]],Ingresos!L:L,Ingresos!M:M)</f>
        <v>0</v>
      </c>
      <c r="D641" s="7"/>
      <c r="E641" s="6">
        <f>Tabla26[[#This Row],[Costo]]*Tabla26[[#This Row],[Cantidad]]</f>
        <v>0</v>
      </c>
      <c r="F641">
        <f>_xlfn.XLOOKUP(Tabla26[[#This Row],[Producto]],Ingresos!L:L,Ingresos!N:N)</f>
        <v>0</v>
      </c>
      <c r="I641" t="s">
        <v>19</v>
      </c>
    </row>
    <row r="642" spans="1:9" x14ac:dyDescent="0.2">
      <c r="A642" s="5"/>
      <c r="C642" s="6">
        <f>_xlfn.XLOOKUP(Tabla26[[#This Row],[Producto]],Ingresos!L:L,Ingresos!M:M)</f>
        <v>0</v>
      </c>
      <c r="D642" s="7"/>
      <c r="E642" s="6">
        <f>Tabla26[[#This Row],[Costo]]*Tabla26[[#This Row],[Cantidad]]</f>
        <v>0</v>
      </c>
      <c r="F642">
        <f>_xlfn.XLOOKUP(Tabla26[[#This Row],[Producto]],Ingresos!L:L,Ingresos!N:N)</f>
        <v>0</v>
      </c>
      <c r="I642" t="s">
        <v>19</v>
      </c>
    </row>
    <row r="643" spans="1:9" x14ac:dyDescent="0.2">
      <c r="A643" s="5"/>
      <c r="C643" s="6">
        <f>_xlfn.XLOOKUP(Tabla26[[#This Row],[Producto]],Ingresos!L:L,Ingresos!M:M)</f>
        <v>0</v>
      </c>
      <c r="D643" s="7"/>
      <c r="E643" s="6">
        <f>Tabla26[[#This Row],[Costo]]*Tabla26[[#This Row],[Cantidad]]</f>
        <v>0</v>
      </c>
      <c r="F643">
        <f>_xlfn.XLOOKUP(Tabla26[[#This Row],[Producto]],Ingresos!L:L,Ingresos!N:N)</f>
        <v>0</v>
      </c>
      <c r="I643" t="s">
        <v>19</v>
      </c>
    </row>
    <row r="644" spans="1:9" x14ac:dyDescent="0.2">
      <c r="A644" s="5"/>
      <c r="C644" s="6">
        <f>_xlfn.XLOOKUP(Tabla26[[#This Row],[Producto]],Ingresos!L:L,Ingresos!M:M)</f>
        <v>0</v>
      </c>
      <c r="D644" s="7"/>
      <c r="E644" s="6">
        <f>Tabla26[[#This Row],[Costo]]*Tabla26[[#This Row],[Cantidad]]</f>
        <v>0</v>
      </c>
      <c r="F644">
        <f>_xlfn.XLOOKUP(Tabla26[[#This Row],[Producto]],Ingresos!L:L,Ingresos!N:N)</f>
        <v>0</v>
      </c>
      <c r="I644" t="s">
        <v>19</v>
      </c>
    </row>
    <row r="645" spans="1:9" x14ac:dyDescent="0.2">
      <c r="A645" s="5"/>
      <c r="C645" s="6">
        <f>_xlfn.XLOOKUP(Tabla26[[#This Row],[Producto]],Ingresos!L:L,Ingresos!M:M)</f>
        <v>0</v>
      </c>
      <c r="D645" s="7"/>
      <c r="E645" s="6">
        <f>Tabla26[[#This Row],[Costo]]*Tabla26[[#This Row],[Cantidad]]</f>
        <v>0</v>
      </c>
      <c r="F645">
        <f>_xlfn.XLOOKUP(Tabla26[[#This Row],[Producto]],Ingresos!L:L,Ingresos!N:N)</f>
        <v>0</v>
      </c>
      <c r="I645" t="s">
        <v>19</v>
      </c>
    </row>
    <row r="646" spans="1:9" x14ac:dyDescent="0.2">
      <c r="A646" s="5"/>
      <c r="C646" s="6">
        <f>_xlfn.XLOOKUP(Tabla26[[#This Row],[Producto]],Ingresos!L:L,Ingresos!M:M)</f>
        <v>0</v>
      </c>
      <c r="D646" s="7"/>
      <c r="E646" s="6">
        <f>Tabla26[[#This Row],[Costo]]*Tabla26[[#This Row],[Cantidad]]</f>
        <v>0</v>
      </c>
      <c r="F646">
        <f>_xlfn.XLOOKUP(Tabla26[[#This Row],[Producto]],Ingresos!L:L,Ingresos!N:N)</f>
        <v>0</v>
      </c>
      <c r="I646" t="s">
        <v>19</v>
      </c>
    </row>
    <row r="647" spans="1:9" x14ac:dyDescent="0.2">
      <c r="A647" s="5"/>
      <c r="C647" s="6">
        <f>_xlfn.XLOOKUP(Tabla26[[#This Row],[Producto]],Ingresos!L:L,Ingresos!M:M)</f>
        <v>0</v>
      </c>
      <c r="D647" s="7"/>
      <c r="E647" s="6">
        <f>Tabla26[[#This Row],[Costo]]*Tabla26[[#This Row],[Cantidad]]</f>
        <v>0</v>
      </c>
      <c r="F647">
        <f>_xlfn.XLOOKUP(Tabla26[[#This Row],[Producto]],Ingresos!L:L,Ingresos!N:N)</f>
        <v>0</v>
      </c>
      <c r="I647" t="s">
        <v>19</v>
      </c>
    </row>
    <row r="648" spans="1:9" x14ac:dyDescent="0.2">
      <c r="A648" s="5"/>
      <c r="C648" s="6">
        <f>_xlfn.XLOOKUP(Tabla26[[#This Row],[Producto]],Ingresos!L:L,Ingresos!M:M)</f>
        <v>0</v>
      </c>
      <c r="D648" s="7"/>
      <c r="E648" s="6">
        <f>Tabla26[[#This Row],[Costo]]*Tabla26[[#This Row],[Cantidad]]</f>
        <v>0</v>
      </c>
      <c r="F648">
        <f>_xlfn.XLOOKUP(Tabla26[[#This Row],[Producto]],Ingresos!L:L,Ingresos!N:N)</f>
        <v>0</v>
      </c>
      <c r="I648" t="s">
        <v>19</v>
      </c>
    </row>
    <row r="649" spans="1:9" x14ac:dyDescent="0.2">
      <c r="A649" s="5"/>
      <c r="C649" s="6">
        <f>_xlfn.XLOOKUP(Tabla26[[#This Row],[Producto]],Ingresos!L:L,Ingresos!M:M)</f>
        <v>0</v>
      </c>
      <c r="D649" s="7"/>
      <c r="E649" s="6">
        <f>Tabla26[[#This Row],[Costo]]*Tabla26[[#This Row],[Cantidad]]</f>
        <v>0</v>
      </c>
      <c r="F649">
        <f>_xlfn.XLOOKUP(Tabla26[[#This Row],[Producto]],Ingresos!L:L,Ingresos!N:N)</f>
        <v>0</v>
      </c>
      <c r="I649" t="s">
        <v>19</v>
      </c>
    </row>
    <row r="650" spans="1:9" x14ac:dyDescent="0.2">
      <c r="A650" s="5"/>
      <c r="C650" s="6">
        <f>_xlfn.XLOOKUP(Tabla26[[#This Row],[Producto]],Ingresos!L:L,Ingresos!M:M)</f>
        <v>0</v>
      </c>
      <c r="D650" s="7"/>
      <c r="E650" s="6">
        <f>Tabla26[[#This Row],[Costo]]*Tabla26[[#This Row],[Cantidad]]</f>
        <v>0</v>
      </c>
      <c r="F650">
        <f>_xlfn.XLOOKUP(Tabla26[[#This Row],[Producto]],Ingresos!L:L,Ingresos!N:N)</f>
        <v>0</v>
      </c>
      <c r="I650" t="s">
        <v>19</v>
      </c>
    </row>
    <row r="651" spans="1:9" x14ac:dyDescent="0.2">
      <c r="A651" s="5"/>
      <c r="C651" s="6">
        <f>_xlfn.XLOOKUP(Tabla26[[#This Row],[Producto]],Ingresos!L:L,Ingresos!M:M)</f>
        <v>0</v>
      </c>
      <c r="D651" s="7"/>
      <c r="E651" s="6">
        <f>Tabla26[[#This Row],[Costo]]*Tabla26[[#This Row],[Cantidad]]</f>
        <v>0</v>
      </c>
      <c r="F651">
        <f>_xlfn.XLOOKUP(Tabla26[[#This Row],[Producto]],Ingresos!L:L,Ingresos!N:N)</f>
        <v>0</v>
      </c>
      <c r="I651" t="s">
        <v>19</v>
      </c>
    </row>
    <row r="652" spans="1:9" x14ac:dyDescent="0.2">
      <c r="A652" s="5"/>
      <c r="C652" s="6">
        <f>_xlfn.XLOOKUP(Tabla26[[#This Row],[Producto]],Ingresos!L:L,Ingresos!M:M)</f>
        <v>0</v>
      </c>
      <c r="D652" s="7"/>
      <c r="E652" s="6">
        <f>Tabla26[[#This Row],[Costo]]*Tabla26[[#This Row],[Cantidad]]</f>
        <v>0</v>
      </c>
      <c r="F652">
        <f>_xlfn.XLOOKUP(Tabla26[[#This Row],[Producto]],Ingresos!L:L,Ingresos!N:N)</f>
        <v>0</v>
      </c>
      <c r="I652" t="s">
        <v>19</v>
      </c>
    </row>
    <row r="653" spans="1:9" x14ac:dyDescent="0.2">
      <c r="A653" s="5"/>
      <c r="C653" s="6">
        <f>_xlfn.XLOOKUP(Tabla26[[#This Row],[Producto]],Ingresos!L:L,Ingresos!M:M)</f>
        <v>0</v>
      </c>
      <c r="D653" s="7"/>
      <c r="E653" s="6">
        <f>Tabla26[[#This Row],[Costo]]*Tabla26[[#This Row],[Cantidad]]</f>
        <v>0</v>
      </c>
      <c r="F653">
        <f>_xlfn.XLOOKUP(Tabla26[[#This Row],[Producto]],Ingresos!L:L,Ingresos!N:N)</f>
        <v>0</v>
      </c>
      <c r="I653" t="s">
        <v>19</v>
      </c>
    </row>
    <row r="654" spans="1:9" x14ac:dyDescent="0.2">
      <c r="A654" s="5"/>
      <c r="C654" s="6">
        <f>_xlfn.XLOOKUP(Tabla26[[#This Row],[Producto]],Ingresos!L:L,Ingresos!M:M)</f>
        <v>0</v>
      </c>
      <c r="D654" s="7"/>
      <c r="E654" s="6">
        <f>Tabla26[[#This Row],[Costo]]*Tabla26[[#This Row],[Cantidad]]</f>
        <v>0</v>
      </c>
      <c r="F654">
        <f>_xlfn.XLOOKUP(Tabla26[[#This Row],[Producto]],Ingresos!L:L,Ingresos!N:N)</f>
        <v>0</v>
      </c>
      <c r="I654" t="s">
        <v>19</v>
      </c>
    </row>
    <row r="655" spans="1:9" x14ac:dyDescent="0.2">
      <c r="A655" s="5"/>
      <c r="C655" s="6">
        <f>_xlfn.XLOOKUP(Tabla26[[#This Row],[Producto]],Ingresos!L:L,Ingresos!M:M)</f>
        <v>0</v>
      </c>
      <c r="D655" s="7"/>
      <c r="E655" s="6">
        <f>Tabla26[[#This Row],[Costo]]*Tabla26[[#This Row],[Cantidad]]</f>
        <v>0</v>
      </c>
      <c r="F655">
        <f>_xlfn.XLOOKUP(Tabla26[[#This Row],[Producto]],Ingresos!L:L,Ingresos!N:N)</f>
        <v>0</v>
      </c>
      <c r="I655" t="s">
        <v>19</v>
      </c>
    </row>
    <row r="656" spans="1:9" x14ac:dyDescent="0.2">
      <c r="A656" s="5"/>
      <c r="C656" s="6">
        <f>_xlfn.XLOOKUP(Tabla26[[#This Row],[Producto]],Ingresos!L:L,Ingresos!M:M)</f>
        <v>0</v>
      </c>
      <c r="D656" s="7"/>
      <c r="E656" s="6">
        <f>Tabla26[[#This Row],[Costo]]*Tabla26[[#This Row],[Cantidad]]</f>
        <v>0</v>
      </c>
      <c r="F656">
        <f>_xlfn.XLOOKUP(Tabla26[[#This Row],[Producto]],Ingresos!L:L,Ingresos!N:N)</f>
        <v>0</v>
      </c>
      <c r="I656" t="s">
        <v>19</v>
      </c>
    </row>
    <row r="657" spans="1:9" x14ac:dyDescent="0.2">
      <c r="A657" s="5"/>
      <c r="C657" s="6">
        <f>_xlfn.XLOOKUP(Tabla26[[#This Row],[Producto]],Ingresos!L:L,Ingresos!M:M)</f>
        <v>0</v>
      </c>
      <c r="D657" s="7"/>
      <c r="E657" s="6">
        <f>Tabla26[[#This Row],[Costo]]*Tabla26[[#This Row],[Cantidad]]</f>
        <v>0</v>
      </c>
      <c r="F657">
        <f>_xlfn.XLOOKUP(Tabla26[[#This Row],[Producto]],Ingresos!L:L,Ingresos!N:N)</f>
        <v>0</v>
      </c>
      <c r="I657" t="s">
        <v>19</v>
      </c>
    </row>
    <row r="658" spans="1:9" x14ac:dyDescent="0.2">
      <c r="A658" s="5"/>
      <c r="C658" s="6">
        <f>_xlfn.XLOOKUP(Tabla26[[#This Row],[Producto]],Ingresos!L:L,Ingresos!M:M)</f>
        <v>0</v>
      </c>
      <c r="D658" s="7"/>
      <c r="E658" s="6">
        <f>Tabla26[[#This Row],[Costo]]*Tabla26[[#This Row],[Cantidad]]</f>
        <v>0</v>
      </c>
      <c r="F658">
        <f>_xlfn.XLOOKUP(Tabla26[[#This Row],[Producto]],Ingresos!L:L,Ingresos!N:N)</f>
        <v>0</v>
      </c>
      <c r="I658" t="s">
        <v>19</v>
      </c>
    </row>
    <row r="659" spans="1:9" x14ac:dyDescent="0.2">
      <c r="A659" s="5"/>
      <c r="C659" s="6">
        <f>_xlfn.XLOOKUP(Tabla26[[#This Row],[Producto]],Ingresos!L:L,Ingresos!M:M)</f>
        <v>0</v>
      </c>
      <c r="D659" s="7"/>
      <c r="E659" s="6">
        <f>Tabla26[[#This Row],[Costo]]*Tabla26[[#This Row],[Cantidad]]</f>
        <v>0</v>
      </c>
      <c r="F659">
        <f>_xlfn.XLOOKUP(Tabla26[[#This Row],[Producto]],Ingresos!L:L,Ingresos!N:N)</f>
        <v>0</v>
      </c>
      <c r="I659" t="s">
        <v>19</v>
      </c>
    </row>
    <row r="660" spans="1:9" x14ac:dyDescent="0.2">
      <c r="A660" s="5"/>
      <c r="C660" s="6">
        <f>_xlfn.XLOOKUP(Tabla26[[#This Row],[Producto]],Ingresos!L:L,Ingresos!M:M)</f>
        <v>0</v>
      </c>
      <c r="D660" s="7"/>
      <c r="E660" s="6">
        <f>Tabla26[[#This Row],[Costo]]*Tabla26[[#This Row],[Cantidad]]</f>
        <v>0</v>
      </c>
      <c r="F660">
        <f>_xlfn.XLOOKUP(Tabla26[[#This Row],[Producto]],Ingresos!L:L,Ingresos!N:N)</f>
        <v>0</v>
      </c>
      <c r="I660" t="s">
        <v>19</v>
      </c>
    </row>
    <row r="661" spans="1:9" x14ac:dyDescent="0.2">
      <c r="A661" s="5"/>
      <c r="C661" s="6">
        <f>_xlfn.XLOOKUP(Tabla26[[#This Row],[Producto]],Ingresos!L:L,Ingresos!M:M)</f>
        <v>0</v>
      </c>
      <c r="D661" s="7"/>
      <c r="E661" s="6">
        <f>Tabla26[[#This Row],[Costo]]*Tabla26[[#This Row],[Cantidad]]</f>
        <v>0</v>
      </c>
      <c r="F661">
        <f>_xlfn.XLOOKUP(Tabla26[[#This Row],[Producto]],Ingresos!L:L,Ingresos!N:N)</f>
        <v>0</v>
      </c>
      <c r="I661" t="s">
        <v>19</v>
      </c>
    </row>
    <row r="662" spans="1:9" x14ac:dyDescent="0.2">
      <c r="A662" s="5"/>
      <c r="C662" s="6">
        <f>_xlfn.XLOOKUP(Tabla26[[#This Row],[Producto]],Ingresos!L:L,Ingresos!M:M)</f>
        <v>0</v>
      </c>
      <c r="D662" s="7"/>
      <c r="E662" s="6">
        <f>Tabla26[[#This Row],[Costo]]*Tabla26[[#This Row],[Cantidad]]</f>
        <v>0</v>
      </c>
      <c r="F662">
        <f>_xlfn.XLOOKUP(Tabla26[[#This Row],[Producto]],Ingresos!L:L,Ingresos!N:N)</f>
        <v>0</v>
      </c>
      <c r="I662" t="s">
        <v>19</v>
      </c>
    </row>
    <row r="663" spans="1:9" x14ac:dyDescent="0.2">
      <c r="A663" s="5"/>
      <c r="C663" s="6">
        <f>_xlfn.XLOOKUP(Tabla26[[#This Row],[Producto]],Ingresos!L:L,Ingresos!M:M)</f>
        <v>0</v>
      </c>
      <c r="D663" s="7"/>
      <c r="E663" s="6">
        <f>Tabla26[[#This Row],[Costo]]*Tabla26[[#This Row],[Cantidad]]</f>
        <v>0</v>
      </c>
      <c r="F663">
        <f>_xlfn.XLOOKUP(Tabla26[[#This Row],[Producto]],Ingresos!L:L,Ingresos!N:N)</f>
        <v>0</v>
      </c>
      <c r="I663" t="s">
        <v>19</v>
      </c>
    </row>
    <row r="664" spans="1:9" x14ac:dyDescent="0.2">
      <c r="A664" s="5"/>
      <c r="C664" s="6">
        <f>_xlfn.XLOOKUP(Tabla26[[#This Row],[Producto]],Ingresos!L:L,Ingresos!M:M)</f>
        <v>0</v>
      </c>
      <c r="D664" s="7"/>
      <c r="E664" s="6">
        <f>Tabla26[[#This Row],[Costo]]*Tabla26[[#This Row],[Cantidad]]</f>
        <v>0</v>
      </c>
      <c r="F664">
        <f>_xlfn.XLOOKUP(Tabla26[[#This Row],[Producto]],Ingresos!L:L,Ingresos!N:N)</f>
        <v>0</v>
      </c>
      <c r="I664" t="s">
        <v>19</v>
      </c>
    </row>
    <row r="665" spans="1:9" x14ac:dyDescent="0.2">
      <c r="A665" s="5"/>
      <c r="C665" s="6">
        <f>_xlfn.XLOOKUP(Tabla26[[#This Row],[Producto]],Ingresos!L:L,Ingresos!M:M)</f>
        <v>0</v>
      </c>
      <c r="D665" s="7"/>
      <c r="E665" s="6">
        <f>Tabla26[[#This Row],[Costo]]*Tabla26[[#This Row],[Cantidad]]</f>
        <v>0</v>
      </c>
      <c r="F665">
        <f>_xlfn.XLOOKUP(Tabla26[[#This Row],[Producto]],Ingresos!L:L,Ingresos!N:N)</f>
        <v>0</v>
      </c>
      <c r="I665" t="s">
        <v>19</v>
      </c>
    </row>
    <row r="666" spans="1:9" x14ac:dyDescent="0.2">
      <c r="A666" s="5"/>
      <c r="C666" s="6">
        <f>_xlfn.XLOOKUP(Tabla26[[#This Row],[Producto]],Ingresos!L:L,Ingresos!M:M)</f>
        <v>0</v>
      </c>
      <c r="D666" s="7"/>
      <c r="E666" s="6">
        <f>Tabla26[[#This Row],[Costo]]*Tabla26[[#This Row],[Cantidad]]</f>
        <v>0</v>
      </c>
      <c r="F666">
        <f>_xlfn.XLOOKUP(Tabla26[[#This Row],[Producto]],Ingresos!L:L,Ingresos!N:N)</f>
        <v>0</v>
      </c>
      <c r="I666" t="s">
        <v>19</v>
      </c>
    </row>
    <row r="667" spans="1:9" x14ac:dyDescent="0.2">
      <c r="A667" s="5"/>
      <c r="C667" s="6">
        <f>_xlfn.XLOOKUP(Tabla26[[#This Row],[Producto]],Ingresos!L:L,Ingresos!M:M)</f>
        <v>0</v>
      </c>
      <c r="D667" s="7"/>
      <c r="E667" s="6">
        <f>Tabla26[[#This Row],[Costo]]*Tabla26[[#This Row],[Cantidad]]</f>
        <v>0</v>
      </c>
      <c r="F667">
        <f>_xlfn.XLOOKUP(Tabla26[[#This Row],[Producto]],Ingresos!L:L,Ingresos!N:N)</f>
        <v>0</v>
      </c>
      <c r="I667" t="s">
        <v>19</v>
      </c>
    </row>
    <row r="668" spans="1:9" x14ac:dyDescent="0.2">
      <c r="A668" s="5"/>
      <c r="C668" s="6">
        <f>_xlfn.XLOOKUP(Tabla26[[#This Row],[Producto]],Ingresos!L:L,Ingresos!M:M)</f>
        <v>0</v>
      </c>
      <c r="D668" s="7"/>
      <c r="E668" s="6">
        <f>Tabla26[[#This Row],[Costo]]*Tabla26[[#This Row],[Cantidad]]</f>
        <v>0</v>
      </c>
      <c r="F668">
        <f>_xlfn.XLOOKUP(Tabla26[[#This Row],[Producto]],Ingresos!L:L,Ingresos!N:N)</f>
        <v>0</v>
      </c>
      <c r="I668" t="s">
        <v>19</v>
      </c>
    </row>
    <row r="669" spans="1:9" x14ac:dyDescent="0.2">
      <c r="A669" s="5"/>
      <c r="C669" s="6">
        <f>_xlfn.XLOOKUP(Tabla26[[#This Row],[Producto]],Ingresos!L:L,Ingresos!M:M)</f>
        <v>0</v>
      </c>
      <c r="D669" s="7"/>
      <c r="E669" s="6">
        <f>Tabla26[[#This Row],[Costo]]*Tabla26[[#This Row],[Cantidad]]</f>
        <v>0</v>
      </c>
      <c r="F669">
        <f>_xlfn.XLOOKUP(Tabla26[[#This Row],[Producto]],Ingresos!L:L,Ingresos!N:N)</f>
        <v>0</v>
      </c>
      <c r="I669" t="s">
        <v>19</v>
      </c>
    </row>
    <row r="670" spans="1:9" x14ac:dyDescent="0.2">
      <c r="A670" s="5"/>
      <c r="C670" s="6">
        <f>_xlfn.XLOOKUP(Tabla26[[#This Row],[Producto]],Ingresos!L:L,Ingresos!M:M)</f>
        <v>0</v>
      </c>
      <c r="D670" s="7"/>
      <c r="E670" s="6">
        <f>Tabla26[[#This Row],[Costo]]*Tabla26[[#This Row],[Cantidad]]</f>
        <v>0</v>
      </c>
      <c r="F670">
        <f>_xlfn.XLOOKUP(Tabla26[[#This Row],[Producto]],Ingresos!L:L,Ingresos!N:N)</f>
        <v>0</v>
      </c>
      <c r="I670" t="s">
        <v>19</v>
      </c>
    </row>
    <row r="671" spans="1:9" x14ac:dyDescent="0.2">
      <c r="A671" s="5"/>
      <c r="C671" s="6">
        <f>_xlfn.XLOOKUP(Tabla26[[#This Row],[Producto]],Ingresos!L:L,Ingresos!M:M)</f>
        <v>0</v>
      </c>
      <c r="D671" s="7"/>
      <c r="E671" s="6">
        <f>Tabla26[[#This Row],[Costo]]*Tabla26[[#This Row],[Cantidad]]</f>
        <v>0</v>
      </c>
      <c r="F671">
        <f>_xlfn.XLOOKUP(Tabla26[[#This Row],[Producto]],Ingresos!L:L,Ingresos!N:N)</f>
        <v>0</v>
      </c>
      <c r="I671" t="s">
        <v>19</v>
      </c>
    </row>
    <row r="672" spans="1:9" x14ac:dyDescent="0.2">
      <c r="A672" s="5"/>
      <c r="C672" s="6">
        <f>_xlfn.XLOOKUP(Tabla26[[#This Row],[Producto]],Ingresos!L:L,Ingresos!M:M)</f>
        <v>0</v>
      </c>
      <c r="D672" s="7"/>
      <c r="E672" s="6">
        <f>Tabla26[[#This Row],[Costo]]*Tabla26[[#This Row],[Cantidad]]</f>
        <v>0</v>
      </c>
      <c r="F672">
        <f>_xlfn.XLOOKUP(Tabla26[[#This Row],[Producto]],Ingresos!L:L,Ingresos!N:N)</f>
        <v>0</v>
      </c>
      <c r="I672" t="s">
        <v>19</v>
      </c>
    </row>
    <row r="673" spans="1:9" x14ac:dyDescent="0.2">
      <c r="A673" s="5"/>
      <c r="C673" s="6">
        <f>_xlfn.XLOOKUP(Tabla26[[#This Row],[Producto]],Ingresos!L:L,Ingresos!M:M)</f>
        <v>0</v>
      </c>
      <c r="D673" s="7"/>
      <c r="E673" s="6">
        <f>Tabla26[[#This Row],[Costo]]*Tabla26[[#This Row],[Cantidad]]</f>
        <v>0</v>
      </c>
      <c r="F673">
        <f>_xlfn.XLOOKUP(Tabla26[[#This Row],[Producto]],Ingresos!L:L,Ingresos!N:N)</f>
        <v>0</v>
      </c>
      <c r="I673" t="s">
        <v>19</v>
      </c>
    </row>
    <row r="674" spans="1:9" x14ac:dyDescent="0.2">
      <c r="A674" s="5"/>
      <c r="C674" s="6">
        <f>_xlfn.XLOOKUP(Tabla26[[#This Row],[Producto]],Ingresos!L:L,Ingresos!M:M)</f>
        <v>0</v>
      </c>
      <c r="D674" s="7"/>
      <c r="E674" s="6">
        <f>Tabla26[[#This Row],[Costo]]*Tabla26[[#This Row],[Cantidad]]</f>
        <v>0</v>
      </c>
      <c r="F674">
        <f>_xlfn.XLOOKUP(Tabla26[[#This Row],[Producto]],Ingresos!L:L,Ingresos!N:N)</f>
        <v>0</v>
      </c>
      <c r="I674" t="s">
        <v>19</v>
      </c>
    </row>
    <row r="675" spans="1:9" x14ac:dyDescent="0.2">
      <c r="A675" s="5"/>
      <c r="C675" s="6">
        <f>_xlfn.XLOOKUP(Tabla26[[#This Row],[Producto]],Ingresos!L:L,Ingresos!M:M)</f>
        <v>0</v>
      </c>
      <c r="D675" s="7"/>
      <c r="E675" s="6">
        <f>Tabla26[[#This Row],[Costo]]*Tabla26[[#This Row],[Cantidad]]</f>
        <v>0</v>
      </c>
      <c r="F675">
        <f>_xlfn.XLOOKUP(Tabla26[[#This Row],[Producto]],Ingresos!L:L,Ingresos!N:N)</f>
        <v>0</v>
      </c>
      <c r="I675" t="s">
        <v>19</v>
      </c>
    </row>
    <row r="676" spans="1:9" x14ac:dyDescent="0.2">
      <c r="A676" s="5"/>
      <c r="C676" s="6">
        <f>_xlfn.XLOOKUP(Tabla26[[#This Row],[Producto]],Ingresos!L:L,Ingresos!M:M)</f>
        <v>0</v>
      </c>
      <c r="D676" s="7"/>
      <c r="E676" s="6">
        <f>Tabla26[[#This Row],[Costo]]*Tabla26[[#This Row],[Cantidad]]</f>
        <v>0</v>
      </c>
      <c r="F676">
        <f>_xlfn.XLOOKUP(Tabla26[[#This Row],[Producto]],Ingresos!L:L,Ingresos!N:N)</f>
        <v>0</v>
      </c>
      <c r="I676" t="s">
        <v>19</v>
      </c>
    </row>
    <row r="677" spans="1:9" x14ac:dyDescent="0.2">
      <c r="A677" s="5"/>
      <c r="C677" s="6">
        <f>_xlfn.XLOOKUP(Tabla26[[#This Row],[Producto]],Ingresos!L:L,Ingresos!M:M)</f>
        <v>0</v>
      </c>
      <c r="D677" s="7"/>
      <c r="E677" s="6">
        <f>Tabla26[[#This Row],[Costo]]*Tabla26[[#This Row],[Cantidad]]</f>
        <v>0</v>
      </c>
      <c r="F677">
        <f>_xlfn.XLOOKUP(Tabla26[[#This Row],[Producto]],Ingresos!L:L,Ingresos!N:N)</f>
        <v>0</v>
      </c>
      <c r="I677" t="s">
        <v>19</v>
      </c>
    </row>
    <row r="678" spans="1:9" x14ac:dyDescent="0.2">
      <c r="A678" s="5"/>
      <c r="C678" s="6">
        <f>_xlfn.XLOOKUP(Tabla26[[#This Row],[Producto]],Ingresos!L:L,Ingresos!M:M)</f>
        <v>0</v>
      </c>
      <c r="D678" s="7"/>
      <c r="E678" s="6">
        <f>Tabla26[[#This Row],[Costo]]*Tabla26[[#This Row],[Cantidad]]</f>
        <v>0</v>
      </c>
      <c r="F678">
        <f>_xlfn.XLOOKUP(Tabla26[[#This Row],[Producto]],Ingresos!L:L,Ingresos!N:N)</f>
        <v>0</v>
      </c>
      <c r="I678" t="s">
        <v>19</v>
      </c>
    </row>
    <row r="679" spans="1:9" x14ac:dyDescent="0.2">
      <c r="A679" s="5"/>
      <c r="C679" s="6">
        <f>_xlfn.XLOOKUP(Tabla26[[#This Row],[Producto]],Ingresos!L:L,Ingresos!M:M)</f>
        <v>0</v>
      </c>
      <c r="D679" s="7"/>
      <c r="E679" s="6">
        <f>Tabla26[[#This Row],[Costo]]*Tabla26[[#This Row],[Cantidad]]</f>
        <v>0</v>
      </c>
      <c r="F679">
        <f>_xlfn.XLOOKUP(Tabla26[[#This Row],[Producto]],Ingresos!L:L,Ingresos!N:N)</f>
        <v>0</v>
      </c>
      <c r="I679" t="s">
        <v>19</v>
      </c>
    </row>
    <row r="680" spans="1:9" x14ac:dyDescent="0.2">
      <c r="A680" s="5"/>
      <c r="C680" s="6">
        <f>_xlfn.XLOOKUP(Tabla26[[#This Row],[Producto]],Ingresos!L:L,Ingresos!M:M)</f>
        <v>0</v>
      </c>
      <c r="D680" s="7"/>
      <c r="E680" s="6">
        <f>Tabla26[[#This Row],[Costo]]*Tabla26[[#This Row],[Cantidad]]</f>
        <v>0</v>
      </c>
      <c r="F680">
        <f>_xlfn.XLOOKUP(Tabla26[[#This Row],[Producto]],Ingresos!L:L,Ingresos!N:N)</f>
        <v>0</v>
      </c>
      <c r="I680" t="s">
        <v>19</v>
      </c>
    </row>
    <row r="681" spans="1:9" x14ac:dyDescent="0.2">
      <c r="A681" s="5"/>
      <c r="C681" s="6">
        <f>_xlfn.XLOOKUP(Tabla26[[#This Row],[Producto]],Ingresos!L:L,Ingresos!M:M)</f>
        <v>0</v>
      </c>
      <c r="D681" s="7"/>
      <c r="E681" s="6">
        <f>Tabla26[[#This Row],[Costo]]*Tabla26[[#This Row],[Cantidad]]</f>
        <v>0</v>
      </c>
      <c r="F681">
        <f>_xlfn.XLOOKUP(Tabla26[[#This Row],[Producto]],Ingresos!L:L,Ingresos!N:N)</f>
        <v>0</v>
      </c>
      <c r="I681" t="s">
        <v>19</v>
      </c>
    </row>
    <row r="682" spans="1:9" x14ac:dyDescent="0.2">
      <c r="A682" s="5"/>
      <c r="C682" s="6">
        <f>_xlfn.XLOOKUP(Tabla26[[#This Row],[Producto]],Ingresos!L:L,Ingresos!M:M)</f>
        <v>0</v>
      </c>
      <c r="D682" s="7"/>
      <c r="E682" s="6">
        <f>Tabla26[[#This Row],[Costo]]*Tabla26[[#This Row],[Cantidad]]</f>
        <v>0</v>
      </c>
      <c r="F682">
        <f>_xlfn.XLOOKUP(Tabla26[[#This Row],[Producto]],Ingresos!L:L,Ingresos!N:N)</f>
        <v>0</v>
      </c>
      <c r="I682" t="s">
        <v>19</v>
      </c>
    </row>
    <row r="683" spans="1:9" x14ac:dyDescent="0.2">
      <c r="A683" s="5"/>
      <c r="C683" s="6">
        <f>_xlfn.XLOOKUP(Tabla26[[#This Row],[Producto]],Ingresos!L:L,Ingresos!M:M)</f>
        <v>0</v>
      </c>
      <c r="D683" s="7"/>
      <c r="E683" s="6">
        <f>Tabla26[[#This Row],[Costo]]*Tabla26[[#This Row],[Cantidad]]</f>
        <v>0</v>
      </c>
      <c r="F683">
        <f>_xlfn.XLOOKUP(Tabla26[[#This Row],[Producto]],Ingresos!L:L,Ingresos!N:N)</f>
        <v>0</v>
      </c>
      <c r="I683" t="s">
        <v>19</v>
      </c>
    </row>
    <row r="684" spans="1:9" x14ac:dyDescent="0.2">
      <c r="A684" s="5"/>
      <c r="C684" s="6">
        <f>_xlfn.XLOOKUP(Tabla26[[#This Row],[Producto]],Ingresos!L:L,Ingresos!M:M)</f>
        <v>0</v>
      </c>
      <c r="D684" s="7"/>
      <c r="E684" s="6">
        <f>Tabla26[[#This Row],[Costo]]*Tabla26[[#This Row],[Cantidad]]</f>
        <v>0</v>
      </c>
      <c r="F684">
        <f>_xlfn.XLOOKUP(Tabla26[[#This Row],[Producto]],Ingresos!L:L,Ingresos!N:N)</f>
        <v>0</v>
      </c>
      <c r="I684" t="s">
        <v>19</v>
      </c>
    </row>
    <row r="685" spans="1:9" x14ac:dyDescent="0.2">
      <c r="A685" s="5"/>
      <c r="C685" s="6">
        <f>_xlfn.XLOOKUP(Tabla26[[#This Row],[Producto]],Ingresos!L:L,Ingresos!M:M)</f>
        <v>0</v>
      </c>
      <c r="D685" s="7"/>
      <c r="E685" s="6">
        <f>Tabla26[[#This Row],[Costo]]*Tabla26[[#This Row],[Cantidad]]</f>
        <v>0</v>
      </c>
      <c r="F685">
        <f>_xlfn.XLOOKUP(Tabla26[[#This Row],[Producto]],Ingresos!L:L,Ingresos!N:N)</f>
        <v>0</v>
      </c>
      <c r="I685" t="s">
        <v>19</v>
      </c>
    </row>
    <row r="686" spans="1:9" x14ac:dyDescent="0.2">
      <c r="A686" s="5"/>
      <c r="C686" s="6">
        <f>_xlfn.XLOOKUP(Tabla26[[#This Row],[Producto]],Ingresos!L:L,Ingresos!M:M)</f>
        <v>0</v>
      </c>
      <c r="D686" s="7"/>
      <c r="E686" s="6">
        <f>Tabla26[[#This Row],[Costo]]*Tabla26[[#This Row],[Cantidad]]</f>
        <v>0</v>
      </c>
      <c r="F686">
        <f>_xlfn.XLOOKUP(Tabla26[[#This Row],[Producto]],Ingresos!L:L,Ingresos!N:N)</f>
        <v>0</v>
      </c>
      <c r="I686" t="s">
        <v>19</v>
      </c>
    </row>
    <row r="687" spans="1:9" x14ac:dyDescent="0.2">
      <c r="A687" s="5"/>
      <c r="C687" s="6">
        <f>_xlfn.XLOOKUP(Tabla26[[#This Row],[Producto]],Ingresos!L:L,Ingresos!M:M)</f>
        <v>0</v>
      </c>
      <c r="D687" s="7"/>
      <c r="E687" s="6">
        <f>Tabla26[[#This Row],[Costo]]*Tabla26[[#This Row],[Cantidad]]</f>
        <v>0</v>
      </c>
      <c r="F687">
        <f>_xlfn.XLOOKUP(Tabla26[[#This Row],[Producto]],Ingresos!L:L,Ingresos!N:N)</f>
        <v>0</v>
      </c>
      <c r="I687" t="s">
        <v>19</v>
      </c>
    </row>
    <row r="688" spans="1:9" x14ac:dyDescent="0.2">
      <c r="A688" s="5"/>
      <c r="C688" s="6">
        <f>_xlfn.XLOOKUP(Tabla26[[#This Row],[Producto]],Ingresos!L:L,Ingresos!M:M)</f>
        <v>0</v>
      </c>
      <c r="D688" s="7"/>
      <c r="E688" s="6">
        <f>Tabla26[[#This Row],[Costo]]*Tabla26[[#This Row],[Cantidad]]</f>
        <v>0</v>
      </c>
      <c r="F688">
        <f>_xlfn.XLOOKUP(Tabla26[[#This Row],[Producto]],Ingresos!L:L,Ingresos!N:N)</f>
        <v>0</v>
      </c>
      <c r="I688" t="s">
        <v>19</v>
      </c>
    </row>
    <row r="689" spans="1:9" x14ac:dyDescent="0.2">
      <c r="A689" s="5"/>
      <c r="C689" s="6">
        <f>_xlfn.XLOOKUP(Tabla26[[#This Row],[Producto]],Ingresos!L:L,Ingresos!M:M)</f>
        <v>0</v>
      </c>
      <c r="D689" s="7"/>
      <c r="E689" s="6">
        <f>Tabla26[[#This Row],[Costo]]*Tabla26[[#This Row],[Cantidad]]</f>
        <v>0</v>
      </c>
      <c r="F689">
        <f>_xlfn.XLOOKUP(Tabla26[[#This Row],[Producto]],Ingresos!L:L,Ingresos!N:N)</f>
        <v>0</v>
      </c>
      <c r="I689" t="s">
        <v>19</v>
      </c>
    </row>
    <row r="690" spans="1:9" x14ac:dyDescent="0.2">
      <c r="A690" s="5"/>
      <c r="C690" s="6">
        <f>_xlfn.XLOOKUP(Tabla26[[#This Row],[Producto]],Ingresos!L:L,Ingresos!M:M)</f>
        <v>0</v>
      </c>
      <c r="D690" s="7"/>
      <c r="E690" s="6">
        <f>Tabla26[[#This Row],[Costo]]*Tabla26[[#This Row],[Cantidad]]</f>
        <v>0</v>
      </c>
      <c r="F690">
        <f>_xlfn.XLOOKUP(Tabla26[[#This Row],[Producto]],Ingresos!L:L,Ingresos!N:N)</f>
        <v>0</v>
      </c>
      <c r="I690" t="s">
        <v>19</v>
      </c>
    </row>
    <row r="691" spans="1:9" x14ac:dyDescent="0.2">
      <c r="A691" s="5"/>
      <c r="C691" s="6">
        <f>_xlfn.XLOOKUP(Tabla26[[#This Row],[Producto]],Ingresos!L:L,Ingresos!M:M)</f>
        <v>0</v>
      </c>
      <c r="D691" s="7"/>
      <c r="E691" s="6">
        <f>Tabla26[[#This Row],[Costo]]*Tabla26[[#This Row],[Cantidad]]</f>
        <v>0</v>
      </c>
      <c r="F691">
        <f>_xlfn.XLOOKUP(Tabla26[[#This Row],[Producto]],Ingresos!L:L,Ingresos!N:N)</f>
        <v>0</v>
      </c>
      <c r="I691" t="s">
        <v>19</v>
      </c>
    </row>
    <row r="692" spans="1:9" x14ac:dyDescent="0.2">
      <c r="A692" s="5"/>
      <c r="C692" s="6">
        <f>_xlfn.XLOOKUP(Tabla26[[#This Row],[Producto]],Ingresos!L:L,Ingresos!M:M)</f>
        <v>0</v>
      </c>
      <c r="D692" s="7"/>
      <c r="E692" s="6">
        <f>Tabla26[[#This Row],[Costo]]*Tabla26[[#This Row],[Cantidad]]</f>
        <v>0</v>
      </c>
      <c r="F692">
        <f>_xlfn.XLOOKUP(Tabla26[[#This Row],[Producto]],Ingresos!L:L,Ingresos!N:N)</f>
        <v>0</v>
      </c>
      <c r="I692" t="s">
        <v>19</v>
      </c>
    </row>
    <row r="693" spans="1:9" x14ac:dyDescent="0.2">
      <c r="A693" s="5"/>
      <c r="C693" s="6">
        <f>_xlfn.XLOOKUP(Tabla26[[#This Row],[Producto]],Ingresos!L:L,Ingresos!M:M)</f>
        <v>0</v>
      </c>
      <c r="D693" s="7"/>
      <c r="E693" s="6">
        <f>Tabla26[[#This Row],[Costo]]*Tabla26[[#This Row],[Cantidad]]</f>
        <v>0</v>
      </c>
      <c r="F693">
        <f>_xlfn.XLOOKUP(Tabla26[[#This Row],[Producto]],Ingresos!L:L,Ingresos!N:N)</f>
        <v>0</v>
      </c>
      <c r="I693" t="s">
        <v>19</v>
      </c>
    </row>
    <row r="694" spans="1:9" x14ac:dyDescent="0.2">
      <c r="A694" s="5"/>
      <c r="C694" s="6">
        <f>_xlfn.XLOOKUP(Tabla26[[#This Row],[Producto]],Ingresos!L:L,Ingresos!M:M)</f>
        <v>0</v>
      </c>
      <c r="D694" s="7"/>
      <c r="E694" s="6">
        <f>Tabla26[[#This Row],[Costo]]*Tabla26[[#This Row],[Cantidad]]</f>
        <v>0</v>
      </c>
      <c r="F694">
        <f>_xlfn.XLOOKUP(Tabla26[[#This Row],[Producto]],Ingresos!L:L,Ingresos!N:N)</f>
        <v>0</v>
      </c>
      <c r="I694" t="s">
        <v>19</v>
      </c>
    </row>
    <row r="695" spans="1:9" x14ac:dyDescent="0.2">
      <c r="A695" s="5"/>
      <c r="C695" s="6">
        <f>_xlfn.XLOOKUP(Tabla26[[#This Row],[Producto]],Ingresos!L:L,Ingresos!M:M)</f>
        <v>0</v>
      </c>
      <c r="D695" s="7"/>
      <c r="E695" s="6">
        <f>Tabla26[[#This Row],[Costo]]*Tabla26[[#This Row],[Cantidad]]</f>
        <v>0</v>
      </c>
      <c r="F695">
        <f>_xlfn.XLOOKUP(Tabla26[[#This Row],[Producto]],Ingresos!L:L,Ingresos!N:N)</f>
        <v>0</v>
      </c>
      <c r="I695" t="s">
        <v>19</v>
      </c>
    </row>
    <row r="696" spans="1:9" x14ac:dyDescent="0.2">
      <c r="A696" s="5"/>
      <c r="C696" s="6">
        <f>_xlfn.XLOOKUP(Tabla26[[#This Row],[Producto]],Ingresos!L:L,Ingresos!M:M)</f>
        <v>0</v>
      </c>
      <c r="D696" s="7"/>
      <c r="E696" s="6">
        <f>Tabla26[[#This Row],[Costo]]*Tabla26[[#This Row],[Cantidad]]</f>
        <v>0</v>
      </c>
      <c r="F696">
        <f>_xlfn.XLOOKUP(Tabla26[[#This Row],[Producto]],Ingresos!L:L,Ingresos!N:N)</f>
        <v>0</v>
      </c>
      <c r="I696" t="s">
        <v>19</v>
      </c>
    </row>
    <row r="697" spans="1:9" x14ac:dyDescent="0.2">
      <c r="A697" s="5"/>
      <c r="C697" s="6">
        <f>_xlfn.XLOOKUP(Tabla26[[#This Row],[Producto]],Ingresos!L:L,Ingresos!M:M)</f>
        <v>0</v>
      </c>
      <c r="D697" s="7"/>
      <c r="E697" s="6">
        <f>Tabla26[[#This Row],[Costo]]*Tabla26[[#This Row],[Cantidad]]</f>
        <v>0</v>
      </c>
      <c r="F697">
        <f>_xlfn.XLOOKUP(Tabla26[[#This Row],[Producto]],Ingresos!L:L,Ingresos!N:N)</f>
        <v>0</v>
      </c>
      <c r="I697" t="s">
        <v>19</v>
      </c>
    </row>
    <row r="698" spans="1:9" x14ac:dyDescent="0.2">
      <c r="A698" s="5"/>
      <c r="C698" s="6">
        <f>_xlfn.XLOOKUP(Tabla26[[#This Row],[Producto]],Ingresos!L:L,Ingresos!M:M)</f>
        <v>0</v>
      </c>
      <c r="D698" s="7"/>
      <c r="E698" s="6">
        <f>Tabla26[[#This Row],[Costo]]*Tabla26[[#This Row],[Cantidad]]</f>
        <v>0</v>
      </c>
      <c r="F698">
        <f>_xlfn.XLOOKUP(Tabla26[[#This Row],[Producto]],Ingresos!L:L,Ingresos!N:N)</f>
        <v>0</v>
      </c>
      <c r="I698" t="s">
        <v>19</v>
      </c>
    </row>
    <row r="699" spans="1:9" x14ac:dyDescent="0.2">
      <c r="A699" s="5"/>
      <c r="C699" s="6">
        <f>_xlfn.XLOOKUP(Tabla26[[#This Row],[Producto]],Ingresos!L:L,Ingresos!M:M)</f>
        <v>0</v>
      </c>
      <c r="D699" s="7"/>
      <c r="E699" s="6">
        <f>Tabla26[[#This Row],[Costo]]*Tabla26[[#This Row],[Cantidad]]</f>
        <v>0</v>
      </c>
      <c r="F699">
        <f>_xlfn.XLOOKUP(Tabla26[[#This Row],[Producto]],Ingresos!L:L,Ingresos!N:N)</f>
        <v>0</v>
      </c>
      <c r="I699" t="s">
        <v>19</v>
      </c>
    </row>
    <row r="700" spans="1:9" x14ac:dyDescent="0.2">
      <c r="A700" s="5"/>
      <c r="C700" s="6">
        <f>_xlfn.XLOOKUP(Tabla26[[#This Row],[Producto]],Ingresos!L:L,Ingresos!M:M)</f>
        <v>0</v>
      </c>
      <c r="D700" s="7"/>
      <c r="E700" s="6">
        <f>Tabla26[[#This Row],[Costo]]*Tabla26[[#This Row],[Cantidad]]</f>
        <v>0</v>
      </c>
      <c r="F700">
        <f>_xlfn.XLOOKUP(Tabla26[[#This Row],[Producto]],Ingresos!L:L,Ingresos!N:N)</f>
        <v>0</v>
      </c>
      <c r="I700" t="s">
        <v>19</v>
      </c>
    </row>
    <row r="701" spans="1:9" x14ac:dyDescent="0.2">
      <c r="A701" s="5"/>
      <c r="C701" s="6">
        <f>_xlfn.XLOOKUP(Tabla26[[#This Row],[Producto]],Ingresos!L:L,Ingresos!M:M)</f>
        <v>0</v>
      </c>
      <c r="D701" s="7"/>
      <c r="E701" s="6">
        <f>Tabla26[[#This Row],[Costo]]*Tabla26[[#This Row],[Cantidad]]</f>
        <v>0</v>
      </c>
      <c r="F701">
        <f>_xlfn.XLOOKUP(Tabla26[[#This Row],[Producto]],Ingresos!L:L,Ingresos!N:N)</f>
        <v>0</v>
      </c>
      <c r="I701" t="s">
        <v>19</v>
      </c>
    </row>
    <row r="702" spans="1:9" x14ac:dyDescent="0.2">
      <c r="A702" s="5"/>
      <c r="C702" s="6">
        <f>_xlfn.XLOOKUP(Tabla26[[#This Row],[Producto]],Ingresos!L:L,Ingresos!M:M)</f>
        <v>0</v>
      </c>
      <c r="D702" s="7"/>
      <c r="E702" s="6">
        <f>Tabla26[[#This Row],[Costo]]*Tabla26[[#This Row],[Cantidad]]</f>
        <v>0</v>
      </c>
      <c r="F702">
        <f>_xlfn.XLOOKUP(Tabla26[[#This Row],[Producto]],Ingresos!L:L,Ingresos!N:N)</f>
        <v>0</v>
      </c>
      <c r="I702" t="s">
        <v>19</v>
      </c>
    </row>
    <row r="703" spans="1:9" x14ac:dyDescent="0.2">
      <c r="A703" s="5"/>
      <c r="C703" s="6">
        <f>_xlfn.XLOOKUP(Tabla26[[#This Row],[Producto]],Ingresos!L:L,Ingresos!M:M)</f>
        <v>0</v>
      </c>
      <c r="D703" s="7"/>
      <c r="E703" s="6">
        <f>Tabla26[[#This Row],[Costo]]*Tabla26[[#This Row],[Cantidad]]</f>
        <v>0</v>
      </c>
      <c r="F703">
        <f>_xlfn.XLOOKUP(Tabla26[[#This Row],[Producto]],Ingresos!L:L,Ingresos!N:N)</f>
        <v>0</v>
      </c>
      <c r="I703" t="s">
        <v>19</v>
      </c>
    </row>
    <row r="704" spans="1:9" x14ac:dyDescent="0.2">
      <c r="A704" s="5"/>
      <c r="C704" s="6">
        <f>_xlfn.XLOOKUP(Tabla26[[#This Row],[Producto]],Ingresos!L:L,Ingresos!M:M)</f>
        <v>0</v>
      </c>
      <c r="D704" s="7"/>
      <c r="E704" s="6">
        <f>Tabla26[[#This Row],[Costo]]*Tabla26[[#This Row],[Cantidad]]</f>
        <v>0</v>
      </c>
      <c r="F704">
        <f>_xlfn.XLOOKUP(Tabla26[[#This Row],[Producto]],Ingresos!L:L,Ingresos!N:N)</f>
        <v>0</v>
      </c>
      <c r="I704" t="s">
        <v>19</v>
      </c>
    </row>
    <row r="705" spans="1:9" x14ac:dyDescent="0.2">
      <c r="A705" s="5"/>
      <c r="C705" s="6">
        <f>_xlfn.XLOOKUP(Tabla26[[#This Row],[Producto]],Ingresos!L:L,Ingresos!M:M)</f>
        <v>0</v>
      </c>
      <c r="D705" s="7"/>
      <c r="E705" s="6">
        <f>Tabla26[[#This Row],[Costo]]*Tabla26[[#This Row],[Cantidad]]</f>
        <v>0</v>
      </c>
      <c r="F705">
        <f>_xlfn.XLOOKUP(Tabla26[[#This Row],[Producto]],Ingresos!L:L,Ingresos!N:N)</f>
        <v>0</v>
      </c>
      <c r="I705" t="s">
        <v>19</v>
      </c>
    </row>
    <row r="706" spans="1:9" x14ac:dyDescent="0.2">
      <c r="A706" s="5"/>
      <c r="C706" s="6">
        <f>_xlfn.XLOOKUP(Tabla26[[#This Row],[Producto]],Ingresos!L:L,Ingresos!M:M)</f>
        <v>0</v>
      </c>
      <c r="D706" s="7"/>
      <c r="E706" s="6">
        <f>Tabla26[[#This Row],[Costo]]*Tabla26[[#This Row],[Cantidad]]</f>
        <v>0</v>
      </c>
      <c r="F706">
        <f>_xlfn.XLOOKUP(Tabla26[[#This Row],[Producto]],Ingresos!L:L,Ingresos!N:N)</f>
        <v>0</v>
      </c>
      <c r="I706" t="s">
        <v>19</v>
      </c>
    </row>
    <row r="707" spans="1:9" x14ac:dyDescent="0.2">
      <c r="A707" s="5"/>
      <c r="C707" s="6">
        <f>_xlfn.XLOOKUP(Tabla26[[#This Row],[Producto]],Ingresos!L:L,Ingresos!M:M)</f>
        <v>0</v>
      </c>
      <c r="D707" s="7"/>
      <c r="E707" s="6">
        <f>Tabla26[[#This Row],[Costo]]*Tabla26[[#This Row],[Cantidad]]</f>
        <v>0</v>
      </c>
      <c r="F707">
        <f>_xlfn.XLOOKUP(Tabla26[[#This Row],[Producto]],Ingresos!L:L,Ingresos!N:N)</f>
        <v>0</v>
      </c>
      <c r="I707" t="s">
        <v>19</v>
      </c>
    </row>
    <row r="708" spans="1:9" x14ac:dyDescent="0.2">
      <c r="A708" s="5"/>
      <c r="C708" s="6">
        <f>_xlfn.XLOOKUP(Tabla26[[#This Row],[Producto]],Ingresos!L:L,Ingresos!M:M)</f>
        <v>0</v>
      </c>
      <c r="D708" s="7"/>
      <c r="E708" s="6">
        <f>Tabla26[[#This Row],[Costo]]*Tabla26[[#This Row],[Cantidad]]</f>
        <v>0</v>
      </c>
      <c r="F708">
        <f>_xlfn.XLOOKUP(Tabla26[[#This Row],[Producto]],Ingresos!L:L,Ingresos!N:N)</f>
        <v>0</v>
      </c>
      <c r="I708" t="s">
        <v>19</v>
      </c>
    </row>
    <row r="709" spans="1:9" x14ac:dyDescent="0.2">
      <c r="A709" s="5"/>
      <c r="C709" s="6">
        <f>_xlfn.XLOOKUP(Tabla26[[#This Row],[Producto]],Ingresos!L:L,Ingresos!M:M)</f>
        <v>0</v>
      </c>
      <c r="D709" s="7"/>
      <c r="E709" s="6">
        <f>Tabla26[[#This Row],[Costo]]*Tabla26[[#This Row],[Cantidad]]</f>
        <v>0</v>
      </c>
      <c r="F709">
        <f>_xlfn.XLOOKUP(Tabla26[[#This Row],[Producto]],Ingresos!L:L,Ingresos!N:N)</f>
        <v>0</v>
      </c>
      <c r="I709" t="s">
        <v>19</v>
      </c>
    </row>
    <row r="710" spans="1:9" x14ac:dyDescent="0.2">
      <c r="A710" s="5"/>
      <c r="C710" s="6">
        <f>_xlfn.XLOOKUP(Tabla26[[#This Row],[Producto]],Ingresos!L:L,Ingresos!M:M)</f>
        <v>0</v>
      </c>
      <c r="D710" s="7"/>
      <c r="E710" s="6">
        <f>Tabla26[[#This Row],[Costo]]*Tabla26[[#This Row],[Cantidad]]</f>
        <v>0</v>
      </c>
      <c r="F710">
        <f>_xlfn.XLOOKUP(Tabla26[[#This Row],[Producto]],Ingresos!L:L,Ingresos!N:N)</f>
        <v>0</v>
      </c>
      <c r="I710" t="s">
        <v>19</v>
      </c>
    </row>
    <row r="711" spans="1:9" x14ac:dyDescent="0.2">
      <c r="A711" s="5"/>
      <c r="C711" s="6">
        <f>_xlfn.XLOOKUP(Tabla26[[#This Row],[Producto]],Ingresos!L:L,Ingresos!M:M)</f>
        <v>0</v>
      </c>
      <c r="D711" s="7"/>
      <c r="E711" s="6">
        <f>Tabla26[[#This Row],[Costo]]*Tabla26[[#This Row],[Cantidad]]</f>
        <v>0</v>
      </c>
      <c r="F711">
        <f>_xlfn.XLOOKUP(Tabla26[[#This Row],[Producto]],Ingresos!L:L,Ingresos!N:N)</f>
        <v>0</v>
      </c>
      <c r="I711" t="s">
        <v>19</v>
      </c>
    </row>
    <row r="712" spans="1:9" x14ac:dyDescent="0.2">
      <c r="A712" s="5"/>
      <c r="C712" s="6">
        <f>_xlfn.XLOOKUP(Tabla26[[#This Row],[Producto]],Ingresos!L:L,Ingresos!M:M)</f>
        <v>0</v>
      </c>
      <c r="D712" s="7"/>
      <c r="E712" s="6">
        <f>Tabla26[[#This Row],[Costo]]*Tabla26[[#This Row],[Cantidad]]</f>
        <v>0</v>
      </c>
      <c r="F712">
        <f>_xlfn.XLOOKUP(Tabla26[[#This Row],[Producto]],Ingresos!L:L,Ingresos!N:N)</f>
        <v>0</v>
      </c>
      <c r="I712" t="s">
        <v>19</v>
      </c>
    </row>
    <row r="713" spans="1:9" x14ac:dyDescent="0.2">
      <c r="A713" s="5"/>
      <c r="C713" s="6">
        <f>_xlfn.XLOOKUP(Tabla26[[#This Row],[Producto]],Ingresos!L:L,Ingresos!M:M)</f>
        <v>0</v>
      </c>
      <c r="D713" s="7"/>
      <c r="E713" s="6">
        <f>Tabla26[[#This Row],[Costo]]*Tabla26[[#This Row],[Cantidad]]</f>
        <v>0</v>
      </c>
      <c r="F713">
        <f>_xlfn.XLOOKUP(Tabla26[[#This Row],[Producto]],Ingresos!L:L,Ingresos!N:N)</f>
        <v>0</v>
      </c>
      <c r="I713" t="s">
        <v>19</v>
      </c>
    </row>
    <row r="714" spans="1:9" x14ac:dyDescent="0.2">
      <c r="A714" s="5"/>
      <c r="C714" s="6">
        <f>_xlfn.XLOOKUP(Tabla26[[#This Row],[Producto]],Ingresos!L:L,Ingresos!M:M)</f>
        <v>0</v>
      </c>
      <c r="D714" s="7"/>
      <c r="E714" s="6">
        <f>Tabla26[[#This Row],[Costo]]*Tabla26[[#This Row],[Cantidad]]</f>
        <v>0</v>
      </c>
      <c r="F714">
        <f>_xlfn.XLOOKUP(Tabla26[[#This Row],[Producto]],Ingresos!L:L,Ingresos!N:N)</f>
        <v>0</v>
      </c>
      <c r="I714" t="s">
        <v>19</v>
      </c>
    </row>
    <row r="715" spans="1:9" x14ac:dyDescent="0.2">
      <c r="A715" s="5"/>
      <c r="C715" s="6">
        <f>_xlfn.XLOOKUP(Tabla26[[#This Row],[Producto]],Ingresos!L:L,Ingresos!M:M)</f>
        <v>0</v>
      </c>
      <c r="D715" s="7"/>
      <c r="E715" s="6">
        <f>Tabla26[[#This Row],[Costo]]*Tabla26[[#This Row],[Cantidad]]</f>
        <v>0</v>
      </c>
      <c r="F715">
        <f>_xlfn.XLOOKUP(Tabla26[[#This Row],[Producto]],Ingresos!L:L,Ingresos!N:N)</f>
        <v>0</v>
      </c>
      <c r="I715" t="s">
        <v>19</v>
      </c>
    </row>
    <row r="716" spans="1:9" x14ac:dyDescent="0.2">
      <c r="A716" s="5"/>
      <c r="C716" s="6">
        <f>_xlfn.XLOOKUP(Tabla26[[#This Row],[Producto]],Ingresos!L:L,Ingresos!M:M)</f>
        <v>0</v>
      </c>
      <c r="D716" s="7"/>
      <c r="E716" s="6">
        <f>Tabla26[[#This Row],[Costo]]*Tabla26[[#This Row],[Cantidad]]</f>
        <v>0</v>
      </c>
      <c r="F716">
        <f>_xlfn.XLOOKUP(Tabla26[[#This Row],[Producto]],Ingresos!L:L,Ingresos!N:N)</f>
        <v>0</v>
      </c>
      <c r="I716" t="s">
        <v>19</v>
      </c>
    </row>
    <row r="717" spans="1:9" x14ac:dyDescent="0.2">
      <c r="A717" s="5"/>
      <c r="C717" s="6">
        <f>_xlfn.XLOOKUP(Tabla26[[#This Row],[Producto]],Ingresos!L:L,Ingresos!M:M)</f>
        <v>0</v>
      </c>
      <c r="D717" s="7"/>
      <c r="E717" s="6">
        <f>Tabla26[[#This Row],[Costo]]*Tabla26[[#This Row],[Cantidad]]</f>
        <v>0</v>
      </c>
      <c r="F717">
        <f>_xlfn.XLOOKUP(Tabla26[[#This Row],[Producto]],Ingresos!L:L,Ingresos!N:N)</f>
        <v>0</v>
      </c>
      <c r="I717" t="s">
        <v>19</v>
      </c>
    </row>
    <row r="718" spans="1:9" x14ac:dyDescent="0.2">
      <c r="A718" s="5"/>
      <c r="C718" s="6">
        <f>_xlfn.XLOOKUP(Tabla26[[#This Row],[Producto]],Ingresos!L:L,Ingresos!M:M)</f>
        <v>0</v>
      </c>
      <c r="D718" s="7"/>
      <c r="E718" s="6">
        <f>Tabla26[[#This Row],[Costo]]*Tabla26[[#This Row],[Cantidad]]</f>
        <v>0</v>
      </c>
      <c r="F718">
        <f>_xlfn.XLOOKUP(Tabla26[[#This Row],[Producto]],Ingresos!L:L,Ingresos!N:N)</f>
        <v>0</v>
      </c>
      <c r="I718" t="s">
        <v>19</v>
      </c>
    </row>
    <row r="719" spans="1:9" x14ac:dyDescent="0.2">
      <c r="A719" s="5"/>
      <c r="C719" s="6">
        <f>_xlfn.XLOOKUP(Tabla26[[#This Row],[Producto]],Ingresos!L:L,Ingresos!M:M)</f>
        <v>0</v>
      </c>
      <c r="D719" s="7"/>
      <c r="E719" s="6">
        <f>Tabla26[[#This Row],[Costo]]*Tabla26[[#This Row],[Cantidad]]</f>
        <v>0</v>
      </c>
      <c r="F719">
        <f>_xlfn.XLOOKUP(Tabla26[[#This Row],[Producto]],Ingresos!L:L,Ingresos!N:N)</f>
        <v>0</v>
      </c>
      <c r="I719" t="s">
        <v>19</v>
      </c>
    </row>
    <row r="720" spans="1:9" x14ac:dyDescent="0.2">
      <c r="A720" s="5"/>
      <c r="C720" s="6">
        <f>_xlfn.XLOOKUP(Tabla26[[#This Row],[Producto]],Ingresos!L:L,Ingresos!M:M)</f>
        <v>0</v>
      </c>
      <c r="D720" s="7"/>
      <c r="E720" s="6">
        <f>Tabla26[[#This Row],[Costo]]*Tabla26[[#This Row],[Cantidad]]</f>
        <v>0</v>
      </c>
      <c r="F720">
        <f>_xlfn.XLOOKUP(Tabla26[[#This Row],[Producto]],Ingresos!L:L,Ingresos!N:N)</f>
        <v>0</v>
      </c>
      <c r="I720" t="s">
        <v>19</v>
      </c>
    </row>
    <row r="721" spans="1:9" x14ac:dyDescent="0.2">
      <c r="A721" s="5"/>
      <c r="C721" s="6">
        <f>_xlfn.XLOOKUP(Tabla26[[#This Row],[Producto]],Ingresos!L:L,Ingresos!M:M)</f>
        <v>0</v>
      </c>
      <c r="D721" s="7"/>
      <c r="E721" s="6">
        <f>Tabla26[[#This Row],[Costo]]*Tabla26[[#This Row],[Cantidad]]</f>
        <v>0</v>
      </c>
      <c r="F721">
        <f>_xlfn.XLOOKUP(Tabla26[[#This Row],[Producto]],Ingresos!L:L,Ingresos!N:N)</f>
        <v>0</v>
      </c>
      <c r="I721" t="s">
        <v>19</v>
      </c>
    </row>
    <row r="722" spans="1:9" x14ac:dyDescent="0.2">
      <c r="A722" s="5"/>
      <c r="C722" s="6">
        <f>_xlfn.XLOOKUP(Tabla26[[#This Row],[Producto]],Ingresos!L:L,Ingresos!M:M)</f>
        <v>0</v>
      </c>
      <c r="D722" s="7"/>
      <c r="E722" s="6">
        <f>Tabla26[[#This Row],[Costo]]*Tabla26[[#This Row],[Cantidad]]</f>
        <v>0</v>
      </c>
      <c r="F722">
        <f>_xlfn.XLOOKUP(Tabla26[[#This Row],[Producto]],Ingresos!L:L,Ingresos!N:N)</f>
        <v>0</v>
      </c>
      <c r="I722" t="s">
        <v>19</v>
      </c>
    </row>
    <row r="723" spans="1:9" x14ac:dyDescent="0.2">
      <c r="A723" s="5"/>
      <c r="C723" s="6">
        <f>_xlfn.XLOOKUP(Tabla26[[#This Row],[Producto]],Ingresos!L:L,Ingresos!M:M)</f>
        <v>0</v>
      </c>
      <c r="D723" s="7"/>
      <c r="E723" s="6">
        <f>Tabla26[[#This Row],[Costo]]*Tabla26[[#This Row],[Cantidad]]</f>
        <v>0</v>
      </c>
      <c r="F723">
        <f>_xlfn.XLOOKUP(Tabla26[[#This Row],[Producto]],Ingresos!L:L,Ingresos!N:N)</f>
        <v>0</v>
      </c>
      <c r="I723" t="s">
        <v>19</v>
      </c>
    </row>
    <row r="724" spans="1:9" x14ac:dyDescent="0.2">
      <c r="A724" s="5"/>
      <c r="C724" s="6">
        <f>_xlfn.XLOOKUP(Tabla26[[#This Row],[Producto]],Ingresos!L:L,Ingresos!M:M)</f>
        <v>0</v>
      </c>
      <c r="D724" s="7"/>
      <c r="E724" s="6">
        <f>Tabla26[[#This Row],[Costo]]*Tabla26[[#This Row],[Cantidad]]</f>
        <v>0</v>
      </c>
      <c r="F724">
        <f>_xlfn.XLOOKUP(Tabla26[[#This Row],[Producto]],Ingresos!L:L,Ingresos!N:N)</f>
        <v>0</v>
      </c>
      <c r="I724" t="s">
        <v>19</v>
      </c>
    </row>
    <row r="725" spans="1:9" x14ac:dyDescent="0.2">
      <c r="A725" s="5"/>
      <c r="C725" s="6">
        <f>_xlfn.XLOOKUP(Tabla26[[#This Row],[Producto]],Ingresos!L:L,Ingresos!M:M)</f>
        <v>0</v>
      </c>
      <c r="D725" s="7"/>
      <c r="E725" s="6">
        <f>Tabla26[[#This Row],[Costo]]*Tabla26[[#This Row],[Cantidad]]</f>
        <v>0</v>
      </c>
      <c r="F725">
        <f>_xlfn.XLOOKUP(Tabla26[[#This Row],[Producto]],Ingresos!L:L,Ingresos!N:N)</f>
        <v>0</v>
      </c>
      <c r="I725" t="s">
        <v>19</v>
      </c>
    </row>
    <row r="726" spans="1:9" x14ac:dyDescent="0.2">
      <c r="A726" s="5"/>
      <c r="C726" s="6">
        <f>_xlfn.XLOOKUP(Tabla26[[#This Row],[Producto]],Ingresos!L:L,Ingresos!M:M)</f>
        <v>0</v>
      </c>
      <c r="D726" s="7"/>
      <c r="E726" s="6">
        <f>Tabla26[[#This Row],[Costo]]*Tabla26[[#This Row],[Cantidad]]</f>
        <v>0</v>
      </c>
      <c r="F726">
        <f>_xlfn.XLOOKUP(Tabla26[[#This Row],[Producto]],Ingresos!L:L,Ingresos!N:N)</f>
        <v>0</v>
      </c>
      <c r="I726" t="s">
        <v>19</v>
      </c>
    </row>
    <row r="727" spans="1:9" x14ac:dyDescent="0.2">
      <c r="A727" s="5"/>
      <c r="C727" s="6">
        <f>_xlfn.XLOOKUP(Tabla26[[#This Row],[Producto]],Ingresos!L:L,Ingresos!M:M)</f>
        <v>0</v>
      </c>
      <c r="D727" s="7"/>
      <c r="E727" s="6">
        <f>Tabla26[[#This Row],[Costo]]*Tabla26[[#This Row],[Cantidad]]</f>
        <v>0</v>
      </c>
      <c r="F727">
        <f>_xlfn.XLOOKUP(Tabla26[[#This Row],[Producto]],Ingresos!L:L,Ingresos!N:N)</f>
        <v>0</v>
      </c>
      <c r="I727" t="s">
        <v>19</v>
      </c>
    </row>
    <row r="728" spans="1:9" x14ac:dyDescent="0.2">
      <c r="A728" s="5"/>
      <c r="C728" s="6">
        <f>_xlfn.XLOOKUP(Tabla26[[#This Row],[Producto]],Ingresos!L:L,Ingresos!M:M)</f>
        <v>0</v>
      </c>
      <c r="D728" s="7"/>
      <c r="E728" s="6">
        <f>Tabla26[[#This Row],[Costo]]*Tabla26[[#This Row],[Cantidad]]</f>
        <v>0</v>
      </c>
      <c r="F728">
        <f>_xlfn.XLOOKUP(Tabla26[[#This Row],[Producto]],Ingresos!L:L,Ingresos!N:N)</f>
        <v>0</v>
      </c>
      <c r="I728" t="s">
        <v>19</v>
      </c>
    </row>
    <row r="729" spans="1:9" x14ac:dyDescent="0.2">
      <c r="A729" s="5"/>
      <c r="C729" s="6">
        <f>_xlfn.XLOOKUP(Tabla26[[#This Row],[Producto]],Ingresos!L:L,Ingresos!M:M)</f>
        <v>0</v>
      </c>
      <c r="D729" s="7"/>
      <c r="E729" s="6">
        <f>Tabla26[[#This Row],[Costo]]*Tabla26[[#This Row],[Cantidad]]</f>
        <v>0</v>
      </c>
      <c r="F729">
        <f>_xlfn.XLOOKUP(Tabla26[[#This Row],[Producto]],Ingresos!L:L,Ingresos!N:N)</f>
        <v>0</v>
      </c>
      <c r="I729" t="s">
        <v>19</v>
      </c>
    </row>
    <row r="730" spans="1:9" x14ac:dyDescent="0.2">
      <c r="A730" s="5"/>
      <c r="C730" s="6">
        <f>_xlfn.XLOOKUP(Tabla26[[#This Row],[Producto]],Ingresos!L:L,Ingresos!M:M)</f>
        <v>0</v>
      </c>
      <c r="D730" s="7"/>
      <c r="E730" s="6">
        <f>Tabla26[[#This Row],[Costo]]*Tabla26[[#This Row],[Cantidad]]</f>
        <v>0</v>
      </c>
      <c r="F730">
        <f>_xlfn.XLOOKUP(Tabla26[[#This Row],[Producto]],Ingresos!L:L,Ingresos!N:N)</f>
        <v>0</v>
      </c>
      <c r="I730" t="s">
        <v>19</v>
      </c>
    </row>
    <row r="731" spans="1:9" x14ac:dyDescent="0.2">
      <c r="A731" s="5"/>
      <c r="C731" s="6">
        <f>_xlfn.XLOOKUP(Tabla26[[#This Row],[Producto]],Ingresos!L:L,Ingresos!M:M)</f>
        <v>0</v>
      </c>
      <c r="D731" s="7"/>
      <c r="E731" s="6">
        <f>Tabla26[[#This Row],[Costo]]*Tabla26[[#This Row],[Cantidad]]</f>
        <v>0</v>
      </c>
      <c r="F731">
        <f>_xlfn.XLOOKUP(Tabla26[[#This Row],[Producto]],Ingresos!L:L,Ingresos!N:N)</f>
        <v>0</v>
      </c>
      <c r="I731" t="s">
        <v>19</v>
      </c>
    </row>
    <row r="732" spans="1:9" x14ac:dyDescent="0.2">
      <c r="A732" s="5"/>
      <c r="C732" s="6">
        <f>_xlfn.XLOOKUP(Tabla26[[#This Row],[Producto]],Ingresos!L:L,Ingresos!M:M)</f>
        <v>0</v>
      </c>
      <c r="D732" s="7"/>
      <c r="E732" s="6">
        <f>Tabla26[[#This Row],[Costo]]*Tabla26[[#This Row],[Cantidad]]</f>
        <v>0</v>
      </c>
      <c r="F732">
        <f>_xlfn.XLOOKUP(Tabla26[[#This Row],[Producto]],Ingresos!L:L,Ingresos!N:N)</f>
        <v>0</v>
      </c>
      <c r="I732" t="s">
        <v>19</v>
      </c>
    </row>
    <row r="733" spans="1:9" x14ac:dyDescent="0.2">
      <c r="A733" s="5"/>
      <c r="C733" s="6">
        <f>_xlfn.XLOOKUP(Tabla26[[#This Row],[Producto]],Ingresos!L:L,Ingresos!M:M)</f>
        <v>0</v>
      </c>
      <c r="D733" s="7"/>
      <c r="E733" s="6">
        <f>Tabla26[[#This Row],[Costo]]*Tabla26[[#This Row],[Cantidad]]</f>
        <v>0</v>
      </c>
      <c r="F733">
        <f>_xlfn.XLOOKUP(Tabla26[[#This Row],[Producto]],Ingresos!L:L,Ingresos!N:N)</f>
        <v>0</v>
      </c>
      <c r="I733" t="s">
        <v>19</v>
      </c>
    </row>
    <row r="734" spans="1:9" x14ac:dyDescent="0.2">
      <c r="A734" s="5"/>
      <c r="C734" s="6">
        <f>_xlfn.XLOOKUP(Tabla26[[#This Row],[Producto]],Ingresos!L:L,Ingresos!M:M)</f>
        <v>0</v>
      </c>
      <c r="D734" s="7"/>
      <c r="E734" s="6">
        <f>Tabla26[[#This Row],[Costo]]*Tabla26[[#This Row],[Cantidad]]</f>
        <v>0</v>
      </c>
      <c r="F734">
        <f>_xlfn.XLOOKUP(Tabla26[[#This Row],[Producto]],Ingresos!L:L,Ingresos!N:N)</f>
        <v>0</v>
      </c>
      <c r="I734" t="s">
        <v>19</v>
      </c>
    </row>
    <row r="735" spans="1:9" x14ac:dyDescent="0.2">
      <c r="A735" s="5"/>
      <c r="C735" s="6">
        <f>_xlfn.XLOOKUP(Tabla26[[#This Row],[Producto]],Ingresos!L:L,Ingresos!M:M)</f>
        <v>0</v>
      </c>
      <c r="D735" s="7"/>
      <c r="E735" s="6">
        <f>Tabla26[[#This Row],[Costo]]*Tabla26[[#This Row],[Cantidad]]</f>
        <v>0</v>
      </c>
      <c r="F735">
        <f>_xlfn.XLOOKUP(Tabla26[[#This Row],[Producto]],Ingresos!L:L,Ingresos!N:N)</f>
        <v>0</v>
      </c>
      <c r="I735" t="s">
        <v>19</v>
      </c>
    </row>
    <row r="736" spans="1:9" x14ac:dyDescent="0.2">
      <c r="A736" s="5"/>
      <c r="C736" s="6">
        <f>_xlfn.XLOOKUP(Tabla26[[#This Row],[Producto]],Ingresos!L:L,Ingresos!M:M)</f>
        <v>0</v>
      </c>
      <c r="D736" s="7"/>
      <c r="E736" s="6">
        <f>Tabla26[[#This Row],[Costo]]*Tabla26[[#This Row],[Cantidad]]</f>
        <v>0</v>
      </c>
      <c r="F736">
        <f>_xlfn.XLOOKUP(Tabla26[[#This Row],[Producto]],Ingresos!L:L,Ingresos!N:N)</f>
        <v>0</v>
      </c>
      <c r="I736" t="s">
        <v>19</v>
      </c>
    </row>
    <row r="737" spans="1:9" x14ac:dyDescent="0.2">
      <c r="A737" s="5"/>
      <c r="C737" s="6">
        <f>_xlfn.XLOOKUP(Tabla26[[#This Row],[Producto]],Ingresos!L:L,Ingresos!M:M)</f>
        <v>0</v>
      </c>
      <c r="D737" s="7"/>
      <c r="E737" s="6">
        <f>Tabla26[[#This Row],[Costo]]*Tabla26[[#This Row],[Cantidad]]</f>
        <v>0</v>
      </c>
      <c r="F737">
        <f>_xlfn.XLOOKUP(Tabla26[[#This Row],[Producto]],Ingresos!L:L,Ingresos!N:N)</f>
        <v>0</v>
      </c>
      <c r="I737" t="s">
        <v>19</v>
      </c>
    </row>
    <row r="738" spans="1:9" x14ac:dyDescent="0.2">
      <c r="A738" s="5"/>
      <c r="C738" s="6">
        <f>_xlfn.XLOOKUP(Tabla26[[#This Row],[Producto]],Ingresos!L:L,Ingresos!M:M)</f>
        <v>0</v>
      </c>
      <c r="D738" s="7"/>
      <c r="E738" s="6">
        <f>Tabla26[[#This Row],[Costo]]*Tabla26[[#This Row],[Cantidad]]</f>
        <v>0</v>
      </c>
      <c r="F738">
        <f>_xlfn.XLOOKUP(Tabla26[[#This Row],[Producto]],Ingresos!L:L,Ingresos!N:N)</f>
        <v>0</v>
      </c>
      <c r="I738" t="s">
        <v>19</v>
      </c>
    </row>
    <row r="739" spans="1:9" x14ac:dyDescent="0.2">
      <c r="A739" s="5"/>
      <c r="C739" s="6">
        <f>_xlfn.XLOOKUP(Tabla26[[#This Row],[Producto]],Ingresos!L:L,Ingresos!M:M)</f>
        <v>0</v>
      </c>
      <c r="D739" s="7"/>
      <c r="E739" s="6">
        <f>Tabla26[[#This Row],[Costo]]*Tabla26[[#This Row],[Cantidad]]</f>
        <v>0</v>
      </c>
      <c r="F739">
        <f>_xlfn.XLOOKUP(Tabla26[[#This Row],[Producto]],Ingresos!L:L,Ingresos!N:N)</f>
        <v>0</v>
      </c>
      <c r="I739" t="s">
        <v>19</v>
      </c>
    </row>
    <row r="740" spans="1:9" x14ac:dyDescent="0.2">
      <c r="A740" s="5"/>
      <c r="C740" s="6">
        <f>_xlfn.XLOOKUP(Tabla26[[#This Row],[Producto]],Ingresos!L:L,Ingresos!M:M)</f>
        <v>0</v>
      </c>
      <c r="D740" s="7"/>
      <c r="E740" s="6">
        <f>Tabla26[[#This Row],[Costo]]*Tabla26[[#This Row],[Cantidad]]</f>
        <v>0</v>
      </c>
      <c r="F740">
        <f>_xlfn.XLOOKUP(Tabla26[[#This Row],[Producto]],Ingresos!L:L,Ingresos!N:N)</f>
        <v>0</v>
      </c>
      <c r="I740" t="s">
        <v>19</v>
      </c>
    </row>
    <row r="741" spans="1:9" x14ac:dyDescent="0.2">
      <c r="A741" s="5"/>
      <c r="C741" s="6">
        <f>_xlfn.XLOOKUP(Tabla26[[#This Row],[Producto]],Ingresos!L:L,Ingresos!M:M)</f>
        <v>0</v>
      </c>
      <c r="D741" s="7"/>
      <c r="E741" s="6">
        <f>Tabla26[[#This Row],[Costo]]*Tabla26[[#This Row],[Cantidad]]</f>
        <v>0</v>
      </c>
      <c r="F741">
        <f>_xlfn.XLOOKUP(Tabla26[[#This Row],[Producto]],Ingresos!L:L,Ingresos!N:N)</f>
        <v>0</v>
      </c>
      <c r="I741" t="s">
        <v>19</v>
      </c>
    </row>
    <row r="742" spans="1:9" x14ac:dyDescent="0.2">
      <c r="A742" s="5"/>
      <c r="C742" s="6">
        <f>_xlfn.XLOOKUP(Tabla26[[#This Row],[Producto]],Ingresos!L:L,Ingresos!M:M)</f>
        <v>0</v>
      </c>
      <c r="D742" s="7"/>
      <c r="E742" s="6">
        <f>Tabla26[[#This Row],[Costo]]*Tabla26[[#This Row],[Cantidad]]</f>
        <v>0</v>
      </c>
      <c r="F742">
        <f>_xlfn.XLOOKUP(Tabla26[[#This Row],[Producto]],Ingresos!L:L,Ingresos!N:N)</f>
        <v>0</v>
      </c>
      <c r="I742" t="s">
        <v>19</v>
      </c>
    </row>
    <row r="743" spans="1:9" x14ac:dyDescent="0.2">
      <c r="A743" s="5"/>
      <c r="C743" s="6">
        <f>_xlfn.XLOOKUP(Tabla26[[#This Row],[Producto]],Ingresos!L:L,Ingresos!M:M)</f>
        <v>0</v>
      </c>
      <c r="D743" s="7"/>
      <c r="E743" s="6">
        <f>Tabla26[[#This Row],[Costo]]*Tabla26[[#This Row],[Cantidad]]</f>
        <v>0</v>
      </c>
      <c r="F743">
        <f>_xlfn.XLOOKUP(Tabla26[[#This Row],[Producto]],Ingresos!L:L,Ingresos!N:N)</f>
        <v>0</v>
      </c>
      <c r="I743" t="s">
        <v>19</v>
      </c>
    </row>
    <row r="744" spans="1:9" x14ac:dyDescent="0.2">
      <c r="A744" s="5"/>
      <c r="C744" s="6">
        <f>_xlfn.XLOOKUP(Tabla26[[#This Row],[Producto]],Ingresos!L:L,Ingresos!M:M)</f>
        <v>0</v>
      </c>
      <c r="D744" s="7"/>
      <c r="E744" s="6">
        <f>Tabla26[[#This Row],[Costo]]*Tabla26[[#This Row],[Cantidad]]</f>
        <v>0</v>
      </c>
      <c r="F744">
        <f>_xlfn.XLOOKUP(Tabla26[[#This Row],[Producto]],Ingresos!L:L,Ingresos!N:N)</f>
        <v>0</v>
      </c>
      <c r="I744" t="s">
        <v>19</v>
      </c>
    </row>
    <row r="745" spans="1:9" x14ac:dyDescent="0.2">
      <c r="A745" s="5"/>
      <c r="C745" s="6">
        <f>_xlfn.XLOOKUP(Tabla26[[#This Row],[Producto]],Ingresos!L:L,Ingresos!M:M)</f>
        <v>0</v>
      </c>
      <c r="D745" s="7"/>
      <c r="E745" s="6">
        <f>Tabla26[[#This Row],[Costo]]*Tabla26[[#This Row],[Cantidad]]</f>
        <v>0</v>
      </c>
      <c r="F745">
        <f>_xlfn.XLOOKUP(Tabla26[[#This Row],[Producto]],Ingresos!L:L,Ingresos!N:N)</f>
        <v>0</v>
      </c>
      <c r="I745" t="s">
        <v>19</v>
      </c>
    </row>
    <row r="746" spans="1:9" x14ac:dyDescent="0.2">
      <c r="A746" s="5"/>
      <c r="C746" s="6">
        <f>_xlfn.XLOOKUP(Tabla26[[#This Row],[Producto]],Ingresos!L:L,Ingresos!M:M)</f>
        <v>0</v>
      </c>
      <c r="D746" s="7"/>
      <c r="E746" s="6">
        <f>Tabla26[[#This Row],[Costo]]*Tabla26[[#This Row],[Cantidad]]</f>
        <v>0</v>
      </c>
      <c r="F746">
        <f>_xlfn.XLOOKUP(Tabla26[[#This Row],[Producto]],Ingresos!L:L,Ingresos!N:N)</f>
        <v>0</v>
      </c>
      <c r="I746" t="s">
        <v>19</v>
      </c>
    </row>
    <row r="747" spans="1:9" x14ac:dyDescent="0.2">
      <c r="A747" s="5"/>
      <c r="C747" s="6">
        <f>_xlfn.XLOOKUP(Tabla26[[#This Row],[Producto]],Ingresos!L:L,Ingresos!M:M)</f>
        <v>0</v>
      </c>
      <c r="D747" s="7"/>
      <c r="E747" s="6">
        <f>Tabla26[[#This Row],[Costo]]*Tabla26[[#This Row],[Cantidad]]</f>
        <v>0</v>
      </c>
      <c r="F747">
        <f>_xlfn.XLOOKUP(Tabla26[[#This Row],[Producto]],Ingresos!L:L,Ingresos!N:N)</f>
        <v>0</v>
      </c>
      <c r="I747" t="s">
        <v>19</v>
      </c>
    </row>
    <row r="748" spans="1:9" x14ac:dyDescent="0.2">
      <c r="A748" s="5"/>
      <c r="C748" s="6">
        <f>_xlfn.XLOOKUP(Tabla26[[#This Row],[Producto]],Ingresos!L:L,Ingresos!M:M)</f>
        <v>0</v>
      </c>
      <c r="D748" s="7"/>
      <c r="E748" s="6">
        <f>Tabla26[[#This Row],[Costo]]*Tabla26[[#This Row],[Cantidad]]</f>
        <v>0</v>
      </c>
      <c r="F748">
        <f>_xlfn.XLOOKUP(Tabla26[[#This Row],[Producto]],Ingresos!L:L,Ingresos!N:N)</f>
        <v>0</v>
      </c>
      <c r="I748" t="s">
        <v>19</v>
      </c>
    </row>
    <row r="749" spans="1:9" x14ac:dyDescent="0.2">
      <c r="A749" s="5"/>
      <c r="C749" s="6">
        <f>_xlfn.XLOOKUP(Tabla26[[#This Row],[Producto]],Ingresos!L:L,Ingresos!M:M)</f>
        <v>0</v>
      </c>
      <c r="D749" s="7"/>
      <c r="E749" s="6">
        <f>Tabla26[[#This Row],[Costo]]*Tabla26[[#This Row],[Cantidad]]</f>
        <v>0</v>
      </c>
      <c r="F749">
        <f>_xlfn.XLOOKUP(Tabla26[[#This Row],[Producto]],Ingresos!L:L,Ingresos!N:N)</f>
        <v>0</v>
      </c>
      <c r="I749" t="s">
        <v>19</v>
      </c>
    </row>
    <row r="750" spans="1:9" x14ac:dyDescent="0.2">
      <c r="A750" s="5"/>
      <c r="C750" s="6">
        <f>_xlfn.XLOOKUP(Tabla26[[#This Row],[Producto]],Ingresos!L:L,Ingresos!M:M)</f>
        <v>0</v>
      </c>
      <c r="D750" s="7"/>
      <c r="E750" s="6">
        <f>Tabla26[[#This Row],[Costo]]*Tabla26[[#This Row],[Cantidad]]</f>
        <v>0</v>
      </c>
      <c r="F750">
        <f>_xlfn.XLOOKUP(Tabla26[[#This Row],[Producto]],Ingresos!L:L,Ingresos!N:N)</f>
        <v>0</v>
      </c>
      <c r="I750" t="s">
        <v>19</v>
      </c>
    </row>
    <row r="751" spans="1:9" x14ac:dyDescent="0.2">
      <c r="A751" s="5"/>
      <c r="C751" s="6">
        <f>_xlfn.XLOOKUP(Tabla26[[#This Row],[Producto]],Ingresos!L:L,Ingresos!M:M)</f>
        <v>0</v>
      </c>
      <c r="D751" s="7"/>
      <c r="E751" s="6">
        <f>Tabla26[[#This Row],[Costo]]*Tabla26[[#This Row],[Cantidad]]</f>
        <v>0</v>
      </c>
      <c r="F751">
        <f>_xlfn.XLOOKUP(Tabla26[[#This Row],[Producto]],Ingresos!L:L,Ingresos!N:N)</f>
        <v>0</v>
      </c>
      <c r="I751" t="s">
        <v>19</v>
      </c>
    </row>
    <row r="752" spans="1:9" x14ac:dyDescent="0.2">
      <c r="A752" s="5"/>
      <c r="C752" s="6">
        <f>_xlfn.XLOOKUP(Tabla26[[#This Row],[Producto]],Ingresos!L:L,Ingresos!M:M)</f>
        <v>0</v>
      </c>
      <c r="D752" s="7"/>
      <c r="E752" s="6">
        <f>Tabla26[[#This Row],[Costo]]*Tabla26[[#This Row],[Cantidad]]</f>
        <v>0</v>
      </c>
      <c r="F752">
        <f>_xlfn.XLOOKUP(Tabla26[[#This Row],[Producto]],Ingresos!L:L,Ingresos!N:N)</f>
        <v>0</v>
      </c>
      <c r="I752" t="s">
        <v>19</v>
      </c>
    </row>
    <row r="753" spans="1:9" x14ac:dyDescent="0.2">
      <c r="A753" s="5"/>
      <c r="C753" s="6">
        <f>_xlfn.XLOOKUP(Tabla26[[#This Row],[Producto]],Ingresos!L:L,Ingresos!M:M)</f>
        <v>0</v>
      </c>
      <c r="D753" s="7"/>
      <c r="E753" s="6">
        <f>Tabla26[[#This Row],[Costo]]*Tabla26[[#This Row],[Cantidad]]</f>
        <v>0</v>
      </c>
      <c r="F753">
        <f>_xlfn.XLOOKUP(Tabla26[[#This Row],[Producto]],Ingresos!L:L,Ingresos!N:N)</f>
        <v>0</v>
      </c>
      <c r="I753" t="s">
        <v>19</v>
      </c>
    </row>
    <row r="754" spans="1:9" x14ac:dyDescent="0.2">
      <c r="A754" s="5"/>
      <c r="C754" s="6">
        <f>_xlfn.XLOOKUP(Tabla26[[#This Row],[Producto]],Ingresos!L:L,Ingresos!M:M)</f>
        <v>0</v>
      </c>
      <c r="D754" s="7"/>
      <c r="E754" s="6">
        <f>Tabla26[[#This Row],[Costo]]*Tabla26[[#This Row],[Cantidad]]</f>
        <v>0</v>
      </c>
      <c r="F754">
        <f>_xlfn.XLOOKUP(Tabla26[[#This Row],[Producto]],Ingresos!L:L,Ingresos!N:N)</f>
        <v>0</v>
      </c>
      <c r="I754" t="s">
        <v>19</v>
      </c>
    </row>
    <row r="755" spans="1:9" x14ac:dyDescent="0.2">
      <c r="A755" s="5"/>
      <c r="C755" s="6">
        <f>_xlfn.XLOOKUP(Tabla26[[#This Row],[Producto]],Ingresos!L:L,Ingresos!M:M)</f>
        <v>0</v>
      </c>
      <c r="D755" s="7"/>
      <c r="E755" s="6">
        <f>Tabla26[[#This Row],[Costo]]*Tabla26[[#This Row],[Cantidad]]</f>
        <v>0</v>
      </c>
      <c r="F755">
        <f>_xlfn.XLOOKUP(Tabla26[[#This Row],[Producto]],Ingresos!L:L,Ingresos!N:N)</f>
        <v>0</v>
      </c>
      <c r="I755" t="s">
        <v>19</v>
      </c>
    </row>
    <row r="756" spans="1:9" x14ac:dyDescent="0.2">
      <c r="A756" s="5"/>
      <c r="C756" s="6">
        <f>_xlfn.XLOOKUP(Tabla26[[#This Row],[Producto]],Ingresos!L:L,Ingresos!M:M)</f>
        <v>0</v>
      </c>
      <c r="D756" s="7"/>
      <c r="E756" s="6">
        <f>Tabla26[[#This Row],[Costo]]*Tabla26[[#This Row],[Cantidad]]</f>
        <v>0</v>
      </c>
      <c r="F756">
        <f>_xlfn.XLOOKUP(Tabla26[[#This Row],[Producto]],Ingresos!L:L,Ingresos!N:N)</f>
        <v>0</v>
      </c>
      <c r="I756" t="s">
        <v>19</v>
      </c>
    </row>
    <row r="757" spans="1:9" x14ac:dyDescent="0.2">
      <c r="A757" s="5"/>
      <c r="C757" s="6">
        <f>_xlfn.XLOOKUP(Tabla26[[#This Row],[Producto]],Ingresos!L:L,Ingresos!M:M)</f>
        <v>0</v>
      </c>
      <c r="D757" s="7"/>
      <c r="E757" s="6">
        <f>Tabla26[[#This Row],[Costo]]*Tabla26[[#This Row],[Cantidad]]</f>
        <v>0</v>
      </c>
      <c r="F757">
        <f>_xlfn.XLOOKUP(Tabla26[[#This Row],[Producto]],Ingresos!L:L,Ingresos!N:N)</f>
        <v>0</v>
      </c>
      <c r="I757" t="s">
        <v>19</v>
      </c>
    </row>
    <row r="758" spans="1:9" x14ac:dyDescent="0.2">
      <c r="A758" s="5"/>
      <c r="C758" s="6">
        <f>_xlfn.XLOOKUP(Tabla26[[#This Row],[Producto]],Ingresos!L:L,Ingresos!M:M)</f>
        <v>0</v>
      </c>
      <c r="D758" s="7"/>
      <c r="E758" s="6">
        <f>Tabla26[[#This Row],[Costo]]*Tabla26[[#This Row],[Cantidad]]</f>
        <v>0</v>
      </c>
      <c r="F758">
        <f>_xlfn.XLOOKUP(Tabla26[[#This Row],[Producto]],Ingresos!L:L,Ingresos!N:N)</f>
        <v>0</v>
      </c>
      <c r="I758" t="s">
        <v>19</v>
      </c>
    </row>
    <row r="759" spans="1:9" x14ac:dyDescent="0.2">
      <c r="A759" s="5"/>
      <c r="C759" s="6">
        <f>_xlfn.XLOOKUP(Tabla26[[#This Row],[Producto]],Ingresos!L:L,Ingresos!M:M)</f>
        <v>0</v>
      </c>
      <c r="D759" s="7"/>
      <c r="E759" s="6">
        <f>Tabla26[[#This Row],[Costo]]*Tabla26[[#This Row],[Cantidad]]</f>
        <v>0</v>
      </c>
      <c r="F759">
        <f>_xlfn.XLOOKUP(Tabla26[[#This Row],[Producto]],Ingresos!L:L,Ingresos!N:N)</f>
        <v>0</v>
      </c>
      <c r="I759" t="s">
        <v>19</v>
      </c>
    </row>
    <row r="760" spans="1:9" x14ac:dyDescent="0.2">
      <c r="A760" s="5"/>
      <c r="C760" s="6">
        <f>_xlfn.XLOOKUP(Tabla26[[#This Row],[Producto]],Ingresos!L:L,Ingresos!M:M)</f>
        <v>0</v>
      </c>
      <c r="D760" s="7"/>
      <c r="E760" s="6">
        <f>Tabla26[[#This Row],[Costo]]*Tabla26[[#This Row],[Cantidad]]</f>
        <v>0</v>
      </c>
      <c r="F760">
        <f>_xlfn.XLOOKUP(Tabla26[[#This Row],[Producto]],Ingresos!L:L,Ingresos!N:N)</f>
        <v>0</v>
      </c>
      <c r="I760" t="s">
        <v>19</v>
      </c>
    </row>
    <row r="761" spans="1:9" x14ac:dyDescent="0.2">
      <c r="A761" s="5"/>
      <c r="C761" s="6">
        <f>_xlfn.XLOOKUP(Tabla26[[#This Row],[Producto]],Ingresos!L:L,Ingresos!M:M)</f>
        <v>0</v>
      </c>
      <c r="D761" s="7"/>
      <c r="E761" s="6">
        <f>Tabla26[[#This Row],[Costo]]*Tabla26[[#This Row],[Cantidad]]</f>
        <v>0</v>
      </c>
      <c r="F761">
        <f>_xlfn.XLOOKUP(Tabla26[[#This Row],[Producto]],Ingresos!L:L,Ingresos!N:N)</f>
        <v>0</v>
      </c>
      <c r="I761" t="s">
        <v>19</v>
      </c>
    </row>
    <row r="762" spans="1:9" x14ac:dyDescent="0.2">
      <c r="A762" s="5"/>
      <c r="C762" s="6">
        <f>_xlfn.XLOOKUP(Tabla26[[#This Row],[Producto]],Ingresos!L:L,Ingresos!M:M)</f>
        <v>0</v>
      </c>
      <c r="D762" s="7"/>
      <c r="E762" s="6">
        <f>Tabla26[[#This Row],[Costo]]*Tabla26[[#This Row],[Cantidad]]</f>
        <v>0</v>
      </c>
      <c r="F762">
        <f>_xlfn.XLOOKUP(Tabla26[[#This Row],[Producto]],Ingresos!L:L,Ingresos!N:N)</f>
        <v>0</v>
      </c>
      <c r="I762" t="s">
        <v>19</v>
      </c>
    </row>
    <row r="763" spans="1:9" x14ac:dyDescent="0.2">
      <c r="A763" s="5"/>
      <c r="C763" s="6">
        <f>_xlfn.XLOOKUP(Tabla26[[#This Row],[Producto]],Ingresos!L:L,Ingresos!M:M)</f>
        <v>0</v>
      </c>
      <c r="D763" s="7"/>
      <c r="E763" s="6">
        <f>Tabla26[[#This Row],[Costo]]*Tabla26[[#This Row],[Cantidad]]</f>
        <v>0</v>
      </c>
      <c r="F763">
        <f>_xlfn.XLOOKUP(Tabla26[[#This Row],[Producto]],Ingresos!L:L,Ingresos!N:N)</f>
        <v>0</v>
      </c>
      <c r="I763" t="s">
        <v>19</v>
      </c>
    </row>
    <row r="764" spans="1:9" x14ac:dyDescent="0.2">
      <c r="A764" s="5"/>
      <c r="C764" s="6">
        <f>_xlfn.XLOOKUP(Tabla26[[#This Row],[Producto]],Ingresos!L:L,Ingresos!M:M)</f>
        <v>0</v>
      </c>
      <c r="D764" s="7"/>
      <c r="E764" s="6">
        <f>Tabla26[[#This Row],[Costo]]*Tabla26[[#This Row],[Cantidad]]</f>
        <v>0</v>
      </c>
      <c r="F764">
        <f>_xlfn.XLOOKUP(Tabla26[[#This Row],[Producto]],Ingresos!L:L,Ingresos!N:N)</f>
        <v>0</v>
      </c>
      <c r="I764" t="s">
        <v>19</v>
      </c>
    </row>
    <row r="765" spans="1:9" x14ac:dyDescent="0.2">
      <c r="A765" s="5"/>
      <c r="C765" s="6">
        <f>_xlfn.XLOOKUP(Tabla26[[#This Row],[Producto]],Ingresos!L:L,Ingresos!M:M)</f>
        <v>0</v>
      </c>
      <c r="D765" s="7"/>
      <c r="E765" s="6">
        <f>Tabla26[[#This Row],[Costo]]*Tabla26[[#This Row],[Cantidad]]</f>
        <v>0</v>
      </c>
      <c r="F765">
        <f>_xlfn.XLOOKUP(Tabla26[[#This Row],[Producto]],Ingresos!L:L,Ingresos!N:N)</f>
        <v>0</v>
      </c>
      <c r="I765" t="s">
        <v>19</v>
      </c>
    </row>
    <row r="766" spans="1:9" x14ac:dyDescent="0.2">
      <c r="A766" s="5"/>
      <c r="C766" s="6">
        <f>_xlfn.XLOOKUP(Tabla26[[#This Row],[Producto]],Ingresos!L:L,Ingresos!M:M)</f>
        <v>0</v>
      </c>
      <c r="D766" s="7"/>
      <c r="E766" s="6">
        <f>Tabla26[[#This Row],[Costo]]*Tabla26[[#This Row],[Cantidad]]</f>
        <v>0</v>
      </c>
      <c r="F766">
        <f>_xlfn.XLOOKUP(Tabla26[[#This Row],[Producto]],Ingresos!L:L,Ingresos!N:N)</f>
        <v>0</v>
      </c>
      <c r="I766" t="s">
        <v>19</v>
      </c>
    </row>
    <row r="767" spans="1:9" x14ac:dyDescent="0.2">
      <c r="A767" s="5"/>
      <c r="C767" s="6">
        <f>_xlfn.XLOOKUP(Tabla26[[#This Row],[Producto]],Ingresos!L:L,Ingresos!M:M)</f>
        <v>0</v>
      </c>
      <c r="D767" s="7"/>
      <c r="E767" s="6">
        <f>Tabla26[[#This Row],[Costo]]*Tabla26[[#This Row],[Cantidad]]</f>
        <v>0</v>
      </c>
      <c r="F767">
        <f>_xlfn.XLOOKUP(Tabla26[[#This Row],[Producto]],Ingresos!L:L,Ingresos!N:N)</f>
        <v>0</v>
      </c>
      <c r="I767" t="s">
        <v>19</v>
      </c>
    </row>
    <row r="768" spans="1:9" x14ac:dyDescent="0.2">
      <c r="A768" s="5"/>
      <c r="C768" s="6">
        <f>_xlfn.XLOOKUP(Tabla26[[#This Row],[Producto]],Ingresos!L:L,Ingresos!M:M)</f>
        <v>0</v>
      </c>
      <c r="D768" s="7"/>
      <c r="E768" s="6">
        <f>Tabla26[[#This Row],[Costo]]*Tabla26[[#This Row],[Cantidad]]</f>
        <v>0</v>
      </c>
      <c r="F768">
        <f>_xlfn.XLOOKUP(Tabla26[[#This Row],[Producto]],Ingresos!L:L,Ingresos!N:N)</f>
        <v>0</v>
      </c>
      <c r="I768" t="s">
        <v>19</v>
      </c>
    </row>
    <row r="769" spans="1:9" x14ac:dyDescent="0.2">
      <c r="A769" s="5"/>
      <c r="C769" s="6">
        <f>_xlfn.XLOOKUP(Tabla26[[#This Row],[Producto]],Ingresos!L:L,Ingresos!M:M)</f>
        <v>0</v>
      </c>
      <c r="D769" s="7"/>
      <c r="E769" s="6">
        <f>Tabla26[[#This Row],[Costo]]*Tabla26[[#This Row],[Cantidad]]</f>
        <v>0</v>
      </c>
      <c r="F769">
        <f>_xlfn.XLOOKUP(Tabla26[[#This Row],[Producto]],Ingresos!L:L,Ingresos!N:N)</f>
        <v>0</v>
      </c>
      <c r="I769" t="s">
        <v>19</v>
      </c>
    </row>
    <row r="770" spans="1:9" x14ac:dyDescent="0.2">
      <c r="A770" s="5"/>
      <c r="C770" s="6">
        <f>_xlfn.XLOOKUP(Tabla26[[#This Row],[Producto]],Ingresos!L:L,Ingresos!M:M)</f>
        <v>0</v>
      </c>
      <c r="D770" s="7"/>
      <c r="E770" s="6">
        <f>Tabla26[[#This Row],[Costo]]*Tabla26[[#This Row],[Cantidad]]</f>
        <v>0</v>
      </c>
      <c r="F770">
        <f>_xlfn.XLOOKUP(Tabla26[[#This Row],[Producto]],Ingresos!L:L,Ingresos!N:N)</f>
        <v>0</v>
      </c>
      <c r="I770" t="s">
        <v>19</v>
      </c>
    </row>
    <row r="771" spans="1:9" x14ac:dyDescent="0.2">
      <c r="A771" s="5"/>
      <c r="C771" s="6">
        <f>_xlfn.XLOOKUP(Tabla26[[#This Row],[Producto]],Ingresos!L:L,Ingresos!M:M)</f>
        <v>0</v>
      </c>
      <c r="D771" s="7"/>
      <c r="E771" s="6">
        <f>Tabla26[[#This Row],[Costo]]*Tabla26[[#This Row],[Cantidad]]</f>
        <v>0</v>
      </c>
      <c r="F771">
        <f>_xlfn.XLOOKUP(Tabla26[[#This Row],[Producto]],Ingresos!L:L,Ingresos!N:N)</f>
        <v>0</v>
      </c>
      <c r="I771" t="s">
        <v>19</v>
      </c>
    </row>
    <row r="772" spans="1:9" x14ac:dyDescent="0.2">
      <c r="A772" s="5"/>
      <c r="C772" s="6">
        <f>_xlfn.XLOOKUP(Tabla26[[#This Row],[Producto]],Ingresos!L:L,Ingresos!M:M)</f>
        <v>0</v>
      </c>
      <c r="D772" s="7"/>
      <c r="E772" s="6">
        <f>Tabla26[[#This Row],[Costo]]*Tabla26[[#This Row],[Cantidad]]</f>
        <v>0</v>
      </c>
      <c r="F772">
        <f>_xlfn.XLOOKUP(Tabla26[[#This Row],[Producto]],Ingresos!L:L,Ingresos!N:N)</f>
        <v>0</v>
      </c>
      <c r="I772" t="s">
        <v>19</v>
      </c>
    </row>
    <row r="773" spans="1:9" x14ac:dyDescent="0.2">
      <c r="A773" s="5"/>
      <c r="C773" s="6">
        <f>_xlfn.XLOOKUP(Tabla26[[#This Row],[Producto]],Ingresos!L:L,Ingresos!M:M)</f>
        <v>0</v>
      </c>
      <c r="D773" s="7"/>
      <c r="E773" s="6">
        <f>Tabla26[[#This Row],[Costo]]*Tabla26[[#This Row],[Cantidad]]</f>
        <v>0</v>
      </c>
      <c r="F773">
        <f>_xlfn.XLOOKUP(Tabla26[[#This Row],[Producto]],Ingresos!L:L,Ingresos!N:N)</f>
        <v>0</v>
      </c>
      <c r="I773" t="s">
        <v>19</v>
      </c>
    </row>
    <row r="774" spans="1:9" x14ac:dyDescent="0.2">
      <c r="A774" s="5"/>
      <c r="C774" s="6">
        <f>_xlfn.XLOOKUP(Tabla26[[#This Row],[Producto]],Ingresos!L:L,Ingresos!M:M)</f>
        <v>0</v>
      </c>
      <c r="D774" s="7"/>
      <c r="E774" s="6">
        <f>Tabla26[[#This Row],[Costo]]*Tabla26[[#This Row],[Cantidad]]</f>
        <v>0</v>
      </c>
      <c r="F774">
        <f>_xlfn.XLOOKUP(Tabla26[[#This Row],[Producto]],Ingresos!L:L,Ingresos!N:N)</f>
        <v>0</v>
      </c>
      <c r="I774" t="s">
        <v>19</v>
      </c>
    </row>
    <row r="775" spans="1:9" x14ac:dyDescent="0.2">
      <c r="A775" s="5"/>
      <c r="C775" s="6">
        <f>_xlfn.XLOOKUP(Tabla26[[#This Row],[Producto]],Ingresos!L:L,Ingresos!M:M)</f>
        <v>0</v>
      </c>
      <c r="D775" s="7"/>
      <c r="E775" s="6">
        <f>Tabla26[[#This Row],[Costo]]*Tabla26[[#This Row],[Cantidad]]</f>
        <v>0</v>
      </c>
      <c r="F775">
        <f>_xlfn.XLOOKUP(Tabla26[[#This Row],[Producto]],Ingresos!L:L,Ingresos!N:N)</f>
        <v>0</v>
      </c>
      <c r="I775" t="s">
        <v>19</v>
      </c>
    </row>
    <row r="776" spans="1:9" x14ac:dyDescent="0.2">
      <c r="A776" s="5"/>
      <c r="C776" s="6">
        <f>_xlfn.XLOOKUP(Tabla26[[#This Row],[Producto]],Ingresos!L:L,Ingresos!M:M)</f>
        <v>0</v>
      </c>
      <c r="D776" s="7"/>
      <c r="E776" s="6">
        <f>Tabla26[[#This Row],[Costo]]*Tabla26[[#This Row],[Cantidad]]</f>
        <v>0</v>
      </c>
      <c r="F776">
        <f>_xlfn.XLOOKUP(Tabla26[[#This Row],[Producto]],Ingresos!L:L,Ingresos!N:N)</f>
        <v>0</v>
      </c>
      <c r="I776" t="s">
        <v>19</v>
      </c>
    </row>
    <row r="777" spans="1:9" x14ac:dyDescent="0.2">
      <c r="A777" s="5"/>
      <c r="C777" s="6">
        <f>_xlfn.XLOOKUP(Tabla26[[#This Row],[Producto]],Ingresos!L:L,Ingresos!M:M)</f>
        <v>0</v>
      </c>
      <c r="D777" s="7"/>
      <c r="E777" s="6">
        <f>Tabla26[[#This Row],[Costo]]*Tabla26[[#This Row],[Cantidad]]</f>
        <v>0</v>
      </c>
      <c r="F777">
        <f>_xlfn.XLOOKUP(Tabla26[[#This Row],[Producto]],Ingresos!L:L,Ingresos!N:N)</f>
        <v>0</v>
      </c>
      <c r="I777" t="s">
        <v>19</v>
      </c>
    </row>
    <row r="778" spans="1:9" x14ac:dyDescent="0.2">
      <c r="A778" s="5"/>
      <c r="C778" s="6">
        <f>_xlfn.XLOOKUP(Tabla26[[#This Row],[Producto]],Ingresos!L:L,Ingresos!M:M)</f>
        <v>0</v>
      </c>
      <c r="D778" s="7"/>
      <c r="E778" s="6">
        <f>Tabla26[[#This Row],[Costo]]*Tabla26[[#This Row],[Cantidad]]</f>
        <v>0</v>
      </c>
      <c r="F778">
        <f>_xlfn.XLOOKUP(Tabla26[[#This Row],[Producto]],Ingresos!L:L,Ingresos!N:N)</f>
        <v>0</v>
      </c>
      <c r="I778" t="s">
        <v>19</v>
      </c>
    </row>
    <row r="779" spans="1:9" x14ac:dyDescent="0.2">
      <c r="A779" s="5"/>
      <c r="C779" s="6">
        <f>_xlfn.XLOOKUP(Tabla26[[#This Row],[Producto]],Ingresos!L:L,Ingresos!M:M)</f>
        <v>0</v>
      </c>
      <c r="D779" s="7"/>
      <c r="E779" s="6">
        <f>Tabla26[[#This Row],[Costo]]*Tabla26[[#This Row],[Cantidad]]</f>
        <v>0</v>
      </c>
      <c r="F779">
        <f>_xlfn.XLOOKUP(Tabla26[[#This Row],[Producto]],Ingresos!L:L,Ingresos!N:N)</f>
        <v>0</v>
      </c>
      <c r="I779" t="s">
        <v>19</v>
      </c>
    </row>
    <row r="780" spans="1:9" x14ac:dyDescent="0.2">
      <c r="A780" s="5"/>
      <c r="C780" s="6">
        <f>_xlfn.XLOOKUP(Tabla26[[#This Row],[Producto]],Ingresos!L:L,Ingresos!M:M)</f>
        <v>0</v>
      </c>
      <c r="D780" s="7"/>
      <c r="E780" s="6">
        <f>Tabla26[[#This Row],[Costo]]*Tabla26[[#This Row],[Cantidad]]</f>
        <v>0</v>
      </c>
      <c r="F780">
        <f>_xlfn.XLOOKUP(Tabla26[[#This Row],[Producto]],Ingresos!L:L,Ingresos!N:N)</f>
        <v>0</v>
      </c>
      <c r="I780" t="s">
        <v>19</v>
      </c>
    </row>
    <row r="781" spans="1:9" x14ac:dyDescent="0.2">
      <c r="A781" s="5"/>
      <c r="C781" s="6">
        <f>_xlfn.XLOOKUP(Tabla26[[#This Row],[Producto]],Ingresos!L:L,Ingresos!M:M)</f>
        <v>0</v>
      </c>
      <c r="D781" s="7"/>
      <c r="E781" s="6">
        <f>Tabla26[[#This Row],[Costo]]*Tabla26[[#This Row],[Cantidad]]</f>
        <v>0</v>
      </c>
      <c r="F781">
        <f>_xlfn.XLOOKUP(Tabla26[[#This Row],[Producto]],Ingresos!L:L,Ingresos!N:N)</f>
        <v>0</v>
      </c>
      <c r="I781" t="s">
        <v>19</v>
      </c>
    </row>
    <row r="782" spans="1:9" x14ac:dyDescent="0.2">
      <c r="A782" s="5"/>
      <c r="C782" s="6">
        <f>_xlfn.XLOOKUP(Tabla26[[#This Row],[Producto]],Ingresos!L:L,Ingresos!M:M)</f>
        <v>0</v>
      </c>
      <c r="D782" s="7"/>
      <c r="E782" s="6">
        <f>Tabla26[[#This Row],[Costo]]*Tabla26[[#This Row],[Cantidad]]</f>
        <v>0</v>
      </c>
      <c r="F782">
        <f>_xlfn.XLOOKUP(Tabla26[[#This Row],[Producto]],Ingresos!L:L,Ingresos!N:N)</f>
        <v>0</v>
      </c>
      <c r="I782" t="s">
        <v>19</v>
      </c>
    </row>
    <row r="783" spans="1:9" x14ac:dyDescent="0.2">
      <c r="A783" s="5"/>
      <c r="C783" s="6">
        <f>_xlfn.XLOOKUP(Tabla26[[#This Row],[Producto]],Ingresos!L:L,Ingresos!M:M)</f>
        <v>0</v>
      </c>
      <c r="D783" s="7"/>
      <c r="E783" s="6">
        <f>Tabla26[[#This Row],[Costo]]*Tabla26[[#This Row],[Cantidad]]</f>
        <v>0</v>
      </c>
      <c r="F783">
        <f>_xlfn.XLOOKUP(Tabla26[[#This Row],[Producto]],Ingresos!L:L,Ingresos!N:N)</f>
        <v>0</v>
      </c>
      <c r="I783" t="s">
        <v>19</v>
      </c>
    </row>
    <row r="784" spans="1:9" x14ac:dyDescent="0.2">
      <c r="A784" s="5"/>
      <c r="C784" s="6">
        <f>_xlfn.XLOOKUP(Tabla26[[#This Row],[Producto]],Ingresos!L:L,Ingresos!M:M)</f>
        <v>0</v>
      </c>
      <c r="D784" s="7"/>
      <c r="E784" s="6">
        <f>Tabla26[[#This Row],[Costo]]*Tabla26[[#This Row],[Cantidad]]</f>
        <v>0</v>
      </c>
      <c r="F784">
        <f>_xlfn.XLOOKUP(Tabla26[[#This Row],[Producto]],Ingresos!L:L,Ingresos!N:N)</f>
        <v>0</v>
      </c>
      <c r="I784" t="s">
        <v>19</v>
      </c>
    </row>
    <row r="785" spans="1:9" x14ac:dyDescent="0.2">
      <c r="A785" s="5"/>
      <c r="C785" s="6">
        <f>_xlfn.XLOOKUP(Tabla26[[#This Row],[Producto]],Ingresos!L:L,Ingresos!M:M)</f>
        <v>0</v>
      </c>
      <c r="D785" s="7"/>
      <c r="E785" s="6">
        <f>Tabla26[[#This Row],[Costo]]*Tabla26[[#This Row],[Cantidad]]</f>
        <v>0</v>
      </c>
      <c r="F785">
        <f>_xlfn.XLOOKUP(Tabla26[[#This Row],[Producto]],Ingresos!L:L,Ingresos!N:N)</f>
        <v>0</v>
      </c>
      <c r="I785" t="s">
        <v>19</v>
      </c>
    </row>
    <row r="786" spans="1:9" x14ac:dyDescent="0.2">
      <c r="A786" s="5"/>
      <c r="C786" s="6">
        <f>_xlfn.XLOOKUP(Tabla26[[#This Row],[Producto]],Ingresos!L:L,Ingresos!M:M)</f>
        <v>0</v>
      </c>
      <c r="D786" s="7"/>
      <c r="E786" s="6">
        <f>Tabla26[[#This Row],[Costo]]*Tabla26[[#This Row],[Cantidad]]</f>
        <v>0</v>
      </c>
      <c r="F786">
        <f>_xlfn.XLOOKUP(Tabla26[[#This Row],[Producto]],Ingresos!L:L,Ingresos!N:N)</f>
        <v>0</v>
      </c>
      <c r="I786" t="s">
        <v>19</v>
      </c>
    </row>
    <row r="787" spans="1:9" x14ac:dyDescent="0.2">
      <c r="A787" s="5"/>
      <c r="C787" s="6">
        <f>_xlfn.XLOOKUP(Tabla26[[#This Row],[Producto]],Ingresos!L:L,Ingresos!M:M)</f>
        <v>0</v>
      </c>
      <c r="D787" s="7"/>
      <c r="E787" s="6">
        <f>Tabla26[[#This Row],[Costo]]*Tabla26[[#This Row],[Cantidad]]</f>
        <v>0</v>
      </c>
      <c r="F787">
        <f>_xlfn.XLOOKUP(Tabla26[[#This Row],[Producto]],Ingresos!L:L,Ingresos!N:N)</f>
        <v>0</v>
      </c>
      <c r="I787" t="s">
        <v>19</v>
      </c>
    </row>
    <row r="788" spans="1:9" x14ac:dyDescent="0.2">
      <c r="A788" s="5"/>
      <c r="C788" s="6">
        <f>_xlfn.XLOOKUP(Tabla26[[#This Row],[Producto]],Ingresos!L:L,Ingresos!M:M)</f>
        <v>0</v>
      </c>
      <c r="D788" s="7"/>
      <c r="E788" s="6">
        <f>Tabla26[[#This Row],[Costo]]*Tabla26[[#This Row],[Cantidad]]</f>
        <v>0</v>
      </c>
      <c r="F788">
        <f>_xlfn.XLOOKUP(Tabla26[[#This Row],[Producto]],Ingresos!L:L,Ingresos!N:N)</f>
        <v>0</v>
      </c>
      <c r="I788" t="s">
        <v>19</v>
      </c>
    </row>
    <row r="789" spans="1:9" x14ac:dyDescent="0.2">
      <c r="A789" s="5"/>
      <c r="C789" s="6">
        <f>_xlfn.XLOOKUP(Tabla26[[#This Row],[Producto]],Ingresos!L:L,Ingresos!M:M)</f>
        <v>0</v>
      </c>
      <c r="D789" s="7"/>
      <c r="E789" s="6">
        <f>Tabla26[[#This Row],[Costo]]*Tabla26[[#This Row],[Cantidad]]</f>
        <v>0</v>
      </c>
      <c r="F789">
        <f>_xlfn.XLOOKUP(Tabla26[[#This Row],[Producto]],Ingresos!L:L,Ingresos!N:N)</f>
        <v>0</v>
      </c>
      <c r="I789" t="s">
        <v>19</v>
      </c>
    </row>
    <row r="790" spans="1:9" x14ac:dyDescent="0.2">
      <c r="A790" s="5"/>
      <c r="C790" s="6">
        <f>_xlfn.XLOOKUP(Tabla26[[#This Row],[Producto]],Ingresos!L:L,Ingresos!M:M)</f>
        <v>0</v>
      </c>
      <c r="D790" s="7"/>
      <c r="E790" s="6">
        <f>Tabla26[[#This Row],[Costo]]*Tabla26[[#This Row],[Cantidad]]</f>
        <v>0</v>
      </c>
      <c r="F790">
        <f>_xlfn.XLOOKUP(Tabla26[[#This Row],[Producto]],Ingresos!L:L,Ingresos!N:N)</f>
        <v>0</v>
      </c>
      <c r="I790" t="s">
        <v>19</v>
      </c>
    </row>
    <row r="791" spans="1:9" x14ac:dyDescent="0.2">
      <c r="A791" s="5"/>
      <c r="C791" s="6">
        <f>_xlfn.XLOOKUP(Tabla26[[#This Row],[Producto]],Ingresos!L:L,Ingresos!M:M)</f>
        <v>0</v>
      </c>
      <c r="D791" s="7"/>
      <c r="E791" s="6">
        <f>Tabla26[[#This Row],[Costo]]*Tabla26[[#This Row],[Cantidad]]</f>
        <v>0</v>
      </c>
      <c r="F791">
        <f>_xlfn.XLOOKUP(Tabla26[[#This Row],[Producto]],Ingresos!L:L,Ingresos!N:N)</f>
        <v>0</v>
      </c>
      <c r="I791" t="s">
        <v>19</v>
      </c>
    </row>
    <row r="792" spans="1:9" x14ac:dyDescent="0.2">
      <c r="A792" s="5"/>
      <c r="C792" s="6">
        <f>_xlfn.XLOOKUP(Tabla26[[#This Row],[Producto]],Ingresos!L:L,Ingresos!M:M)</f>
        <v>0</v>
      </c>
      <c r="D792" s="7"/>
      <c r="E792" s="6">
        <f>Tabla26[[#This Row],[Costo]]*Tabla26[[#This Row],[Cantidad]]</f>
        <v>0</v>
      </c>
      <c r="F792">
        <f>_xlfn.XLOOKUP(Tabla26[[#This Row],[Producto]],Ingresos!L:L,Ingresos!N:N)</f>
        <v>0</v>
      </c>
      <c r="I792" t="s">
        <v>19</v>
      </c>
    </row>
    <row r="793" spans="1:9" x14ac:dyDescent="0.2">
      <c r="A793" s="5"/>
      <c r="C793" s="6">
        <f>_xlfn.XLOOKUP(Tabla26[[#This Row],[Producto]],Ingresos!L:L,Ingresos!M:M)</f>
        <v>0</v>
      </c>
      <c r="D793" s="7"/>
      <c r="E793" s="6">
        <f>Tabla26[[#This Row],[Costo]]*Tabla26[[#This Row],[Cantidad]]</f>
        <v>0</v>
      </c>
      <c r="F793">
        <f>_xlfn.XLOOKUP(Tabla26[[#This Row],[Producto]],Ingresos!L:L,Ingresos!N:N)</f>
        <v>0</v>
      </c>
      <c r="I793" t="s">
        <v>19</v>
      </c>
    </row>
    <row r="794" spans="1:9" x14ac:dyDescent="0.2">
      <c r="A794" s="5"/>
      <c r="C794" s="6">
        <f>_xlfn.XLOOKUP(Tabla26[[#This Row],[Producto]],Ingresos!L:L,Ingresos!M:M)</f>
        <v>0</v>
      </c>
      <c r="D794" s="7"/>
      <c r="E794" s="6">
        <f>Tabla26[[#This Row],[Costo]]*Tabla26[[#This Row],[Cantidad]]</f>
        <v>0</v>
      </c>
      <c r="F794">
        <f>_xlfn.XLOOKUP(Tabla26[[#This Row],[Producto]],Ingresos!L:L,Ingresos!N:N)</f>
        <v>0</v>
      </c>
      <c r="I794" t="s">
        <v>19</v>
      </c>
    </row>
    <row r="795" spans="1:9" x14ac:dyDescent="0.2">
      <c r="A795" s="5"/>
      <c r="C795" s="6">
        <f>_xlfn.XLOOKUP(Tabla26[[#This Row],[Producto]],Ingresos!L:L,Ingresos!M:M)</f>
        <v>0</v>
      </c>
      <c r="D795" s="7"/>
      <c r="E795" s="6">
        <f>Tabla26[[#This Row],[Costo]]*Tabla26[[#This Row],[Cantidad]]</f>
        <v>0</v>
      </c>
      <c r="F795">
        <f>_xlfn.XLOOKUP(Tabla26[[#This Row],[Producto]],Ingresos!L:L,Ingresos!N:N)</f>
        <v>0</v>
      </c>
      <c r="I795" t="s">
        <v>19</v>
      </c>
    </row>
    <row r="796" spans="1:9" x14ac:dyDescent="0.2">
      <c r="A796" s="5"/>
      <c r="C796" s="6">
        <f>_xlfn.XLOOKUP(Tabla26[[#This Row],[Producto]],Ingresos!L:L,Ingresos!M:M)</f>
        <v>0</v>
      </c>
      <c r="D796" s="7"/>
      <c r="E796" s="6">
        <f>Tabla26[[#This Row],[Costo]]*Tabla26[[#This Row],[Cantidad]]</f>
        <v>0</v>
      </c>
      <c r="F796">
        <f>_xlfn.XLOOKUP(Tabla26[[#This Row],[Producto]],Ingresos!L:L,Ingresos!N:N)</f>
        <v>0</v>
      </c>
      <c r="I796" t="s">
        <v>19</v>
      </c>
    </row>
    <row r="797" spans="1:9" x14ac:dyDescent="0.2">
      <c r="A797" s="5"/>
      <c r="C797" s="6">
        <f>_xlfn.XLOOKUP(Tabla26[[#This Row],[Producto]],Ingresos!L:L,Ingresos!M:M)</f>
        <v>0</v>
      </c>
      <c r="D797" s="7"/>
      <c r="E797" s="6">
        <f>Tabla26[[#This Row],[Costo]]*Tabla26[[#This Row],[Cantidad]]</f>
        <v>0</v>
      </c>
      <c r="F797">
        <f>_xlfn.XLOOKUP(Tabla26[[#This Row],[Producto]],Ingresos!L:L,Ingresos!N:N)</f>
        <v>0</v>
      </c>
      <c r="I797" t="s">
        <v>19</v>
      </c>
    </row>
    <row r="798" spans="1:9" x14ac:dyDescent="0.2">
      <c r="A798" s="5"/>
      <c r="C798" s="6">
        <f>_xlfn.XLOOKUP(Tabla26[[#This Row],[Producto]],Ingresos!L:L,Ingresos!M:M)</f>
        <v>0</v>
      </c>
      <c r="D798" s="7"/>
      <c r="E798" s="6">
        <f>Tabla26[[#This Row],[Costo]]*Tabla26[[#This Row],[Cantidad]]</f>
        <v>0</v>
      </c>
      <c r="F798">
        <f>_xlfn.XLOOKUP(Tabla26[[#This Row],[Producto]],Ingresos!L:L,Ingresos!N:N)</f>
        <v>0</v>
      </c>
      <c r="I798" t="s">
        <v>19</v>
      </c>
    </row>
    <row r="799" spans="1:9" x14ac:dyDescent="0.2">
      <c r="A799" s="5"/>
      <c r="C799" s="6">
        <f>_xlfn.XLOOKUP(Tabla26[[#This Row],[Producto]],Ingresos!L:L,Ingresos!M:M)</f>
        <v>0</v>
      </c>
      <c r="D799" s="7"/>
      <c r="E799" s="6">
        <f>Tabla26[[#This Row],[Costo]]*Tabla26[[#This Row],[Cantidad]]</f>
        <v>0</v>
      </c>
      <c r="F799">
        <f>_xlfn.XLOOKUP(Tabla26[[#This Row],[Producto]],Ingresos!L:L,Ingresos!N:N)</f>
        <v>0</v>
      </c>
      <c r="I799" t="s">
        <v>19</v>
      </c>
    </row>
    <row r="800" spans="1:9" x14ac:dyDescent="0.2">
      <c r="A800" s="5"/>
      <c r="C800" s="6">
        <f>_xlfn.XLOOKUP(Tabla26[[#This Row],[Producto]],Ingresos!L:L,Ingresos!M:M)</f>
        <v>0</v>
      </c>
      <c r="D800" s="7"/>
      <c r="E800" s="6">
        <f>Tabla26[[#This Row],[Costo]]*Tabla26[[#This Row],[Cantidad]]</f>
        <v>0</v>
      </c>
      <c r="F800">
        <f>_xlfn.XLOOKUP(Tabla26[[#This Row],[Producto]],Ingresos!L:L,Ingresos!N:N)</f>
        <v>0</v>
      </c>
      <c r="I800" t="s">
        <v>19</v>
      </c>
    </row>
    <row r="801" spans="1:9" x14ac:dyDescent="0.2">
      <c r="A801" s="5"/>
      <c r="C801" s="6">
        <f>_xlfn.XLOOKUP(Tabla26[[#This Row],[Producto]],Ingresos!L:L,Ingresos!M:M)</f>
        <v>0</v>
      </c>
      <c r="D801" s="7"/>
      <c r="E801" s="6">
        <f>Tabla26[[#This Row],[Costo]]*Tabla26[[#This Row],[Cantidad]]</f>
        <v>0</v>
      </c>
      <c r="F801">
        <f>_xlfn.XLOOKUP(Tabla26[[#This Row],[Producto]],Ingresos!L:L,Ingresos!N:N)</f>
        <v>0</v>
      </c>
      <c r="I801" t="s">
        <v>19</v>
      </c>
    </row>
    <row r="802" spans="1:9" x14ac:dyDescent="0.2">
      <c r="A802" s="5"/>
      <c r="C802" s="6">
        <f>_xlfn.XLOOKUP(Tabla26[[#This Row],[Producto]],Ingresos!L:L,Ingresos!M:M)</f>
        <v>0</v>
      </c>
      <c r="D802" s="7"/>
      <c r="E802" s="6">
        <f>Tabla26[[#This Row],[Costo]]*Tabla26[[#This Row],[Cantidad]]</f>
        <v>0</v>
      </c>
      <c r="F802">
        <f>_xlfn.XLOOKUP(Tabla26[[#This Row],[Producto]],Ingresos!L:L,Ingresos!N:N)</f>
        <v>0</v>
      </c>
      <c r="I802" t="s">
        <v>19</v>
      </c>
    </row>
    <row r="803" spans="1:9" x14ac:dyDescent="0.2">
      <c r="A803" s="5"/>
      <c r="C803" s="6">
        <f>_xlfn.XLOOKUP(Tabla26[[#This Row],[Producto]],Ingresos!L:L,Ingresos!M:M)</f>
        <v>0</v>
      </c>
      <c r="D803" s="7"/>
      <c r="E803" s="6">
        <f>Tabla26[[#This Row],[Costo]]*Tabla26[[#This Row],[Cantidad]]</f>
        <v>0</v>
      </c>
      <c r="F803">
        <f>_xlfn.XLOOKUP(Tabla26[[#This Row],[Producto]],Ingresos!L:L,Ingresos!N:N)</f>
        <v>0</v>
      </c>
      <c r="I803" t="s">
        <v>19</v>
      </c>
    </row>
    <row r="804" spans="1:9" x14ac:dyDescent="0.2">
      <c r="A804" s="5"/>
      <c r="C804" s="6">
        <f>_xlfn.XLOOKUP(Tabla26[[#This Row],[Producto]],Ingresos!L:L,Ingresos!M:M)</f>
        <v>0</v>
      </c>
      <c r="D804" s="7"/>
      <c r="E804" s="6">
        <f>Tabla26[[#This Row],[Costo]]*Tabla26[[#This Row],[Cantidad]]</f>
        <v>0</v>
      </c>
      <c r="F804">
        <f>_xlfn.XLOOKUP(Tabla26[[#This Row],[Producto]],Ingresos!L:L,Ingresos!N:N)</f>
        <v>0</v>
      </c>
      <c r="I804" t="s">
        <v>19</v>
      </c>
    </row>
    <row r="805" spans="1:9" x14ac:dyDescent="0.2">
      <c r="A805" s="5"/>
      <c r="C805" s="6">
        <f>_xlfn.XLOOKUP(Tabla26[[#This Row],[Producto]],Ingresos!L:L,Ingresos!M:M)</f>
        <v>0</v>
      </c>
      <c r="D805" s="7"/>
      <c r="E805" s="6">
        <f>Tabla26[[#This Row],[Costo]]*Tabla26[[#This Row],[Cantidad]]</f>
        <v>0</v>
      </c>
      <c r="F805">
        <f>_xlfn.XLOOKUP(Tabla26[[#This Row],[Producto]],Ingresos!L:L,Ingresos!N:N)</f>
        <v>0</v>
      </c>
      <c r="I805" t="s">
        <v>19</v>
      </c>
    </row>
    <row r="806" spans="1:9" x14ac:dyDescent="0.2">
      <c r="A806" s="5"/>
      <c r="C806" s="6">
        <f>_xlfn.XLOOKUP(Tabla26[[#This Row],[Producto]],Ingresos!L:L,Ingresos!M:M)</f>
        <v>0</v>
      </c>
      <c r="D806" s="7"/>
      <c r="E806" s="6">
        <f>Tabla26[[#This Row],[Costo]]*Tabla26[[#This Row],[Cantidad]]</f>
        <v>0</v>
      </c>
      <c r="F806">
        <f>_xlfn.XLOOKUP(Tabla26[[#This Row],[Producto]],Ingresos!L:L,Ingresos!N:N)</f>
        <v>0</v>
      </c>
      <c r="I806" t="s">
        <v>19</v>
      </c>
    </row>
    <row r="807" spans="1:9" x14ac:dyDescent="0.2">
      <c r="A807" s="5"/>
      <c r="C807" s="6">
        <f>_xlfn.XLOOKUP(Tabla26[[#This Row],[Producto]],Ingresos!L:L,Ingresos!M:M)</f>
        <v>0</v>
      </c>
      <c r="D807" s="7"/>
      <c r="E807" s="6">
        <f>Tabla26[[#This Row],[Costo]]*Tabla26[[#This Row],[Cantidad]]</f>
        <v>0</v>
      </c>
      <c r="F807">
        <f>_xlfn.XLOOKUP(Tabla26[[#This Row],[Producto]],Ingresos!L:L,Ingresos!N:N)</f>
        <v>0</v>
      </c>
      <c r="I807" t="s">
        <v>19</v>
      </c>
    </row>
    <row r="808" spans="1:9" x14ac:dyDescent="0.2">
      <c r="A808" s="5"/>
      <c r="C808" s="6">
        <f>_xlfn.XLOOKUP(Tabla26[[#This Row],[Producto]],Ingresos!L:L,Ingresos!M:M)</f>
        <v>0</v>
      </c>
      <c r="D808" s="7"/>
      <c r="E808" s="6">
        <f>Tabla26[[#This Row],[Costo]]*Tabla26[[#This Row],[Cantidad]]</f>
        <v>0</v>
      </c>
      <c r="F808">
        <f>_xlfn.XLOOKUP(Tabla26[[#This Row],[Producto]],Ingresos!L:L,Ingresos!N:N)</f>
        <v>0</v>
      </c>
      <c r="I808" t="s">
        <v>19</v>
      </c>
    </row>
    <row r="809" spans="1:9" x14ac:dyDescent="0.2">
      <c r="A809" s="5"/>
      <c r="C809" s="6">
        <f>_xlfn.XLOOKUP(Tabla26[[#This Row],[Producto]],Ingresos!L:L,Ingresos!M:M)</f>
        <v>0</v>
      </c>
      <c r="D809" s="7"/>
      <c r="E809" s="6">
        <f>Tabla26[[#This Row],[Costo]]*Tabla26[[#This Row],[Cantidad]]</f>
        <v>0</v>
      </c>
      <c r="F809">
        <f>_xlfn.XLOOKUP(Tabla26[[#This Row],[Producto]],Ingresos!L:L,Ingresos!N:N)</f>
        <v>0</v>
      </c>
      <c r="I809" t="s">
        <v>19</v>
      </c>
    </row>
    <row r="810" spans="1:9" x14ac:dyDescent="0.2">
      <c r="A810" s="5"/>
      <c r="C810" s="6">
        <f>_xlfn.XLOOKUP(Tabla26[[#This Row],[Producto]],Ingresos!L:L,Ingresos!M:M)</f>
        <v>0</v>
      </c>
      <c r="D810" s="7"/>
      <c r="E810" s="6">
        <f>Tabla26[[#This Row],[Costo]]*Tabla26[[#This Row],[Cantidad]]</f>
        <v>0</v>
      </c>
      <c r="F810">
        <f>_xlfn.XLOOKUP(Tabla26[[#This Row],[Producto]],Ingresos!L:L,Ingresos!N:N)</f>
        <v>0</v>
      </c>
      <c r="I810" t="s">
        <v>19</v>
      </c>
    </row>
    <row r="811" spans="1:9" x14ac:dyDescent="0.2">
      <c r="A811" s="5"/>
      <c r="C811" s="6">
        <f>_xlfn.XLOOKUP(Tabla26[[#This Row],[Producto]],Ingresos!L:L,Ingresos!M:M)</f>
        <v>0</v>
      </c>
      <c r="D811" s="7"/>
      <c r="E811" s="6">
        <f>Tabla26[[#This Row],[Costo]]*Tabla26[[#This Row],[Cantidad]]</f>
        <v>0</v>
      </c>
      <c r="F811">
        <f>_xlfn.XLOOKUP(Tabla26[[#This Row],[Producto]],Ingresos!L:L,Ingresos!N:N)</f>
        <v>0</v>
      </c>
      <c r="I811" t="s">
        <v>19</v>
      </c>
    </row>
    <row r="812" spans="1:9" x14ac:dyDescent="0.2">
      <c r="A812" s="5"/>
      <c r="C812" s="6">
        <f>_xlfn.XLOOKUP(Tabla26[[#This Row],[Producto]],Ingresos!L:L,Ingresos!M:M)</f>
        <v>0</v>
      </c>
      <c r="D812" s="7"/>
      <c r="E812" s="6">
        <f>Tabla26[[#This Row],[Costo]]*Tabla26[[#This Row],[Cantidad]]</f>
        <v>0</v>
      </c>
      <c r="F812">
        <f>_xlfn.XLOOKUP(Tabla26[[#This Row],[Producto]],Ingresos!L:L,Ingresos!N:N)</f>
        <v>0</v>
      </c>
      <c r="I812" t="s">
        <v>19</v>
      </c>
    </row>
    <row r="813" spans="1:9" x14ac:dyDescent="0.2">
      <c r="A813" s="5"/>
      <c r="C813" s="6">
        <f>_xlfn.XLOOKUP(Tabla26[[#This Row],[Producto]],Ingresos!L:L,Ingresos!M:M)</f>
        <v>0</v>
      </c>
      <c r="D813" s="7"/>
      <c r="E813" s="6">
        <f>Tabla26[[#This Row],[Costo]]*Tabla26[[#This Row],[Cantidad]]</f>
        <v>0</v>
      </c>
      <c r="F813">
        <f>_xlfn.XLOOKUP(Tabla26[[#This Row],[Producto]],Ingresos!L:L,Ingresos!N:N)</f>
        <v>0</v>
      </c>
      <c r="I813" t="s">
        <v>19</v>
      </c>
    </row>
    <row r="814" spans="1:9" x14ac:dyDescent="0.2">
      <c r="A814" s="5"/>
      <c r="C814" s="6">
        <f>_xlfn.XLOOKUP(Tabla26[[#This Row],[Producto]],Ingresos!L:L,Ingresos!M:M)</f>
        <v>0</v>
      </c>
      <c r="D814" s="7"/>
      <c r="E814" s="6">
        <f>Tabla26[[#This Row],[Costo]]*Tabla26[[#This Row],[Cantidad]]</f>
        <v>0</v>
      </c>
      <c r="F814">
        <f>_xlfn.XLOOKUP(Tabla26[[#This Row],[Producto]],Ingresos!L:L,Ingresos!N:N)</f>
        <v>0</v>
      </c>
      <c r="I814" t="s">
        <v>19</v>
      </c>
    </row>
    <row r="815" spans="1:9" x14ac:dyDescent="0.2">
      <c r="A815" s="5"/>
      <c r="C815" s="6">
        <f>_xlfn.XLOOKUP(Tabla26[[#This Row],[Producto]],Ingresos!L:L,Ingresos!M:M)</f>
        <v>0</v>
      </c>
      <c r="D815" s="7"/>
      <c r="E815" s="6">
        <f>Tabla26[[#This Row],[Costo]]*Tabla26[[#This Row],[Cantidad]]</f>
        <v>0</v>
      </c>
      <c r="F815">
        <f>_xlfn.XLOOKUP(Tabla26[[#This Row],[Producto]],Ingresos!L:L,Ingresos!N:N)</f>
        <v>0</v>
      </c>
      <c r="I815" t="s">
        <v>19</v>
      </c>
    </row>
    <row r="816" spans="1:9" x14ac:dyDescent="0.2">
      <c r="A816" s="5"/>
      <c r="C816" s="6">
        <f>_xlfn.XLOOKUP(Tabla26[[#This Row],[Producto]],Ingresos!L:L,Ingresos!M:M)</f>
        <v>0</v>
      </c>
      <c r="D816" s="7"/>
      <c r="E816" s="6">
        <f>Tabla26[[#This Row],[Costo]]*Tabla26[[#This Row],[Cantidad]]</f>
        <v>0</v>
      </c>
      <c r="F816">
        <f>_xlfn.XLOOKUP(Tabla26[[#This Row],[Producto]],Ingresos!L:L,Ingresos!N:N)</f>
        <v>0</v>
      </c>
      <c r="I816" t="s">
        <v>19</v>
      </c>
    </row>
    <row r="817" spans="1:9" x14ac:dyDescent="0.2">
      <c r="A817" s="5"/>
      <c r="C817" s="6">
        <f>_xlfn.XLOOKUP(Tabla26[[#This Row],[Producto]],Ingresos!L:L,Ingresos!M:M)</f>
        <v>0</v>
      </c>
      <c r="D817" s="7"/>
      <c r="E817" s="6">
        <f>Tabla26[[#This Row],[Costo]]*Tabla26[[#This Row],[Cantidad]]</f>
        <v>0</v>
      </c>
      <c r="F817">
        <f>_xlfn.XLOOKUP(Tabla26[[#This Row],[Producto]],Ingresos!L:L,Ingresos!N:N)</f>
        <v>0</v>
      </c>
      <c r="I817" t="s">
        <v>19</v>
      </c>
    </row>
    <row r="818" spans="1:9" x14ac:dyDescent="0.2">
      <c r="A818" s="5"/>
      <c r="C818" s="6">
        <f>_xlfn.XLOOKUP(Tabla26[[#This Row],[Producto]],Ingresos!L:L,Ingresos!M:M)</f>
        <v>0</v>
      </c>
      <c r="D818" s="7"/>
      <c r="E818" s="6">
        <f>Tabla26[[#This Row],[Costo]]*Tabla26[[#This Row],[Cantidad]]</f>
        <v>0</v>
      </c>
      <c r="F818">
        <f>_xlfn.XLOOKUP(Tabla26[[#This Row],[Producto]],Ingresos!L:L,Ingresos!N:N)</f>
        <v>0</v>
      </c>
      <c r="I818" t="s">
        <v>19</v>
      </c>
    </row>
    <row r="819" spans="1:9" x14ac:dyDescent="0.2">
      <c r="A819" s="5"/>
      <c r="C819" s="6">
        <f>_xlfn.XLOOKUP(Tabla26[[#This Row],[Producto]],Ingresos!L:L,Ingresos!M:M)</f>
        <v>0</v>
      </c>
      <c r="D819" s="7"/>
      <c r="E819" s="6">
        <f>Tabla26[[#This Row],[Costo]]*Tabla26[[#This Row],[Cantidad]]</f>
        <v>0</v>
      </c>
      <c r="F819">
        <f>_xlfn.XLOOKUP(Tabla26[[#This Row],[Producto]],Ingresos!L:L,Ingresos!N:N)</f>
        <v>0</v>
      </c>
      <c r="I819" t="s">
        <v>19</v>
      </c>
    </row>
    <row r="820" spans="1:9" x14ac:dyDescent="0.2">
      <c r="A820" s="5"/>
      <c r="C820" s="6">
        <f>_xlfn.XLOOKUP(Tabla26[[#This Row],[Producto]],Ingresos!L:L,Ingresos!M:M)</f>
        <v>0</v>
      </c>
      <c r="D820" s="7"/>
      <c r="E820" s="6">
        <f>Tabla26[[#This Row],[Costo]]*Tabla26[[#This Row],[Cantidad]]</f>
        <v>0</v>
      </c>
      <c r="F820">
        <f>_xlfn.XLOOKUP(Tabla26[[#This Row],[Producto]],Ingresos!L:L,Ingresos!N:N)</f>
        <v>0</v>
      </c>
      <c r="I820" t="s">
        <v>19</v>
      </c>
    </row>
    <row r="821" spans="1:9" x14ac:dyDescent="0.2">
      <c r="A821" s="5"/>
      <c r="C821" s="6">
        <f>_xlfn.XLOOKUP(Tabla26[[#This Row],[Producto]],Ingresos!L:L,Ingresos!M:M)</f>
        <v>0</v>
      </c>
      <c r="D821" s="7"/>
      <c r="E821" s="6">
        <f>Tabla26[[#This Row],[Costo]]*Tabla26[[#This Row],[Cantidad]]</f>
        <v>0</v>
      </c>
      <c r="F821">
        <f>_xlfn.XLOOKUP(Tabla26[[#This Row],[Producto]],Ingresos!L:L,Ingresos!N:N)</f>
        <v>0</v>
      </c>
      <c r="I821" t="s">
        <v>19</v>
      </c>
    </row>
    <row r="822" spans="1:9" x14ac:dyDescent="0.2">
      <c r="A822" s="5"/>
      <c r="C822" s="6">
        <f>_xlfn.XLOOKUP(Tabla26[[#This Row],[Producto]],Ingresos!L:L,Ingresos!M:M)</f>
        <v>0</v>
      </c>
      <c r="D822" s="7"/>
      <c r="E822" s="6">
        <f>Tabla26[[#This Row],[Costo]]*Tabla26[[#This Row],[Cantidad]]</f>
        <v>0</v>
      </c>
      <c r="F822">
        <f>_xlfn.XLOOKUP(Tabla26[[#This Row],[Producto]],Ingresos!L:L,Ingresos!N:N)</f>
        <v>0</v>
      </c>
      <c r="I822" t="s">
        <v>19</v>
      </c>
    </row>
    <row r="823" spans="1:9" x14ac:dyDescent="0.2">
      <c r="A823" s="5"/>
      <c r="C823" s="6">
        <f>_xlfn.XLOOKUP(Tabla26[[#This Row],[Producto]],Ingresos!L:L,Ingresos!M:M)</f>
        <v>0</v>
      </c>
      <c r="D823" s="7"/>
      <c r="E823" s="6">
        <f>Tabla26[[#This Row],[Costo]]*Tabla26[[#This Row],[Cantidad]]</f>
        <v>0</v>
      </c>
      <c r="F823">
        <f>_xlfn.XLOOKUP(Tabla26[[#This Row],[Producto]],Ingresos!L:L,Ingresos!N:N)</f>
        <v>0</v>
      </c>
      <c r="I823" t="s">
        <v>19</v>
      </c>
    </row>
    <row r="824" spans="1:9" x14ac:dyDescent="0.2">
      <c r="A824" s="5"/>
      <c r="C824" s="6">
        <f>_xlfn.XLOOKUP(Tabla26[[#This Row],[Producto]],Ingresos!L:L,Ingresos!M:M)</f>
        <v>0</v>
      </c>
      <c r="D824" s="7"/>
      <c r="E824" s="6">
        <f>Tabla26[[#This Row],[Costo]]*Tabla26[[#This Row],[Cantidad]]</f>
        <v>0</v>
      </c>
      <c r="F824">
        <f>_xlfn.XLOOKUP(Tabla26[[#This Row],[Producto]],Ingresos!L:L,Ingresos!N:N)</f>
        <v>0</v>
      </c>
      <c r="I824" t="s">
        <v>19</v>
      </c>
    </row>
    <row r="825" spans="1:9" x14ac:dyDescent="0.2">
      <c r="A825" s="5"/>
      <c r="C825" s="6">
        <f>_xlfn.XLOOKUP(Tabla26[[#This Row],[Producto]],Ingresos!L:L,Ingresos!M:M)</f>
        <v>0</v>
      </c>
      <c r="D825" s="7"/>
      <c r="E825" s="6">
        <f>Tabla26[[#This Row],[Costo]]*Tabla26[[#This Row],[Cantidad]]</f>
        <v>0</v>
      </c>
      <c r="F825">
        <f>_xlfn.XLOOKUP(Tabla26[[#This Row],[Producto]],Ingresos!L:L,Ingresos!N:N)</f>
        <v>0</v>
      </c>
      <c r="I825" t="s">
        <v>19</v>
      </c>
    </row>
    <row r="826" spans="1:9" x14ac:dyDescent="0.2">
      <c r="A826" s="5"/>
      <c r="C826" s="6">
        <f>_xlfn.XLOOKUP(Tabla26[[#This Row],[Producto]],Ingresos!L:L,Ingresos!M:M)</f>
        <v>0</v>
      </c>
      <c r="D826" s="7"/>
      <c r="E826" s="6">
        <f>Tabla26[[#This Row],[Costo]]*Tabla26[[#This Row],[Cantidad]]</f>
        <v>0</v>
      </c>
      <c r="F826">
        <f>_xlfn.XLOOKUP(Tabla26[[#This Row],[Producto]],Ingresos!L:L,Ingresos!N:N)</f>
        <v>0</v>
      </c>
      <c r="I826" t="s">
        <v>19</v>
      </c>
    </row>
    <row r="827" spans="1:9" x14ac:dyDescent="0.2">
      <c r="A827" s="5"/>
      <c r="C827" s="6">
        <f>_xlfn.XLOOKUP(Tabla26[[#This Row],[Producto]],Ingresos!L:L,Ingresos!M:M)</f>
        <v>0</v>
      </c>
      <c r="D827" s="7"/>
      <c r="E827" s="6">
        <f>Tabla26[[#This Row],[Costo]]*Tabla26[[#This Row],[Cantidad]]</f>
        <v>0</v>
      </c>
      <c r="F827">
        <f>_xlfn.XLOOKUP(Tabla26[[#This Row],[Producto]],Ingresos!L:L,Ingresos!N:N)</f>
        <v>0</v>
      </c>
      <c r="I827" t="s">
        <v>19</v>
      </c>
    </row>
    <row r="828" spans="1:9" x14ac:dyDescent="0.2">
      <c r="A828" s="5"/>
      <c r="C828" s="6">
        <f>_xlfn.XLOOKUP(Tabla26[[#This Row],[Producto]],Ingresos!L:L,Ingresos!M:M)</f>
        <v>0</v>
      </c>
      <c r="D828" s="7"/>
      <c r="E828" s="6">
        <f>Tabla26[[#This Row],[Costo]]*Tabla26[[#This Row],[Cantidad]]</f>
        <v>0</v>
      </c>
      <c r="F828">
        <f>_xlfn.XLOOKUP(Tabla26[[#This Row],[Producto]],Ingresos!L:L,Ingresos!N:N)</f>
        <v>0</v>
      </c>
      <c r="I828" t="s">
        <v>19</v>
      </c>
    </row>
    <row r="829" spans="1:9" x14ac:dyDescent="0.2">
      <c r="A829" s="5"/>
      <c r="C829" s="6">
        <f>_xlfn.XLOOKUP(Tabla26[[#This Row],[Producto]],Ingresos!L:L,Ingresos!M:M)</f>
        <v>0</v>
      </c>
      <c r="D829" s="7"/>
      <c r="E829" s="6">
        <f>Tabla26[[#This Row],[Costo]]*Tabla26[[#This Row],[Cantidad]]</f>
        <v>0</v>
      </c>
      <c r="F829">
        <f>_xlfn.XLOOKUP(Tabla26[[#This Row],[Producto]],Ingresos!L:L,Ingresos!N:N)</f>
        <v>0</v>
      </c>
      <c r="I829" t="s">
        <v>19</v>
      </c>
    </row>
    <row r="830" spans="1:9" x14ac:dyDescent="0.2">
      <c r="A830" s="5"/>
      <c r="C830" s="6">
        <f>_xlfn.XLOOKUP(Tabla26[[#This Row],[Producto]],Ingresos!L:L,Ingresos!M:M)</f>
        <v>0</v>
      </c>
      <c r="D830" s="7"/>
      <c r="E830" s="6">
        <f>Tabla26[[#This Row],[Costo]]*Tabla26[[#This Row],[Cantidad]]</f>
        <v>0</v>
      </c>
      <c r="F830">
        <f>_xlfn.XLOOKUP(Tabla26[[#This Row],[Producto]],Ingresos!L:L,Ingresos!N:N)</f>
        <v>0</v>
      </c>
      <c r="I830" t="s">
        <v>19</v>
      </c>
    </row>
    <row r="831" spans="1:9" x14ac:dyDescent="0.2">
      <c r="A831" s="5"/>
      <c r="C831" s="6">
        <f>_xlfn.XLOOKUP(Tabla26[[#This Row],[Producto]],Ingresos!L:L,Ingresos!M:M)</f>
        <v>0</v>
      </c>
      <c r="D831" s="7"/>
      <c r="E831" s="6">
        <f>Tabla26[[#This Row],[Costo]]*Tabla26[[#This Row],[Cantidad]]</f>
        <v>0</v>
      </c>
      <c r="F831">
        <f>_xlfn.XLOOKUP(Tabla26[[#This Row],[Producto]],Ingresos!L:L,Ingresos!N:N)</f>
        <v>0</v>
      </c>
      <c r="I831" t="s">
        <v>19</v>
      </c>
    </row>
    <row r="832" spans="1:9" x14ac:dyDescent="0.2">
      <c r="A832" s="5"/>
      <c r="C832" s="6">
        <f>_xlfn.XLOOKUP(Tabla26[[#This Row],[Producto]],Ingresos!L:L,Ingresos!M:M)</f>
        <v>0</v>
      </c>
      <c r="D832" s="7"/>
      <c r="E832" s="6">
        <f>Tabla26[[#This Row],[Costo]]*Tabla26[[#This Row],[Cantidad]]</f>
        <v>0</v>
      </c>
      <c r="F832">
        <f>_xlfn.XLOOKUP(Tabla26[[#This Row],[Producto]],Ingresos!L:L,Ingresos!N:N)</f>
        <v>0</v>
      </c>
      <c r="I832" t="s">
        <v>19</v>
      </c>
    </row>
    <row r="833" spans="1:9" x14ac:dyDescent="0.2">
      <c r="A833" s="5"/>
      <c r="C833" s="6">
        <f>_xlfn.XLOOKUP(Tabla26[[#This Row],[Producto]],Ingresos!L:L,Ingresos!M:M)</f>
        <v>0</v>
      </c>
      <c r="D833" s="7"/>
      <c r="E833" s="6">
        <f>Tabla26[[#This Row],[Costo]]*Tabla26[[#This Row],[Cantidad]]</f>
        <v>0</v>
      </c>
      <c r="F833">
        <f>_xlfn.XLOOKUP(Tabla26[[#This Row],[Producto]],Ingresos!L:L,Ingresos!N:N)</f>
        <v>0</v>
      </c>
      <c r="I833" t="s">
        <v>19</v>
      </c>
    </row>
    <row r="834" spans="1:9" x14ac:dyDescent="0.2">
      <c r="A834" s="5"/>
      <c r="C834" s="6">
        <f>_xlfn.XLOOKUP(Tabla26[[#This Row],[Producto]],Ingresos!L:L,Ingresos!M:M)</f>
        <v>0</v>
      </c>
      <c r="D834" s="7"/>
      <c r="E834" s="6">
        <f>Tabla26[[#This Row],[Costo]]*Tabla26[[#This Row],[Cantidad]]</f>
        <v>0</v>
      </c>
      <c r="F834">
        <f>_xlfn.XLOOKUP(Tabla26[[#This Row],[Producto]],Ingresos!L:L,Ingresos!N:N)</f>
        <v>0</v>
      </c>
      <c r="I834" t="s">
        <v>19</v>
      </c>
    </row>
    <row r="835" spans="1:9" x14ac:dyDescent="0.2">
      <c r="A835" s="5"/>
      <c r="C835" s="6">
        <f>_xlfn.XLOOKUP(Tabla26[[#This Row],[Producto]],Ingresos!L:L,Ingresos!M:M)</f>
        <v>0</v>
      </c>
      <c r="D835" s="7"/>
      <c r="E835" s="6">
        <f>Tabla26[[#This Row],[Costo]]*Tabla26[[#This Row],[Cantidad]]</f>
        <v>0</v>
      </c>
      <c r="F835">
        <f>_xlfn.XLOOKUP(Tabla26[[#This Row],[Producto]],Ingresos!L:L,Ingresos!N:N)</f>
        <v>0</v>
      </c>
      <c r="I835" t="s">
        <v>19</v>
      </c>
    </row>
    <row r="836" spans="1:9" x14ac:dyDescent="0.2">
      <c r="A836" s="5"/>
      <c r="C836" s="6">
        <f>_xlfn.XLOOKUP(Tabla26[[#This Row],[Producto]],Ingresos!L:L,Ingresos!M:M)</f>
        <v>0</v>
      </c>
      <c r="D836" s="7"/>
      <c r="E836" s="6">
        <f>Tabla26[[#This Row],[Costo]]*Tabla26[[#This Row],[Cantidad]]</f>
        <v>0</v>
      </c>
      <c r="F836">
        <f>_xlfn.XLOOKUP(Tabla26[[#This Row],[Producto]],Ingresos!L:L,Ingresos!N:N)</f>
        <v>0</v>
      </c>
      <c r="I836" t="s">
        <v>19</v>
      </c>
    </row>
    <row r="837" spans="1:9" x14ac:dyDescent="0.2">
      <c r="A837" s="5"/>
      <c r="C837" s="6">
        <f>_xlfn.XLOOKUP(Tabla26[[#This Row],[Producto]],Ingresos!L:L,Ingresos!M:M)</f>
        <v>0</v>
      </c>
      <c r="D837" s="7"/>
      <c r="E837" s="6">
        <f>Tabla26[[#This Row],[Costo]]*Tabla26[[#This Row],[Cantidad]]</f>
        <v>0</v>
      </c>
      <c r="F837">
        <f>_xlfn.XLOOKUP(Tabla26[[#This Row],[Producto]],Ingresos!L:L,Ingresos!N:N)</f>
        <v>0</v>
      </c>
      <c r="I837" t="s">
        <v>19</v>
      </c>
    </row>
    <row r="838" spans="1:9" x14ac:dyDescent="0.2">
      <c r="A838" s="5"/>
      <c r="C838" s="6">
        <f>_xlfn.XLOOKUP(Tabla26[[#This Row],[Producto]],Ingresos!L:L,Ingresos!M:M)</f>
        <v>0</v>
      </c>
      <c r="D838" s="7"/>
      <c r="E838" s="6">
        <f>Tabla26[[#This Row],[Costo]]*Tabla26[[#This Row],[Cantidad]]</f>
        <v>0</v>
      </c>
      <c r="F838">
        <f>_xlfn.XLOOKUP(Tabla26[[#This Row],[Producto]],Ingresos!L:L,Ingresos!N:N)</f>
        <v>0</v>
      </c>
      <c r="I838" t="s">
        <v>19</v>
      </c>
    </row>
    <row r="839" spans="1:9" x14ac:dyDescent="0.2">
      <c r="A839" s="5"/>
      <c r="C839" s="6">
        <f>_xlfn.XLOOKUP(Tabla26[[#This Row],[Producto]],Ingresos!L:L,Ingresos!M:M)</f>
        <v>0</v>
      </c>
      <c r="D839" s="7"/>
      <c r="E839" s="6">
        <f>Tabla26[[#This Row],[Costo]]*Tabla26[[#This Row],[Cantidad]]</f>
        <v>0</v>
      </c>
      <c r="F839">
        <f>_xlfn.XLOOKUP(Tabla26[[#This Row],[Producto]],Ingresos!L:L,Ingresos!N:N)</f>
        <v>0</v>
      </c>
      <c r="I839" t="s">
        <v>19</v>
      </c>
    </row>
    <row r="840" spans="1:9" x14ac:dyDescent="0.2">
      <c r="A840" s="5"/>
      <c r="C840" s="6">
        <f>_xlfn.XLOOKUP(Tabla26[[#This Row],[Producto]],Ingresos!L:L,Ingresos!M:M)</f>
        <v>0</v>
      </c>
      <c r="D840" s="7"/>
      <c r="E840" s="6">
        <f>Tabla26[[#This Row],[Costo]]*Tabla26[[#This Row],[Cantidad]]</f>
        <v>0</v>
      </c>
      <c r="F840">
        <f>_xlfn.XLOOKUP(Tabla26[[#This Row],[Producto]],Ingresos!L:L,Ingresos!N:N)</f>
        <v>0</v>
      </c>
      <c r="I840" t="s">
        <v>19</v>
      </c>
    </row>
    <row r="841" spans="1:9" x14ac:dyDescent="0.2">
      <c r="A841" s="5"/>
      <c r="C841" s="6">
        <f>_xlfn.XLOOKUP(Tabla26[[#This Row],[Producto]],Ingresos!L:L,Ingresos!M:M)</f>
        <v>0</v>
      </c>
      <c r="D841" s="7"/>
      <c r="E841" s="6">
        <f>Tabla26[[#This Row],[Costo]]*Tabla26[[#This Row],[Cantidad]]</f>
        <v>0</v>
      </c>
      <c r="F841">
        <f>_xlfn.XLOOKUP(Tabla26[[#This Row],[Producto]],Ingresos!L:L,Ingresos!N:N)</f>
        <v>0</v>
      </c>
      <c r="I841" t="s">
        <v>19</v>
      </c>
    </row>
    <row r="842" spans="1:9" x14ac:dyDescent="0.2">
      <c r="A842" s="5"/>
      <c r="C842" s="6">
        <f>_xlfn.XLOOKUP(Tabla26[[#This Row],[Producto]],Ingresos!L:L,Ingresos!M:M)</f>
        <v>0</v>
      </c>
      <c r="D842" s="7"/>
      <c r="E842" s="6">
        <f>Tabla26[[#This Row],[Costo]]*Tabla26[[#This Row],[Cantidad]]</f>
        <v>0</v>
      </c>
      <c r="F842">
        <f>_xlfn.XLOOKUP(Tabla26[[#This Row],[Producto]],Ingresos!L:L,Ingresos!N:N)</f>
        <v>0</v>
      </c>
      <c r="I842" t="s">
        <v>19</v>
      </c>
    </row>
    <row r="843" spans="1:9" x14ac:dyDescent="0.2">
      <c r="A843" s="5"/>
      <c r="C843" s="6">
        <f>_xlfn.XLOOKUP(Tabla26[[#This Row],[Producto]],Ingresos!L:L,Ingresos!M:M)</f>
        <v>0</v>
      </c>
      <c r="D843" s="7"/>
      <c r="E843" s="6">
        <f>Tabla26[[#This Row],[Costo]]*Tabla26[[#This Row],[Cantidad]]</f>
        <v>0</v>
      </c>
      <c r="F843">
        <f>_xlfn.XLOOKUP(Tabla26[[#This Row],[Producto]],Ingresos!L:L,Ingresos!N:N)</f>
        <v>0</v>
      </c>
      <c r="I843" t="s">
        <v>19</v>
      </c>
    </row>
    <row r="844" spans="1:9" x14ac:dyDescent="0.2">
      <c r="A844" s="5"/>
      <c r="C844" s="6">
        <f>_xlfn.XLOOKUP(Tabla26[[#This Row],[Producto]],Ingresos!L:L,Ingresos!M:M)</f>
        <v>0</v>
      </c>
      <c r="D844" s="7"/>
      <c r="E844" s="6">
        <f>Tabla26[[#This Row],[Costo]]*Tabla26[[#This Row],[Cantidad]]</f>
        <v>0</v>
      </c>
      <c r="F844">
        <f>_xlfn.XLOOKUP(Tabla26[[#This Row],[Producto]],Ingresos!L:L,Ingresos!N:N)</f>
        <v>0</v>
      </c>
      <c r="I844" t="s">
        <v>19</v>
      </c>
    </row>
    <row r="845" spans="1:9" x14ac:dyDescent="0.2">
      <c r="A845" s="5"/>
      <c r="C845" s="6">
        <f>_xlfn.XLOOKUP(Tabla26[[#This Row],[Producto]],Ingresos!L:L,Ingresos!M:M)</f>
        <v>0</v>
      </c>
      <c r="D845" s="7"/>
      <c r="E845" s="6">
        <f>Tabla26[[#This Row],[Costo]]*Tabla26[[#This Row],[Cantidad]]</f>
        <v>0</v>
      </c>
      <c r="F845">
        <f>_xlfn.XLOOKUP(Tabla26[[#This Row],[Producto]],Ingresos!L:L,Ingresos!N:N)</f>
        <v>0</v>
      </c>
      <c r="I845" t="s">
        <v>19</v>
      </c>
    </row>
    <row r="846" spans="1:9" x14ac:dyDescent="0.2">
      <c r="A846" s="5"/>
      <c r="C846" s="6">
        <f>_xlfn.XLOOKUP(Tabla26[[#This Row],[Producto]],Ingresos!L:L,Ingresos!M:M)</f>
        <v>0</v>
      </c>
      <c r="D846" s="7"/>
      <c r="E846" s="6">
        <f>Tabla26[[#This Row],[Costo]]*Tabla26[[#This Row],[Cantidad]]</f>
        <v>0</v>
      </c>
      <c r="F846">
        <f>_xlfn.XLOOKUP(Tabla26[[#This Row],[Producto]],Ingresos!L:L,Ingresos!N:N)</f>
        <v>0</v>
      </c>
      <c r="I846" t="s">
        <v>19</v>
      </c>
    </row>
    <row r="847" spans="1:9" x14ac:dyDescent="0.2">
      <c r="A847" s="5"/>
      <c r="C847" s="6">
        <f>_xlfn.XLOOKUP(Tabla26[[#This Row],[Producto]],Ingresos!L:L,Ingresos!M:M)</f>
        <v>0</v>
      </c>
      <c r="D847" s="7"/>
      <c r="E847" s="6">
        <f>Tabla26[[#This Row],[Costo]]*Tabla26[[#This Row],[Cantidad]]</f>
        <v>0</v>
      </c>
      <c r="F847">
        <f>_xlfn.XLOOKUP(Tabla26[[#This Row],[Producto]],Ingresos!L:L,Ingresos!N:N)</f>
        <v>0</v>
      </c>
      <c r="I847" t="s">
        <v>19</v>
      </c>
    </row>
    <row r="848" spans="1:9" x14ac:dyDescent="0.2">
      <c r="A848" s="5"/>
      <c r="C848" s="6">
        <f>_xlfn.XLOOKUP(Tabla26[[#This Row],[Producto]],Ingresos!L:L,Ingresos!M:M)</f>
        <v>0</v>
      </c>
      <c r="D848" s="7"/>
      <c r="E848" s="6">
        <f>Tabla26[[#This Row],[Costo]]*Tabla26[[#This Row],[Cantidad]]</f>
        <v>0</v>
      </c>
      <c r="F848">
        <f>_xlfn.XLOOKUP(Tabla26[[#This Row],[Producto]],Ingresos!L:L,Ingresos!N:N)</f>
        <v>0</v>
      </c>
      <c r="I848" t="s">
        <v>19</v>
      </c>
    </row>
    <row r="849" spans="1:9" x14ac:dyDescent="0.2">
      <c r="A849" s="5"/>
      <c r="C849" s="6">
        <f>_xlfn.XLOOKUP(Tabla26[[#This Row],[Producto]],Ingresos!L:L,Ingresos!M:M)</f>
        <v>0</v>
      </c>
      <c r="D849" s="7"/>
      <c r="E849" s="6">
        <f>Tabla26[[#This Row],[Costo]]*Tabla26[[#This Row],[Cantidad]]</f>
        <v>0</v>
      </c>
      <c r="F849">
        <f>_xlfn.XLOOKUP(Tabla26[[#This Row],[Producto]],Ingresos!L:L,Ingresos!N:N)</f>
        <v>0</v>
      </c>
      <c r="I849" t="s">
        <v>19</v>
      </c>
    </row>
    <row r="850" spans="1:9" x14ac:dyDescent="0.2">
      <c r="A850" s="5"/>
      <c r="C850" s="6">
        <f>_xlfn.XLOOKUP(Tabla26[[#This Row],[Producto]],Ingresos!L:L,Ingresos!M:M)</f>
        <v>0</v>
      </c>
      <c r="D850" s="7"/>
      <c r="E850" s="6">
        <f>Tabla26[[#This Row],[Costo]]*Tabla26[[#This Row],[Cantidad]]</f>
        <v>0</v>
      </c>
      <c r="F850">
        <f>_xlfn.XLOOKUP(Tabla26[[#This Row],[Producto]],Ingresos!L:L,Ingresos!N:N)</f>
        <v>0</v>
      </c>
      <c r="I850" t="s">
        <v>19</v>
      </c>
    </row>
    <row r="851" spans="1:9" x14ac:dyDescent="0.2">
      <c r="A851" s="5"/>
      <c r="C851" s="6">
        <f>_xlfn.XLOOKUP(Tabla26[[#This Row],[Producto]],Ingresos!L:L,Ingresos!M:M)</f>
        <v>0</v>
      </c>
      <c r="D851" s="7"/>
      <c r="E851" s="6">
        <f>Tabla26[[#This Row],[Costo]]*Tabla26[[#This Row],[Cantidad]]</f>
        <v>0</v>
      </c>
      <c r="F851">
        <f>_xlfn.XLOOKUP(Tabla26[[#This Row],[Producto]],Ingresos!L:L,Ingresos!N:N)</f>
        <v>0</v>
      </c>
      <c r="I851" t="s">
        <v>19</v>
      </c>
    </row>
    <row r="852" spans="1:9" x14ac:dyDescent="0.2">
      <c r="A852" s="5"/>
      <c r="C852" s="6">
        <f>_xlfn.XLOOKUP(Tabla26[[#This Row],[Producto]],Ingresos!L:L,Ingresos!M:M)</f>
        <v>0</v>
      </c>
      <c r="D852" s="7"/>
      <c r="E852" s="6">
        <f>Tabla26[[#This Row],[Costo]]*Tabla26[[#This Row],[Cantidad]]</f>
        <v>0</v>
      </c>
      <c r="F852">
        <f>_xlfn.XLOOKUP(Tabla26[[#This Row],[Producto]],Ingresos!L:L,Ingresos!N:N)</f>
        <v>0</v>
      </c>
      <c r="I852" t="s">
        <v>19</v>
      </c>
    </row>
    <row r="853" spans="1:9" x14ac:dyDescent="0.2">
      <c r="A853" s="5"/>
      <c r="C853" s="6">
        <f>_xlfn.XLOOKUP(Tabla26[[#This Row],[Producto]],Ingresos!L:L,Ingresos!M:M)</f>
        <v>0</v>
      </c>
      <c r="D853" s="7"/>
      <c r="E853" s="6">
        <f>Tabla26[[#This Row],[Costo]]*Tabla26[[#This Row],[Cantidad]]</f>
        <v>0</v>
      </c>
      <c r="F853">
        <f>_xlfn.XLOOKUP(Tabla26[[#This Row],[Producto]],Ingresos!L:L,Ingresos!N:N)</f>
        <v>0</v>
      </c>
      <c r="I853" t="s">
        <v>19</v>
      </c>
    </row>
    <row r="854" spans="1:9" x14ac:dyDescent="0.2">
      <c r="A854" s="5"/>
      <c r="C854" s="6">
        <f>_xlfn.XLOOKUP(Tabla26[[#This Row],[Producto]],Ingresos!L:L,Ingresos!M:M)</f>
        <v>0</v>
      </c>
      <c r="D854" s="7"/>
      <c r="E854" s="6">
        <f>Tabla26[[#This Row],[Costo]]*Tabla26[[#This Row],[Cantidad]]</f>
        <v>0</v>
      </c>
      <c r="F854">
        <f>_xlfn.XLOOKUP(Tabla26[[#This Row],[Producto]],Ingresos!L:L,Ingresos!N:N)</f>
        <v>0</v>
      </c>
      <c r="I854" t="s">
        <v>19</v>
      </c>
    </row>
    <row r="855" spans="1:9" x14ac:dyDescent="0.2">
      <c r="A855" s="5"/>
      <c r="C855" s="6">
        <f>_xlfn.XLOOKUP(Tabla26[[#This Row],[Producto]],Ingresos!L:L,Ingresos!M:M)</f>
        <v>0</v>
      </c>
      <c r="D855" s="7"/>
      <c r="E855" s="6">
        <f>Tabla26[[#This Row],[Costo]]*Tabla26[[#This Row],[Cantidad]]</f>
        <v>0</v>
      </c>
      <c r="F855">
        <f>_xlfn.XLOOKUP(Tabla26[[#This Row],[Producto]],Ingresos!L:L,Ingresos!N:N)</f>
        <v>0</v>
      </c>
      <c r="I855" t="s">
        <v>19</v>
      </c>
    </row>
    <row r="856" spans="1:9" x14ac:dyDescent="0.2">
      <c r="A856" s="5"/>
      <c r="C856" s="6">
        <f>_xlfn.XLOOKUP(Tabla26[[#This Row],[Producto]],Ingresos!L:L,Ingresos!M:M)</f>
        <v>0</v>
      </c>
      <c r="D856" s="7"/>
      <c r="E856" s="6">
        <f>Tabla26[[#This Row],[Costo]]*Tabla26[[#This Row],[Cantidad]]</f>
        <v>0</v>
      </c>
      <c r="F856">
        <f>_xlfn.XLOOKUP(Tabla26[[#This Row],[Producto]],Ingresos!L:L,Ingresos!N:N)</f>
        <v>0</v>
      </c>
      <c r="I856" t="s">
        <v>19</v>
      </c>
    </row>
    <row r="857" spans="1:9" x14ac:dyDescent="0.2">
      <c r="A857" s="5"/>
      <c r="C857" s="6">
        <f>_xlfn.XLOOKUP(Tabla26[[#This Row],[Producto]],Ingresos!L:L,Ingresos!M:M)</f>
        <v>0</v>
      </c>
      <c r="D857" s="7"/>
      <c r="E857" s="6">
        <f>Tabla26[[#This Row],[Costo]]*Tabla26[[#This Row],[Cantidad]]</f>
        <v>0</v>
      </c>
      <c r="F857">
        <f>_xlfn.XLOOKUP(Tabla26[[#This Row],[Producto]],Ingresos!L:L,Ingresos!N:N)</f>
        <v>0</v>
      </c>
      <c r="I857" t="s">
        <v>19</v>
      </c>
    </row>
    <row r="858" spans="1:9" x14ac:dyDescent="0.2">
      <c r="A858" s="5"/>
      <c r="C858" s="6">
        <f>_xlfn.XLOOKUP(Tabla26[[#This Row],[Producto]],Ingresos!L:L,Ingresos!M:M)</f>
        <v>0</v>
      </c>
      <c r="D858" s="7"/>
      <c r="E858" s="6">
        <f>Tabla26[[#This Row],[Costo]]*Tabla26[[#This Row],[Cantidad]]</f>
        <v>0</v>
      </c>
      <c r="F858">
        <f>_xlfn.XLOOKUP(Tabla26[[#This Row],[Producto]],Ingresos!L:L,Ingresos!N:N)</f>
        <v>0</v>
      </c>
      <c r="I858" t="s">
        <v>19</v>
      </c>
    </row>
    <row r="859" spans="1:9" x14ac:dyDescent="0.2">
      <c r="A859" s="5"/>
      <c r="C859" s="6">
        <f>_xlfn.XLOOKUP(Tabla26[[#This Row],[Producto]],Ingresos!L:L,Ingresos!M:M)</f>
        <v>0</v>
      </c>
      <c r="D859" s="7"/>
      <c r="E859" s="6">
        <f>Tabla26[[#This Row],[Costo]]*Tabla26[[#This Row],[Cantidad]]</f>
        <v>0</v>
      </c>
      <c r="F859">
        <f>_xlfn.XLOOKUP(Tabla26[[#This Row],[Producto]],Ingresos!L:L,Ingresos!N:N)</f>
        <v>0</v>
      </c>
      <c r="I859" t="s">
        <v>19</v>
      </c>
    </row>
    <row r="860" spans="1:9" x14ac:dyDescent="0.2">
      <c r="A860" s="5"/>
      <c r="C860" s="6">
        <f>_xlfn.XLOOKUP(Tabla26[[#This Row],[Producto]],Ingresos!L:L,Ingresos!M:M)</f>
        <v>0</v>
      </c>
      <c r="D860" s="7"/>
      <c r="E860" s="6">
        <f>Tabla26[[#This Row],[Costo]]*Tabla26[[#This Row],[Cantidad]]</f>
        <v>0</v>
      </c>
      <c r="F860">
        <f>_xlfn.XLOOKUP(Tabla26[[#This Row],[Producto]],Ingresos!L:L,Ingresos!N:N)</f>
        <v>0</v>
      </c>
      <c r="I860" t="s">
        <v>19</v>
      </c>
    </row>
    <row r="861" spans="1:9" x14ac:dyDescent="0.2">
      <c r="A861" s="5"/>
      <c r="C861" s="6">
        <f>_xlfn.XLOOKUP(Tabla26[[#This Row],[Producto]],Ingresos!L:L,Ingresos!M:M)</f>
        <v>0</v>
      </c>
      <c r="D861" s="7"/>
      <c r="E861" s="6">
        <f>Tabla26[[#This Row],[Costo]]*Tabla26[[#This Row],[Cantidad]]</f>
        <v>0</v>
      </c>
      <c r="F861">
        <f>_xlfn.XLOOKUP(Tabla26[[#This Row],[Producto]],Ingresos!L:L,Ingresos!N:N)</f>
        <v>0</v>
      </c>
      <c r="I861" t="s">
        <v>19</v>
      </c>
    </row>
    <row r="862" spans="1:9" x14ac:dyDescent="0.2">
      <c r="A862" s="5"/>
      <c r="C862" s="6">
        <f>_xlfn.XLOOKUP(Tabla26[[#This Row],[Producto]],Ingresos!L:L,Ingresos!M:M)</f>
        <v>0</v>
      </c>
      <c r="D862" s="7"/>
      <c r="E862" s="6">
        <f>Tabla26[[#This Row],[Costo]]*Tabla26[[#This Row],[Cantidad]]</f>
        <v>0</v>
      </c>
      <c r="F862">
        <f>_xlfn.XLOOKUP(Tabla26[[#This Row],[Producto]],Ingresos!L:L,Ingresos!N:N)</f>
        <v>0</v>
      </c>
      <c r="I862" t="s">
        <v>19</v>
      </c>
    </row>
    <row r="863" spans="1:9" x14ac:dyDescent="0.2">
      <c r="A863" s="5"/>
      <c r="C863" s="6">
        <f>_xlfn.XLOOKUP(Tabla26[[#This Row],[Producto]],Ingresos!L:L,Ingresos!M:M)</f>
        <v>0</v>
      </c>
      <c r="D863" s="7"/>
      <c r="E863" s="6">
        <f>Tabla26[[#This Row],[Costo]]*Tabla26[[#This Row],[Cantidad]]</f>
        <v>0</v>
      </c>
      <c r="F863">
        <f>_xlfn.XLOOKUP(Tabla26[[#This Row],[Producto]],Ingresos!L:L,Ingresos!N:N)</f>
        <v>0</v>
      </c>
      <c r="I863" t="s">
        <v>19</v>
      </c>
    </row>
    <row r="864" spans="1:9" x14ac:dyDescent="0.2">
      <c r="A864" s="5"/>
      <c r="C864" s="6">
        <f>_xlfn.XLOOKUP(Tabla26[[#This Row],[Producto]],Ingresos!L:L,Ingresos!M:M)</f>
        <v>0</v>
      </c>
      <c r="D864" s="7"/>
      <c r="E864" s="6">
        <f>Tabla26[[#This Row],[Costo]]*Tabla26[[#This Row],[Cantidad]]</f>
        <v>0</v>
      </c>
      <c r="F864">
        <f>_xlfn.XLOOKUP(Tabla26[[#This Row],[Producto]],Ingresos!L:L,Ingresos!N:N)</f>
        <v>0</v>
      </c>
      <c r="I864" t="s">
        <v>19</v>
      </c>
    </row>
    <row r="865" spans="1:9" x14ac:dyDescent="0.2">
      <c r="A865" s="5"/>
      <c r="C865" s="6">
        <f>_xlfn.XLOOKUP(Tabla26[[#This Row],[Producto]],Ingresos!L:L,Ingresos!M:M)</f>
        <v>0</v>
      </c>
      <c r="D865" s="7"/>
      <c r="E865" s="6">
        <f>Tabla26[[#This Row],[Costo]]*Tabla26[[#This Row],[Cantidad]]</f>
        <v>0</v>
      </c>
      <c r="F865">
        <f>_xlfn.XLOOKUP(Tabla26[[#This Row],[Producto]],Ingresos!L:L,Ingresos!N:N)</f>
        <v>0</v>
      </c>
      <c r="I865" t="s">
        <v>19</v>
      </c>
    </row>
    <row r="866" spans="1:9" x14ac:dyDescent="0.2">
      <c r="A866" s="5"/>
      <c r="C866" s="6">
        <f>_xlfn.XLOOKUP(Tabla26[[#This Row],[Producto]],Ingresos!L:L,Ingresos!M:M)</f>
        <v>0</v>
      </c>
      <c r="D866" s="7"/>
      <c r="E866" s="6">
        <f>Tabla26[[#This Row],[Costo]]*Tabla26[[#This Row],[Cantidad]]</f>
        <v>0</v>
      </c>
      <c r="F866">
        <f>_xlfn.XLOOKUP(Tabla26[[#This Row],[Producto]],Ingresos!L:L,Ingresos!N:N)</f>
        <v>0</v>
      </c>
      <c r="I866" t="s">
        <v>19</v>
      </c>
    </row>
    <row r="867" spans="1:9" x14ac:dyDescent="0.2">
      <c r="A867" s="5"/>
      <c r="C867" s="6">
        <f>_xlfn.XLOOKUP(Tabla26[[#This Row],[Producto]],Ingresos!L:L,Ingresos!M:M)</f>
        <v>0</v>
      </c>
      <c r="D867" s="7"/>
      <c r="E867" s="6">
        <f>Tabla26[[#This Row],[Costo]]*Tabla26[[#This Row],[Cantidad]]</f>
        <v>0</v>
      </c>
      <c r="F867">
        <f>_xlfn.XLOOKUP(Tabla26[[#This Row],[Producto]],Ingresos!L:L,Ingresos!N:N)</f>
        <v>0</v>
      </c>
      <c r="I867" t="s">
        <v>19</v>
      </c>
    </row>
    <row r="868" spans="1:9" x14ac:dyDescent="0.2">
      <c r="A868" s="5"/>
      <c r="C868" s="6">
        <f>_xlfn.XLOOKUP(Tabla26[[#This Row],[Producto]],Ingresos!L:L,Ingresos!M:M)</f>
        <v>0</v>
      </c>
      <c r="D868" s="7"/>
      <c r="E868" s="6">
        <f>Tabla26[[#This Row],[Costo]]*Tabla26[[#This Row],[Cantidad]]</f>
        <v>0</v>
      </c>
      <c r="F868">
        <f>_xlfn.XLOOKUP(Tabla26[[#This Row],[Producto]],Ingresos!L:L,Ingresos!N:N)</f>
        <v>0</v>
      </c>
      <c r="I868" t="s">
        <v>19</v>
      </c>
    </row>
    <row r="869" spans="1:9" x14ac:dyDescent="0.2">
      <c r="A869" s="5"/>
      <c r="C869" s="6">
        <f>_xlfn.XLOOKUP(Tabla26[[#This Row],[Producto]],Ingresos!L:L,Ingresos!M:M)</f>
        <v>0</v>
      </c>
      <c r="D869" s="7"/>
      <c r="E869" s="6">
        <f>Tabla26[[#This Row],[Costo]]*Tabla26[[#This Row],[Cantidad]]</f>
        <v>0</v>
      </c>
      <c r="F869">
        <f>_xlfn.XLOOKUP(Tabla26[[#This Row],[Producto]],Ingresos!L:L,Ingresos!N:N)</f>
        <v>0</v>
      </c>
      <c r="I869" t="s">
        <v>19</v>
      </c>
    </row>
    <row r="870" spans="1:9" x14ac:dyDescent="0.2">
      <c r="A870" s="5"/>
      <c r="C870" s="6">
        <f>_xlfn.XLOOKUP(Tabla26[[#This Row],[Producto]],Ingresos!L:L,Ingresos!M:M)</f>
        <v>0</v>
      </c>
      <c r="D870" s="7"/>
      <c r="E870" s="6">
        <f>Tabla26[[#This Row],[Costo]]*Tabla26[[#This Row],[Cantidad]]</f>
        <v>0</v>
      </c>
      <c r="F870">
        <f>_xlfn.XLOOKUP(Tabla26[[#This Row],[Producto]],Ingresos!L:L,Ingresos!N:N)</f>
        <v>0</v>
      </c>
      <c r="I870" t="s">
        <v>19</v>
      </c>
    </row>
    <row r="871" spans="1:9" x14ac:dyDescent="0.2">
      <c r="A871" s="5"/>
      <c r="C871" s="6">
        <f>_xlfn.XLOOKUP(Tabla26[[#This Row],[Producto]],Ingresos!L:L,Ingresos!M:M)</f>
        <v>0</v>
      </c>
      <c r="D871" s="7"/>
      <c r="E871" s="6">
        <f>Tabla26[[#This Row],[Costo]]*Tabla26[[#This Row],[Cantidad]]</f>
        <v>0</v>
      </c>
      <c r="F871">
        <f>_xlfn.XLOOKUP(Tabla26[[#This Row],[Producto]],Ingresos!L:L,Ingresos!N:N)</f>
        <v>0</v>
      </c>
      <c r="I871" t="s">
        <v>19</v>
      </c>
    </row>
    <row r="872" spans="1:9" x14ac:dyDescent="0.2">
      <c r="A872" s="5"/>
      <c r="C872" s="6">
        <f>_xlfn.XLOOKUP(Tabla26[[#This Row],[Producto]],Ingresos!L:L,Ingresos!M:M)</f>
        <v>0</v>
      </c>
      <c r="D872" s="7"/>
      <c r="E872" s="6">
        <f>Tabla26[[#This Row],[Costo]]*Tabla26[[#This Row],[Cantidad]]</f>
        <v>0</v>
      </c>
      <c r="F872">
        <f>_xlfn.XLOOKUP(Tabla26[[#This Row],[Producto]],Ingresos!L:L,Ingresos!N:N)</f>
        <v>0</v>
      </c>
      <c r="I872" t="s">
        <v>19</v>
      </c>
    </row>
    <row r="873" spans="1:9" x14ac:dyDescent="0.2">
      <c r="A873" s="5"/>
      <c r="C873" s="6">
        <f>_xlfn.XLOOKUP(Tabla26[[#This Row],[Producto]],Ingresos!L:L,Ingresos!M:M)</f>
        <v>0</v>
      </c>
      <c r="D873" s="7"/>
      <c r="E873" s="6">
        <f>Tabla26[[#This Row],[Costo]]*Tabla26[[#This Row],[Cantidad]]</f>
        <v>0</v>
      </c>
      <c r="F873">
        <f>_xlfn.XLOOKUP(Tabla26[[#This Row],[Producto]],Ingresos!L:L,Ingresos!N:N)</f>
        <v>0</v>
      </c>
      <c r="I873" t="s">
        <v>19</v>
      </c>
    </row>
    <row r="874" spans="1:9" x14ac:dyDescent="0.2">
      <c r="A874" s="5"/>
      <c r="C874" s="6">
        <f>_xlfn.XLOOKUP(Tabla26[[#This Row],[Producto]],Ingresos!L:L,Ingresos!M:M)</f>
        <v>0</v>
      </c>
      <c r="D874" s="7"/>
      <c r="E874" s="6">
        <f>Tabla26[[#This Row],[Costo]]*Tabla26[[#This Row],[Cantidad]]</f>
        <v>0</v>
      </c>
      <c r="F874">
        <f>_xlfn.XLOOKUP(Tabla26[[#This Row],[Producto]],Ingresos!L:L,Ingresos!N:N)</f>
        <v>0</v>
      </c>
      <c r="I874" t="s">
        <v>19</v>
      </c>
    </row>
    <row r="875" spans="1:9" x14ac:dyDescent="0.2">
      <c r="A875" s="5"/>
      <c r="C875" s="6">
        <f>_xlfn.XLOOKUP(Tabla26[[#This Row],[Producto]],Ingresos!L:L,Ingresos!M:M)</f>
        <v>0</v>
      </c>
      <c r="D875" s="7"/>
      <c r="E875" s="6">
        <f>Tabla26[[#This Row],[Costo]]*Tabla26[[#This Row],[Cantidad]]</f>
        <v>0</v>
      </c>
      <c r="F875">
        <f>_xlfn.XLOOKUP(Tabla26[[#This Row],[Producto]],Ingresos!L:L,Ingresos!N:N)</f>
        <v>0</v>
      </c>
      <c r="I875" t="s">
        <v>19</v>
      </c>
    </row>
    <row r="876" spans="1:9" x14ac:dyDescent="0.2">
      <c r="A876" s="5"/>
      <c r="C876" s="6">
        <f>_xlfn.XLOOKUP(Tabla26[[#This Row],[Producto]],Ingresos!L:L,Ingresos!M:M)</f>
        <v>0</v>
      </c>
      <c r="D876" s="7"/>
      <c r="E876" s="6">
        <f>Tabla26[[#This Row],[Costo]]*Tabla26[[#This Row],[Cantidad]]</f>
        <v>0</v>
      </c>
      <c r="F876">
        <f>_xlfn.XLOOKUP(Tabla26[[#This Row],[Producto]],Ingresos!L:L,Ingresos!N:N)</f>
        <v>0</v>
      </c>
      <c r="I876" t="s">
        <v>19</v>
      </c>
    </row>
    <row r="877" spans="1:9" x14ac:dyDescent="0.2">
      <c r="A877" s="5"/>
      <c r="C877" s="6">
        <f>_xlfn.XLOOKUP(Tabla26[[#This Row],[Producto]],Ingresos!L:L,Ingresos!M:M)</f>
        <v>0</v>
      </c>
      <c r="D877" s="7"/>
      <c r="E877" s="6">
        <f>Tabla26[[#This Row],[Costo]]*Tabla26[[#This Row],[Cantidad]]</f>
        <v>0</v>
      </c>
      <c r="F877">
        <f>_xlfn.XLOOKUP(Tabla26[[#This Row],[Producto]],Ingresos!L:L,Ingresos!N:N)</f>
        <v>0</v>
      </c>
      <c r="I877" t="s">
        <v>19</v>
      </c>
    </row>
    <row r="878" spans="1:9" x14ac:dyDescent="0.2">
      <c r="A878" s="5"/>
      <c r="C878" s="6">
        <f>_xlfn.XLOOKUP(Tabla26[[#This Row],[Producto]],Ingresos!L:L,Ingresos!M:M)</f>
        <v>0</v>
      </c>
      <c r="D878" s="7"/>
      <c r="E878" s="6">
        <f>Tabla26[[#This Row],[Costo]]*Tabla26[[#This Row],[Cantidad]]</f>
        <v>0</v>
      </c>
      <c r="F878">
        <f>_xlfn.XLOOKUP(Tabla26[[#This Row],[Producto]],Ingresos!L:L,Ingresos!N:N)</f>
        <v>0</v>
      </c>
      <c r="I878" t="s">
        <v>19</v>
      </c>
    </row>
    <row r="879" spans="1:9" x14ac:dyDescent="0.2">
      <c r="A879" s="5"/>
      <c r="C879" s="6">
        <f>_xlfn.XLOOKUP(Tabla26[[#This Row],[Producto]],Ingresos!L:L,Ingresos!M:M)</f>
        <v>0</v>
      </c>
      <c r="D879" s="7"/>
      <c r="E879" s="6">
        <f>Tabla26[[#This Row],[Costo]]*Tabla26[[#This Row],[Cantidad]]</f>
        <v>0</v>
      </c>
      <c r="F879">
        <f>_xlfn.XLOOKUP(Tabla26[[#This Row],[Producto]],Ingresos!L:L,Ingresos!N:N)</f>
        <v>0</v>
      </c>
      <c r="I879" t="s">
        <v>19</v>
      </c>
    </row>
    <row r="880" spans="1:9" x14ac:dyDescent="0.2">
      <c r="A880" s="5"/>
      <c r="C880" s="6">
        <f>_xlfn.XLOOKUP(Tabla26[[#This Row],[Producto]],Ingresos!L:L,Ingresos!M:M)</f>
        <v>0</v>
      </c>
      <c r="D880" s="7"/>
      <c r="E880" s="6">
        <f>Tabla26[[#This Row],[Costo]]*Tabla26[[#This Row],[Cantidad]]</f>
        <v>0</v>
      </c>
      <c r="F880">
        <f>_xlfn.XLOOKUP(Tabla26[[#This Row],[Producto]],Ingresos!L:L,Ingresos!N:N)</f>
        <v>0</v>
      </c>
      <c r="I880" t="s">
        <v>19</v>
      </c>
    </row>
    <row r="881" spans="1:9" x14ac:dyDescent="0.2">
      <c r="A881" s="5"/>
      <c r="C881" s="6">
        <f>_xlfn.XLOOKUP(Tabla26[[#This Row],[Producto]],Ingresos!L:L,Ingresos!M:M)</f>
        <v>0</v>
      </c>
      <c r="D881" s="7"/>
      <c r="E881" s="6">
        <f>Tabla26[[#This Row],[Costo]]*Tabla26[[#This Row],[Cantidad]]</f>
        <v>0</v>
      </c>
      <c r="F881">
        <f>_xlfn.XLOOKUP(Tabla26[[#This Row],[Producto]],Ingresos!L:L,Ingresos!N:N)</f>
        <v>0</v>
      </c>
      <c r="I881" t="s">
        <v>19</v>
      </c>
    </row>
    <row r="882" spans="1:9" x14ac:dyDescent="0.2">
      <c r="A882" s="5"/>
      <c r="C882" s="6">
        <f>_xlfn.XLOOKUP(Tabla26[[#This Row],[Producto]],Ingresos!L:L,Ingresos!M:M)</f>
        <v>0</v>
      </c>
      <c r="D882" s="7"/>
      <c r="E882" s="6">
        <f>Tabla26[[#This Row],[Costo]]*Tabla26[[#This Row],[Cantidad]]</f>
        <v>0</v>
      </c>
      <c r="F882">
        <f>_xlfn.XLOOKUP(Tabla26[[#This Row],[Producto]],Ingresos!L:L,Ingresos!N:N)</f>
        <v>0</v>
      </c>
      <c r="I882" t="s">
        <v>19</v>
      </c>
    </row>
    <row r="883" spans="1:9" x14ac:dyDescent="0.2">
      <c r="A883" s="5"/>
      <c r="C883" s="6">
        <f>_xlfn.XLOOKUP(Tabla26[[#This Row],[Producto]],Ingresos!L:L,Ingresos!M:M)</f>
        <v>0</v>
      </c>
      <c r="D883" s="7"/>
      <c r="E883" s="6">
        <f>Tabla26[[#This Row],[Costo]]*Tabla26[[#This Row],[Cantidad]]</f>
        <v>0</v>
      </c>
      <c r="F883">
        <f>_xlfn.XLOOKUP(Tabla26[[#This Row],[Producto]],Ingresos!L:L,Ingresos!N:N)</f>
        <v>0</v>
      </c>
      <c r="I883" t="s">
        <v>19</v>
      </c>
    </row>
    <row r="884" spans="1:9" x14ac:dyDescent="0.2">
      <c r="A884" s="5"/>
      <c r="C884" s="6">
        <f>_xlfn.XLOOKUP(Tabla26[[#This Row],[Producto]],Ingresos!L:L,Ingresos!M:M)</f>
        <v>0</v>
      </c>
      <c r="D884" s="7"/>
      <c r="E884" s="6">
        <f>Tabla26[[#This Row],[Costo]]*Tabla26[[#This Row],[Cantidad]]</f>
        <v>0</v>
      </c>
      <c r="F884">
        <f>_xlfn.XLOOKUP(Tabla26[[#This Row],[Producto]],Ingresos!L:L,Ingresos!N:N)</f>
        <v>0</v>
      </c>
      <c r="I884" t="s">
        <v>19</v>
      </c>
    </row>
    <row r="885" spans="1:9" x14ac:dyDescent="0.2">
      <c r="A885" s="5"/>
      <c r="C885" s="6">
        <f>_xlfn.XLOOKUP(Tabla26[[#This Row],[Producto]],Ingresos!L:L,Ingresos!M:M)</f>
        <v>0</v>
      </c>
      <c r="D885" s="7"/>
      <c r="E885" s="6">
        <f>Tabla26[[#This Row],[Costo]]*Tabla26[[#This Row],[Cantidad]]</f>
        <v>0</v>
      </c>
      <c r="F885">
        <f>_xlfn.XLOOKUP(Tabla26[[#This Row],[Producto]],Ingresos!L:L,Ingresos!N:N)</f>
        <v>0</v>
      </c>
      <c r="I885" t="s">
        <v>19</v>
      </c>
    </row>
    <row r="886" spans="1:9" x14ac:dyDescent="0.2">
      <c r="A886" s="5"/>
      <c r="C886" s="6">
        <f>_xlfn.XLOOKUP(Tabla26[[#This Row],[Producto]],Ingresos!L:L,Ingresos!M:M)</f>
        <v>0</v>
      </c>
      <c r="D886" s="7"/>
      <c r="E886" s="6">
        <f>Tabla26[[#This Row],[Costo]]*Tabla26[[#This Row],[Cantidad]]</f>
        <v>0</v>
      </c>
      <c r="F886">
        <f>_xlfn.XLOOKUP(Tabla26[[#This Row],[Producto]],Ingresos!L:L,Ingresos!N:N)</f>
        <v>0</v>
      </c>
      <c r="I886" t="s">
        <v>19</v>
      </c>
    </row>
    <row r="887" spans="1:9" x14ac:dyDescent="0.2">
      <c r="A887" s="5"/>
      <c r="C887" s="6">
        <f>_xlfn.XLOOKUP(Tabla26[[#This Row],[Producto]],Ingresos!L:L,Ingresos!M:M)</f>
        <v>0</v>
      </c>
      <c r="D887" s="7"/>
      <c r="E887" s="6">
        <f>Tabla26[[#This Row],[Costo]]*Tabla26[[#This Row],[Cantidad]]</f>
        <v>0</v>
      </c>
      <c r="F887">
        <f>_xlfn.XLOOKUP(Tabla26[[#This Row],[Producto]],Ingresos!L:L,Ingresos!N:N)</f>
        <v>0</v>
      </c>
      <c r="I887" t="s">
        <v>19</v>
      </c>
    </row>
    <row r="888" spans="1:9" x14ac:dyDescent="0.2">
      <c r="A888" s="5"/>
      <c r="C888" s="6">
        <f>_xlfn.XLOOKUP(Tabla26[[#This Row],[Producto]],Ingresos!L:L,Ingresos!M:M)</f>
        <v>0</v>
      </c>
      <c r="D888" s="7"/>
      <c r="E888" s="6">
        <f>Tabla26[[#This Row],[Costo]]*Tabla26[[#This Row],[Cantidad]]</f>
        <v>0</v>
      </c>
      <c r="F888">
        <f>_xlfn.XLOOKUP(Tabla26[[#This Row],[Producto]],Ingresos!L:L,Ingresos!N:N)</f>
        <v>0</v>
      </c>
      <c r="I888" t="s">
        <v>19</v>
      </c>
    </row>
    <row r="889" spans="1:9" x14ac:dyDescent="0.2">
      <c r="A889" s="5"/>
      <c r="C889" s="6">
        <f>_xlfn.XLOOKUP(Tabla26[[#This Row],[Producto]],Ingresos!L:L,Ingresos!M:M)</f>
        <v>0</v>
      </c>
      <c r="D889" s="7"/>
      <c r="E889" s="6">
        <f>Tabla26[[#This Row],[Costo]]*Tabla26[[#This Row],[Cantidad]]</f>
        <v>0</v>
      </c>
      <c r="F889">
        <f>_xlfn.XLOOKUP(Tabla26[[#This Row],[Producto]],Ingresos!L:L,Ingresos!N:N)</f>
        <v>0</v>
      </c>
      <c r="I889" t="s">
        <v>19</v>
      </c>
    </row>
    <row r="890" spans="1:9" x14ac:dyDescent="0.2">
      <c r="A890" s="5"/>
      <c r="C890" s="6">
        <f>_xlfn.XLOOKUP(Tabla26[[#This Row],[Producto]],Ingresos!L:L,Ingresos!M:M)</f>
        <v>0</v>
      </c>
      <c r="D890" s="7"/>
      <c r="E890" s="6">
        <f>Tabla26[[#This Row],[Costo]]*Tabla26[[#This Row],[Cantidad]]</f>
        <v>0</v>
      </c>
      <c r="F890">
        <f>_xlfn.XLOOKUP(Tabla26[[#This Row],[Producto]],Ingresos!L:L,Ingresos!N:N)</f>
        <v>0</v>
      </c>
      <c r="I890" t="s">
        <v>19</v>
      </c>
    </row>
    <row r="891" spans="1:9" x14ac:dyDescent="0.2">
      <c r="A891" s="5"/>
      <c r="C891" s="6">
        <f>_xlfn.XLOOKUP(Tabla26[[#This Row],[Producto]],Ingresos!L:L,Ingresos!M:M)</f>
        <v>0</v>
      </c>
      <c r="D891" s="7"/>
      <c r="E891" s="6">
        <f>Tabla26[[#This Row],[Costo]]*Tabla26[[#This Row],[Cantidad]]</f>
        <v>0</v>
      </c>
      <c r="F891">
        <f>_xlfn.XLOOKUP(Tabla26[[#This Row],[Producto]],Ingresos!L:L,Ingresos!N:N)</f>
        <v>0</v>
      </c>
      <c r="I891" t="s">
        <v>19</v>
      </c>
    </row>
    <row r="892" spans="1:9" x14ac:dyDescent="0.2">
      <c r="A892" s="5"/>
      <c r="C892" s="6">
        <f>_xlfn.XLOOKUP(Tabla26[[#This Row],[Producto]],Ingresos!L:L,Ingresos!M:M)</f>
        <v>0</v>
      </c>
      <c r="D892" s="7"/>
      <c r="E892" s="6">
        <f>Tabla26[[#This Row],[Costo]]*Tabla26[[#This Row],[Cantidad]]</f>
        <v>0</v>
      </c>
      <c r="F892">
        <f>_xlfn.XLOOKUP(Tabla26[[#This Row],[Producto]],Ingresos!L:L,Ingresos!N:N)</f>
        <v>0</v>
      </c>
      <c r="I892" t="s">
        <v>19</v>
      </c>
    </row>
    <row r="893" spans="1:9" x14ac:dyDescent="0.2">
      <c r="A893" s="5"/>
      <c r="C893" s="6">
        <f>_xlfn.XLOOKUP(Tabla26[[#This Row],[Producto]],Ingresos!L:L,Ingresos!M:M)</f>
        <v>0</v>
      </c>
      <c r="D893" s="7"/>
      <c r="E893" s="6">
        <f>Tabla26[[#This Row],[Costo]]*Tabla26[[#This Row],[Cantidad]]</f>
        <v>0</v>
      </c>
      <c r="F893">
        <f>_xlfn.XLOOKUP(Tabla26[[#This Row],[Producto]],Ingresos!L:L,Ingresos!N:N)</f>
        <v>0</v>
      </c>
      <c r="I893" t="s">
        <v>19</v>
      </c>
    </row>
    <row r="894" spans="1:9" x14ac:dyDescent="0.2">
      <c r="A894" s="5"/>
      <c r="C894" s="6">
        <f>_xlfn.XLOOKUP(Tabla26[[#This Row],[Producto]],Ingresos!L:L,Ingresos!M:M)</f>
        <v>0</v>
      </c>
      <c r="D894" s="7"/>
      <c r="E894" s="6">
        <f>Tabla26[[#This Row],[Costo]]*Tabla26[[#This Row],[Cantidad]]</f>
        <v>0</v>
      </c>
      <c r="F894">
        <f>_xlfn.XLOOKUP(Tabla26[[#This Row],[Producto]],Ingresos!L:L,Ingresos!N:N)</f>
        <v>0</v>
      </c>
      <c r="I894" t="s">
        <v>19</v>
      </c>
    </row>
    <row r="895" spans="1:9" x14ac:dyDescent="0.2">
      <c r="A895" s="5"/>
      <c r="C895" s="6">
        <f>_xlfn.XLOOKUP(Tabla26[[#This Row],[Producto]],Ingresos!L:L,Ingresos!M:M)</f>
        <v>0</v>
      </c>
      <c r="D895" s="7"/>
      <c r="E895" s="6">
        <f>Tabla26[[#This Row],[Costo]]*Tabla26[[#This Row],[Cantidad]]</f>
        <v>0</v>
      </c>
      <c r="F895">
        <f>_xlfn.XLOOKUP(Tabla26[[#This Row],[Producto]],Ingresos!L:L,Ingresos!N:N)</f>
        <v>0</v>
      </c>
      <c r="I895" t="s">
        <v>19</v>
      </c>
    </row>
    <row r="896" spans="1:9" x14ac:dyDescent="0.2">
      <c r="A896" s="5"/>
      <c r="C896" s="6">
        <f>_xlfn.XLOOKUP(Tabla26[[#This Row],[Producto]],Ingresos!L:L,Ingresos!M:M)</f>
        <v>0</v>
      </c>
      <c r="D896" s="7"/>
      <c r="E896" s="6">
        <f>Tabla26[[#This Row],[Costo]]*Tabla26[[#This Row],[Cantidad]]</f>
        <v>0</v>
      </c>
      <c r="F896">
        <f>_xlfn.XLOOKUP(Tabla26[[#This Row],[Producto]],Ingresos!L:L,Ingresos!N:N)</f>
        <v>0</v>
      </c>
      <c r="I896" t="s">
        <v>19</v>
      </c>
    </row>
    <row r="897" spans="1:9" x14ac:dyDescent="0.2">
      <c r="A897" s="5"/>
      <c r="C897" s="6">
        <f>_xlfn.XLOOKUP(Tabla26[[#This Row],[Producto]],Ingresos!L:L,Ingresos!M:M)</f>
        <v>0</v>
      </c>
      <c r="D897" s="7"/>
      <c r="E897" s="6">
        <f>Tabla26[[#This Row],[Costo]]*Tabla26[[#This Row],[Cantidad]]</f>
        <v>0</v>
      </c>
      <c r="F897">
        <f>_xlfn.XLOOKUP(Tabla26[[#This Row],[Producto]],Ingresos!L:L,Ingresos!N:N)</f>
        <v>0</v>
      </c>
      <c r="I897" t="s">
        <v>19</v>
      </c>
    </row>
    <row r="898" spans="1:9" x14ac:dyDescent="0.2">
      <c r="A898" s="5"/>
      <c r="C898" s="6">
        <f>_xlfn.XLOOKUP(Tabla26[[#This Row],[Producto]],Ingresos!L:L,Ingresos!M:M)</f>
        <v>0</v>
      </c>
      <c r="D898" s="7"/>
      <c r="E898" s="6">
        <f>Tabla26[[#This Row],[Costo]]*Tabla26[[#This Row],[Cantidad]]</f>
        <v>0</v>
      </c>
      <c r="F898">
        <f>_xlfn.XLOOKUP(Tabla26[[#This Row],[Producto]],Ingresos!L:L,Ingresos!N:N)</f>
        <v>0</v>
      </c>
      <c r="I898" t="s">
        <v>19</v>
      </c>
    </row>
    <row r="899" spans="1:9" x14ac:dyDescent="0.2">
      <c r="A899" s="5"/>
      <c r="C899" s="6">
        <f>_xlfn.XLOOKUP(Tabla26[[#This Row],[Producto]],Ingresos!L:L,Ingresos!M:M)</f>
        <v>0</v>
      </c>
      <c r="D899" s="7"/>
      <c r="E899" s="6">
        <f>Tabla26[[#This Row],[Costo]]*Tabla26[[#This Row],[Cantidad]]</f>
        <v>0</v>
      </c>
      <c r="F899">
        <f>_xlfn.XLOOKUP(Tabla26[[#This Row],[Producto]],Ingresos!L:L,Ingresos!N:N)</f>
        <v>0</v>
      </c>
      <c r="I899" t="s">
        <v>19</v>
      </c>
    </row>
    <row r="900" spans="1:9" x14ac:dyDescent="0.2">
      <c r="A900" s="5"/>
      <c r="C900" s="6">
        <f>_xlfn.XLOOKUP(Tabla26[[#This Row],[Producto]],Ingresos!L:L,Ingresos!M:M)</f>
        <v>0</v>
      </c>
      <c r="D900" s="7"/>
      <c r="E900" s="6">
        <f>Tabla26[[#This Row],[Costo]]*Tabla26[[#This Row],[Cantidad]]</f>
        <v>0</v>
      </c>
      <c r="F900">
        <f>_xlfn.XLOOKUP(Tabla26[[#This Row],[Producto]],Ingresos!L:L,Ingresos!N:N)</f>
        <v>0</v>
      </c>
      <c r="I900" t="s">
        <v>19</v>
      </c>
    </row>
    <row r="901" spans="1:9" x14ac:dyDescent="0.2">
      <c r="A901" s="5"/>
      <c r="C901" s="6">
        <f>_xlfn.XLOOKUP(Tabla26[[#This Row],[Producto]],Ingresos!L:L,Ingresos!M:M)</f>
        <v>0</v>
      </c>
      <c r="D901" s="7"/>
      <c r="E901" s="6">
        <f>Tabla26[[#This Row],[Costo]]*Tabla26[[#This Row],[Cantidad]]</f>
        <v>0</v>
      </c>
      <c r="F901">
        <f>_xlfn.XLOOKUP(Tabla26[[#This Row],[Producto]],Ingresos!L:L,Ingresos!N:N)</f>
        <v>0</v>
      </c>
      <c r="I901" t="s">
        <v>19</v>
      </c>
    </row>
    <row r="902" spans="1:9" x14ac:dyDescent="0.2">
      <c r="A902" s="5"/>
      <c r="C902" s="6">
        <f>_xlfn.XLOOKUP(Tabla26[[#This Row],[Producto]],Ingresos!L:L,Ingresos!M:M)</f>
        <v>0</v>
      </c>
      <c r="D902" s="7"/>
      <c r="E902" s="6">
        <f>Tabla26[[#This Row],[Costo]]*Tabla26[[#This Row],[Cantidad]]</f>
        <v>0</v>
      </c>
      <c r="F902">
        <f>_xlfn.XLOOKUP(Tabla26[[#This Row],[Producto]],Ingresos!L:L,Ingresos!N:N)</f>
        <v>0</v>
      </c>
      <c r="I902" t="s">
        <v>19</v>
      </c>
    </row>
    <row r="903" spans="1:9" x14ac:dyDescent="0.2">
      <c r="A903" s="5"/>
      <c r="C903" s="6">
        <f>_xlfn.XLOOKUP(Tabla26[[#This Row],[Producto]],Ingresos!L:L,Ingresos!M:M)</f>
        <v>0</v>
      </c>
      <c r="D903" s="7"/>
      <c r="E903" s="6">
        <f>Tabla26[[#This Row],[Costo]]*Tabla26[[#This Row],[Cantidad]]</f>
        <v>0</v>
      </c>
      <c r="F903">
        <f>_xlfn.XLOOKUP(Tabla26[[#This Row],[Producto]],Ingresos!L:L,Ingresos!N:N)</f>
        <v>0</v>
      </c>
      <c r="I903" t="s">
        <v>19</v>
      </c>
    </row>
    <row r="904" spans="1:9" x14ac:dyDescent="0.2">
      <c r="A904" s="5"/>
      <c r="C904" s="6">
        <f>_xlfn.XLOOKUP(Tabla26[[#This Row],[Producto]],Ingresos!L:L,Ingresos!M:M)</f>
        <v>0</v>
      </c>
      <c r="D904" s="7"/>
      <c r="E904" s="6">
        <f>Tabla26[[#This Row],[Costo]]*Tabla26[[#This Row],[Cantidad]]</f>
        <v>0</v>
      </c>
      <c r="F904">
        <f>_xlfn.XLOOKUP(Tabla26[[#This Row],[Producto]],Ingresos!L:L,Ingresos!N:N)</f>
        <v>0</v>
      </c>
      <c r="I904" t="s">
        <v>19</v>
      </c>
    </row>
    <row r="905" spans="1:9" x14ac:dyDescent="0.2">
      <c r="A905" s="5"/>
      <c r="C905" s="6">
        <f>_xlfn.XLOOKUP(Tabla26[[#This Row],[Producto]],Ingresos!L:L,Ingresos!M:M)</f>
        <v>0</v>
      </c>
      <c r="D905" s="7"/>
      <c r="E905" s="6">
        <f>Tabla26[[#This Row],[Costo]]*Tabla26[[#This Row],[Cantidad]]</f>
        <v>0</v>
      </c>
      <c r="F905">
        <f>_xlfn.XLOOKUP(Tabla26[[#This Row],[Producto]],Ingresos!L:L,Ingresos!N:N)</f>
        <v>0</v>
      </c>
      <c r="I905" t="s">
        <v>19</v>
      </c>
    </row>
    <row r="906" spans="1:9" x14ac:dyDescent="0.2">
      <c r="A906" s="5"/>
      <c r="C906" s="6">
        <f>_xlfn.XLOOKUP(Tabla26[[#This Row],[Producto]],Ingresos!L:L,Ingresos!M:M)</f>
        <v>0</v>
      </c>
      <c r="D906" s="7"/>
      <c r="E906" s="6">
        <f>Tabla26[[#This Row],[Costo]]*Tabla26[[#This Row],[Cantidad]]</f>
        <v>0</v>
      </c>
      <c r="F906">
        <f>_xlfn.XLOOKUP(Tabla26[[#This Row],[Producto]],Ingresos!L:L,Ingresos!N:N)</f>
        <v>0</v>
      </c>
      <c r="I906" t="s">
        <v>19</v>
      </c>
    </row>
    <row r="907" spans="1:9" x14ac:dyDescent="0.2">
      <c r="A907" s="5"/>
      <c r="C907" s="6">
        <f>_xlfn.XLOOKUP(Tabla26[[#This Row],[Producto]],Ingresos!L:L,Ingresos!M:M)</f>
        <v>0</v>
      </c>
      <c r="D907" s="7"/>
      <c r="E907" s="6">
        <f>Tabla26[[#This Row],[Costo]]*Tabla26[[#This Row],[Cantidad]]</f>
        <v>0</v>
      </c>
      <c r="F907">
        <f>_xlfn.XLOOKUP(Tabla26[[#This Row],[Producto]],Ingresos!L:L,Ingresos!N:N)</f>
        <v>0</v>
      </c>
      <c r="I907" t="s">
        <v>19</v>
      </c>
    </row>
    <row r="908" spans="1:9" x14ac:dyDescent="0.2">
      <c r="A908" s="5"/>
      <c r="C908" s="6">
        <f>_xlfn.XLOOKUP(Tabla26[[#This Row],[Producto]],Ingresos!L:L,Ingresos!M:M)</f>
        <v>0</v>
      </c>
      <c r="D908" s="7"/>
      <c r="E908" s="6">
        <f>Tabla26[[#This Row],[Costo]]*Tabla26[[#This Row],[Cantidad]]</f>
        <v>0</v>
      </c>
      <c r="F908">
        <f>_xlfn.XLOOKUP(Tabla26[[#This Row],[Producto]],Ingresos!L:L,Ingresos!N:N)</f>
        <v>0</v>
      </c>
      <c r="I908" t="s">
        <v>19</v>
      </c>
    </row>
    <row r="909" spans="1:9" x14ac:dyDescent="0.2">
      <c r="A909" s="5"/>
      <c r="C909" s="6">
        <f>_xlfn.XLOOKUP(Tabla26[[#This Row],[Producto]],Ingresos!L:L,Ingresos!M:M)</f>
        <v>0</v>
      </c>
      <c r="D909" s="7"/>
      <c r="E909" s="6">
        <f>Tabla26[[#This Row],[Costo]]*Tabla26[[#This Row],[Cantidad]]</f>
        <v>0</v>
      </c>
      <c r="F909">
        <f>_xlfn.XLOOKUP(Tabla26[[#This Row],[Producto]],Ingresos!L:L,Ingresos!N:N)</f>
        <v>0</v>
      </c>
      <c r="I909" t="s">
        <v>19</v>
      </c>
    </row>
    <row r="910" spans="1:9" x14ac:dyDescent="0.2">
      <c r="A910" s="5"/>
      <c r="C910" s="6">
        <f>_xlfn.XLOOKUP(Tabla26[[#This Row],[Producto]],Ingresos!L:L,Ingresos!M:M)</f>
        <v>0</v>
      </c>
      <c r="D910" s="7"/>
      <c r="E910" s="6">
        <f>Tabla26[[#This Row],[Costo]]*Tabla26[[#This Row],[Cantidad]]</f>
        <v>0</v>
      </c>
      <c r="F910">
        <f>_xlfn.XLOOKUP(Tabla26[[#This Row],[Producto]],Ingresos!L:L,Ingresos!N:N)</f>
        <v>0</v>
      </c>
      <c r="I910" t="s">
        <v>19</v>
      </c>
    </row>
    <row r="911" spans="1:9" x14ac:dyDescent="0.2">
      <c r="A911" s="5"/>
      <c r="C911" s="6">
        <f>_xlfn.XLOOKUP(Tabla26[[#This Row],[Producto]],Ingresos!L:L,Ingresos!M:M)</f>
        <v>0</v>
      </c>
      <c r="D911" s="7"/>
      <c r="E911" s="6">
        <f>Tabla26[[#This Row],[Costo]]*Tabla26[[#This Row],[Cantidad]]</f>
        <v>0</v>
      </c>
      <c r="F911">
        <f>_xlfn.XLOOKUP(Tabla26[[#This Row],[Producto]],Ingresos!L:L,Ingresos!N:N)</f>
        <v>0</v>
      </c>
      <c r="I911" t="s">
        <v>19</v>
      </c>
    </row>
    <row r="912" spans="1:9" x14ac:dyDescent="0.2">
      <c r="A912" s="5"/>
      <c r="C912" s="6">
        <f>_xlfn.XLOOKUP(Tabla26[[#This Row],[Producto]],Ingresos!L:L,Ingresos!M:M)</f>
        <v>0</v>
      </c>
      <c r="D912" s="7"/>
      <c r="E912" s="6">
        <f>Tabla26[[#This Row],[Costo]]*Tabla26[[#This Row],[Cantidad]]</f>
        <v>0</v>
      </c>
      <c r="F912">
        <f>_xlfn.XLOOKUP(Tabla26[[#This Row],[Producto]],Ingresos!L:L,Ingresos!N:N)</f>
        <v>0</v>
      </c>
      <c r="I912" t="s">
        <v>19</v>
      </c>
    </row>
    <row r="913" spans="1:9" x14ac:dyDescent="0.2">
      <c r="A913" s="5"/>
      <c r="C913" s="6">
        <f>_xlfn.XLOOKUP(Tabla26[[#This Row],[Producto]],Ingresos!L:L,Ingresos!M:M)</f>
        <v>0</v>
      </c>
      <c r="D913" s="7"/>
      <c r="E913" s="6">
        <f>Tabla26[[#This Row],[Costo]]*Tabla26[[#This Row],[Cantidad]]</f>
        <v>0</v>
      </c>
      <c r="F913">
        <f>_xlfn.XLOOKUP(Tabla26[[#This Row],[Producto]],Ingresos!L:L,Ingresos!N:N)</f>
        <v>0</v>
      </c>
      <c r="I913" t="s">
        <v>19</v>
      </c>
    </row>
    <row r="914" spans="1:9" x14ac:dyDescent="0.2">
      <c r="A914" s="5"/>
      <c r="C914" s="6">
        <f>_xlfn.XLOOKUP(Tabla26[[#This Row],[Producto]],Ingresos!L:L,Ingresos!M:M)</f>
        <v>0</v>
      </c>
      <c r="D914" s="7"/>
      <c r="E914" s="6">
        <f>Tabla26[[#This Row],[Costo]]*Tabla26[[#This Row],[Cantidad]]</f>
        <v>0</v>
      </c>
      <c r="F914">
        <f>_xlfn.XLOOKUP(Tabla26[[#This Row],[Producto]],Ingresos!L:L,Ingresos!N:N)</f>
        <v>0</v>
      </c>
      <c r="I914" t="s">
        <v>19</v>
      </c>
    </row>
    <row r="915" spans="1:9" x14ac:dyDescent="0.2">
      <c r="A915" s="5"/>
      <c r="C915" s="6">
        <f>_xlfn.XLOOKUP(Tabla26[[#This Row],[Producto]],Ingresos!L:L,Ingresos!M:M)</f>
        <v>0</v>
      </c>
      <c r="D915" s="7"/>
      <c r="E915" s="6">
        <f>Tabla26[[#This Row],[Costo]]*Tabla26[[#This Row],[Cantidad]]</f>
        <v>0</v>
      </c>
      <c r="F915">
        <f>_xlfn.XLOOKUP(Tabla26[[#This Row],[Producto]],Ingresos!L:L,Ingresos!N:N)</f>
        <v>0</v>
      </c>
      <c r="I915" t="s">
        <v>19</v>
      </c>
    </row>
    <row r="916" spans="1:9" x14ac:dyDescent="0.2">
      <c r="A916" s="5"/>
      <c r="C916" s="6">
        <f>_xlfn.XLOOKUP(Tabla26[[#This Row],[Producto]],Ingresos!L:L,Ingresos!M:M)</f>
        <v>0</v>
      </c>
      <c r="D916" s="7"/>
      <c r="E916" s="6">
        <f>Tabla26[[#This Row],[Costo]]*Tabla26[[#This Row],[Cantidad]]</f>
        <v>0</v>
      </c>
      <c r="F916">
        <f>_xlfn.XLOOKUP(Tabla26[[#This Row],[Producto]],Ingresos!L:L,Ingresos!N:N)</f>
        <v>0</v>
      </c>
      <c r="I916" t="s">
        <v>19</v>
      </c>
    </row>
    <row r="917" spans="1:9" x14ac:dyDescent="0.2">
      <c r="A917" s="5"/>
      <c r="C917" s="6">
        <f>_xlfn.XLOOKUP(Tabla26[[#This Row],[Producto]],Ingresos!L:L,Ingresos!M:M)</f>
        <v>0</v>
      </c>
      <c r="D917" s="7"/>
      <c r="E917" s="6">
        <f>Tabla26[[#This Row],[Costo]]*Tabla26[[#This Row],[Cantidad]]</f>
        <v>0</v>
      </c>
      <c r="F917">
        <f>_xlfn.XLOOKUP(Tabla26[[#This Row],[Producto]],Ingresos!L:L,Ingresos!N:N)</f>
        <v>0</v>
      </c>
      <c r="I917" t="s">
        <v>19</v>
      </c>
    </row>
    <row r="918" spans="1:9" x14ac:dyDescent="0.2">
      <c r="A918" s="5"/>
      <c r="C918" s="6">
        <f>_xlfn.XLOOKUP(Tabla26[[#This Row],[Producto]],Ingresos!L:L,Ingresos!M:M)</f>
        <v>0</v>
      </c>
      <c r="D918" s="7"/>
      <c r="E918" s="6">
        <f>Tabla26[[#This Row],[Costo]]*Tabla26[[#This Row],[Cantidad]]</f>
        <v>0</v>
      </c>
      <c r="F918">
        <f>_xlfn.XLOOKUP(Tabla26[[#This Row],[Producto]],Ingresos!L:L,Ingresos!N:N)</f>
        <v>0</v>
      </c>
      <c r="I918" t="s">
        <v>19</v>
      </c>
    </row>
    <row r="919" spans="1:9" x14ac:dyDescent="0.2">
      <c r="A919" s="5"/>
      <c r="C919" s="6">
        <f>_xlfn.XLOOKUP(Tabla26[[#This Row],[Producto]],Ingresos!L:L,Ingresos!M:M)</f>
        <v>0</v>
      </c>
      <c r="D919" s="7"/>
      <c r="E919" s="6">
        <f>Tabla26[[#This Row],[Costo]]*Tabla26[[#This Row],[Cantidad]]</f>
        <v>0</v>
      </c>
      <c r="F919">
        <f>_xlfn.XLOOKUP(Tabla26[[#This Row],[Producto]],Ingresos!L:L,Ingresos!N:N)</f>
        <v>0</v>
      </c>
      <c r="I919" t="s">
        <v>19</v>
      </c>
    </row>
    <row r="920" spans="1:9" x14ac:dyDescent="0.2">
      <c r="A920" s="5"/>
      <c r="C920" s="6">
        <f>_xlfn.XLOOKUP(Tabla26[[#This Row],[Producto]],Ingresos!L:L,Ingresos!M:M)</f>
        <v>0</v>
      </c>
      <c r="D920" s="7"/>
      <c r="E920" s="6">
        <f>Tabla26[[#This Row],[Costo]]*Tabla26[[#This Row],[Cantidad]]</f>
        <v>0</v>
      </c>
      <c r="F920">
        <f>_xlfn.XLOOKUP(Tabla26[[#This Row],[Producto]],Ingresos!L:L,Ingresos!N:N)</f>
        <v>0</v>
      </c>
      <c r="I920" t="s">
        <v>19</v>
      </c>
    </row>
    <row r="921" spans="1:9" x14ac:dyDescent="0.2">
      <c r="A921" s="5"/>
      <c r="C921" s="6">
        <f>_xlfn.XLOOKUP(Tabla26[[#This Row],[Producto]],Ingresos!L:L,Ingresos!M:M)</f>
        <v>0</v>
      </c>
      <c r="D921" s="7"/>
      <c r="E921" s="6">
        <f>Tabla26[[#This Row],[Costo]]*Tabla26[[#This Row],[Cantidad]]</f>
        <v>0</v>
      </c>
      <c r="F921">
        <f>_xlfn.XLOOKUP(Tabla26[[#This Row],[Producto]],Ingresos!L:L,Ingresos!N:N)</f>
        <v>0</v>
      </c>
      <c r="I921" t="s">
        <v>19</v>
      </c>
    </row>
    <row r="922" spans="1:9" x14ac:dyDescent="0.2">
      <c r="A922" s="5"/>
      <c r="C922" s="6">
        <f>_xlfn.XLOOKUP(Tabla26[[#This Row],[Producto]],Ingresos!L:L,Ingresos!M:M)</f>
        <v>0</v>
      </c>
      <c r="D922" s="7"/>
      <c r="E922" s="6">
        <f>Tabla26[[#This Row],[Costo]]*Tabla26[[#This Row],[Cantidad]]</f>
        <v>0</v>
      </c>
      <c r="F922">
        <f>_xlfn.XLOOKUP(Tabla26[[#This Row],[Producto]],Ingresos!L:L,Ingresos!N:N)</f>
        <v>0</v>
      </c>
      <c r="I922" t="s">
        <v>19</v>
      </c>
    </row>
    <row r="923" spans="1:9" x14ac:dyDescent="0.2">
      <c r="A923" s="5"/>
      <c r="C923" s="6">
        <f>_xlfn.XLOOKUP(Tabla26[[#This Row],[Producto]],Ingresos!L:L,Ingresos!M:M)</f>
        <v>0</v>
      </c>
      <c r="D923" s="7"/>
      <c r="E923" s="6">
        <f>Tabla26[[#This Row],[Costo]]*Tabla26[[#This Row],[Cantidad]]</f>
        <v>0</v>
      </c>
      <c r="F923">
        <f>_xlfn.XLOOKUP(Tabla26[[#This Row],[Producto]],Ingresos!L:L,Ingresos!N:N)</f>
        <v>0</v>
      </c>
      <c r="I923" t="s">
        <v>19</v>
      </c>
    </row>
    <row r="924" spans="1:9" x14ac:dyDescent="0.2">
      <c r="A924" s="5"/>
      <c r="C924" s="6">
        <f>_xlfn.XLOOKUP(Tabla26[[#This Row],[Producto]],Ingresos!L:L,Ingresos!M:M)</f>
        <v>0</v>
      </c>
      <c r="D924" s="7"/>
      <c r="E924" s="6">
        <f>Tabla26[[#This Row],[Costo]]*Tabla26[[#This Row],[Cantidad]]</f>
        <v>0</v>
      </c>
      <c r="F924">
        <f>_xlfn.XLOOKUP(Tabla26[[#This Row],[Producto]],Ingresos!L:L,Ingresos!N:N)</f>
        <v>0</v>
      </c>
      <c r="I924" t="s">
        <v>19</v>
      </c>
    </row>
    <row r="925" spans="1:9" x14ac:dyDescent="0.2">
      <c r="A925" s="5"/>
      <c r="C925" s="6">
        <f>_xlfn.XLOOKUP(Tabla26[[#This Row],[Producto]],Ingresos!L:L,Ingresos!M:M)</f>
        <v>0</v>
      </c>
      <c r="D925" s="7"/>
      <c r="E925" s="6">
        <f>Tabla26[[#This Row],[Costo]]*Tabla26[[#This Row],[Cantidad]]</f>
        <v>0</v>
      </c>
      <c r="F925">
        <f>_xlfn.XLOOKUP(Tabla26[[#This Row],[Producto]],Ingresos!L:L,Ingresos!N:N)</f>
        <v>0</v>
      </c>
      <c r="I925" t="s">
        <v>19</v>
      </c>
    </row>
    <row r="926" spans="1:9" x14ac:dyDescent="0.2">
      <c r="A926" s="5"/>
      <c r="C926" s="6">
        <f>_xlfn.XLOOKUP(Tabla26[[#This Row],[Producto]],Ingresos!L:L,Ingresos!M:M)</f>
        <v>0</v>
      </c>
      <c r="D926" s="7"/>
      <c r="E926" s="6">
        <f>Tabla26[[#This Row],[Costo]]*Tabla26[[#This Row],[Cantidad]]</f>
        <v>0</v>
      </c>
      <c r="F926">
        <f>_xlfn.XLOOKUP(Tabla26[[#This Row],[Producto]],Ingresos!L:L,Ingresos!N:N)</f>
        <v>0</v>
      </c>
      <c r="I926" t="s">
        <v>19</v>
      </c>
    </row>
    <row r="927" spans="1:9" x14ac:dyDescent="0.2">
      <c r="A927" s="5"/>
      <c r="C927" s="6">
        <f>_xlfn.XLOOKUP(Tabla26[[#This Row],[Producto]],Ingresos!L:L,Ingresos!M:M)</f>
        <v>0</v>
      </c>
      <c r="D927" s="7"/>
      <c r="E927" s="6">
        <f>Tabla26[[#This Row],[Costo]]*Tabla26[[#This Row],[Cantidad]]</f>
        <v>0</v>
      </c>
      <c r="F927">
        <f>_xlfn.XLOOKUP(Tabla26[[#This Row],[Producto]],Ingresos!L:L,Ingresos!N:N)</f>
        <v>0</v>
      </c>
      <c r="I927" t="s">
        <v>19</v>
      </c>
    </row>
    <row r="928" spans="1:9" x14ac:dyDescent="0.2">
      <c r="A928" s="5"/>
      <c r="C928" s="6">
        <f>_xlfn.XLOOKUP(Tabla26[[#This Row],[Producto]],Ingresos!L:L,Ingresos!M:M)</f>
        <v>0</v>
      </c>
      <c r="D928" s="7"/>
      <c r="E928" s="6">
        <f>Tabla26[[#This Row],[Costo]]*Tabla26[[#This Row],[Cantidad]]</f>
        <v>0</v>
      </c>
      <c r="F928">
        <f>_xlfn.XLOOKUP(Tabla26[[#This Row],[Producto]],Ingresos!L:L,Ingresos!N:N)</f>
        <v>0</v>
      </c>
      <c r="I928" t="s">
        <v>19</v>
      </c>
    </row>
    <row r="929" spans="1:9" x14ac:dyDescent="0.2">
      <c r="A929" s="5"/>
      <c r="C929" s="6">
        <f>_xlfn.XLOOKUP(Tabla26[[#This Row],[Producto]],Ingresos!L:L,Ingresos!M:M)</f>
        <v>0</v>
      </c>
      <c r="D929" s="7"/>
      <c r="E929" s="6">
        <f>Tabla26[[#This Row],[Costo]]*Tabla26[[#This Row],[Cantidad]]</f>
        <v>0</v>
      </c>
      <c r="F929">
        <f>_xlfn.XLOOKUP(Tabla26[[#This Row],[Producto]],Ingresos!L:L,Ingresos!N:N)</f>
        <v>0</v>
      </c>
      <c r="I929" t="s">
        <v>19</v>
      </c>
    </row>
    <row r="930" spans="1:9" x14ac:dyDescent="0.2">
      <c r="A930" s="5"/>
      <c r="C930" s="6">
        <f>_xlfn.XLOOKUP(Tabla26[[#This Row],[Producto]],Ingresos!L:L,Ingresos!M:M)</f>
        <v>0</v>
      </c>
      <c r="D930" s="7"/>
      <c r="E930" s="6">
        <f>Tabla26[[#This Row],[Costo]]*Tabla26[[#This Row],[Cantidad]]</f>
        <v>0</v>
      </c>
      <c r="F930">
        <f>_xlfn.XLOOKUP(Tabla26[[#This Row],[Producto]],Ingresos!L:L,Ingresos!N:N)</f>
        <v>0</v>
      </c>
      <c r="I930" t="s">
        <v>19</v>
      </c>
    </row>
    <row r="931" spans="1:9" x14ac:dyDescent="0.2">
      <c r="A931" s="5"/>
      <c r="C931" s="6">
        <f>_xlfn.XLOOKUP(Tabla26[[#This Row],[Producto]],Ingresos!L:L,Ingresos!M:M)</f>
        <v>0</v>
      </c>
      <c r="D931" s="7"/>
      <c r="E931" s="6">
        <f>Tabla26[[#This Row],[Costo]]*Tabla26[[#This Row],[Cantidad]]</f>
        <v>0</v>
      </c>
      <c r="F931">
        <f>_xlfn.XLOOKUP(Tabla26[[#This Row],[Producto]],Ingresos!L:L,Ingresos!N:N)</f>
        <v>0</v>
      </c>
      <c r="I931" t="s">
        <v>19</v>
      </c>
    </row>
    <row r="932" spans="1:9" x14ac:dyDescent="0.2">
      <c r="A932" s="5"/>
      <c r="C932" s="6">
        <f>_xlfn.XLOOKUP(Tabla26[[#This Row],[Producto]],Ingresos!L:L,Ingresos!M:M)</f>
        <v>0</v>
      </c>
      <c r="D932" s="7"/>
      <c r="E932" s="6">
        <f>Tabla26[[#This Row],[Costo]]*Tabla26[[#This Row],[Cantidad]]</f>
        <v>0</v>
      </c>
      <c r="F932">
        <f>_xlfn.XLOOKUP(Tabla26[[#This Row],[Producto]],Ingresos!L:L,Ingresos!N:N)</f>
        <v>0</v>
      </c>
      <c r="I932" t="s">
        <v>19</v>
      </c>
    </row>
    <row r="933" spans="1:9" x14ac:dyDescent="0.2">
      <c r="A933" s="5"/>
      <c r="C933" s="6">
        <f>_xlfn.XLOOKUP(Tabla26[[#This Row],[Producto]],Ingresos!L:L,Ingresos!M:M)</f>
        <v>0</v>
      </c>
      <c r="D933" s="7"/>
      <c r="E933" s="6">
        <f>Tabla26[[#This Row],[Costo]]*Tabla26[[#This Row],[Cantidad]]</f>
        <v>0</v>
      </c>
      <c r="F933">
        <f>_xlfn.XLOOKUP(Tabla26[[#This Row],[Producto]],Ingresos!L:L,Ingresos!N:N)</f>
        <v>0</v>
      </c>
      <c r="I933" t="s">
        <v>19</v>
      </c>
    </row>
    <row r="934" spans="1:9" x14ac:dyDescent="0.2">
      <c r="A934" s="5"/>
      <c r="C934" s="6">
        <f>_xlfn.XLOOKUP(Tabla26[[#This Row],[Producto]],Ingresos!L:L,Ingresos!M:M)</f>
        <v>0</v>
      </c>
      <c r="D934" s="7"/>
      <c r="E934" s="6">
        <f>Tabla26[[#This Row],[Costo]]*Tabla26[[#This Row],[Cantidad]]</f>
        <v>0</v>
      </c>
      <c r="F934">
        <f>_xlfn.XLOOKUP(Tabla26[[#This Row],[Producto]],Ingresos!L:L,Ingresos!N:N)</f>
        <v>0</v>
      </c>
      <c r="I934" t="s">
        <v>19</v>
      </c>
    </row>
    <row r="935" spans="1:9" x14ac:dyDescent="0.2">
      <c r="A935" s="5"/>
      <c r="C935" s="6">
        <f>_xlfn.XLOOKUP(Tabla26[[#This Row],[Producto]],Ingresos!L:L,Ingresos!M:M)</f>
        <v>0</v>
      </c>
      <c r="D935" s="7"/>
      <c r="E935" s="6">
        <f>Tabla26[[#This Row],[Costo]]*Tabla26[[#This Row],[Cantidad]]</f>
        <v>0</v>
      </c>
      <c r="F935">
        <f>_xlfn.XLOOKUP(Tabla26[[#This Row],[Producto]],Ingresos!L:L,Ingresos!N:N)</f>
        <v>0</v>
      </c>
      <c r="I935" t="s">
        <v>19</v>
      </c>
    </row>
    <row r="936" spans="1:9" x14ac:dyDescent="0.2">
      <c r="A936" s="5"/>
      <c r="C936" s="6">
        <f>_xlfn.XLOOKUP(Tabla26[[#This Row],[Producto]],Ingresos!L:L,Ingresos!M:M)</f>
        <v>0</v>
      </c>
      <c r="D936" s="7"/>
      <c r="E936" s="6">
        <f>Tabla26[[#This Row],[Costo]]*Tabla26[[#This Row],[Cantidad]]</f>
        <v>0</v>
      </c>
      <c r="F936">
        <f>_xlfn.XLOOKUP(Tabla26[[#This Row],[Producto]],Ingresos!L:L,Ingresos!N:N)</f>
        <v>0</v>
      </c>
      <c r="I936" t="s">
        <v>19</v>
      </c>
    </row>
    <row r="937" spans="1:9" x14ac:dyDescent="0.2">
      <c r="A937" s="5"/>
      <c r="C937" s="6">
        <f>_xlfn.XLOOKUP(Tabla26[[#This Row],[Producto]],Ingresos!L:L,Ingresos!M:M)</f>
        <v>0</v>
      </c>
      <c r="D937" s="7"/>
      <c r="E937" s="6">
        <f>Tabla26[[#This Row],[Costo]]*Tabla26[[#This Row],[Cantidad]]</f>
        <v>0</v>
      </c>
      <c r="F937">
        <f>_xlfn.XLOOKUP(Tabla26[[#This Row],[Producto]],Ingresos!L:L,Ingresos!N:N)</f>
        <v>0</v>
      </c>
      <c r="I937" t="s">
        <v>19</v>
      </c>
    </row>
    <row r="938" spans="1:9" x14ac:dyDescent="0.2">
      <c r="A938" s="5"/>
      <c r="C938" s="6">
        <f>_xlfn.XLOOKUP(Tabla26[[#This Row],[Producto]],Ingresos!L:L,Ingresos!M:M)</f>
        <v>0</v>
      </c>
      <c r="D938" s="7"/>
      <c r="E938" s="6">
        <f>Tabla26[[#This Row],[Costo]]*Tabla26[[#This Row],[Cantidad]]</f>
        <v>0</v>
      </c>
      <c r="F938">
        <f>_xlfn.XLOOKUP(Tabla26[[#This Row],[Producto]],Ingresos!L:L,Ingresos!N:N)</f>
        <v>0</v>
      </c>
      <c r="I938" t="s">
        <v>19</v>
      </c>
    </row>
    <row r="939" spans="1:9" x14ac:dyDescent="0.2">
      <c r="A939" s="5"/>
      <c r="C939" s="6">
        <f>_xlfn.XLOOKUP(Tabla26[[#This Row],[Producto]],Ingresos!L:L,Ingresos!M:M)</f>
        <v>0</v>
      </c>
      <c r="D939" s="7"/>
      <c r="E939" s="6">
        <f>Tabla26[[#This Row],[Costo]]*Tabla26[[#This Row],[Cantidad]]</f>
        <v>0</v>
      </c>
      <c r="F939">
        <f>_xlfn.XLOOKUP(Tabla26[[#This Row],[Producto]],Ingresos!L:L,Ingresos!N:N)</f>
        <v>0</v>
      </c>
      <c r="I939" t="s">
        <v>19</v>
      </c>
    </row>
    <row r="940" spans="1:9" x14ac:dyDescent="0.2">
      <c r="A940" s="5"/>
      <c r="C940" s="6">
        <f>_xlfn.XLOOKUP(Tabla26[[#This Row],[Producto]],Ingresos!L:L,Ingresos!M:M)</f>
        <v>0</v>
      </c>
      <c r="D940" s="7"/>
      <c r="E940" s="6">
        <f>Tabla26[[#This Row],[Costo]]*Tabla26[[#This Row],[Cantidad]]</f>
        <v>0</v>
      </c>
      <c r="F940">
        <f>_xlfn.XLOOKUP(Tabla26[[#This Row],[Producto]],Ingresos!L:L,Ingresos!N:N)</f>
        <v>0</v>
      </c>
      <c r="I940" t="s">
        <v>19</v>
      </c>
    </row>
    <row r="941" spans="1:9" x14ac:dyDescent="0.2">
      <c r="A941" s="5"/>
      <c r="C941" s="6">
        <f>_xlfn.XLOOKUP(Tabla26[[#This Row],[Producto]],Ingresos!L:L,Ingresos!M:M)</f>
        <v>0</v>
      </c>
      <c r="D941" s="7"/>
      <c r="E941" s="6">
        <f>Tabla26[[#This Row],[Costo]]*Tabla26[[#This Row],[Cantidad]]</f>
        <v>0</v>
      </c>
      <c r="F941">
        <f>_xlfn.XLOOKUP(Tabla26[[#This Row],[Producto]],Ingresos!L:L,Ingresos!N:N)</f>
        <v>0</v>
      </c>
      <c r="I941" t="s">
        <v>19</v>
      </c>
    </row>
    <row r="942" spans="1:9" x14ac:dyDescent="0.2">
      <c r="A942" s="5"/>
      <c r="C942" s="6">
        <f>_xlfn.XLOOKUP(Tabla26[[#This Row],[Producto]],Ingresos!L:L,Ingresos!M:M)</f>
        <v>0</v>
      </c>
      <c r="D942" s="7"/>
      <c r="E942" s="6">
        <f>Tabla26[[#This Row],[Costo]]*Tabla26[[#This Row],[Cantidad]]</f>
        <v>0</v>
      </c>
      <c r="F942">
        <f>_xlfn.XLOOKUP(Tabla26[[#This Row],[Producto]],Ingresos!L:L,Ingresos!N:N)</f>
        <v>0</v>
      </c>
      <c r="I942" t="s">
        <v>19</v>
      </c>
    </row>
    <row r="943" spans="1:9" x14ac:dyDescent="0.2">
      <c r="A943" s="5"/>
      <c r="C943" s="6">
        <f>_xlfn.XLOOKUP(Tabla26[[#This Row],[Producto]],Ingresos!L:L,Ingresos!M:M)</f>
        <v>0</v>
      </c>
      <c r="D943" s="7"/>
      <c r="E943" s="6">
        <f>Tabla26[[#This Row],[Costo]]*Tabla26[[#This Row],[Cantidad]]</f>
        <v>0</v>
      </c>
      <c r="F943">
        <f>_xlfn.XLOOKUP(Tabla26[[#This Row],[Producto]],Ingresos!L:L,Ingresos!N:N)</f>
        <v>0</v>
      </c>
      <c r="I943" t="s">
        <v>19</v>
      </c>
    </row>
    <row r="944" spans="1:9" x14ac:dyDescent="0.2">
      <c r="A944" s="5"/>
      <c r="C944" s="6">
        <f>_xlfn.XLOOKUP(Tabla26[[#This Row],[Producto]],Ingresos!L:L,Ingresos!M:M)</f>
        <v>0</v>
      </c>
      <c r="D944" s="7"/>
      <c r="E944" s="6">
        <f>Tabla26[[#This Row],[Costo]]*Tabla26[[#This Row],[Cantidad]]</f>
        <v>0</v>
      </c>
      <c r="F944">
        <f>_xlfn.XLOOKUP(Tabla26[[#This Row],[Producto]],Ingresos!L:L,Ingresos!N:N)</f>
        <v>0</v>
      </c>
      <c r="I944" t="s">
        <v>19</v>
      </c>
    </row>
    <row r="945" spans="1:9" x14ac:dyDescent="0.2">
      <c r="A945" s="5"/>
      <c r="C945" s="6">
        <f>_xlfn.XLOOKUP(Tabla26[[#This Row],[Producto]],Ingresos!L:L,Ingresos!M:M)</f>
        <v>0</v>
      </c>
      <c r="D945" s="7"/>
      <c r="E945" s="6">
        <f>Tabla26[[#This Row],[Costo]]*Tabla26[[#This Row],[Cantidad]]</f>
        <v>0</v>
      </c>
      <c r="F945">
        <f>_xlfn.XLOOKUP(Tabla26[[#This Row],[Producto]],Ingresos!L:L,Ingresos!N:N)</f>
        <v>0</v>
      </c>
      <c r="I945" t="s">
        <v>19</v>
      </c>
    </row>
    <row r="946" spans="1:9" x14ac:dyDescent="0.2">
      <c r="A946" s="5"/>
      <c r="C946" s="6">
        <f>_xlfn.XLOOKUP(Tabla26[[#This Row],[Producto]],Ingresos!L:L,Ingresos!M:M)</f>
        <v>0</v>
      </c>
      <c r="D946" s="7"/>
      <c r="E946" s="6">
        <f>Tabla26[[#This Row],[Costo]]*Tabla26[[#This Row],[Cantidad]]</f>
        <v>0</v>
      </c>
      <c r="F946">
        <f>_xlfn.XLOOKUP(Tabla26[[#This Row],[Producto]],Ingresos!L:L,Ingresos!N:N)</f>
        <v>0</v>
      </c>
      <c r="I946" t="s">
        <v>19</v>
      </c>
    </row>
    <row r="947" spans="1:9" x14ac:dyDescent="0.2">
      <c r="A947" s="5"/>
      <c r="C947" s="6">
        <f>_xlfn.XLOOKUP(Tabla26[[#This Row],[Producto]],Ingresos!L:L,Ingresos!M:M)</f>
        <v>0</v>
      </c>
      <c r="D947" s="7"/>
      <c r="E947" s="6">
        <f>Tabla26[[#This Row],[Costo]]*Tabla26[[#This Row],[Cantidad]]</f>
        <v>0</v>
      </c>
      <c r="F947">
        <f>_xlfn.XLOOKUP(Tabla26[[#This Row],[Producto]],Ingresos!L:L,Ingresos!N:N)</f>
        <v>0</v>
      </c>
      <c r="I947" t="s">
        <v>19</v>
      </c>
    </row>
    <row r="948" spans="1:9" x14ac:dyDescent="0.2">
      <c r="A948" s="5"/>
      <c r="C948" s="6">
        <f>_xlfn.XLOOKUP(Tabla26[[#This Row],[Producto]],Ingresos!L:L,Ingresos!M:M)</f>
        <v>0</v>
      </c>
      <c r="D948" s="7"/>
      <c r="E948" s="6">
        <f>Tabla26[[#This Row],[Costo]]*Tabla26[[#This Row],[Cantidad]]</f>
        <v>0</v>
      </c>
      <c r="F948">
        <f>_xlfn.XLOOKUP(Tabla26[[#This Row],[Producto]],Ingresos!L:L,Ingresos!N:N)</f>
        <v>0</v>
      </c>
      <c r="I948" t="s">
        <v>19</v>
      </c>
    </row>
    <row r="949" spans="1:9" x14ac:dyDescent="0.2">
      <c r="A949" s="5"/>
      <c r="C949" s="6">
        <f>_xlfn.XLOOKUP(Tabla26[[#This Row],[Producto]],Ingresos!L:L,Ingresos!M:M)</f>
        <v>0</v>
      </c>
      <c r="D949" s="7"/>
      <c r="E949" s="6">
        <f>Tabla26[[#This Row],[Costo]]*Tabla26[[#This Row],[Cantidad]]</f>
        <v>0</v>
      </c>
      <c r="F949">
        <f>_xlfn.XLOOKUP(Tabla26[[#This Row],[Producto]],Ingresos!L:L,Ingresos!N:N)</f>
        <v>0</v>
      </c>
      <c r="I949" t="s">
        <v>19</v>
      </c>
    </row>
    <row r="950" spans="1:9" x14ac:dyDescent="0.2">
      <c r="A950" s="5"/>
      <c r="C950" s="6">
        <f>_xlfn.XLOOKUP(Tabla26[[#This Row],[Producto]],Ingresos!L:L,Ingresos!M:M)</f>
        <v>0</v>
      </c>
      <c r="D950" s="7"/>
      <c r="E950" s="6">
        <f>Tabla26[[#This Row],[Costo]]*Tabla26[[#This Row],[Cantidad]]</f>
        <v>0</v>
      </c>
      <c r="F950">
        <f>_xlfn.XLOOKUP(Tabla26[[#This Row],[Producto]],Ingresos!L:L,Ingresos!N:N)</f>
        <v>0</v>
      </c>
      <c r="I950" t="s">
        <v>19</v>
      </c>
    </row>
    <row r="951" spans="1:9" x14ac:dyDescent="0.2">
      <c r="A951" s="5"/>
      <c r="C951" s="6">
        <f>_xlfn.XLOOKUP(Tabla26[[#This Row],[Producto]],Ingresos!L:L,Ingresos!M:M)</f>
        <v>0</v>
      </c>
      <c r="D951" s="7"/>
      <c r="E951" s="6">
        <f>Tabla26[[#This Row],[Costo]]*Tabla26[[#This Row],[Cantidad]]</f>
        <v>0</v>
      </c>
      <c r="F951">
        <f>_xlfn.XLOOKUP(Tabla26[[#This Row],[Producto]],Ingresos!L:L,Ingresos!N:N)</f>
        <v>0</v>
      </c>
      <c r="I951" t="s">
        <v>19</v>
      </c>
    </row>
    <row r="952" spans="1:9" x14ac:dyDescent="0.2">
      <c r="A952" s="5"/>
      <c r="C952" s="6">
        <f>_xlfn.XLOOKUP(Tabla26[[#This Row],[Producto]],Ingresos!L:L,Ingresos!M:M)</f>
        <v>0</v>
      </c>
      <c r="D952" s="7"/>
      <c r="E952" s="6">
        <f>Tabla26[[#This Row],[Costo]]*Tabla26[[#This Row],[Cantidad]]</f>
        <v>0</v>
      </c>
      <c r="F952">
        <f>_xlfn.XLOOKUP(Tabla26[[#This Row],[Producto]],Ingresos!L:L,Ingresos!N:N)</f>
        <v>0</v>
      </c>
      <c r="I952" t="s">
        <v>19</v>
      </c>
    </row>
    <row r="953" spans="1:9" x14ac:dyDescent="0.2">
      <c r="A953" s="5"/>
      <c r="C953" s="6">
        <f>_xlfn.XLOOKUP(Tabla26[[#This Row],[Producto]],Ingresos!L:L,Ingresos!M:M)</f>
        <v>0</v>
      </c>
      <c r="D953" s="7"/>
      <c r="E953" s="6">
        <f>Tabla26[[#This Row],[Costo]]*Tabla26[[#This Row],[Cantidad]]</f>
        <v>0</v>
      </c>
      <c r="F953">
        <f>_xlfn.XLOOKUP(Tabla26[[#This Row],[Producto]],Ingresos!L:L,Ingresos!N:N)</f>
        <v>0</v>
      </c>
      <c r="I953" t="s">
        <v>19</v>
      </c>
    </row>
    <row r="954" spans="1:9" x14ac:dyDescent="0.2">
      <c r="A954" s="5"/>
      <c r="C954" s="6">
        <f>_xlfn.XLOOKUP(Tabla26[[#This Row],[Producto]],Ingresos!L:L,Ingresos!M:M)</f>
        <v>0</v>
      </c>
      <c r="D954" s="7"/>
      <c r="E954" s="6">
        <f>Tabla26[[#This Row],[Costo]]*Tabla26[[#This Row],[Cantidad]]</f>
        <v>0</v>
      </c>
      <c r="F954">
        <f>_xlfn.XLOOKUP(Tabla26[[#This Row],[Producto]],Ingresos!L:L,Ingresos!N:N)</f>
        <v>0</v>
      </c>
      <c r="I954" t="s">
        <v>19</v>
      </c>
    </row>
    <row r="955" spans="1:9" x14ac:dyDescent="0.2">
      <c r="A955" s="5"/>
      <c r="C955" s="6">
        <f>_xlfn.XLOOKUP(Tabla26[[#This Row],[Producto]],Ingresos!L:L,Ingresos!M:M)</f>
        <v>0</v>
      </c>
      <c r="D955" s="7"/>
      <c r="E955" s="6">
        <f>Tabla26[[#This Row],[Costo]]*Tabla26[[#This Row],[Cantidad]]</f>
        <v>0</v>
      </c>
      <c r="F955">
        <f>_xlfn.XLOOKUP(Tabla26[[#This Row],[Producto]],Ingresos!L:L,Ingresos!N:N)</f>
        <v>0</v>
      </c>
      <c r="I955" t="s">
        <v>19</v>
      </c>
    </row>
    <row r="956" spans="1:9" x14ac:dyDescent="0.2">
      <c r="A956" s="5"/>
      <c r="C956" s="6">
        <f>_xlfn.XLOOKUP(Tabla26[[#This Row],[Producto]],Ingresos!L:L,Ingresos!M:M)</f>
        <v>0</v>
      </c>
      <c r="D956" s="7"/>
      <c r="E956" s="6">
        <f>Tabla26[[#This Row],[Costo]]*Tabla26[[#This Row],[Cantidad]]</f>
        <v>0</v>
      </c>
      <c r="F956">
        <f>_xlfn.XLOOKUP(Tabla26[[#This Row],[Producto]],Ingresos!L:L,Ingresos!N:N)</f>
        <v>0</v>
      </c>
      <c r="I956" t="s">
        <v>19</v>
      </c>
    </row>
    <row r="957" spans="1:9" x14ac:dyDescent="0.2">
      <c r="A957" s="5"/>
      <c r="C957" s="6">
        <f>_xlfn.XLOOKUP(Tabla26[[#This Row],[Producto]],Ingresos!L:L,Ingresos!M:M)</f>
        <v>0</v>
      </c>
      <c r="D957" s="7"/>
      <c r="E957" s="6">
        <f>Tabla26[[#This Row],[Costo]]*Tabla26[[#This Row],[Cantidad]]</f>
        <v>0</v>
      </c>
      <c r="F957">
        <f>_xlfn.XLOOKUP(Tabla26[[#This Row],[Producto]],Ingresos!L:L,Ingresos!N:N)</f>
        <v>0</v>
      </c>
      <c r="I957" t="s">
        <v>19</v>
      </c>
    </row>
    <row r="958" spans="1:9" x14ac:dyDescent="0.2">
      <c r="A958" s="5"/>
      <c r="C958" s="6">
        <f>_xlfn.XLOOKUP(Tabla26[[#This Row],[Producto]],Ingresos!L:L,Ingresos!M:M)</f>
        <v>0</v>
      </c>
      <c r="D958" s="7"/>
      <c r="E958" s="6">
        <f>Tabla26[[#This Row],[Costo]]*Tabla26[[#This Row],[Cantidad]]</f>
        <v>0</v>
      </c>
      <c r="F958">
        <f>_xlfn.XLOOKUP(Tabla26[[#This Row],[Producto]],Ingresos!L:L,Ingresos!N:N)</f>
        <v>0</v>
      </c>
      <c r="I958" t="s">
        <v>19</v>
      </c>
    </row>
    <row r="959" spans="1:9" x14ac:dyDescent="0.2">
      <c r="A959" s="5"/>
      <c r="C959" s="6">
        <f>_xlfn.XLOOKUP(Tabla26[[#This Row],[Producto]],Ingresos!L:L,Ingresos!M:M)</f>
        <v>0</v>
      </c>
      <c r="D959" s="7"/>
      <c r="E959" s="6">
        <f>Tabla26[[#This Row],[Costo]]*Tabla26[[#This Row],[Cantidad]]</f>
        <v>0</v>
      </c>
      <c r="F959">
        <f>_xlfn.XLOOKUP(Tabla26[[#This Row],[Producto]],Ingresos!L:L,Ingresos!N:N)</f>
        <v>0</v>
      </c>
      <c r="I959" t="s">
        <v>19</v>
      </c>
    </row>
    <row r="960" spans="1:9" x14ac:dyDescent="0.2">
      <c r="A960" s="5"/>
      <c r="C960" s="6">
        <f>_xlfn.XLOOKUP(Tabla26[[#This Row],[Producto]],Ingresos!L:L,Ingresos!M:M)</f>
        <v>0</v>
      </c>
      <c r="D960" s="7"/>
      <c r="E960" s="6">
        <f>Tabla26[[#This Row],[Costo]]*Tabla26[[#This Row],[Cantidad]]</f>
        <v>0</v>
      </c>
      <c r="F960">
        <f>_xlfn.XLOOKUP(Tabla26[[#This Row],[Producto]],Ingresos!L:L,Ingresos!N:N)</f>
        <v>0</v>
      </c>
      <c r="I960" t="s">
        <v>19</v>
      </c>
    </row>
    <row r="961" spans="1:9" x14ac:dyDescent="0.2">
      <c r="A961" s="5"/>
      <c r="C961" s="6">
        <f>_xlfn.XLOOKUP(Tabla26[[#This Row],[Producto]],Ingresos!L:L,Ingresos!M:M)</f>
        <v>0</v>
      </c>
      <c r="D961" s="7"/>
      <c r="E961" s="6">
        <f>Tabla26[[#This Row],[Costo]]*Tabla26[[#This Row],[Cantidad]]</f>
        <v>0</v>
      </c>
      <c r="F961">
        <f>_xlfn.XLOOKUP(Tabla26[[#This Row],[Producto]],Ingresos!L:L,Ingresos!N:N)</f>
        <v>0</v>
      </c>
      <c r="I961" t="s">
        <v>19</v>
      </c>
    </row>
    <row r="962" spans="1:9" x14ac:dyDescent="0.2">
      <c r="A962" s="5"/>
      <c r="C962" s="6">
        <f>_xlfn.XLOOKUP(Tabla26[[#This Row],[Producto]],Ingresos!L:L,Ingresos!M:M)</f>
        <v>0</v>
      </c>
      <c r="D962" s="7"/>
      <c r="E962" s="6">
        <f>Tabla26[[#This Row],[Costo]]*Tabla26[[#This Row],[Cantidad]]</f>
        <v>0</v>
      </c>
      <c r="F962">
        <f>_xlfn.XLOOKUP(Tabla26[[#This Row],[Producto]],Ingresos!L:L,Ingresos!N:N)</f>
        <v>0</v>
      </c>
      <c r="I962" t="s">
        <v>19</v>
      </c>
    </row>
    <row r="963" spans="1:9" x14ac:dyDescent="0.2">
      <c r="A963" s="5"/>
      <c r="C963" s="6">
        <f>_xlfn.XLOOKUP(Tabla26[[#This Row],[Producto]],Ingresos!L:L,Ingresos!M:M)</f>
        <v>0</v>
      </c>
      <c r="D963" s="7"/>
      <c r="E963" s="6">
        <f>Tabla26[[#This Row],[Costo]]*Tabla26[[#This Row],[Cantidad]]</f>
        <v>0</v>
      </c>
      <c r="F963">
        <f>_xlfn.XLOOKUP(Tabla26[[#This Row],[Producto]],Ingresos!L:L,Ingresos!N:N)</f>
        <v>0</v>
      </c>
      <c r="I963" t="s">
        <v>19</v>
      </c>
    </row>
    <row r="964" spans="1:9" x14ac:dyDescent="0.2">
      <c r="A964" s="5"/>
      <c r="C964" s="6">
        <f>_xlfn.XLOOKUP(Tabla26[[#This Row],[Producto]],Ingresos!L:L,Ingresos!M:M)</f>
        <v>0</v>
      </c>
      <c r="D964" s="7"/>
      <c r="E964" s="6">
        <f>Tabla26[[#This Row],[Costo]]*Tabla26[[#This Row],[Cantidad]]</f>
        <v>0</v>
      </c>
      <c r="F964">
        <f>_xlfn.XLOOKUP(Tabla26[[#This Row],[Producto]],Ingresos!L:L,Ingresos!N:N)</f>
        <v>0</v>
      </c>
      <c r="I964" t="s">
        <v>19</v>
      </c>
    </row>
    <row r="965" spans="1:9" x14ac:dyDescent="0.2">
      <c r="A965" s="5"/>
      <c r="C965" s="6">
        <f>_xlfn.XLOOKUP(Tabla26[[#This Row],[Producto]],Ingresos!L:L,Ingresos!M:M)</f>
        <v>0</v>
      </c>
      <c r="D965" s="7"/>
      <c r="E965" s="6">
        <f>Tabla26[[#This Row],[Costo]]*Tabla26[[#This Row],[Cantidad]]</f>
        <v>0</v>
      </c>
      <c r="F965">
        <f>_xlfn.XLOOKUP(Tabla26[[#This Row],[Producto]],Ingresos!L:L,Ingresos!N:N)</f>
        <v>0</v>
      </c>
      <c r="I965" t="s">
        <v>19</v>
      </c>
    </row>
    <row r="966" spans="1:9" x14ac:dyDescent="0.2">
      <c r="A966" s="5"/>
      <c r="C966" s="6">
        <f>_xlfn.XLOOKUP(Tabla26[[#This Row],[Producto]],Ingresos!L:L,Ingresos!M:M)</f>
        <v>0</v>
      </c>
      <c r="D966" s="7"/>
      <c r="E966" s="6">
        <f>Tabla26[[#This Row],[Costo]]*Tabla26[[#This Row],[Cantidad]]</f>
        <v>0</v>
      </c>
      <c r="F966">
        <f>_xlfn.XLOOKUP(Tabla26[[#This Row],[Producto]],Ingresos!L:L,Ingresos!N:N)</f>
        <v>0</v>
      </c>
      <c r="I966" t="s">
        <v>19</v>
      </c>
    </row>
    <row r="967" spans="1:9" x14ac:dyDescent="0.2">
      <c r="A967" s="5"/>
      <c r="C967" s="6">
        <f>_xlfn.XLOOKUP(Tabla26[[#This Row],[Producto]],Ingresos!L:L,Ingresos!M:M)</f>
        <v>0</v>
      </c>
      <c r="D967" s="7"/>
      <c r="E967" s="6">
        <f>Tabla26[[#This Row],[Costo]]*Tabla26[[#This Row],[Cantidad]]</f>
        <v>0</v>
      </c>
      <c r="F967">
        <f>_xlfn.XLOOKUP(Tabla26[[#This Row],[Producto]],Ingresos!L:L,Ingresos!N:N)</f>
        <v>0</v>
      </c>
      <c r="I967" t="s">
        <v>19</v>
      </c>
    </row>
    <row r="968" spans="1:9" x14ac:dyDescent="0.2">
      <c r="A968" s="5"/>
      <c r="C968" s="6">
        <f>_xlfn.XLOOKUP(Tabla26[[#This Row],[Producto]],Ingresos!L:L,Ingresos!M:M)</f>
        <v>0</v>
      </c>
      <c r="D968" s="7"/>
      <c r="E968" s="6">
        <f>Tabla26[[#This Row],[Costo]]*Tabla26[[#This Row],[Cantidad]]</f>
        <v>0</v>
      </c>
      <c r="F968">
        <f>_xlfn.XLOOKUP(Tabla26[[#This Row],[Producto]],Ingresos!L:L,Ingresos!N:N)</f>
        <v>0</v>
      </c>
      <c r="I968" t="s">
        <v>19</v>
      </c>
    </row>
    <row r="969" spans="1:9" x14ac:dyDescent="0.2">
      <c r="A969" s="5"/>
      <c r="C969" s="6">
        <f>_xlfn.XLOOKUP(Tabla26[[#This Row],[Producto]],Ingresos!L:L,Ingresos!M:M)</f>
        <v>0</v>
      </c>
      <c r="D969" s="7"/>
      <c r="E969" s="6">
        <f>Tabla26[[#This Row],[Costo]]*Tabla26[[#This Row],[Cantidad]]</f>
        <v>0</v>
      </c>
      <c r="F969">
        <f>_xlfn.XLOOKUP(Tabla26[[#This Row],[Producto]],Ingresos!L:L,Ingresos!N:N)</f>
        <v>0</v>
      </c>
      <c r="I969" t="s">
        <v>19</v>
      </c>
    </row>
    <row r="970" spans="1:9" x14ac:dyDescent="0.2">
      <c r="A970" s="5"/>
      <c r="C970" s="6">
        <f>_xlfn.XLOOKUP(Tabla26[[#This Row],[Producto]],Ingresos!L:L,Ingresos!M:M)</f>
        <v>0</v>
      </c>
      <c r="D970" s="7"/>
      <c r="E970" s="6">
        <f>Tabla26[[#This Row],[Costo]]*Tabla26[[#This Row],[Cantidad]]</f>
        <v>0</v>
      </c>
      <c r="F970">
        <f>_xlfn.XLOOKUP(Tabla26[[#This Row],[Producto]],Ingresos!L:L,Ingresos!N:N)</f>
        <v>0</v>
      </c>
      <c r="I970" t="s">
        <v>19</v>
      </c>
    </row>
    <row r="971" spans="1:9" x14ac:dyDescent="0.2">
      <c r="A971" s="5"/>
      <c r="C971" s="6">
        <f>_xlfn.XLOOKUP(Tabla26[[#This Row],[Producto]],Ingresos!L:L,Ingresos!M:M)</f>
        <v>0</v>
      </c>
      <c r="D971" s="7"/>
      <c r="E971" s="6">
        <f>Tabla26[[#This Row],[Costo]]*Tabla26[[#This Row],[Cantidad]]</f>
        <v>0</v>
      </c>
      <c r="F971">
        <f>_xlfn.XLOOKUP(Tabla26[[#This Row],[Producto]],Ingresos!L:L,Ingresos!N:N)</f>
        <v>0</v>
      </c>
      <c r="I971" t="s">
        <v>19</v>
      </c>
    </row>
    <row r="972" spans="1:9" x14ac:dyDescent="0.2">
      <c r="A972" s="5"/>
      <c r="C972" s="6">
        <f>_xlfn.XLOOKUP(Tabla26[[#This Row],[Producto]],Ingresos!L:L,Ingresos!M:M)</f>
        <v>0</v>
      </c>
      <c r="D972" s="7"/>
      <c r="E972" s="6">
        <f>Tabla26[[#This Row],[Costo]]*Tabla26[[#This Row],[Cantidad]]</f>
        <v>0</v>
      </c>
      <c r="F972">
        <f>_xlfn.XLOOKUP(Tabla26[[#This Row],[Producto]],Ingresos!L:L,Ingresos!N:N)</f>
        <v>0</v>
      </c>
      <c r="I972" t="s">
        <v>19</v>
      </c>
    </row>
    <row r="973" spans="1:9" x14ac:dyDescent="0.2">
      <c r="A973" s="5"/>
      <c r="C973" s="6">
        <f>_xlfn.XLOOKUP(Tabla26[[#This Row],[Producto]],Ingresos!L:L,Ingresos!M:M)</f>
        <v>0</v>
      </c>
      <c r="D973" s="7"/>
      <c r="E973" s="6">
        <f>Tabla26[[#This Row],[Costo]]*Tabla26[[#This Row],[Cantidad]]</f>
        <v>0</v>
      </c>
      <c r="F973">
        <f>_xlfn.XLOOKUP(Tabla26[[#This Row],[Producto]],Ingresos!L:L,Ingresos!N:N)</f>
        <v>0</v>
      </c>
      <c r="I973" t="s">
        <v>19</v>
      </c>
    </row>
    <row r="974" spans="1:9" x14ac:dyDescent="0.2">
      <c r="A974" s="5"/>
      <c r="C974" s="6">
        <f>_xlfn.XLOOKUP(Tabla26[[#This Row],[Producto]],Ingresos!L:L,Ingresos!M:M)</f>
        <v>0</v>
      </c>
      <c r="D974" s="7"/>
      <c r="E974" s="6">
        <f>Tabla26[[#This Row],[Costo]]*Tabla26[[#This Row],[Cantidad]]</f>
        <v>0</v>
      </c>
      <c r="F974">
        <f>_xlfn.XLOOKUP(Tabla26[[#This Row],[Producto]],Ingresos!L:L,Ingresos!N:N)</f>
        <v>0</v>
      </c>
      <c r="I974" t="s">
        <v>19</v>
      </c>
    </row>
    <row r="975" spans="1:9" x14ac:dyDescent="0.2">
      <c r="A975" s="5"/>
      <c r="C975" s="6">
        <f>_xlfn.XLOOKUP(Tabla26[[#This Row],[Producto]],Ingresos!L:L,Ingresos!M:M)</f>
        <v>0</v>
      </c>
      <c r="D975" s="7"/>
      <c r="E975" s="6">
        <f>Tabla26[[#This Row],[Costo]]*Tabla26[[#This Row],[Cantidad]]</f>
        <v>0</v>
      </c>
      <c r="F975">
        <f>_xlfn.XLOOKUP(Tabla26[[#This Row],[Producto]],Ingresos!L:L,Ingresos!N:N)</f>
        <v>0</v>
      </c>
      <c r="I975" t="s">
        <v>19</v>
      </c>
    </row>
    <row r="976" spans="1:9" x14ac:dyDescent="0.2">
      <c r="A976" s="5"/>
      <c r="C976" s="6">
        <f>_xlfn.XLOOKUP(Tabla26[[#This Row],[Producto]],Ingresos!L:L,Ingresos!M:M)</f>
        <v>0</v>
      </c>
      <c r="D976" s="7"/>
      <c r="E976" s="6">
        <f>Tabla26[[#This Row],[Costo]]*Tabla26[[#This Row],[Cantidad]]</f>
        <v>0</v>
      </c>
      <c r="F976">
        <f>_xlfn.XLOOKUP(Tabla26[[#This Row],[Producto]],Ingresos!L:L,Ingresos!N:N)</f>
        <v>0</v>
      </c>
      <c r="I976" t="s">
        <v>19</v>
      </c>
    </row>
    <row r="977" spans="1:9" x14ac:dyDescent="0.2">
      <c r="A977" s="5"/>
      <c r="C977" s="6">
        <f>_xlfn.XLOOKUP(Tabla26[[#This Row],[Producto]],Ingresos!L:L,Ingresos!M:M)</f>
        <v>0</v>
      </c>
      <c r="D977" s="7"/>
      <c r="E977" s="6">
        <f>Tabla26[[#This Row],[Costo]]*Tabla26[[#This Row],[Cantidad]]</f>
        <v>0</v>
      </c>
      <c r="F977">
        <f>_xlfn.XLOOKUP(Tabla26[[#This Row],[Producto]],Ingresos!L:L,Ingresos!N:N)</f>
        <v>0</v>
      </c>
      <c r="I977" t="s">
        <v>19</v>
      </c>
    </row>
    <row r="978" spans="1:9" x14ac:dyDescent="0.2">
      <c r="A978" s="5"/>
      <c r="C978" s="6">
        <f>_xlfn.XLOOKUP(Tabla26[[#This Row],[Producto]],Ingresos!L:L,Ingresos!M:M)</f>
        <v>0</v>
      </c>
      <c r="D978" s="7"/>
      <c r="E978" s="6">
        <f>Tabla26[[#This Row],[Costo]]*Tabla26[[#This Row],[Cantidad]]</f>
        <v>0</v>
      </c>
      <c r="F978">
        <f>_xlfn.XLOOKUP(Tabla26[[#This Row],[Producto]],Ingresos!L:L,Ingresos!N:N)</f>
        <v>0</v>
      </c>
      <c r="I978" t="s">
        <v>19</v>
      </c>
    </row>
    <row r="979" spans="1:9" x14ac:dyDescent="0.2">
      <c r="A979" s="5"/>
      <c r="C979" s="6">
        <f>_xlfn.XLOOKUP(Tabla26[[#This Row],[Producto]],Ingresos!L:L,Ingresos!M:M)</f>
        <v>0</v>
      </c>
      <c r="D979" s="7"/>
      <c r="E979" s="6">
        <f>Tabla26[[#This Row],[Costo]]*Tabla26[[#This Row],[Cantidad]]</f>
        <v>0</v>
      </c>
      <c r="F979">
        <f>_xlfn.XLOOKUP(Tabla26[[#This Row],[Producto]],Ingresos!L:L,Ingresos!N:N)</f>
        <v>0</v>
      </c>
      <c r="I979" t="s">
        <v>19</v>
      </c>
    </row>
    <row r="980" spans="1:9" x14ac:dyDescent="0.2">
      <c r="A980" s="5"/>
      <c r="C980" s="6">
        <f>_xlfn.XLOOKUP(Tabla26[[#This Row],[Producto]],Ingresos!L:L,Ingresos!M:M)</f>
        <v>0</v>
      </c>
      <c r="D980" s="7"/>
      <c r="E980" s="6">
        <f>Tabla26[[#This Row],[Costo]]*Tabla26[[#This Row],[Cantidad]]</f>
        <v>0</v>
      </c>
      <c r="F980">
        <f>_xlfn.XLOOKUP(Tabla26[[#This Row],[Producto]],Ingresos!L:L,Ingresos!N:N)</f>
        <v>0</v>
      </c>
      <c r="I980" t="s">
        <v>19</v>
      </c>
    </row>
    <row r="981" spans="1:9" x14ac:dyDescent="0.2">
      <c r="A981" s="5"/>
      <c r="C981" s="6">
        <f>_xlfn.XLOOKUP(Tabla26[[#This Row],[Producto]],Ingresos!L:L,Ingresos!M:M)</f>
        <v>0</v>
      </c>
      <c r="D981" s="7"/>
      <c r="E981" s="6">
        <f>Tabla26[[#This Row],[Costo]]*Tabla26[[#This Row],[Cantidad]]</f>
        <v>0</v>
      </c>
      <c r="F981">
        <f>_xlfn.XLOOKUP(Tabla26[[#This Row],[Producto]],Ingresos!L:L,Ingresos!N:N)</f>
        <v>0</v>
      </c>
      <c r="I981" t="s">
        <v>19</v>
      </c>
    </row>
    <row r="982" spans="1:9" x14ac:dyDescent="0.2">
      <c r="A982" s="5"/>
      <c r="C982" s="6">
        <f>_xlfn.XLOOKUP(Tabla26[[#This Row],[Producto]],Ingresos!L:L,Ingresos!M:M)</f>
        <v>0</v>
      </c>
      <c r="D982" s="7"/>
      <c r="E982" s="6">
        <f>Tabla26[[#This Row],[Costo]]*Tabla26[[#This Row],[Cantidad]]</f>
        <v>0</v>
      </c>
      <c r="F982">
        <f>_xlfn.XLOOKUP(Tabla26[[#This Row],[Producto]],Ingresos!L:L,Ingresos!N:N)</f>
        <v>0</v>
      </c>
      <c r="I982" t="s">
        <v>19</v>
      </c>
    </row>
    <row r="983" spans="1:9" x14ac:dyDescent="0.2">
      <c r="A983" s="5"/>
      <c r="C983" s="6">
        <f>_xlfn.XLOOKUP(Tabla26[[#This Row],[Producto]],Ingresos!L:L,Ingresos!M:M)</f>
        <v>0</v>
      </c>
      <c r="D983" s="7"/>
      <c r="E983" s="6">
        <f>Tabla26[[#This Row],[Costo]]*Tabla26[[#This Row],[Cantidad]]</f>
        <v>0</v>
      </c>
      <c r="F983">
        <f>_xlfn.XLOOKUP(Tabla26[[#This Row],[Producto]],Ingresos!L:L,Ingresos!N:N)</f>
        <v>0</v>
      </c>
      <c r="I983" t="s">
        <v>19</v>
      </c>
    </row>
    <row r="984" spans="1:9" x14ac:dyDescent="0.2">
      <c r="A984" s="5"/>
      <c r="C984" s="6">
        <f>_xlfn.XLOOKUP(Tabla26[[#This Row],[Producto]],Ingresos!L:L,Ingresos!M:M)</f>
        <v>0</v>
      </c>
      <c r="D984" s="7"/>
      <c r="E984" s="6">
        <f>Tabla26[[#This Row],[Costo]]*Tabla26[[#This Row],[Cantidad]]</f>
        <v>0</v>
      </c>
      <c r="F984">
        <f>_xlfn.XLOOKUP(Tabla26[[#This Row],[Producto]],Ingresos!L:L,Ingresos!N:N)</f>
        <v>0</v>
      </c>
      <c r="I984" t="s">
        <v>19</v>
      </c>
    </row>
    <row r="985" spans="1:9" x14ac:dyDescent="0.2">
      <c r="A985" s="5"/>
      <c r="C985" s="6">
        <f>_xlfn.XLOOKUP(Tabla26[[#This Row],[Producto]],Ingresos!L:L,Ingresos!M:M)</f>
        <v>0</v>
      </c>
      <c r="D985" s="7"/>
      <c r="E985" s="6">
        <f>Tabla26[[#This Row],[Costo]]*Tabla26[[#This Row],[Cantidad]]</f>
        <v>0</v>
      </c>
      <c r="F985">
        <f>_xlfn.XLOOKUP(Tabla26[[#This Row],[Producto]],Ingresos!L:L,Ingresos!N:N)</f>
        <v>0</v>
      </c>
      <c r="I985" t="s">
        <v>19</v>
      </c>
    </row>
    <row r="986" spans="1:9" x14ac:dyDescent="0.2">
      <c r="A986" s="5"/>
      <c r="C986" s="6">
        <f>_xlfn.XLOOKUP(Tabla26[[#This Row],[Producto]],Ingresos!L:L,Ingresos!M:M)</f>
        <v>0</v>
      </c>
      <c r="D986" s="7"/>
      <c r="E986" s="6">
        <f>Tabla26[[#This Row],[Costo]]*Tabla26[[#This Row],[Cantidad]]</f>
        <v>0</v>
      </c>
      <c r="F986">
        <f>_xlfn.XLOOKUP(Tabla26[[#This Row],[Producto]],Ingresos!L:L,Ingresos!N:N)</f>
        <v>0</v>
      </c>
      <c r="I986" t="s">
        <v>19</v>
      </c>
    </row>
    <row r="987" spans="1:9" x14ac:dyDescent="0.2">
      <c r="A987" s="5"/>
      <c r="C987" s="6">
        <f>_xlfn.XLOOKUP(Tabla26[[#This Row],[Producto]],Ingresos!L:L,Ingresos!M:M)</f>
        <v>0</v>
      </c>
      <c r="D987" s="7"/>
      <c r="E987" s="6">
        <f>Tabla26[[#This Row],[Costo]]*Tabla26[[#This Row],[Cantidad]]</f>
        <v>0</v>
      </c>
      <c r="F987">
        <f>_xlfn.XLOOKUP(Tabla26[[#This Row],[Producto]],Ingresos!L:L,Ingresos!N:N)</f>
        <v>0</v>
      </c>
      <c r="I987" t="s">
        <v>19</v>
      </c>
    </row>
    <row r="988" spans="1:9" x14ac:dyDescent="0.2">
      <c r="A988" s="5"/>
      <c r="C988" s="6">
        <f>_xlfn.XLOOKUP(Tabla26[[#This Row],[Producto]],Ingresos!L:L,Ingresos!M:M)</f>
        <v>0</v>
      </c>
      <c r="D988" s="7"/>
      <c r="E988" s="6">
        <f>Tabla26[[#This Row],[Costo]]*Tabla26[[#This Row],[Cantidad]]</f>
        <v>0</v>
      </c>
      <c r="F988">
        <f>_xlfn.XLOOKUP(Tabla26[[#This Row],[Producto]],Ingresos!L:L,Ingresos!N:N)</f>
        <v>0</v>
      </c>
      <c r="I988" t="s">
        <v>19</v>
      </c>
    </row>
    <row r="989" spans="1:9" x14ac:dyDescent="0.2">
      <c r="A989" s="5"/>
      <c r="C989" s="6">
        <f>_xlfn.XLOOKUP(Tabla26[[#This Row],[Producto]],Ingresos!L:L,Ingresos!M:M)</f>
        <v>0</v>
      </c>
      <c r="D989" s="7"/>
      <c r="E989" s="6">
        <f>Tabla26[[#This Row],[Costo]]*Tabla26[[#This Row],[Cantidad]]</f>
        <v>0</v>
      </c>
      <c r="F989">
        <f>_xlfn.XLOOKUP(Tabla26[[#This Row],[Producto]],Ingresos!L:L,Ingresos!N:N)</f>
        <v>0</v>
      </c>
      <c r="I989" t="s">
        <v>19</v>
      </c>
    </row>
    <row r="990" spans="1:9" x14ac:dyDescent="0.2">
      <c r="A990" s="5"/>
      <c r="C990" s="6">
        <f>_xlfn.XLOOKUP(Tabla26[[#This Row],[Producto]],Ingresos!L:L,Ingresos!M:M)</f>
        <v>0</v>
      </c>
      <c r="D990" s="7"/>
      <c r="E990" s="6">
        <f>Tabla26[[#This Row],[Costo]]*Tabla26[[#This Row],[Cantidad]]</f>
        <v>0</v>
      </c>
      <c r="F990">
        <f>_xlfn.XLOOKUP(Tabla26[[#This Row],[Producto]],Ingresos!L:L,Ingresos!N:N)</f>
        <v>0</v>
      </c>
      <c r="I990" t="s">
        <v>19</v>
      </c>
    </row>
    <row r="991" spans="1:9" x14ac:dyDescent="0.2">
      <c r="A991" s="5"/>
      <c r="C991" s="6">
        <f>_xlfn.XLOOKUP(Tabla26[[#This Row],[Producto]],Ingresos!L:L,Ingresos!M:M)</f>
        <v>0</v>
      </c>
      <c r="D991" s="7"/>
      <c r="E991" s="6">
        <f>Tabla26[[#This Row],[Costo]]*Tabla26[[#This Row],[Cantidad]]</f>
        <v>0</v>
      </c>
      <c r="F991">
        <f>_xlfn.XLOOKUP(Tabla26[[#This Row],[Producto]],Ingresos!L:L,Ingresos!N:N)</f>
        <v>0</v>
      </c>
      <c r="I991" t="s">
        <v>19</v>
      </c>
    </row>
    <row r="992" spans="1:9" x14ac:dyDescent="0.2">
      <c r="A992" s="5"/>
      <c r="C992" s="6">
        <f>_xlfn.XLOOKUP(Tabla26[[#This Row],[Producto]],Ingresos!L:L,Ingresos!M:M)</f>
        <v>0</v>
      </c>
      <c r="D992" s="7"/>
      <c r="E992" s="6">
        <f>Tabla26[[#This Row],[Costo]]*Tabla26[[#This Row],[Cantidad]]</f>
        <v>0</v>
      </c>
      <c r="F992">
        <f>_xlfn.XLOOKUP(Tabla26[[#This Row],[Producto]],Ingresos!L:L,Ingresos!N:N)</f>
        <v>0</v>
      </c>
      <c r="I992" t="s">
        <v>19</v>
      </c>
    </row>
    <row r="993" spans="1:9" x14ac:dyDescent="0.2">
      <c r="A993" s="5"/>
      <c r="C993" s="6">
        <f>_xlfn.XLOOKUP(Tabla26[[#This Row],[Producto]],Ingresos!L:L,Ingresos!M:M)</f>
        <v>0</v>
      </c>
      <c r="D993" s="7"/>
      <c r="E993" s="6">
        <f>Tabla26[[#This Row],[Costo]]*Tabla26[[#This Row],[Cantidad]]</f>
        <v>0</v>
      </c>
      <c r="F993">
        <f>_xlfn.XLOOKUP(Tabla26[[#This Row],[Producto]],Ingresos!L:L,Ingresos!N:N)</f>
        <v>0</v>
      </c>
      <c r="I993" t="s">
        <v>19</v>
      </c>
    </row>
    <row r="994" spans="1:9" x14ac:dyDescent="0.2">
      <c r="A994" s="5"/>
      <c r="C994" s="6">
        <f>_xlfn.XLOOKUP(Tabla26[[#This Row],[Producto]],Ingresos!L:L,Ingresos!M:M)</f>
        <v>0</v>
      </c>
      <c r="D994" s="7"/>
      <c r="E994" s="6">
        <f>Tabla26[[#This Row],[Costo]]*Tabla26[[#This Row],[Cantidad]]</f>
        <v>0</v>
      </c>
      <c r="F994">
        <f>_xlfn.XLOOKUP(Tabla26[[#This Row],[Producto]],Ingresos!L:L,Ingresos!N:N)</f>
        <v>0</v>
      </c>
      <c r="I994" t="s">
        <v>19</v>
      </c>
    </row>
    <row r="995" spans="1:9" x14ac:dyDescent="0.2">
      <c r="A995" s="5"/>
      <c r="C995" s="6">
        <f>_xlfn.XLOOKUP(Tabla26[[#This Row],[Producto]],Ingresos!L:L,Ingresos!M:M)</f>
        <v>0</v>
      </c>
      <c r="D995" s="7"/>
      <c r="E995" s="6">
        <f>Tabla26[[#This Row],[Costo]]*Tabla26[[#This Row],[Cantidad]]</f>
        <v>0</v>
      </c>
      <c r="F995">
        <f>_xlfn.XLOOKUP(Tabla26[[#This Row],[Producto]],Ingresos!L:L,Ingresos!N:N)</f>
        <v>0</v>
      </c>
      <c r="I995" t="s">
        <v>19</v>
      </c>
    </row>
    <row r="996" spans="1:9" x14ac:dyDescent="0.2">
      <c r="A996" s="5"/>
      <c r="C996" s="6">
        <f>_xlfn.XLOOKUP(Tabla26[[#This Row],[Producto]],Ingresos!L:L,Ingresos!M:M)</f>
        <v>0</v>
      </c>
      <c r="D996" s="7"/>
      <c r="E996" s="6">
        <f>Tabla26[[#This Row],[Costo]]*Tabla26[[#This Row],[Cantidad]]</f>
        <v>0</v>
      </c>
      <c r="F996">
        <f>_xlfn.XLOOKUP(Tabla26[[#This Row],[Producto]],Ingresos!L:L,Ingresos!N:N)</f>
        <v>0</v>
      </c>
      <c r="I996" t="s">
        <v>19</v>
      </c>
    </row>
    <row r="997" spans="1:9" x14ac:dyDescent="0.2">
      <c r="A997" s="5"/>
      <c r="C997" s="6">
        <f>_xlfn.XLOOKUP(Tabla26[[#This Row],[Producto]],Ingresos!L:L,Ingresos!M:M)</f>
        <v>0</v>
      </c>
      <c r="D997" s="7"/>
      <c r="E997" s="6">
        <f>Tabla26[[#This Row],[Costo]]*Tabla26[[#This Row],[Cantidad]]</f>
        <v>0</v>
      </c>
      <c r="F997">
        <f>_xlfn.XLOOKUP(Tabla26[[#This Row],[Producto]],Ingresos!L:L,Ingresos!N:N)</f>
        <v>0</v>
      </c>
      <c r="I997" t="s">
        <v>19</v>
      </c>
    </row>
    <row r="998" spans="1:9" x14ac:dyDescent="0.2">
      <c r="A998" s="5"/>
      <c r="C998" s="6">
        <f>_xlfn.XLOOKUP(Tabla26[[#This Row],[Producto]],Ingresos!L:L,Ingresos!M:M)</f>
        <v>0</v>
      </c>
      <c r="D998" s="7"/>
      <c r="E998" s="6">
        <f>Tabla26[[#This Row],[Costo]]*Tabla26[[#This Row],[Cantidad]]</f>
        <v>0</v>
      </c>
      <c r="F998">
        <f>_xlfn.XLOOKUP(Tabla26[[#This Row],[Producto]],Ingresos!L:L,Ingresos!N:N)</f>
        <v>0</v>
      </c>
      <c r="I998" t="s">
        <v>19</v>
      </c>
    </row>
    <row r="999" spans="1:9" x14ac:dyDescent="0.2">
      <c r="A999" s="5"/>
      <c r="C999" s="6">
        <f>_xlfn.XLOOKUP(Tabla26[[#This Row],[Producto]],Ingresos!L:L,Ingresos!M:M)</f>
        <v>0</v>
      </c>
      <c r="D999" s="7"/>
      <c r="E999" s="6">
        <f>Tabla26[[#This Row],[Costo]]*Tabla26[[#This Row],[Cantidad]]</f>
        <v>0</v>
      </c>
      <c r="F999">
        <f>_xlfn.XLOOKUP(Tabla26[[#This Row],[Producto]],Ingresos!L:L,Ingresos!N:N)</f>
        <v>0</v>
      </c>
      <c r="I999" t="s">
        <v>19</v>
      </c>
    </row>
    <row r="1000" spans="1:9" x14ac:dyDescent="0.2">
      <c r="A1000" s="5"/>
      <c r="C1000" s="6">
        <f>_xlfn.XLOOKUP(Tabla26[[#This Row],[Producto]],Ingresos!L:L,Ingresos!M:M)</f>
        <v>0</v>
      </c>
      <c r="D1000" s="7"/>
      <c r="E1000" s="6">
        <f>Tabla26[[#This Row],[Costo]]*Tabla26[[#This Row],[Cantidad]]</f>
        <v>0</v>
      </c>
      <c r="F1000">
        <f>_xlfn.XLOOKUP(Tabla26[[#This Row],[Producto]],Ingresos!L:L,Ingresos!N:N)</f>
        <v>0</v>
      </c>
      <c r="I1000" t="s">
        <v>19</v>
      </c>
    </row>
  </sheetData>
  <mergeCells count="1">
    <mergeCell ref="A1:B2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4AD652D-DF6C-9A40-9618-8EEE7EACCE79}">
          <x14:formula1>
            <xm:f>i!$A$12:$A$1000</xm:f>
          </x14:formula1>
          <xm:sqref>A17:A1000</xm:sqref>
        </x14:dataValidation>
        <x14:dataValidation type="list" allowBlank="1" showInputMessage="1" showErrorMessage="1" xr:uid="{0BAB70AF-92B3-824F-A2F2-8309846E5E7E}">
          <x14:formula1>
            <xm:f>i!$B$12:$B$1000</xm:f>
          </x14:formula1>
          <xm:sqref>B12:B1000</xm:sqref>
        </x14:dataValidation>
        <x14:dataValidation type="list" allowBlank="1" showInputMessage="1" showErrorMessage="1" xr:uid="{231C8DEA-71D5-4F48-A1C8-2D0138EB7162}">
          <x14:formula1>
            <xm:f>Ingresos!$L$13:$L$1048576</xm:f>
          </x14:formula1>
          <xm:sqref>A12:A16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3D9F-CCD2-EE4C-B098-AFCB0D217B7B}">
  <dimension ref="A1:P1001"/>
  <sheetViews>
    <sheetView tabSelected="1" workbookViewId="0">
      <pane xSplit="16" ySplit="27" topLeftCell="Q28" activePane="bottomRight" state="frozen"/>
      <selection pane="topRight" activeCell="Q1" sqref="Q1"/>
      <selection pane="bottomLeft" activeCell="A28" sqref="A28"/>
      <selection pane="bottomRight" activeCell="N7" sqref="N7"/>
    </sheetView>
  </sheetViews>
  <sheetFormatPr baseColWidth="10" defaultRowHeight="14" x14ac:dyDescent="0.2"/>
  <cols>
    <col min="1" max="1" width="23" bestFit="1" customWidth="1"/>
    <col min="2" max="2" width="14" bestFit="1" customWidth="1"/>
    <col min="3" max="3" width="11" hidden="1" customWidth="1"/>
    <col min="6" max="11" width="11" hidden="1" customWidth="1"/>
    <col min="14" max="14" width="15.796875" customWidth="1"/>
    <col min="15" max="15" width="15.59765625" customWidth="1"/>
    <col min="16" max="16" width="29.19921875" customWidth="1"/>
  </cols>
  <sheetData>
    <row r="1" spans="1:16" x14ac:dyDescent="0.2">
      <c r="A1" s="17" t="s">
        <v>0</v>
      </c>
      <c r="B1" s="17"/>
      <c r="M1" t="s">
        <v>38</v>
      </c>
    </row>
    <row r="2" spans="1:16" x14ac:dyDescent="0.2">
      <c r="A2" s="17"/>
      <c r="B2" s="17"/>
      <c r="E2" t="s">
        <v>29</v>
      </c>
      <c r="M2" s="15">
        <v>100000</v>
      </c>
      <c r="N2" s="27"/>
      <c r="O2" s="28">
        <f>M2*N2</f>
        <v>0</v>
      </c>
    </row>
    <row r="3" spans="1:16" x14ac:dyDescent="0.2">
      <c r="M3" s="15">
        <v>50000</v>
      </c>
      <c r="N3" s="27"/>
      <c r="O3" s="28">
        <f t="shared" ref="O3:O8" si="0">M3*N3</f>
        <v>0</v>
      </c>
    </row>
    <row r="4" spans="1:16" x14ac:dyDescent="0.2">
      <c r="A4" t="s">
        <v>28</v>
      </c>
      <c r="B4" s="31">
        <f>Tabla1[[#Totals],[Precio]]</f>
        <v>20000</v>
      </c>
      <c r="M4" s="15">
        <v>20000</v>
      </c>
      <c r="N4" s="27"/>
      <c r="O4" s="28">
        <f t="shared" si="0"/>
        <v>0</v>
      </c>
    </row>
    <row r="5" spans="1:16" x14ac:dyDescent="0.2">
      <c r="A5" t="s">
        <v>34</v>
      </c>
      <c r="B5" s="31">
        <f>Tabla4[[#Totals],[Valor]]</f>
        <v>10000</v>
      </c>
      <c r="M5" s="15">
        <v>10000</v>
      </c>
      <c r="N5" s="27">
        <v>2</v>
      </c>
      <c r="O5" s="28">
        <f t="shared" si="0"/>
        <v>20000</v>
      </c>
    </row>
    <row r="6" spans="1:16" x14ac:dyDescent="0.2">
      <c r="A6" t="s">
        <v>35</v>
      </c>
      <c r="B6" s="31">
        <f>SUM(O2:O9)</f>
        <v>30000</v>
      </c>
      <c r="M6" s="15">
        <v>5000</v>
      </c>
      <c r="N6" s="27">
        <v>2</v>
      </c>
      <c r="O6" s="28">
        <f t="shared" si="0"/>
        <v>10000</v>
      </c>
    </row>
    <row r="7" spans="1:16" x14ac:dyDescent="0.2">
      <c r="M7" s="15">
        <v>2000</v>
      </c>
      <c r="N7" s="27"/>
      <c r="O7" s="28">
        <f t="shared" si="0"/>
        <v>0</v>
      </c>
    </row>
    <row r="8" spans="1:16" x14ac:dyDescent="0.2">
      <c r="A8" s="1" t="str">
        <f>IF(B8&gt;0,"Sobrante",IF(B8&lt;0,"Faltante","Cuentas Ok"))</f>
        <v>Sobrante</v>
      </c>
      <c r="B8" s="20">
        <f>B6+B5-B4</f>
        <v>20000</v>
      </c>
      <c r="M8" s="15">
        <v>1000</v>
      </c>
      <c r="N8" s="27"/>
      <c r="O8" s="28">
        <f t="shared" si="0"/>
        <v>0</v>
      </c>
    </row>
    <row r="9" spans="1:16" x14ac:dyDescent="0.2">
      <c r="M9" s="14"/>
      <c r="N9" s="14" t="s">
        <v>37</v>
      </c>
      <c r="O9" s="29"/>
    </row>
    <row r="10" spans="1:16" x14ac:dyDescent="0.2">
      <c r="A10" t="s">
        <v>36</v>
      </c>
      <c r="N10" t="s">
        <v>33</v>
      </c>
    </row>
    <row r="11" spans="1:16" x14ac:dyDescent="0.2">
      <c r="A11" t="s">
        <v>1</v>
      </c>
      <c r="B11" t="s">
        <v>2</v>
      </c>
      <c r="C11" t="s">
        <v>3</v>
      </c>
      <c r="D11" t="s">
        <v>5</v>
      </c>
      <c r="E11" t="s">
        <v>8</v>
      </c>
      <c r="F11" t="s">
        <v>12</v>
      </c>
      <c r="G11" t="s">
        <v>13</v>
      </c>
      <c r="H11" t="s">
        <v>14</v>
      </c>
      <c r="I11" t="s">
        <v>17</v>
      </c>
      <c r="N11" t="s">
        <v>30</v>
      </c>
      <c r="O11" t="s">
        <v>31</v>
      </c>
      <c r="P11" t="s">
        <v>32</v>
      </c>
    </row>
    <row r="12" spans="1:16" x14ac:dyDescent="0.2">
      <c r="A12" s="21" t="s">
        <v>27</v>
      </c>
      <c r="B12" s="22" t="s">
        <v>21</v>
      </c>
      <c r="C12" s="23">
        <f>_xlfn.XLOOKUP(Tabla1[[#This Row],[Producto]],Ingresos!L:L,Ingresos!M:M)</f>
        <v>9000</v>
      </c>
      <c r="D12" s="24">
        <v>1</v>
      </c>
      <c r="E12" s="25">
        <v>20000</v>
      </c>
      <c r="F12">
        <f>_xlfn.XLOOKUP(Tabla1[[#This Row],[Producto]],Ingresos!L:L,Ingresos!N:N)</f>
        <v>20000</v>
      </c>
      <c r="G12">
        <v>1</v>
      </c>
      <c r="H12" s="6">
        <f>Tabla1[[#This Row],[Precio]]-(Tabla1[[#This Row],[Costo]]*Tabla1[[#This Row],[Cantidad]])</f>
        <v>11000</v>
      </c>
      <c r="I12" t="s">
        <v>4</v>
      </c>
      <c r="J12" s="6"/>
      <c r="K12">
        <f>IF(Tabla1[[#This Row],[Cantidad]]&gt;=1,Tabla1[[#This Row],[Cantidad]]*F12)</f>
        <v>20000</v>
      </c>
      <c r="L12" s="6"/>
      <c r="N12" s="22" t="s">
        <v>39</v>
      </c>
      <c r="O12" s="26">
        <v>10000</v>
      </c>
      <c r="P12" s="22" t="s">
        <v>40</v>
      </c>
    </row>
    <row r="13" spans="1:16" x14ac:dyDescent="0.2">
      <c r="A13" s="21"/>
      <c r="B13" s="22"/>
      <c r="C13" s="23">
        <f>_xlfn.XLOOKUP(Tabla1[[#This Row],[Producto]],Ingresos!L:L,Ingresos!M:M)</f>
        <v>0</v>
      </c>
      <c r="D13" s="24"/>
      <c r="E13" s="25"/>
      <c r="F13">
        <f>_xlfn.XLOOKUP(Tabla1[[#This Row],[Producto]],Ingresos!L:L,Ingresos!N:N)</f>
        <v>0</v>
      </c>
      <c r="G13">
        <v>1</v>
      </c>
      <c r="H13" s="6">
        <f>Tabla1[[#This Row],[Precio]]-(Tabla1[[#This Row],[Costo]]*Tabla1[[#This Row],[Cantidad]])</f>
        <v>0</v>
      </c>
      <c r="I13" t="s">
        <v>4</v>
      </c>
      <c r="J13" s="6"/>
      <c r="K13" t="b">
        <f>IF(Tabla1[[#This Row],[Cantidad]]&gt;=1,Tabla1[[#This Row],[Cantidad]]*F13)</f>
        <v>0</v>
      </c>
      <c r="L13" s="6"/>
      <c r="N13" s="22"/>
      <c r="O13" s="26"/>
      <c r="P13" s="22"/>
    </row>
    <row r="14" spans="1:16" x14ac:dyDescent="0.2">
      <c r="A14" s="21"/>
      <c r="B14" s="22"/>
      <c r="C14" s="23">
        <f>_xlfn.XLOOKUP(Tabla1[[#This Row],[Producto]],Ingresos!L:L,Ingresos!M:M)</f>
        <v>0</v>
      </c>
      <c r="D14" s="24"/>
      <c r="E14" s="25"/>
      <c r="F14">
        <f>_xlfn.XLOOKUP(Tabla1[[#This Row],[Producto]],Ingresos!L:L,Ingresos!N:N)</f>
        <v>0</v>
      </c>
      <c r="G14">
        <v>1</v>
      </c>
      <c r="H14" s="6">
        <f>Tabla1[[#This Row],[Precio]]-(Tabla1[[#This Row],[Costo]]*Tabla1[[#This Row],[Cantidad]])</f>
        <v>0</v>
      </c>
      <c r="I14" t="s">
        <v>4</v>
      </c>
      <c r="J14" s="6"/>
      <c r="K14" t="b">
        <f>IF(Tabla1[[#This Row],[Cantidad]]&gt;=1,Tabla1[[#This Row],[Cantidad]]*F14)</f>
        <v>0</v>
      </c>
      <c r="L14" s="6"/>
      <c r="N14" s="22"/>
      <c r="O14" s="26"/>
      <c r="P14" s="22"/>
    </row>
    <row r="15" spans="1:16" x14ac:dyDescent="0.2">
      <c r="A15" s="21"/>
      <c r="B15" s="22"/>
      <c r="C15" s="23">
        <f>_xlfn.XLOOKUP(Tabla1[[#This Row],[Producto]],Ingresos!L:L,Ingresos!M:M)</f>
        <v>0</v>
      </c>
      <c r="D15" s="24"/>
      <c r="E15" s="25"/>
      <c r="F15">
        <f>_xlfn.XLOOKUP(Tabla1[[#This Row],[Producto]],Ingresos!L:L,Ingresos!N:N)</f>
        <v>0</v>
      </c>
      <c r="G15">
        <v>1</v>
      </c>
      <c r="H15" s="6">
        <f>Tabla1[[#This Row],[Precio]]-(Tabla1[[#This Row],[Costo]]*Tabla1[[#This Row],[Cantidad]])</f>
        <v>0</v>
      </c>
      <c r="I15" t="s">
        <v>4</v>
      </c>
      <c r="J15" s="6"/>
      <c r="K15" t="b">
        <f>IF(Tabla1[[#This Row],[Cantidad]]&gt;=1,Tabla1[[#This Row],[Cantidad]]*F15)</f>
        <v>0</v>
      </c>
      <c r="L15" s="6"/>
      <c r="N15" s="22"/>
      <c r="O15" s="26"/>
      <c r="P15" s="22"/>
    </row>
    <row r="16" spans="1:16" x14ac:dyDescent="0.2">
      <c r="A16" s="21"/>
      <c r="B16" s="22"/>
      <c r="C16" s="23">
        <f>_xlfn.XLOOKUP(Tabla1[[#This Row],[Producto]],Ingresos!L:L,Ingresos!M:M)</f>
        <v>0</v>
      </c>
      <c r="D16" s="24"/>
      <c r="E16" s="25"/>
      <c r="F16">
        <f>_xlfn.XLOOKUP(Tabla1[[#This Row],[Producto]],Ingresos!L:L,Ingresos!N:N)</f>
        <v>0</v>
      </c>
      <c r="G16">
        <v>1</v>
      </c>
      <c r="H16" s="6">
        <f>Tabla1[[#This Row],[Precio]]-(Tabla1[[#This Row],[Costo]]*Tabla1[[#This Row],[Cantidad]])</f>
        <v>0</v>
      </c>
      <c r="I16" t="s">
        <v>4</v>
      </c>
      <c r="J16" s="6"/>
      <c r="K16" t="b">
        <f>IF(Tabla1[[#This Row],[Cantidad]]&gt;=1,Tabla1[[#This Row],[Cantidad]]*F16)</f>
        <v>0</v>
      </c>
      <c r="L16" s="6"/>
      <c r="N16" s="22"/>
      <c r="O16" s="26"/>
      <c r="P16" s="22"/>
    </row>
    <row r="17" spans="1:16" x14ac:dyDescent="0.2">
      <c r="A17" s="21"/>
      <c r="B17" s="22"/>
      <c r="C17" s="23">
        <f>_xlfn.XLOOKUP(Tabla1[[#This Row],[Producto]],Ingresos!L:L,Ingresos!M:M)</f>
        <v>0</v>
      </c>
      <c r="D17" s="24"/>
      <c r="E17" s="25"/>
      <c r="F17">
        <f>_xlfn.XLOOKUP(Tabla1[[#This Row],[Producto]],Ingresos!L:L,Ingresos!N:N)</f>
        <v>0</v>
      </c>
      <c r="G17">
        <v>1</v>
      </c>
      <c r="H17" s="6">
        <f>Tabla1[[#This Row],[Precio]]-(Tabla1[[#This Row],[Costo]]*Tabla1[[#This Row],[Cantidad]])</f>
        <v>0</v>
      </c>
      <c r="I17" t="s">
        <v>4</v>
      </c>
      <c r="J17" s="6"/>
      <c r="K17" t="b">
        <f>IF(Tabla1[[#This Row],[Cantidad]]&gt;=1,Tabla1[[#This Row],[Cantidad]]*F17)</f>
        <v>0</v>
      </c>
      <c r="L17" s="6"/>
      <c r="N17" s="22"/>
      <c r="O17" s="26"/>
      <c r="P17" s="22"/>
    </row>
    <row r="18" spans="1:16" x14ac:dyDescent="0.2">
      <c r="A18" s="21"/>
      <c r="B18" s="22"/>
      <c r="C18" s="23">
        <f>_xlfn.XLOOKUP(Tabla1[[#This Row],[Producto]],Ingresos!L:L,Ingresos!M:M)</f>
        <v>0</v>
      </c>
      <c r="D18" s="24"/>
      <c r="E18" s="25"/>
      <c r="F18">
        <f>_xlfn.XLOOKUP(Tabla1[[#This Row],[Producto]],Ingresos!L:L,Ingresos!N:N)</f>
        <v>0</v>
      </c>
      <c r="G18">
        <v>1</v>
      </c>
      <c r="H18" s="6">
        <f>Tabla1[[#This Row],[Precio]]-(Tabla1[[#This Row],[Costo]]*Tabla1[[#This Row],[Cantidad]])</f>
        <v>0</v>
      </c>
      <c r="I18" t="s">
        <v>4</v>
      </c>
      <c r="J18" s="6"/>
      <c r="K18" t="b">
        <f>IF(Tabla1[[#This Row],[Cantidad]]&gt;=1,Tabla1[[#This Row],[Cantidad]]*F18)</f>
        <v>0</v>
      </c>
      <c r="L18" s="6"/>
      <c r="N18" s="22"/>
      <c r="O18" s="26"/>
      <c r="P18" s="22"/>
    </row>
    <row r="19" spans="1:16" x14ac:dyDescent="0.2">
      <c r="A19" s="21"/>
      <c r="B19" s="22"/>
      <c r="C19" s="23">
        <f>_xlfn.XLOOKUP(Tabla1[[#This Row],[Producto]],Ingresos!L:L,Ingresos!M:M)</f>
        <v>0</v>
      </c>
      <c r="D19" s="24"/>
      <c r="E19" s="25"/>
      <c r="F19">
        <f>_xlfn.XLOOKUP(Tabla1[[#This Row],[Producto]],Ingresos!L:L,Ingresos!N:N)</f>
        <v>0</v>
      </c>
      <c r="G19">
        <v>1</v>
      </c>
      <c r="H19" s="6">
        <f>Tabla1[[#This Row],[Precio]]-(Tabla1[[#This Row],[Costo]]*Tabla1[[#This Row],[Cantidad]])</f>
        <v>0</v>
      </c>
      <c r="I19" t="s">
        <v>4</v>
      </c>
      <c r="J19" s="6"/>
      <c r="K19" t="b">
        <f>IF(Tabla1[[#This Row],[Cantidad]]&gt;=1,Tabla1[[#This Row],[Cantidad]]*F19)</f>
        <v>0</v>
      </c>
      <c r="L19" s="6"/>
      <c r="N19" s="22"/>
      <c r="O19" s="26"/>
      <c r="P19" s="22"/>
    </row>
    <row r="20" spans="1:16" x14ac:dyDescent="0.2">
      <c r="A20" s="21"/>
      <c r="B20" s="22"/>
      <c r="C20" s="23">
        <f>_xlfn.XLOOKUP(Tabla1[[#This Row],[Producto]],Ingresos!L:L,Ingresos!M:M)</f>
        <v>0</v>
      </c>
      <c r="D20" s="24"/>
      <c r="E20" s="25"/>
      <c r="F20">
        <f>_xlfn.XLOOKUP(Tabla1[[#This Row],[Producto]],Ingresos!L:L,Ingresos!N:N)</f>
        <v>0</v>
      </c>
      <c r="G20">
        <v>1</v>
      </c>
      <c r="H20" s="6">
        <f>Tabla1[[#This Row],[Precio]]-(Tabla1[[#This Row],[Costo]]*Tabla1[[#This Row],[Cantidad]])</f>
        <v>0</v>
      </c>
      <c r="I20" t="s">
        <v>4</v>
      </c>
      <c r="J20" s="6"/>
      <c r="K20" t="b">
        <f>IF(Tabla1[[#This Row],[Cantidad]]&gt;=1,Tabla1[[#This Row],[Cantidad]]*F20)</f>
        <v>0</v>
      </c>
      <c r="L20" s="6"/>
      <c r="N20" s="22"/>
      <c r="O20" s="26"/>
      <c r="P20" s="22"/>
    </row>
    <row r="21" spans="1:16" x14ac:dyDescent="0.2">
      <c r="A21" s="21"/>
      <c r="B21" s="22"/>
      <c r="C21" s="23">
        <f>_xlfn.XLOOKUP(Tabla1[[#This Row],[Producto]],Ingresos!L:L,Ingresos!M:M)</f>
        <v>0</v>
      </c>
      <c r="D21" s="24"/>
      <c r="E21" s="25"/>
      <c r="F21">
        <f>_xlfn.XLOOKUP(Tabla1[[#This Row],[Producto]],Ingresos!L:L,Ingresos!N:N)</f>
        <v>0</v>
      </c>
      <c r="G21">
        <v>1</v>
      </c>
      <c r="H21" s="6">
        <f>Tabla1[[#This Row],[Precio]]-(Tabla1[[#This Row],[Costo]]*Tabla1[[#This Row],[Cantidad]])</f>
        <v>0</v>
      </c>
      <c r="I21" t="s">
        <v>4</v>
      </c>
      <c r="J21" s="6"/>
      <c r="K21" t="b">
        <f>IF(Tabla1[[#This Row],[Cantidad]]&gt;=1,Tabla1[[#This Row],[Cantidad]]*F21)</f>
        <v>0</v>
      </c>
      <c r="L21" s="6"/>
      <c r="N21" s="22"/>
      <c r="O21" s="26"/>
      <c r="P21" s="22"/>
    </row>
    <row r="22" spans="1:16" x14ac:dyDescent="0.2">
      <c r="A22" s="21"/>
      <c r="B22" s="22"/>
      <c r="C22" s="23">
        <f>_xlfn.XLOOKUP(Tabla1[[#This Row],[Producto]],Ingresos!L:L,Ingresos!M:M)</f>
        <v>0</v>
      </c>
      <c r="D22" s="24"/>
      <c r="E22" s="25"/>
      <c r="F22">
        <f>_xlfn.XLOOKUP(Tabla1[[#This Row],[Producto]],Ingresos!L:L,Ingresos!N:N)</f>
        <v>0</v>
      </c>
      <c r="G22">
        <v>1</v>
      </c>
      <c r="H22" s="6">
        <f>Tabla1[[#This Row],[Precio]]-(Tabla1[[#This Row],[Costo]]*Tabla1[[#This Row],[Cantidad]])</f>
        <v>0</v>
      </c>
      <c r="I22" t="s">
        <v>4</v>
      </c>
      <c r="J22" s="6"/>
      <c r="K22" t="b">
        <f>IF(Tabla1[[#This Row],[Cantidad]]&gt;=1,Tabla1[[#This Row],[Cantidad]]*F22)</f>
        <v>0</v>
      </c>
      <c r="L22" s="6"/>
      <c r="N22" s="22"/>
      <c r="O22" s="26"/>
      <c r="P22" s="22"/>
    </row>
    <row r="23" spans="1:16" x14ac:dyDescent="0.2">
      <c r="A23" s="21"/>
      <c r="B23" s="22"/>
      <c r="C23" s="23">
        <f>_xlfn.XLOOKUP(Tabla1[[#This Row],[Producto]],Ingresos!L:L,Ingresos!M:M)</f>
        <v>0</v>
      </c>
      <c r="D23" s="24"/>
      <c r="E23" s="25"/>
      <c r="F23">
        <f>_xlfn.XLOOKUP(Tabla1[[#This Row],[Producto]],Ingresos!L:L,Ingresos!N:N)</f>
        <v>0</v>
      </c>
      <c r="G23">
        <v>1</v>
      </c>
      <c r="H23" s="6">
        <f>Tabla1[[#This Row],[Precio]]-(Tabla1[[#This Row],[Costo]]*Tabla1[[#This Row],[Cantidad]])</f>
        <v>0</v>
      </c>
      <c r="I23" t="s">
        <v>4</v>
      </c>
      <c r="J23" s="6"/>
      <c r="K23" t="b">
        <f>IF(Tabla1[[#This Row],[Cantidad]]&gt;=1,Tabla1[[#This Row],[Cantidad]]*F23)</f>
        <v>0</v>
      </c>
      <c r="L23" s="6"/>
      <c r="N23" s="22"/>
      <c r="O23" s="26"/>
      <c r="P23" s="22"/>
    </row>
    <row r="24" spans="1:16" x14ac:dyDescent="0.2">
      <c r="A24" s="21"/>
      <c r="B24" s="22"/>
      <c r="C24" s="23">
        <f>_xlfn.XLOOKUP(Tabla1[[#This Row],[Producto]],Ingresos!L:L,Ingresos!M:M)</f>
        <v>0</v>
      </c>
      <c r="D24" s="24"/>
      <c r="E24" s="25"/>
      <c r="F24">
        <f>_xlfn.XLOOKUP(Tabla1[[#This Row],[Producto]],Ingresos!L:L,Ingresos!N:N)</f>
        <v>0</v>
      </c>
      <c r="G24">
        <v>1</v>
      </c>
      <c r="H24" s="6">
        <f>Tabla1[[#This Row],[Precio]]-(Tabla1[[#This Row],[Costo]]*Tabla1[[#This Row],[Cantidad]])</f>
        <v>0</v>
      </c>
      <c r="I24" t="s">
        <v>4</v>
      </c>
      <c r="J24" s="6"/>
      <c r="K24" t="b">
        <f>IF(Tabla1[[#This Row],[Cantidad]]&gt;=1,Tabla1[[#This Row],[Cantidad]]*F24)</f>
        <v>0</v>
      </c>
      <c r="L24" s="6"/>
      <c r="N24" s="22"/>
      <c r="O24" s="26"/>
      <c r="P24" s="22"/>
    </row>
    <row r="25" spans="1:16" x14ac:dyDescent="0.2">
      <c r="A25" s="21"/>
      <c r="B25" s="22"/>
      <c r="C25" s="23">
        <f>_xlfn.XLOOKUP(Tabla1[[#This Row],[Producto]],Ingresos!L:L,Ingresos!M:M)</f>
        <v>0</v>
      </c>
      <c r="D25" s="24"/>
      <c r="E25" s="25"/>
      <c r="F25">
        <f>_xlfn.XLOOKUP(Tabla1[[#This Row],[Producto]],Ingresos!L:L,Ingresos!N:N)</f>
        <v>0</v>
      </c>
      <c r="G25">
        <v>1</v>
      </c>
      <c r="H25" s="6">
        <f>Tabla1[[#This Row],[Precio]]-(Tabla1[[#This Row],[Costo]]*Tabla1[[#This Row],[Cantidad]])</f>
        <v>0</v>
      </c>
      <c r="I25" t="s">
        <v>4</v>
      </c>
      <c r="J25" s="6"/>
      <c r="K25" t="b">
        <f>IF(Tabla1[[#This Row],[Cantidad]]&gt;=1,Tabla1[[#This Row],[Cantidad]]*F25)</f>
        <v>0</v>
      </c>
      <c r="L25" s="6"/>
      <c r="N25" s="22"/>
      <c r="O25" s="26"/>
      <c r="P25" s="22"/>
    </row>
    <row r="26" spans="1:16" x14ac:dyDescent="0.2">
      <c r="A26" s="21"/>
      <c r="B26" s="22"/>
      <c r="C26" s="23">
        <f>_xlfn.XLOOKUP(Tabla1[[#This Row],[Producto]],Ingresos!L:L,Ingresos!M:M)</f>
        <v>0</v>
      </c>
      <c r="D26" s="24"/>
      <c r="E26" s="25"/>
      <c r="F26">
        <f>_xlfn.XLOOKUP(Tabla1[[#This Row],[Producto]],Ingresos!L:L,Ingresos!N:N)</f>
        <v>0</v>
      </c>
      <c r="G26">
        <v>1</v>
      </c>
      <c r="H26" s="6">
        <f>Tabla1[[#This Row],[Precio]]-(Tabla1[[#This Row],[Costo]]*Tabla1[[#This Row],[Cantidad]])</f>
        <v>0</v>
      </c>
      <c r="I26" t="s">
        <v>4</v>
      </c>
      <c r="J26" s="6"/>
      <c r="K26" t="b">
        <f>IF(Tabla1[[#This Row],[Cantidad]]&gt;=1,Tabla1[[#This Row],[Cantidad]]*F26)</f>
        <v>0</v>
      </c>
      <c r="L26" s="6"/>
      <c r="N26" s="22"/>
      <c r="O26" s="26"/>
      <c r="P26" s="22"/>
    </row>
    <row r="27" spans="1:16" x14ac:dyDescent="0.2">
      <c r="A27" s="21"/>
      <c r="B27" s="22"/>
      <c r="C27" s="23">
        <f>_xlfn.XLOOKUP(Tabla1[[#This Row],[Producto]],Ingresos!L:L,Ingresos!M:M)</f>
        <v>0</v>
      </c>
      <c r="D27" s="24"/>
      <c r="E27" s="25"/>
      <c r="F27">
        <f>_xlfn.XLOOKUP(Tabla1[[#This Row],[Producto]],Ingresos!L:L,Ingresos!N:N)</f>
        <v>0</v>
      </c>
      <c r="G27">
        <v>1</v>
      </c>
      <c r="H27" s="6">
        <f>Tabla1[[#This Row],[Precio]]-(Tabla1[[#This Row],[Costo]]*Tabla1[[#This Row],[Cantidad]])</f>
        <v>0</v>
      </c>
      <c r="I27" t="s">
        <v>4</v>
      </c>
      <c r="J27" s="6"/>
      <c r="K27" t="b">
        <f>IF(Tabla1[[#This Row],[Cantidad]]&gt;=1,Tabla1[[#This Row],[Cantidad]]*F27)</f>
        <v>0</v>
      </c>
      <c r="L27" s="6"/>
      <c r="N27" t="s">
        <v>11</v>
      </c>
      <c r="O27" s="16">
        <f>SUBTOTAL(109,Tabla4[Valor])</f>
        <v>10000</v>
      </c>
      <c r="P27">
        <f>SUBTOTAL(103,Tabla4[Comentario])</f>
        <v>1</v>
      </c>
    </row>
    <row r="28" spans="1:16" x14ac:dyDescent="0.2">
      <c r="A28" s="21"/>
      <c r="B28" s="22"/>
      <c r="C28" s="23">
        <f>_xlfn.XLOOKUP(Tabla1[[#This Row],[Producto]],Ingresos!L:L,Ingresos!M:M)</f>
        <v>0</v>
      </c>
      <c r="D28" s="24"/>
      <c r="E28" s="25"/>
      <c r="F28">
        <f>_xlfn.XLOOKUP(Tabla1[[#This Row],[Producto]],Ingresos!L:L,Ingresos!N:N)</f>
        <v>0</v>
      </c>
      <c r="G28">
        <v>1</v>
      </c>
      <c r="H28" s="6">
        <f>Tabla1[[#This Row],[Precio]]-(Tabla1[[#This Row],[Costo]]*Tabla1[[#This Row],[Cantidad]])</f>
        <v>0</v>
      </c>
      <c r="I28" t="s">
        <v>4</v>
      </c>
      <c r="J28" s="6"/>
      <c r="K28" t="b">
        <f>IF(Tabla1[[#This Row],[Cantidad]]&gt;=1,Tabla1[[#This Row],[Cantidad]]*F28)</f>
        <v>0</v>
      </c>
      <c r="L28" s="6"/>
    </row>
    <row r="29" spans="1:16" x14ac:dyDescent="0.2">
      <c r="A29" s="21"/>
      <c r="B29" s="22"/>
      <c r="C29" s="23">
        <f>_xlfn.XLOOKUP(Tabla1[[#This Row],[Producto]],Ingresos!L:L,Ingresos!M:M)</f>
        <v>0</v>
      </c>
      <c r="D29" s="24"/>
      <c r="E29" s="25"/>
      <c r="F29">
        <f>_xlfn.XLOOKUP(Tabla1[[#This Row],[Producto]],Ingresos!L:L,Ingresos!N:N)</f>
        <v>0</v>
      </c>
      <c r="G29">
        <v>1</v>
      </c>
      <c r="H29" s="6">
        <f>Tabla1[[#This Row],[Precio]]-(Tabla1[[#This Row],[Costo]]*Tabla1[[#This Row],[Cantidad]])</f>
        <v>0</v>
      </c>
      <c r="I29" t="s">
        <v>4</v>
      </c>
      <c r="J29" s="6"/>
      <c r="K29" t="b">
        <f>IF(Tabla1[[#This Row],[Cantidad]]&gt;=1,Tabla1[[#This Row],[Cantidad]]*F29)</f>
        <v>0</v>
      </c>
      <c r="L29" s="6"/>
    </row>
    <row r="30" spans="1:16" x14ac:dyDescent="0.2">
      <c r="A30" s="21"/>
      <c r="B30" s="22"/>
      <c r="C30" s="23">
        <f>_xlfn.XLOOKUP(Tabla1[[#This Row],[Producto]],Ingresos!L:L,Ingresos!M:M)</f>
        <v>0</v>
      </c>
      <c r="D30" s="24"/>
      <c r="E30" s="25"/>
      <c r="F30">
        <f>_xlfn.XLOOKUP(Tabla1[[#This Row],[Producto]],Ingresos!L:L,Ingresos!N:N)</f>
        <v>0</v>
      </c>
      <c r="G30">
        <v>1</v>
      </c>
      <c r="H30" s="6">
        <f>Tabla1[[#This Row],[Precio]]-(Tabla1[[#This Row],[Costo]]*Tabla1[[#This Row],[Cantidad]])</f>
        <v>0</v>
      </c>
      <c r="I30" t="s">
        <v>4</v>
      </c>
      <c r="K30" t="b">
        <f>IF(Tabla1[[#This Row],[Cantidad]]&gt;=1,Tabla1[[#This Row],[Cantidad]]*F30)</f>
        <v>0</v>
      </c>
    </row>
    <row r="31" spans="1:16" x14ac:dyDescent="0.2">
      <c r="A31" s="21"/>
      <c r="B31" s="22"/>
      <c r="C31" s="23">
        <f>_xlfn.XLOOKUP(Tabla1[[#This Row],[Producto]],Ingresos!L:L,Ingresos!M:M)</f>
        <v>0</v>
      </c>
      <c r="D31" s="24"/>
      <c r="E31" s="25"/>
      <c r="F31">
        <f>_xlfn.XLOOKUP(Tabla1[[#This Row],[Producto]],Ingresos!L:L,Ingresos!N:N)</f>
        <v>0</v>
      </c>
      <c r="G31">
        <v>1</v>
      </c>
      <c r="H31" s="6">
        <f>Tabla1[[#This Row],[Precio]]-(Tabla1[[#This Row],[Costo]]*Tabla1[[#This Row],[Cantidad]])</f>
        <v>0</v>
      </c>
      <c r="I31" t="s">
        <v>4</v>
      </c>
      <c r="K31" t="b">
        <f>IF(Tabla1[[#This Row],[Cantidad]]&gt;=1,Tabla1[[#This Row],[Cantidad]]*F31)</f>
        <v>0</v>
      </c>
    </row>
    <row r="32" spans="1:16" x14ac:dyDescent="0.2">
      <c r="A32" s="21"/>
      <c r="B32" s="22"/>
      <c r="C32" s="23">
        <f>_xlfn.XLOOKUP(Tabla1[[#This Row],[Producto]],Ingresos!L:L,Ingresos!M:M)</f>
        <v>0</v>
      </c>
      <c r="D32" s="24"/>
      <c r="E32" s="25"/>
      <c r="F32">
        <f>_xlfn.XLOOKUP(Tabla1[[#This Row],[Producto]],Ingresos!L:L,Ingresos!N:N)</f>
        <v>0</v>
      </c>
      <c r="G32">
        <v>1</v>
      </c>
      <c r="H32" s="6">
        <f>Tabla1[[#This Row],[Precio]]-(Tabla1[[#This Row],[Costo]]*Tabla1[[#This Row],[Cantidad]])</f>
        <v>0</v>
      </c>
      <c r="I32" t="s">
        <v>4</v>
      </c>
      <c r="K32" t="b">
        <f>IF(Tabla1[[#This Row],[Cantidad]]&gt;=1,Tabla1[[#This Row],[Cantidad]]*F32)</f>
        <v>0</v>
      </c>
    </row>
    <row r="33" spans="1:11" x14ac:dyDescent="0.2">
      <c r="A33" s="21"/>
      <c r="B33" s="22"/>
      <c r="C33" s="23">
        <f>_xlfn.XLOOKUP(Tabla1[[#This Row],[Producto]],Ingresos!L:L,Ingresos!M:M)</f>
        <v>0</v>
      </c>
      <c r="D33" s="24"/>
      <c r="E33" s="25"/>
      <c r="F33">
        <f>_xlfn.XLOOKUP(Tabla1[[#This Row],[Producto]],Ingresos!L:L,Ingresos!N:N)</f>
        <v>0</v>
      </c>
      <c r="G33">
        <v>1</v>
      </c>
      <c r="H33" s="6">
        <f>Tabla1[[#This Row],[Precio]]-(Tabla1[[#This Row],[Costo]]*Tabla1[[#This Row],[Cantidad]])</f>
        <v>0</v>
      </c>
      <c r="I33" t="s">
        <v>4</v>
      </c>
      <c r="K33" t="b">
        <f>IF(Tabla1[[#This Row],[Cantidad]]&gt;=1,Tabla1[[#This Row],[Cantidad]]*F33)</f>
        <v>0</v>
      </c>
    </row>
    <row r="34" spans="1:11" x14ac:dyDescent="0.2">
      <c r="A34" s="21"/>
      <c r="B34" s="22"/>
      <c r="C34" s="23">
        <f>_xlfn.XLOOKUP(Tabla1[[#This Row],[Producto]],Ingresos!L:L,Ingresos!M:M)</f>
        <v>0</v>
      </c>
      <c r="D34" s="24"/>
      <c r="E34" s="25"/>
      <c r="F34">
        <f>_xlfn.XLOOKUP(Tabla1[[#This Row],[Producto]],Ingresos!L:L,Ingresos!N:N)</f>
        <v>0</v>
      </c>
      <c r="G34">
        <v>1</v>
      </c>
      <c r="H34" s="6">
        <f>Tabla1[[#This Row],[Precio]]-(Tabla1[[#This Row],[Costo]]*Tabla1[[#This Row],[Cantidad]])</f>
        <v>0</v>
      </c>
      <c r="I34" t="s">
        <v>4</v>
      </c>
      <c r="K34" t="b">
        <f>IF(Tabla1[[#This Row],[Cantidad]]&gt;=1,Tabla1[[#This Row],[Cantidad]]*F34)</f>
        <v>0</v>
      </c>
    </row>
    <row r="35" spans="1:11" x14ac:dyDescent="0.2">
      <c r="A35" s="21"/>
      <c r="B35" s="22"/>
      <c r="C35" s="23">
        <f>_xlfn.XLOOKUP(Tabla1[[#This Row],[Producto]],Ingresos!L:L,Ingresos!M:M)</f>
        <v>0</v>
      </c>
      <c r="D35" s="24"/>
      <c r="E35" s="25"/>
      <c r="F35">
        <f>_xlfn.XLOOKUP(Tabla1[[#This Row],[Producto]],Ingresos!L:L,Ingresos!N:N)</f>
        <v>0</v>
      </c>
      <c r="G35">
        <v>1</v>
      </c>
      <c r="H35" s="6">
        <f>Tabla1[[#This Row],[Precio]]-(Tabla1[[#This Row],[Costo]]*Tabla1[[#This Row],[Cantidad]])</f>
        <v>0</v>
      </c>
      <c r="I35" t="s">
        <v>4</v>
      </c>
      <c r="K35" t="b">
        <f>IF(Tabla1[[#This Row],[Cantidad]]&gt;=1,Tabla1[[#This Row],[Cantidad]]*F35)</f>
        <v>0</v>
      </c>
    </row>
    <row r="36" spans="1:11" x14ac:dyDescent="0.2">
      <c r="A36" s="21"/>
      <c r="B36" s="22"/>
      <c r="C36" s="23">
        <f>_xlfn.XLOOKUP(Tabla1[[#This Row],[Producto]],Ingresos!L:L,Ingresos!M:M)</f>
        <v>0</v>
      </c>
      <c r="D36" s="24"/>
      <c r="E36" s="25"/>
      <c r="F36">
        <f>_xlfn.XLOOKUP(Tabla1[[#This Row],[Producto]],Ingresos!L:L,Ingresos!N:N)</f>
        <v>0</v>
      </c>
      <c r="G36">
        <v>1</v>
      </c>
      <c r="H36" s="6">
        <f>Tabla1[[#This Row],[Precio]]-(Tabla1[[#This Row],[Costo]]*Tabla1[[#This Row],[Cantidad]])</f>
        <v>0</v>
      </c>
      <c r="I36" t="s">
        <v>4</v>
      </c>
      <c r="K36" t="b">
        <f>IF(Tabla1[[#This Row],[Cantidad]]&gt;=1,Tabla1[[#This Row],[Cantidad]]*F36)</f>
        <v>0</v>
      </c>
    </row>
    <row r="37" spans="1:11" x14ac:dyDescent="0.2">
      <c r="A37" s="21"/>
      <c r="B37" s="22"/>
      <c r="C37" s="23">
        <f>_xlfn.XLOOKUP(Tabla1[[#This Row],[Producto]],Ingresos!L:L,Ingresos!M:M)</f>
        <v>0</v>
      </c>
      <c r="D37" s="24"/>
      <c r="E37" s="25"/>
      <c r="F37">
        <f>_xlfn.XLOOKUP(Tabla1[[#This Row],[Producto]],Ingresos!L:L,Ingresos!N:N)</f>
        <v>0</v>
      </c>
      <c r="G37">
        <v>1</v>
      </c>
      <c r="H37" s="6">
        <f>Tabla1[[#This Row],[Precio]]-(Tabla1[[#This Row],[Costo]]*Tabla1[[#This Row],[Cantidad]])</f>
        <v>0</v>
      </c>
      <c r="I37" t="s">
        <v>4</v>
      </c>
      <c r="K37" t="b">
        <f>IF(Tabla1[[#This Row],[Cantidad]]&gt;=1,Tabla1[[#This Row],[Cantidad]]*F37)</f>
        <v>0</v>
      </c>
    </row>
    <row r="38" spans="1:11" x14ac:dyDescent="0.2">
      <c r="A38" s="21"/>
      <c r="B38" s="22"/>
      <c r="C38" s="23">
        <f>_xlfn.XLOOKUP(Tabla1[[#This Row],[Producto]],Ingresos!L:L,Ingresos!M:M)</f>
        <v>0</v>
      </c>
      <c r="D38" s="24"/>
      <c r="E38" s="25"/>
      <c r="F38">
        <f>_xlfn.XLOOKUP(Tabla1[[#This Row],[Producto]],Ingresos!L:L,Ingresos!N:N)</f>
        <v>0</v>
      </c>
      <c r="G38">
        <v>1</v>
      </c>
      <c r="H38" s="6">
        <f>Tabla1[[#This Row],[Precio]]-(Tabla1[[#This Row],[Costo]]*Tabla1[[#This Row],[Cantidad]])</f>
        <v>0</v>
      </c>
      <c r="I38" t="s">
        <v>4</v>
      </c>
      <c r="K38" t="b">
        <f>IF(Tabla1[[#This Row],[Cantidad]]&gt;=1,Tabla1[[#This Row],[Cantidad]]*F38)</f>
        <v>0</v>
      </c>
    </row>
    <row r="39" spans="1:11" x14ac:dyDescent="0.2">
      <c r="A39" s="21"/>
      <c r="B39" s="22"/>
      <c r="C39" s="23">
        <f>_xlfn.XLOOKUP(Tabla1[[#This Row],[Producto]],Ingresos!L:L,Ingresos!M:M)</f>
        <v>0</v>
      </c>
      <c r="D39" s="24"/>
      <c r="E39" s="25"/>
      <c r="F39">
        <f>_xlfn.XLOOKUP(Tabla1[[#This Row],[Producto]],Ingresos!L:L,Ingresos!N:N)</f>
        <v>0</v>
      </c>
      <c r="G39">
        <v>1</v>
      </c>
      <c r="H39" s="6">
        <f>Tabla1[[#This Row],[Precio]]-(Tabla1[[#This Row],[Costo]]*Tabla1[[#This Row],[Cantidad]])</f>
        <v>0</v>
      </c>
      <c r="I39" t="s">
        <v>4</v>
      </c>
      <c r="K39" t="b">
        <f>IF(Tabla1[[#This Row],[Cantidad]]&gt;=1,Tabla1[[#This Row],[Cantidad]]*F39)</f>
        <v>0</v>
      </c>
    </row>
    <row r="40" spans="1:11" x14ac:dyDescent="0.2">
      <c r="A40" s="21"/>
      <c r="B40" s="22"/>
      <c r="C40" s="23">
        <f>_xlfn.XLOOKUP(Tabla1[[#This Row],[Producto]],Ingresos!L:L,Ingresos!M:M)</f>
        <v>0</v>
      </c>
      <c r="D40" s="24"/>
      <c r="E40" s="25"/>
      <c r="F40">
        <f>_xlfn.XLOOKUP(Tabla1[[#This Row],[Producto]],Ingresos!L:L,Ingresos!N:N)</f>
        <v>0</v>
      </c>
      <c r="G40">
        <v>1</v>
      </c>
      <c r="H40" s="6">
        <f>Tabla1[[#This Row],[Precio]]-(Tabla1[[#This Row],[Costo]]*Tabla1[[#This Row],[Cantidad]])</f>
        <v>0</v>
      </c>
      <c r="I40" t="s">
        <v>4</v>
      </c>
      <c r="K40" t="b">
        <f>IF(Tabla1[[#This Row],[Cantidad]]&gt;=1,Tabla1[[#This Row],[Cantidad]]*F40)</f>
        <v>0</v>
      </c>
    </row>
    <row r="41" spans="1:11" x14ac:dyDescent="0.2">
      <c r="A41" s="21"/>
      <c r="B41" s="22"/>
      <c r="C41" s="23">
        <f>_xlfn.XLOOKUP(Tabla1[[#This Row],[Producto]],Ingresos!L:L,Ingresos!M:M)</f>
        <v>0</v>
      </c>
      <c r="D41" s="24"/>
      <c r="E41" s="25"/>
      <c r="F41">
        <f>_xlfn.XLOOKUP(Tabla1[[#This Row],[Producto]],Ingresos!L:L,Ingresos!N:N)</f>
        <v>0</v>
      </c>
      <c r="G41">
        <v>1</v>
      </c>
      <c r="H41" s="6">
        <f>Tabla1[[#This Row],[Precio]]-(Tabla1[[#This Row],[Costo]]*Tabla1[[#This Row],[Cantidad]])</f>
        <v>0</v>
      </c>
      <c r="I41" t="s">
        <v>4</v>
      </c>
      <c r="K41" t="b">
        <f>IF(Tabla1[[#This Row],[Cantidad]]&gt;=1,Tabla1[[#This Row],[Cantidad]]*F41)</f>
        <v>0</v>
      </c>
    </row>
    <row r="42" spans="1:11" x14ac:dyDescent="0.2">
      <c r="A42" s="21"/>
      <c r="B42" s="22"/>
      <c r="C42" s="23">
        <f>_xlfn.XLOOKUP(Tabla1[[#This Row],[Producto]],Ingresos!L:L,Ingresos!M:M)</f>
        <v>0</v>
      </c>
      <c r="D42" s="24"/>
      <c r="E42" s="25"/>
      <c r="F42">
        <f>_xlfn.XLOOKUP(Tabla1[[#This Row],[Producto]],Ingresos!L:L,Ingresos!N:N)</f>
        <v>0</v>
      </c>
      <c r="G42">
        <v>1</v>
      </c>
      <c r="H42" s="6">
        <f>Tabla1[[#This Row],[Precio]]-(Tabla1[[#This Row],[Costo]]*Tabla1[[#This Row],[Cantidad]])</f>
        <v>0</v>
      </c>
      <c r="I42" t="s">
        <v>4</v>
      </c>
      <c r="K42" t="b">
        <f>IF(Tabla1[[#This Row],[Cantidad]]&gt;=1,Tabla1[[#This Row],[Cantidad]]*F42)</f>
        <v>0</v>
      </c>
    </row>
    <row r="43" spans="1:11" x14ac:dyDescent="0.2">
      <c r="A43" s="21"/>
      <c r="B43" s="22"/>
      <c r="C43" s="23">
        <f>_xlfn.XLOOKUP(Tabla1[[#This Row],[Producto]],Ingresos!L:L,Ingresos!M:M)</f>
        <v>0</v>
      </c>
      <c r="D43" s="24"/>
      <c r="E43" s="25"/>
      <c r="F43">
        <f>_xlfn.XLOOKUP(Tabla1[[#This Row],[Producto]],Ingresos!L:L,Ingresos!N:N)</f>
        <v>0</v>
      </c>
      <c r="G43">
        <v>1</v>
      </c>
      <c r="H43" s="6">
        <f>Tabla1[[#This Row],[Precio]]-(Tabla1[[#This Row],[Costo]]*Tabla1[[#This Row],[Cantidad]])</f>
        <v>0</v>
      </c>
      <c r="I43" t="s">
        <v>4</v>
      </c>
      <c r="K43" t="b">
        <f>IF(Tabla1[[#This Row],[Cantidad]]&gt;=1,Tabla1[[#This Row],[Cantidad]]*F43)</f>
        <v>0</v>
      </c>
    </row>
    <row r="44" spans="1:11" x14ac:dyDescent="0.2">
      <c r="A44" s="21"/>
      <c r="B44" s="22"/>
      <c r="C44" s="23">
        <f>_xlfn.XLOOKUP(Tabla1[[#This Row],[Producto]],Ingresos!L:L,Ingresos!M:M)</f>
        <v>0</v>
      </c>
      <c r="D44" s="24"/>
      <c r="E44" s="25"/>
      <c r="F44">
        <f>_xlfn.XLOOKUP(Tabla1[[#This Row],[Producto]],Ingresos!L:L,Ingresos!N:N)</f>
        <v>0</v>
      </c>
      <c r="G44">
        <v>1</v>
      </c>
      <c r="H44" s="6">
        <f>Tabla1[[#This Row],[Precio]]-(Tabla1[[#This Row],[Costo]]*Tabla1[[#This Row],[Cantidad]])</f>
        <v>0</v>
      </c>
      <c r="I44" t="s">
        <v>4</v>
      </c>
      <c r="K44" t="b">
        <f>IF(Tabla1[[#This Row],[Cantidad]]&gt;=1,Tabla1[[#This Row],[Cantidad]]*F44)</f>
        <v>0</v>
      </c>
    </row>
    <row r="45" spans="1:11" x14ac:dyDescent="0.2">
      <c r="A45" s="21"/>
      <c r="B45" s="22"/>
      <c r="C45" s="23">
        <f>_xlfn.XLOOKUP(Tabla1[[#This Row],[Producto]],Ingresos!L:L,Ingresos!M:M)</f>
        <v>0</v>
      </c>
      <c r="D45" s="24"/>
      <c r="E45" s="25"/>
      <c r="F45">
        <f>_xlfn.XLOOKUP(Tabla1[[#This Row],[Producto]],Ingresos!L:L,Ingresos!N:N)</f>
        <v>0</v>
      </c>
      <c r="G45">
        <v>1</v>
      </c>
      <c r="H45" s="6">
        <f>Tabla1[[#This Row],[Precio]]-(Tabla1[[#This Row],[Costo]]*Tabla1[[#This Row],[Cantidad]])</f>
        <v>0</v>
      </c>
      <c r="I45" t="s">
        <v>4</v>
      </c>
      <c r="K45" t="b">
        <f>IF(Tabla1[[#This Row],[Cantidad]]&gt;=1,Tabla1[[#This Row],[Cantidad]]*F45)</f>
        <v>0</v>
      </c>
    </row>
    <row r="46" spans="1:11" x14ac:dyDescent="0.2">
      <c r="A46" s="21"/>
      <c r="B46" s="22"/>
      <c r="C46" s="23">
        <f>_xlfn.XLOOKUP(Tabla1[[#This Row],[Producto]],Ingresos!L:L,Ingresos!M:M)</f>
        <v>0</v>
      </c>
      <c r="D46" s="24"/>
      <c r="E46" s="25"/>
      <c r="F46">
        <f>_xlfn.XLOOKUP(Tabla1[[#This Row],[Producto]],Ingresos!L:L,Ingresos!N:N)</f>
        <v>0</v>
      </c>
      <c r="G46">
        <v>1</v>
      </c>
      <c r="H46" s="6">
        <f>Tabla1[[#This Row],[Precio]]-(Tabla1[[#This Row],[Costo]]*Tabla1[[#This Row],[Cantidad]])</f>
        <v>0</v>
      </c>
      <c r="I46" t="s">
        <v>4</v>
      </c>
      <c r="K46" t="b">
        <f>IF(Tabla1[[#This Row],[Cantidad]]&gt;=1,Tabla1[[#This Row],[Cantidad]]*F46)</f>
        <v>0</v>
      </c>
    </row>
    <row r="47" spans="1:11" x14ac:dyDescent="0.2">
      <c r="A47" s="21"/>
      <c r="B47" s="22"/>
      <c r="C47" s="23">
        <f>_xlfn.XLOOKUP(Tabla1[[#This Row],[Producto]],Ingresos!L:L,Ingresos!M:M)</f>
        <v>0</v>
      </c>
      <c r="D47" s="24"/>
      <c r="E47" s="25"/>
      <c r="F47">
        <f>_xlfn.XLOOKUP(Tabla1[[#This Row],[Producto]],Ingresos!L:L,Ingresos!N:N)</f>
        <v>0</v>
      </c>
      <c r="G47">
        <v>1</v>
      </c>
      <c r="H47" s="6">
        <f>Tabla1[[#This Row],[Precio]]-(Tabla1[[#This Row],[Costo]]*Tabla1[[#This Row],[Cantidad]])</f>
        <v>0</v>
      </c>
      <c r="I47" t="s">
        <v>4</v>
      </c>
      <c r="K47" t="b">
        <f>IF(Tabla1[[#This Row],[Cantidad]]&gt;=1,Tabla1[[#This Row],[Cantidad]]*F47)</f>
        <v>0</v>
      </c>
    </row>
    <row r="48" spans="1:11" x14ac:dyDescent="0.2">
      <c r="A48" s="21"/>
      <c r="B48" s="22"/>
      <c r="C48" s="23">
        <f>_xlfn.XLOOKUP(Tabla1[[#This Row],[Producto]],Ingresos!L:L,Ingresos!M:M)</f>
        <v>0</v>
      </c>
      <c r="D48" s="24"/>
      <c r="E48" s="25"/>
      <c r="F48">
        <f>_xlfn.XLOOKUP(Tabla1[[#This Row],[Producto]],Ingresos!L:L,Ingresos!N:N)</f>
        <v>0</v>
      </c>
      <c r="G48">
        <v>1</v>
      </c>
      <c r="H48" s="6">
        <f>Tabla1[[#This Row],[Precio]]-(Tabla1[[#This Row],[Costo]]*Tabla1[[#This Row],[Cantidad]])</f>
        <v>0</v>
      </c>
      <c r="I48" t="s">
        <v>4</v>
      </c>
      <c r="K48" t="b">
        <f>IF(Tabla1[[#This Row],[Cantidad]]&gt;=1,Tabla1[[#This Row],[Cantidad]]*F48)</f>
        <v>0</v>
      </c>
    </row>
    <row r="49" spans="1:11" x14ac:dyDescent="0.2">
      <c r="A49" s="21"/>
      <c r="B49" s="22"/>
      <c r="C49" s="23">
        <f>_xlfn.XLOOKUP(Tabla1[[#This Row],[Producto]],Ingresos!L:L,Ingresos!M:M)</f>
        <v>0</v>
      </c>
      <c r="D49" s="24"/>
      <c r="E49" s="25"/>
      <c r="F49">
        <f>_xlfn.XLOOKUP(Tabla1[[#This Row],[Producto]],Ingresos!L:L,Ingresos!N:N)</f>
        <v>0</v>
      </c>
      <c r="G49">
        <v>1</v>
      </c>
      <c r="H49" s="6">
        <f>Tabla1[[#This Row],[Precio]]-(Tabla1[[#This Row],[Costo]]*Tabla1[[#This Row],[Cantidad]])</f>
        <v>0</v>
      </c>
      <c r="I49" t="s">
        <v>4</v>
      </c>
      <c r="K49" t="b">
        <f>IF(Tabla1[[#This Row],[Cantidad]]&gt;=1,Tabla1[[#This Row],[Cantidad]]*F49)</f>
        <v>0</v>
      </c>
    </row>
    <row r="50" spans="1:11" x14ac:dyDescent="0.2">
      <c r="A50" s="21"/>
      <c r="B50" s="22"/>
      <c r="C50" s="23">
        <f>_xlfn.XLOOKUP(Tabla1[[#This Row],[Producto]],Ingresos!L:L,Ingresos!M:M)</f>
        <v>0</v>
      </c>
      <c r="D50" s="24"/>
      <c r="E50" s="25"/>
      <c r="F50">
        <f>_xlfn.XLOOKUP(Tabla1[[#This Row],[Producto]],Ingresos!L:L,Ingresos!N:N)</f>
        <v>0</v>
      </c>
      <c r="G50">
        <v>1</v>
      </c>
      <c r="H50" s="6">
        <f>Tabla1[[#This Row],[Precio]]-(Tabla1[[#This Row],[Costo]]*Tabla1[[#This Row],[Cantidad]])</f>
        <v>0</v>
      </c>
      <c r="I50" t="s">
        <v>4</v>
      </c>
      <c r="K50" t="b">
        <f>IF(Tabla1[[#This Row],[Cantidad]]&gt;=1,Tabla1[[#This Row],[Cantidad]]*F50)</f>
        <v>0</v>
      </c>
    </row>
    <row r="51" spans="1:11" x14ac:dyDescent="0.2">
      <c r="A51" s="21"/>
      <c r="B51" s="22"/>
      <c r="C51" s="23">
        <f>_xlfn.XLOOKUP(Tabla1[[#This Row],[Producto]],Ingresos!L:L,Ingresos!M:M)</f>
        <v>0</v>
      </c>
      <c r="D51" s="24"/>
      <c r="E51" s="25"/>
      <c r="F51">
        <f>_xlfn.XLOOKUP(Tabla1[[#This Row],[Producto]],Ingresos!L:L,Ingresos!N:N)</f>
        <v>0</v>
      </c>
      <c r="G51">
        <v>1</v>
      </c>
      <c r="H51" s="6">
        <f>Tabla1[[#This Row],[Precio]]-(Tabla1[[#This Row],[Costo]]*Tabla1[[#This Row],[Cantidad]])</f>
        <v>0</v>
      </c>
      <c r="I51" t="s">
        <v>4</v>
      </c>
      <c r="K51" t="b">
        <f>IF(Tabla1[[#This Row],[Cantidad]]&gt;=1,Tabla1[[#This Row],[Cantidad]]*F51)</f>
        <v>0</v>
      </c>
    </row>
    <row r="52" spans="1:11" x14ac:dyDescent="0.2">
      <c r="A52" s="21"/>
      <c r="B52" s="22"/>
      <c r="C52" s="23">
        <f>_xlfn.XLOOKUP(Tabla1[[#This Row],[Producto]],Ingresos!L:L,Ingresos!M:M)</f>
        <v>0</v>
      </c>
      <c r="D52" s="24"/>
      <c r="E52" s="25"/>
      <c r="F52">
        <f>_xlfn.XLOOKUP(Tabla1[[#This Row],[Producto]],Ingresos!L:L,Ingresos!N:N)</f>
        <v>0</v>
      </c>
      <c r="G52">
        <v>1</v>
      </c>
      <c r="H52" s="6">
        <f>Tabla1[[#This Row],[Precio]]-(Tabla1[[#This Row],[Costo]]*Tabla1[[#This Row],[Cantidad]])</f>
        <v>0</v>
      </c>
      <c r="I52" t="s">
        <v>4</v>
      </c>
      <c r="K52" t="b">
        <f>IF(Tabla1[[#This Row],[Cantidad]]&gt;=1,Tabla1[[#This Row],[Cantidad]]*F52)</f>
        <v>0</v>
      </c>
    </row>
    <row r="53" spans="1:11" x14ac:dyDescent="0.2">
      <c r="A53" s="21"/>
      <c r="B53" s="22"/>
      <c r="C53" s="23">
        <f>_xlfn.XLOOKUP(Tabla1[[#This Row],[Producto]],Ingresos!L:L,Ingresos!M:M)</f>
        <v>0</v>
      </c>
      <c r="D53" s="24"/>
      <c r="E53" s="25"/>
      <c r="F53">
        <f>_xlfn.XLOOKUP(Tabla1[[#This Row],[Producto]],Ingresos!L:L,Ingresos!N:N)</f>
        <v>0</v>
      </c>
      <c r="G53">
        <v>1</v>
      </c>
      <c r="H53" s="6">
        <f>Tabla1[[#This Row],[Precio]]-(Tabla1[[#This Row],[Costo]]*Tabla1[[#This Row],[Cantidad]])</f>
        <v>0</v>
      </c>
      <c r="I53" t="s">
        <v>4</v>
      </c>
      <c r="K53" t="b">
        <f>IF(Tabla1[[#This Row],[Cantidad]]&gt;=1,Tabla1[[#This Row],[Cantidad]]*F53)</f>
        <v>0</v>
      </c>
    </row>
    <row r="54" spans="1:11" x14ac:dyDescent="0.2">
      <c r="A54" s="21"/>
      <c r="B54" s="22"/>
      <c r="C54" s="23">
        <f>_xlfn.XLOOKUP(Tabla1[[#This Row],[Producto]],Ingresos!L:L,Ingresos!M:M)</f>
        <v>0</v>
      </c>
      <c r="D54" s="24"/>
      <c r="E54" s="25"/>
      <c r="F54">
        <f>_xlfn.XLOOKUP(Tabla1[[#This Row],[Producto]],Ingresos!L:L,Ingresos!N:N)</f>
        <v>0</v>
      </c>
      <c r="G54">
        <v>1</v>
      </c>
      <c r="H54" s="6">
        <f>Tabla1[[#This Row],[Precio]]-(Tabla1[[#This Row],[Costo]]*Tabla1[[#This Row],[Cantidad]])</f>
        <v>0</v>
      </c>
      <c r="I54" t="s">
        <v>4</v>
      </c>
      <c r="K54" t="b">
        <f>IF(Tabla1[[#This Row],[Cantidad]]&gt;=1,Tabla1[[#This Row],[Cantidad]]*F54)</f>
        <v>0</v>
      </c>
    </row>
    <row r="55" spans="1:11" x14ac:dyDescent="0.2">
      <c r="A55" s="21"/>
      <c r="B55" s="22"/>
      <c r="C55" s="23">
        <f>_xlfn.XLOOKUP(Tabla1[[#This Row],[Producto]],Ingresos!L:L,Ingresos!M:M)</f>
        <v>0</v>
      </c>
      <c r="D55" s="24"/>
      <c r="E55" s="25"/>
      <c r="F55">
        <f>_xlfn.XLOOKUP(Tabla1[[#This Row],[Producto]],Ingresos!L:L,Ingresos!N:N)</f>
        <v>0</v>
      </c>
      <c r="G55">
        <v>1</v>
      </c>
      <c r="H55" s="6">
        <f>Tabla1[[#This Row],[Precio]]-(Tabla1[[#This Row],[Costo]]*Tabla1[[#This Row],[Cantidad]])</f>
        <v>0</v>
      </c>
      <c r="I55" t="s">
        <v>4</v>
      </c>
      <c r="K55" t="b">
        <f>IF(Tabla1[[#This Row],[Cantidad]]&gt;=1,Tabla1[[#This Row],[Cantidad]]*F55)</f>
        <v>0</v>
      </c>
    </row>
    <row r="56" spans="1:11" x14ac:dyDescent="0.2">
      <c r="A56" s="21"/>
      <c r="B56" s="22"/>
      <c r="C56" s="23">
        <f>_xlfn.XLOOKUP(Tabla1[[#This Row],[Producto]],Ingresos!L:L,Ingresos!M:M)</f>
        <v>0</v>
      </c>
      <c r="D56" s="24"/>
      <c r="E56" s="25"/>
      <c r="F56">
        <f>_xlfn.XLOOKUP(Tabla1[[#This Row],[Producto]],Ingresos!L:L,Ingresos!N:N)</f>
        <v>0</v>
      </c>
      <c r="G56">
        <v>1</v>
      </c>
      <c r="H56" s="6">
        <f>Tabla1[[#This Row],[Precio]]-(Tabla1[[#This Row],[Costo]]*Tabla1[[#This Row],[Cantidad]])</f>
        <v>0</v>
      </c>
      <c r="I56" t="s">
        <v>4</v>
      </c>
      <c r="K56" t="b">
        <f>IF(Tabla1[[#This Row],[Cantidad]]&gt;=1,Tabla1[[#This Row],[Cantidad]]*F56)</f>
        <v>0</v>
      </c>
    </row>
    <row r="57" spans="1:11" x14ac:dyDescent="0.2">
      <c r="A57" s="21"/>
      <c r="B57" s="22"/>
      <c r="C57" s="23">
        <f>_xlfn.XLOOKUP(Tabla1[[#This Row],[Producto]],Ingresos!L:L,Ingresos!M:M)</f>
        <v>0</v>
      </c>
      <c r="D57" s="24"/>
      <c r="E57" s="25"/>
      <c r="F57">
        <f>_xlfn.XLOOKUP(Tabla1[[#This Row],[Producto]],Ingresos!L:L,Ingresos!N:N)</f>
        <v>0</v>
      </c>
      <c r="G57">
        <v>1</v>
      </c>
      <c r="H57" s="6">
        <f>Tabla1[[#This Row],[Precio]]-(Tabla1[[#This Row],[Costo]]*Tabla1[[#This Row],[Cantidad]])</f>
        <v>0</v>
      </c>
      <c r="I57" t="s">
        <v>4</v>
      </c>
      <c r="K57" t="b">
        <f>IF(Tabla1[[#This Row],[Cantidad]]&gt;=1,Tabla1[[#This Row],[Cantidad]]*F57)</f>
        <v>0</v>
      </c>
    </row>
    <row r="58" spans="1:11" x14ac:dyDescent="0.2">
      <c r="A58" s="21"/>
      <c r="B58" s="22"/>
      <c r="C58" s="23">
        <f>_xlfn.XLOOKUP(Tabla1[[#This Row],[Producto]],Ingresos!L:L,Ingresos!M:M)</f>
        <v>0</v>
      </c>
      <c r="D58" s="24"/>
      <c r="E58" s="25"/>
      <c r="F58">
        <f>_xlfn.XLOOKUP(Tabla1[[#This Row],[Producto]],Ingresos!L:L,Ingresos!N:N)</f>
        <v>0</v>
      </c>
      <c r="G58">
        <v>1</v>
      </c>
      <c r="H58" s="6">
        <f>Tabla1[[#This Row],[Precio]]-(Tabla1[[#This Row],[Costo]]*Tabla1[[#This Row],[Cantidad]])</f>
        <v>0</v>
      </c>
      <c r="I58" t="s">
        <v>4</v>
      </c>
      <c r="K58" t="b">
        <f>IF(Tabla1[[#This Row],[Cantidad]]&gt;=1,Tabla1[[#This Row],[Cantidad]]*F58)</f>
        <v>0</v>
      </c>
    </row>
    <row r="59" spans="1:11" x14ac:dyDescent="0.2">
      <c r="A59" s="21"/>
      <c r="B59" s="22"/>
      <c r="C59" s="23">
        <f>_xlfn.XLOOKUP(Tabla1[[#This Row],[Producto]],Ingresos!L:L,Ingresos!M:M)</f>
        <v>0</v>
      </c>
      <c r="D59" s="24"/>
      <c r="E59" s="25"/>
      <c r="F59">
        <f>_xlfn.XLOOKUP(Tabla1[[#This Row],[Producto]],Ingresos!L:L,Ingresos!N:N)</f>
        <v>0</v>
      </c>
      <c r="G59">
        <v>1</v>
      </c>
      <c r="H59" s="6">
        <f>Tabla1[[#This Row],[Precio]]-(Tabla1[[#This Row],[Costo]]*Tabla1[[#This Row],[Cantidad]])</f>
        <v>0</v>
      </c>
      <c r="I59" t="s">
        <v>4</v>
      </c>
      <c r="K59" t="b">
        <f>IF(Tabla1[[#This Row],[Cantidad]]&gt;=1,Tabla1[[#This Row],[Cantidad]]*F59)</f>
        <v>0</v>
      </c>
    </row>
    <row r="60" spans="1:11" x14ac:dyDescent="0.2">
      <c r="A60" s="21"/>
      <c r="B60" s="22"/>
      <c r="C60" s="23">
        <f>_xlfn.XLOOKUP(Tabla1[[#This Row],[Producto]],Ingresos!L:L,Ingresos!M:M)</f>
        <v>0</v>
      </c>
      <c r="D60" s="24"/>
      <c r="E60" s="25"/>
      <c r="F60">
        <f>_xlfn.XLOOKUP(Tabla1[[#This Row],[Producto]],Ingresos!L:L,Ingresos!N:N)</f>
        <v>0</v>
      </c>
      <c r="G60">
        <v>1</v>
      </c>
      <c r="H60" s="6">
        <f>Tabla1[[#This Row],[Precio]]-(Tabla1[[#This Row],[Costo]]*Tabla1[[#This Row],[Cantidad]])</f>
        <v>0</v>
      </c>
      <c r="I60" t="s">
        <v>4</v>
      </c>
      <c r="K60" t="b">
        <f>IF(Tabla1[[#This Row],[Cantidad]]&gt;=1,Tabla1[[#This Row],[Cantidad]]*F60)</f>
        <v>0</v>
      </c>
    </row>
    <row r="61" spans="1:11" x14ac:dyDescent="0.2">
      <c r="A61" s="21"/>
      <c r="B61" s="22"/>
      <c r="C61" s="23">
        <f>_xlfn.XLOOKUP(Tabla1[[#This Row],[Producto]],Ingresos!L:L,Ingresos!M:M)</f>
        <v>0</v>
      </c>
      <c r="D61" s="24"/>
      <c r="E61" s="25"/>
      <c r="F61">
        <f>_xlfn.XLOOKUP(Tabla1[[#This Row],[Producto]],Ingresos!L:L,Ingresos!N:N)</f>
        <v>0</v>
      </c>
      <c r="G61">
        <v>1</v>
      </c>
      <c r="H61" s="6">
        <f>Tabla1[[#This Row],[Precio]]-(Tabla1[[#This Row],[Costo]]*Tabla1[[#This Row],[Cantidad]])</f>
        <v>0</v>
      </c>
      <c r="I61" t="s">
        <v>4</v>
      </c>
      <c r="K61" t="b">
        <f>IF(Tabla1[[#This Row],[Cantidad]]&gt;=1,Tabla1[[#This Row],[Cantidad]]*F61)</f>
        <v>0</v>
      </c>
    </row>
    <row r="62" spans="1:11" x14ac:dyDescent="0.2">
      <c r="A62" s="21"/>
      <c r="B62" s="22"/>
      <c r="C62" s="23">
        <f>_xlfn.XLOOKUP(Tabla1[[#This Row],[Producto]],Ingresos!L:L,Ingresos!M:M)</f>
        <v>0</v>
      </c>
      <c r="D62" s="24"/>
      <c r="E62" s="25"/>
      <c r="F62">
        <f>_xlfn.XLOOKUP(Tabla1[[#This Row],[Producto]],Ingresos!L:L,Ingresos!N:N)</f>
        <v>0</v>
      </c>
      <c r="G62">
        <v>1</v>
      </c>
      <c r="H62" s="6">
        <f>Tabla1[[#This Row],[Precio]]-(Tabla1[[#This Row],[Costo]]*Tabla1[[#This Row],[Cantidad]])</f>
        <v>0</v>
      </c>
      <c r="I62" t="s">
        <v>4</v>
      </c>
      <c r="K62" t="b">
        <f>IF(Tabla1[[#This Row],[Cantidad]]&gt;=1,Tabla1[[#This Row],[Cantidad]]*F62)</f>
        <v>0</v>
      </c>
    </row>
    <row r="63" spans="1:11" x14ac:dyDescent="0.2">
      <c r="A63" s="21"/>
      <c r="B63" s="22"/>
      <c r="C63" s="23">
        <f>_xlfn.XLOOKUP(Tabla1[[#This Row],[Producto]],Ingresos!L:L,Ingresos!M:M)</f>
        <v>0</v>
      </c>
      <c r="D63" s="24"/>
      <c r="E63" s="25"/>
      <c r="F63">
        <f>_xlfn.XLOOKUP(Tabla1[[#This Row],[Producto]],Ingresos!L:L,Ingresos!N:N)</f>
        <v>0</v>
      </c>
      <c r="G63">
        <v>1</v>
      </c>
      <c r="H63" s="6">
        <f>Tabla1[[#This Row],[Precio]]-(Tabla1[[#This Row],[Costo]]*Tabla1[[#This Row],[Cantidad]])</f>
        <v>0</v>
      </c>
      <c r="I63" t="s">
        <v>4</v>
      </c>
      <c r="K63" t="b">
        <f>IF(Tabla1[[#This Row],[Cantidad]]&gt;=1,Tabla1[[#This Row],[Cantidad]]*F63)</f>
        <v>0</v>
      </c>
    </row>
    <row r="64" spans="1:11" x14ac:dyDescent="0.2">
      <c r="A64" s="21"/>
      <c r="B64" s="22"/>
      <c r="C64" s="23">
        <f>_xlfn.XLOOKUP(Tabla1[[#This Row],[Producto]],Ingresos!L:L,Ingresos!M:M)</f>
        <v>0</v>
      </c>
      <c r="D64" s="24"/>
      <c r="E64" s="25"/>
      <c r="F64">
        <f>_xlfn.XLOOKUP(Tabla1[[#This Row],[Producto]],Ingresos!L:L,Ingresos!N:N)</f>
        <v>0</v>
      </c>
      <c r="G64">
        <v>1</v>
      </c>
      <c r="H64" s="6">
        <f>Tabla1[[#This Row],[Precio]]-(Tabla1[[#This Row],[Costo]]*Tabla1[[#This Row],[Cantidad]])</f>
        <v>0</v>
      </c>
      <c r="I64" t="s">
        <v>4</v>
      </c>
      <c r="K64" t="b">
        <f>IF(Tabla1[[#This Row],[Cantidad]]&gt;=1,Tabla1[[#This Row],[Cantidad]]*F64)</f>
        <v>0</v>
      </c>
    </row>
    <row r="65" spans="1:11" x14ac:dyDescent="0.2">
      <c r="A65" s="21"/>
      <c r="B65" s="22"/>
      <c r="C65" s="23">
        <f>_xlfn.XLOOKUP(Tabla1[[#This Row],[Producto]],Ingresos!L:L,Ingresos!M:M)</f>
        <v>0</v>
      </c>
      <c r="D65" s="24"/>
      <c r="E65" s="25"/>
      <c r="F65">
        <f>_xlfn.XLOOKUP(Tabla1[[#This Row],[Producto]],Ingresos!L:L,Ingresos!N:N)</f>
        <v>0</v>
      </c>
      <c r="G65">
        <v>1</v>
      </c>
      <c r="H65" s="6">
        <f>Tabla1[[#This Row],[Precio]]-(Tabla1[[#This Row],[Costo]]*Tabla1[[#This Row],[Cantidad]])</f>
        <v>0</v>
      </c>
      <c r="I65" t="s">
        <v>4</v>
      </c>
      <c r="K65" t="b">
        <f>IF(Tabla1[[#This Row],[Cantidad]]&gt;=1,Tabla1[[#This Row],[Cantidad]]*F65)</f>
        <v>0</v>
      </c>
    </row>
    <row r="66" spans="1:11" x14ac:dyDescent="0.2">
      <c r="A66" s="21"/>
      <c r="B66" s="22"/>
      <c r="C66" s="23">
        <f>_xlfn.XLOOKUP(Tabla1[[#This Row],[Producto]],Ingresos!L:L,Ingresos!M:M)</f>
        <v>0</v>
      </c>
      <c r="D66" s="24"/>
      <c r="E66" s="25"/>
      <c r="F66">
        <f>_xlfn.XLOOKUP(Tabla1[[#This Row],[Producto]],Ingresos!L:L,Ingresos!N:N)</f>
        <v>0</v>
      </c>
      <c r="G66">
        <v>1</v>
      </c>
      <c r="H66" s="6">
        <f>Tabla1[[#This Row],[Precio]]-(Tabla1[[#This Row],[Costo]]*Tabla1[[#This Row],[Cantidad]])</f>
        <v>0</v>
      </c>
      <c r="I66" t="s">
        <v>4</v>
      </c>
      <c r="K66" t="b">
        <f>IF(Tabla1[[#This Row],[Cantidad]]&gt;=1,Tabla1[[#This Row],[Cantidad]]*F66)</f>
        <v>0</v>
      </c>
    </row>
    <row r="67" spans="1:11" x14ac:dyDescent="0.2">
      <c r="A67" s="21"/>
      <c r="B67" s="22"/>
      <c r="C67" s="23">
        <f>_xlfn.XLOOKUP(Tabla1[[#This Row],[Producto]],Ingresos!L:L,Ingresos!M:M)</f>
        <v>0</v>
      </c>
      <c r="D67" s="24"/>
      <c r="E67" s="25"/>
      <c r="F67">
        <f>_xlfn.XLOOKUP(Tabla1[[#This Row],[Producto]],Ingresos!L:L,Ingresos!N:N)</f>
        <v>0</v>
      </c>
      <c r="G67">
        <v>1</v>
      </c>
      <c r="H67" s="6">
        <f>Tabla1[[#This Row],[Precio]]-(Tabla1[[#This Row],[Costo]]*Tabla1[[#This Row],[Cantidad]])</f>
        <v>0</v>
      </c>
      <c r="I67" t="s">
        <v>4</v>
      </c>
      <c r="K67" t="b">
        <f>IF(Tabla1[[#This Row],[Cantidad]]&gt;=1,Tabla1[[#This Row],[Cantidad]]*F67)</f>
        <v>0</v>
      </c>
    </row>
    <row r="68" spans="1:11" x14ac:dyDescent="0.2">
      <c r="A68" s="21"/>
      <c r="B68" s="22"/>
      <c r="C68" s="23">
        <f>_xlfn.XLOOKUP(Tabla1[[#This Row],[Producto]],Ingresos!L:L,Ingresos!M:M)</f>
        <v>0</v>
      </c>
      <c r="D68" s="24"/>
      <c r="E68" s="25"/>
      <c r="F68">
        <f>_xlfn.XLOOKUP(Tabla1[[#This Row],[Producto]],Ingresos!L:L,Ingresos!N:N)</f>
        <v>0</v>
      </c>
      <c r="G68">
        <v>1</v>
      </c>
      <c r="H68" s="6">
        <f>Tabla1[[#This Row],[Precio]]-(Tabla1[[#This Row],[Costo]]*Tabla1[[#This Row],[Cantidad]])</f>
        <v>0</v>
      </c>
      <c r="I68" t="s">
        <v>4</v>
      </c>
      <c r="K68" t="b">
        <f>IF(Tabla1[[#This Row],[Cantidad]]&gt;=1,Tabla1[[#This Row],[Cantidad]]*F68)</f>
        <v>0</v>
      </c>
    </row>
    <row r="69" spans="1:11" x14ac:dyDescent="0.2">
      <c r="A69" s="21"/>
      <c r="B69" s="22"/>
      <c r="C69" s="23">
        <f>_xlfn.XLOOKUP(Tabla1[[#This Row],[Producto]],Ingresos!L:L,Ingresos!M:M)</f>
        <v>0</v>
      </c>
      <c r="D69" s="24"/>
      <c r="E69" s="25"/>
      <c r="F69">
        <f>_xlfn.XLOOKUP(Tabla1[[#This Row],[Producto]],Ingresos!L:L,Ingresos!N:N)</f>
        <v>0</v>
      </c>
      <c r="G69">
        <v>1</v>
      </c>
      <c r="H69" s="6">
        <f>Tabla1[[#This Row],[Precio]]-(Tabla1[[#This Row],[Costo]]*Tabla1[[#This Row],[Cantidad]])</f>
        <v>0</v>
      </c>
      <c r="I69" t="s">
        <v>4</v>
      </c>
      <c r="K69" t="b">
        <f>IF(Tabla1[[#This Row],[Cantidad]]&gt;=1,Tabla1[[#This Row],[Cantidad]]*F69)</f>
        <v>0</v>
      </c>
    </row>
    <row r="70" spans="1:11" x14ac:dyDescent="0.2">
      <c r="A70" s="21"/>
      <c r="B70" s="22"/>
      <c r="C70" s="23">
        <f>_xlfn.XLOOKUP(Tabla1[[#This Row],[Producto]],Ingresos!L:L,Ingresos!M:M)</f>
        <v>0</v>
      </c>
      <c r="D70" s="24"/>
      <c r="E70" s="25"/>
      <c r="F70">
        <f>_xlfn.XLOOKUP(Tabla1[[#This Row],[Producto]],Ingresos!L:L,Ingresos!N:N)</f>
        <v>0</v>
      </c>
      <c r="G70">
        <v>1</v>
      </c>
      <c r="H70" s="6">
        <f>Tabla1[[#This Row],[Precio]]-(Tabla1[[#This Row],[Costo]]*Tabla1[[#This Row],[Cantidad]])</f>
        <v>0</v>
      </c>
      <c r="I70" t="s">
        <v>4</v>
      </c>
      <c r="K70" t="b">
        <f>IF(Tabla1[[#This Row],[Cantidad]]&gt;=1,Tabla1[[#This Row],[Cantidad]]*F70)</f>
        <v>0</v>
      </c>
    </row>
    <row r="71" spans="1:11" x14ac:dyDescent="0.2">
      <c r="A71" s="21"/>
      <c r="B71" s="22"/>
      <c r="C71" s="23">
        <f>_xlfn.XLOOKUP(Tabla1[[#This Row],[Producto]],Ingresos!L:L,Ingresos!M:M)</f>
        <v>0</v>
      </c>
      <c r="D71" s="24"/>
      <c r="E71" s="25"/>
      <c r="F71">
        <f>_xlfn.XLOOKUP(Tabla1[[#This Row],[Producto]],Ingresos!L:L,Ingresos!N:N)</f>
        <v>0</v>
      </c>
      <c r="G71">
        <v>1</v>
      </c>
      <c r="H71" s="6">
        <f>Tabla1[[#This Row],[Precio]]-(Tabla1[[#This Row],[Costo]]*Tabla1[[#This Row],[Cantidad]])</f>
        <v>0</v>
      </c>
      <c r="I71" t="s">
        <v>4</v>
      </c>
      <c r="K71" t="b">
        <f>IF(Tabla1[[#This Row],[Cantidad]]&gt;=1,Tabla1[[#This Row],[Cantidad]]*F71)</f>
        <v>0</v>
      </c>
    </row>
    <row r="72" spans="1:11" x14ac:dyDescent="0.2">
      <c r="A72" s="21"/>
      <c r="B72" s="22"/>
      <c r="C72" s="23">
        <f>_xlfn.XLOOKUP(Tabla1[[#This Row],[Producto]],Ingresos!L:L,Ingresos!M:M)</f>
        <v>0</v>
      </c>
      <c r="D72" s="24"/>
      <c r="E72" s="25"/>
      <c r="F72">
        <f>_xlfn.XLOOKUP(Tabla1[[#This Row],[Producto]],Ingresos!L:L,Ingresos!N:N)</f>
        <v>0</v>
      </c>
      <c r="G72">
        <v>1</v>
      </c>
      <c r="H72" s="6">
        <f>Tabla1[[#This Row],[Precio]]-(Tabla1[[#This Row],[Costo]]*Tabla1[[#This Row],[Cantidad]])</f>
        <v>0</v>
      </c>
      <c r="I72" t="s">
        <v>4</v>
      </c>
      <c r="K72" t="b">
        <f>IF(Tabla1[[#This Row],[Cantidad]]&gt;=1,Tabla1[[#This Row],[Cantidad]]*F72)</f>
        <v>0</v>
      </c>
    </row>
    <row r="73" spans="1:11" x14ac:dyDescent="0.2">
      <c r="A73" s="21"/>
      <c r="B73" s="22"/>
      <c r="C73" s="23">
        <f>_xlfn.XLOOKUP(Tabla1[[#This Row],[Producto]],Ingresos!L:L,Ingresos!M:M)</f>
        <v>0</v>
      </c>
      <c r="D73" s="24"/>
      <c r="E73" s="25"/>
      <c r="F73">
        <f>_xlfn.XLOOKUP(Tabla1[[#This Row],[Producto]],Ingresos!L:L,Ingresos!N:N)</f>
        <v>0</v>
      </c>
      <c r="G73">
        <v>1</v>
      </c>
      <c r="H73" s="6">
        <f>Tabla1[[#This Row],[Precio]]-(Tabla1[[#This Row],[Costo]]*Tabla1[[#This Row],[Cantidad]])</f>
        <v>0</v>
      </c>
      <c r="I73" t="s">
        <v>4</v>
      </c>
      <c r="K73" t="b">
        <f>IF(Tabla1[[#This Row],[Cantidad]]&gt;=1,Tabla1[[#This Row],[Cantidad]]*F73)</f>
        <v>0</v>
      </c>
    </row>
    <row r="74" spans="1:11" x14ac:dyDescent="0.2">
      <c r="A74" s="21"/>
      <c r="B74" s="22"/>
      <c r="C74" s="23">
        <f>_xlfn.XLOOKUP(Tabla1[[#This Row],[Producto]],Ingresos!L:L,Ingresos!M:M)</f>
        <v>0</v>
      </c>
      <c r="D74" s="24"/>
      <c r="E74" s="25"/>
      <c r="F74">
        <f>_xlfn.XLOOKUP(Tabla1[[#This Row],[Producto]],Ingresos!L:L,Ingresos!N:N)</f>
        <v>0</v>
      </c>
      <c r="G74">
        <v>1</v>
      </c>
      <c r="H74" s="6">
        <f>Tabla1[[#This Row],[Precio]]-(Tabla1[[#This Row],[Costo]]*Tabla1[[#This Row],[Cantidad]])</f>
        <v>0</v>
      </c>
      <c r="I74" t="s">
        <v>4</v>
      </c>
      <c r="K74" t="b">
        <f>IF(Tabla1[[#This Row],[Cantidad]]&gt;=1,Tabla1[[#This Row],[Cantidad]]*F74)</f>
        <v>0</v>
      </c>
    </row>
    <row r="75" spans="1:11" x14ac:dyDescent="0.2">
      <c r="A75" s="21"/>
      <c r="B75" s="22"/>
      <c r="C75" s="23">
        <f>_xlfn.XLOOKUP(Tabla1[[#This Row],[Producto]],Ingresos!L:L,Ingresos!M:M)</f>
        <v>0</v>
      </c>
      <c r="D75" s="24"/>
      <c r="E75" s="25"/>
      <c r="F75">
        <f>_xlfn.XLOOKUP(Tabla1[[#This Row],[Producto]],Ingresos!L:L,Ingresos!N:N)</f>
        <v>0</v>
      </c>
      <c r="G75">
        <v>1</v>
      </c>
      <c r="H75" s="6">
        <f>Tabla1[[#This Row],[Precio]]-(Tabla1[[#This Row],[Costo]]*Tabla1[[#This Row],[Cantidad]])</f>
        <v>0</v>
      </c>
      <c r="I75" t="s">
        <v>4</v>
      </c>
      <c r="K75" t="b">
        <f>IF(Tabla1[[#This Row],[Cantidad]]&gt;=1,Tabla1[[#This Row],[Cantidad]]*F75)</f>
        <v>0</v>
      </c>
    </row>
    <row r="76" spans="1:11" x14ac:dyDescent="0.2">
      <c r="A76" s="21"/>
      <c r="B76" s="22"/>
      <c r="C76" s="23">
        <f>_xlfn.XLOOKUP(Tabla1[[#This Row],[Producto]],Ingresos!L:L,Ingresos!M:M)</f>
        <v>0</v>
      </c>
      <c r="D76" s="24"/>
      <c r="E76" s="25"/>
      <c r="F76">
        <f>_xlfn.XLOOKUP(Tabla1[[#This Row],[Producto]],Ingresos!L:L,Ingresos!N:N)</f>
        <v>0</v>
      </c>
      <c r="G76">
        <v>1</v>
      </c>
      <c r="H76" s="6">
        <f>Tabla1[[#This Row],[Precio]]-(Tabla1[[#This Row],[Costo]]*Tabla1[[#This Row],[Cantidad]])</f>
        <v>0</v>
      </c>
      <c r="I76" t="s">
        <v>4</v>
      </c>
      <c r="K76" t="b">
        <f>IF(Tabla1[[#This Row],[Cantidad]]&gt;=1,Tabla1[[#This Row],[Cantidad]]*F76)</f>
        <v>0</v>
      </c>
    </row>
    <row r="77" spans="1:11" x14ac:dyDescent="0.2">
      <c r="A77" s="21"/>
      <c r="B77" s="22"/>
      <c r="C77" s="23">
        <f>_xlfn.XLOOKUP(Tabla1[[#This Row],[Producto]],Ingresos!L:L,Ingresos!M:M)</f>
        <v>0</v>
      </c>
      <c r="D77" s="24"/>
      <c r="E77" s="25"/>
      <c r="F77">
        <f>_xlfn.XLOOKUP(Tabla1[[#This Row],[Producto]],Ingresos!L:L,Ingresos!N:N)</f>
        <v>0</v>
      </c>
      <c r="G77">
        <v>1</v>
      </c>
      <c r="H77" s="6">
        <f>Tabla1[[#This Row],[Precio]]-(Tabla1[[#This Row],[Costo]]*Tabla1[[#This Row],[Cantidad]])</f>
        <v>0</v>
      </c>
      <c r="I77" t="s">
        <v>4</v>
      </c>
      <c r="K77" t="b">
        <f>IF(Tabla1[[#This Row],[Cantidad]]&gt;=1,Tabla1[[#This Row],[Cantidad]]*F77)</f>
        <v>0</v>
      </c>
    </row>
    <row r="78" spans="1:11" x14ac:dyDescent="0.2">
      <c r="A78" s="21"/>
      <c r="B78" s="22"/>
      <c r="C78" s="23">
        <f>_xlfn.XLOOKUP(Tabla1[[#This Row],[Producto]],Ingresos!L:L,Ingresos!M:M)</f>
        <v>0</v>
      </c>
      <c r="D78" s="24"/>
      <c r="E78" s="25"/>
      <c r="F78">
        <f>_xlfn.XLOOKUP(Tabla1[[#This Row],[Producto]],Ingresos!L:L,Ingresos!N:N)</f>
        <v>0</v>
      </c>
      <c r="G78">
        <v>1</v>
      </c>
      <c r="H78" s="6">
        <f>Tabla1[[#This Row],[Precio]]-(Tabla1[[#This Row],[Costo]]*Tabla1[[#This Row],[Cantidad]])</f>
        <v>0</v>
      </c>
      <c r="I78" t="s">
        <v>4</v>
      </c>
      <c r="K78" t="b">
        <f>IF(Tabla1[[#This Row],[Cantidad]]&gt;=1,Tabla1[[#This Row],[Cantidad]]*F78)</f>
        <v>0</v>
      </c>
    </row>
    <row r="79" spans="1:11" x14ac:dyDescent="0.2">
      <c r="A79" s="21"/>
      <c r="B79" s="22"/>
      <c r="C79" s="23">
        <f>_xlfn.XLOOKUP(Tabla1[[#This Row],[Producto]],Ingresos!L:L,Ingresos!M:M)</f>
        <v>0</v>
      </c>
      <c r="D79" s="24"/>
      <c r="E79" s="25"/>
      <c r="F79">
        <f>_xlfn.XLOOKUP(Tabla1[[#This Row],[Producto]],Ingresos!L:L,Ingresos!N:N)</f>
        <v>0</v>
      </c>
      <c r="G79">
        <v>1</v>
      </c>
      <c r="H79" s="6">
        <f>Tabla1[[#This Row],[Precio]]-(Tabla1[[#This Row],[Costo]]*Tabla1[[#This Row],[Cantidad]])</f>
        <v>0</v>
      </c>
      <c r="I79" t="s">
        <v>4</v>
      </c>
      <c r="K79" t="b">
        <f>IF(Tabla1[[#This Row],[Cantidad]]&gt;=1,Tabla1[[#This Row],[Cantidad]]*F79)</f>
        <v>0</v>
      </c>
    </row>
    <row r="80" spans="1:11" x14ac:dyDescent="0.2">
      <c r="A80" s="21"/>
      <c r="B80" s="22"/>
      <c r="C80" s="23">
        <f>_xlfn.XLOOKUP(Tabla1[[#This Row],[Producto]],Ingresos!L:L,Ingresos!M:M)</f>
        <v>0</v>
      </c>
      <c r="D80" s="24"/>
      <c r="E80" s="25"/>
      <c r="F80">
        <f>_xlfn.XLOOKUP(Tabla1[[#This Row],[Producto]],Ingresos!L:L,Ingresos!N:N)</f>
        <v>0</v>
      </c>
      <c r="G80">
        <v>1</v>
      </c>
      <c r="H80" s="6">
        <f>Tabla1[[#This Row],[Precio]]-(Tabla1[[#This Row],[Costo]]*Tabla1[[#This Row],[Cantidad]])</f>
        <v>0</v>
      </c>
      <c r="I80" t="s">
        <v>4</v>
      </c>
      <c r="K80" t="b">
        <f>IF(Tabla1[[#This Row],[Cantidad]]&gt;=1,Tabla1[[#This Row],[Cantidad]]*F80)</f>
        <v>0</v>
      </c>
    </row>
    <row r="81" spans="1:11" x14ac:dyDescent="0.2">
      <c r="A81" s="21"/>
      <c r="B81" s="22"/>
      <c r="C81" s="23">
        <f>_xlfn.XLOOKUP(Tabla1[[#This Row],[Producto]],Ingresos!L:L,Ingresos!M:M)</f>
        <v>0</v>
      </c>
      <c r="D81" s="24"/>
      <c r="E81" s="25"/>
      <c r="F81">
        <f>_xlfn.XLOOKUP(Tabla1[[#This Row],[Producto]],Ingresos!L:L,Ingresos!N:N)</f>
        <v>0</v>
      </c>
      <c r="G81">
        <v>1</v>
      </c>
      <c r="H81" s="6">
        <f>Tabla1[[#This Row],[Precio]]-(Tabla1[[#This Row],[Costo]]*Tabla1[[#This Row],[Cantidad]])</f>
        <v>0</v>
      </c>
      <c r="I81" t="s">
        <v>4</v>
      </c>
      <c r="K81" t="b">
        <f>IF(Tabla1[[#This Row],[Cantidad]]&gt;=1,Tabla1[[#This Row],[Cantidad]]*F81)</f>
        <v>0</v>
      </c>
    </row>
    <row r="82" spans="1:11" x14ac:dyDescent="0.2">
      <c r="A82" s="21"/>
      <c r="B82" s="22"/>
      <c r="C82" s="23">
        <f>_xlfn.XLOOKUP(Tabla1[[#This Row],[Producto]],Ingresos!L:L,Ingresos!M:M)</f>
        <v>0</v>
      </c>
      <c r="D82" s="24"/>
      <c r="E82" s="25"/>
      <c r="F82">
        <f>_xlfn.XLOOKUP(Tabla1[[#This Row],[Producto]],Ingresos!L:L,Ingresos!N:N)</f>
        <v>0</v>
      </c>
      <c r="G82">
        <v>1</v>
      </c>
      <c r="H82" s="6">
        <f>Tabla1[[#This Row],[Precio]]-(Tabla1[[#This Row],[Costo]]*Tabla1[[#This Row],[Cantidad]])</f>
        <v>0</v>
      </c>
      <c r="I82" t="s">
        <v>4</v>
      </c>
      <c r="K82" t="b">
        <f>IF(Tabla1[[#This Row],[Cantidad]]&gt;=1,Tabla1[[#This Row],[Cantidad]]*F82)</f>
        <v>0</v>
      </c>
    </row>
    <row r="83" spans="1:11" x14ac:dyDescent="0.2">
      <c r="A83" s="21"/>
      <c r="B83" s="22"/>
      <c r="C83" s="23">
        <f>_xlfn.XLOOKUP(Tabla1[[#This Row],[Producto]],Ingresos!L:L,Ingresos!M:M)</f>
        <v>0</v>
      </c>
      <c r="D83" s="24"/>
      <c r="E83" s="25"/>
      <c r="F83">
        <f>_xlfn.XLOOKUP(Tabla1[[#This Row],[Producto]],Ingresos!L:L,Ingresos!N:N)</f>
        <v>0</v>
      </c>
      <c r="G83">
        <v>1</v>
      </c>
      <c r="H83" s="6">
        <f>Tabla1[[#This Row],[Precio]]-(Tabla1[[#This Row],[Costo]]*Tabla1[[#This Row],[Cantidad]])</f>
        <v>0</v>
      </c>
      <c r="I83" t="s">
        <v>4</v>
      </c>
      <c r="K83" t="b">
        <f>IF(Tabla1[[#This Row],[Cantidad]]&gt;=1,Tabla1[[#This Row],[Cantidad]]*F83)</f>
        <v>0</v>
      </c>
    </row>
    <row r="84" spans="1:11" x14ac:dyDescent="0.2">
      <c r="A84" s="21"/>
      <c r="B84" s="22"/>
      <c r="C84" s="23">
        <f>_xlfn.XLOOKUP(Tabla1[[#This Row],[Producto]],Ingresos!L:L,Ingresos!M:M)</f>
        <v>0</v>
      </c>
      <c r="D84" s="24"/>
      <c r="E84" s="25"/>
      <c r="F84">
        <f>_xlfn.XLOOKUP(Tabla1[[#This Row],[Producto]],Ingresos!L:L,Ingresos!N:N)</f>
        <v>0</v>
      </c>
      <c r="G84">
        <v>1</v>
      </c>
      <c r="H84" s="6">
        <f>Tabla1[[#This Row],[Precio]]-(Tabla1[[#This Row],[Costo]]*Tabla1[[#This Row],[Cantidad]])</f>
        <v>0</v>
      </c>
      <c r="I84" t="s">
        <v>4</v>
      </c>
      <c r="K84" t="b">
        <f>IF(Tabla1[[#This Row],[Cantidad]]&gt;=1,Tabla1[[#This Row],[Cantidad]]*F84)</f>
        <v>0</v>
      </c>
    </row>
    <row r="85" spans="1:11" x14ac:dyDescent="0.2">
      <c r="A85" s="21"/>
      <c r="B85" s="22"/>
      <c r="C85" s="23">
        <f>_xlfn.XLOOKUP(Tabla1[[#This Row],[Producto]],Ingresos!L:L,Ingresos!M:M)</f>
        <v>0</v>
      </c>
      <c r="D85" s="24"/>
      <c r="E85" s="25"/>
      <c r="F85">
        <f>_xlfn.XLOOKUP(Tabla1[[#This Row],[Producto]],Ingresos!L:L,Ingresos!N:N)</f>
        <v>0</v>
      </c>
      <c r="G85">
        <v>1</v>
      </c>
      <c r="H85" s="6">
        <f>Tabla1[[#This Row],[Precio]]-(Tabla1[[#This Row],[Costo]]*Tabla1[[#This Row],[Cantidad]])</f>
        <v>0</v>
      </c>
      <c r="I85" t="s">
        <v>4</v>
      </c>
      <c r="K85" t="b">
        <f>IF(Tabla1[[#This Row],[Cantidad]]&gt;=1,Tabla1[[#This Row],[Cantidad]]*F85)</f>
        <v>0</v>
      </c>
    </row>
    <row r="86" spans="1:11" x14ac:dyDescent="0.2">
      <c r="A86" s="21"/>
      <c r="B86" s="22"/>
      <c r="C86" s="23">
        <f>_xlfn.XLOOKUP(Tabla1[[#This Row],[Producto]],Ingresos!L:L,Ingresos!M:M)</f>
        <v>0</v>
      </c>
      <c r="D86" s="24"/>
      <c r="E86" s="25"/>
      <c r="F86">
        <f>_xlfn.XLOOKUP(Tabla1[[#This Row],[Producto]],Ingresos!L:L,Ingresos!N:N)</f>
        <v>0</v>
      </c>
      <c r="G86">
        <v>1</v>
      </c>
      <c r="H86" s="6">
        <f>Tabla1[[#This Row],[Precio]]-(Tabla1[[#This Row],[Costo]]*Tabla1[[#This Row],[Cantidad]])</f>
        <v>0</v>
      </c>
      <c r="I86" t="s">
        <v>4</v>
      </c>
      <c r="K86" t="b">
        <f>IF(Tabla1[[#This Row],[Cantidad]]&gt;=1,Tabla1[[#This Row],[Cantidad]]*F86)</f>
        <v>0</v>
      </c>
    </row>
    <row r="87" spans="1:11" x14ac:dyDescent="0.2">
      <c r="A87" s="21"/>
      <c r="B87" s="22"/>
      <c r="C87" s="23">
        <f>_xlfn.XLOOKUP(Tabla1[[#This Row],[Producto]],Ingresos!L:L,Ingresos!M:M)</f>
        <v>0</v>
      </c>
      <c r="D87" s="24"/>
      <c r="E87" s="25"/>
      <c r="F87">
        <f>_xlfn.XLOOKUP(Tabla1[[#This Row],[Producto]],Ingresos!L:L,Ingresos!N:N)</f>
        <v>0</v>
      </c>
      <c r="G87">
        <v>1</v>
      </c>
      <c r="H87" s="6">
        <f>Tabla1[[#This Row],[Precio]]-(Tabla1[[#This Row],[Costo]]*Tabla1[[#This Row],[Cantidad]])</f>
        <v>0</v>
      </c>
      <c r="I87" t="s">
        <v>4</v>
      </c>
      <c r="K87" t="b">
        <f>IF(Tabla1[[#This Row],[Cantidad]]&gt;=1,Tabla1[[#This Row],[Cantidad]]*F87)</f>
        <v>0</v>
      </c>
    </row>
    <row r="88" spans="1:11" x14ac:dyDescent="0.2">
      <c r="A88" s="21"/>
      <c r="B88" s="22"/>
      <c r="C88" s="23">
        <f>_xlfn.XLOOKUP(Tabla1[[#This Row],[Producto]],Ingresos!L:L,Ingresos!M:M)</f>
        <v>0</v>
      </c>
      <c r="D88" s="24"/>
      <c r="E88" s="25"/>
      <c r="F88">
        <f>_xlfn.XLOOKUP(Tabla1[[#This Row],[Producto]],Ingresos!L:L,Ingresos!N:N)</f>
        <v>0</v>
      </c>
      <c r="G88">
        <v>1</v>
      </c>
      <c r="H88" s="6">
        <f>Tabla1[[#This Row],[Precio]]-(Tabla1[[#This Row],[Costo]]*Tabla1[[#This Row],[Cantidad]])</f>
        <v>0</v>
      </c>
      <c r="I88" t="s">
        <v>4</v>
      </c>
      <c r="K88" t="b">
        <f>IF(Tabla1[[#This Row],[Cantidad]]&gt;=1,Tabla1[[#This Row],[Cantidad]]*F88)</f>
        <v>0</v>
      </c>
    </row>
    <row r="89" spans="1:11" x14ac:dyDescent="0.2">
      <c r="A89" s="21"/>
      <c r="B89" s="22"/>
      <c r="C89" s="23">
        <f>_xlfn.XLOOKUP(Tabla1[[#This Row],[Producto]],Ingresos!L:L,Ingresos!M:M)</f>
        <v>0</v>
      </c>
      <c r="D89" s="24"/>
      <c r="E89" s="25"/>
      <c r="F89">
        <f>_xlfn.XLOOKUP(Tabla1[[#This Row],[Producto]],Ingresos!L:L,Ingresos!N:N)</f>
        <v>0</v>
      </c>
      <c r="G89">
        <v>1</v>
      </c>
      <c r="H89" s="6">
        <f>Tabla1[[#This Row],[Precio]]-(Tabla1[[#This Row],[Costo]]*Tabla1[[#This Row],[Cantidad]])</f>
        <v>0</v>
      </c>
      <c r="I89" t="s">
        <v>4</v>
      </c>
      <c r="K89" t="b">
        <f>IF(Tabla1[[#This Row],[Cantidad]]&gt;=1,Tabla1[[#This Row],[Cantidad]]*F89)</f>
        <v>0</v>
      </c>
    </row>
    <row r="90" spans="1:11" x14ac:dyDescent="0.2">
      <c r="A90" s="21"/>
      <c r="B90" s="22"/>
      <c r="C90" s="23">
        <f>_xlfn.XLOOKUP(Tabla1[[#This Row],[Producto]],Ingresos!L:L,Ingresos!M:M)</f>
        <v>0</v>
      </c>
      <c r="D90" s="24"/>
      <c r="E90" s="25"/>
      <c r="F90">
        <f>_xlfn.XLOOKUP(Tabla1[[#This Row],[Producto]],Ingresos!L:L,Ingresos!N:N)</f>
        <v>0</v>
      </c>
      <c r="G90">
        <v>1</v>
      </c>
      <c r="H90" s="6">
        <f>Tabla1[[#This Row],[Precio]]-(Tabla1[[#This Row],[Costo]]*Tabla1[[#This Row],[Cantidad]])</f>
        <v>0</v>
      </c>
      <c r="I90" t="s">
        <v>4</v>
      </c>
      <c r="K90" t="b">
        <f>IF(Tabla1[[#This Row],[Cantidad]]&gt;=1,Tabla1[[#This Row],[Cantidad]]*F90)</f>
        <v>0</v>
      </c>
    </row>
    <row r="91" spans="1:11" x14ac:dyDescent="0.2">
      <c r="A91" s="21"/>
      <c r="B91" s="22"/>
      <c r="C91" s="23">
        <f>_xlfn.XLOOKUP(Tabla1[[#This Row],[Producto]],Ingresos!L:L,Ingresos!M:M)</f>
        <v>0</v>
      </c>
      <c r="D91" s="24"/>
      <c r="E91" s="25"/>
      <c r="F91">
        <f>_xlfn.XLOOKUP(Tabla1[[#This Row],[Producto]],Ingresos!L:L,Ingresos!N:N)</f>
        <v>0</v>
      </c>
      <c r="G91">
        <v>1</v>
      </c>
      <c r="H91" s="6">
        <f>Tabla1[[#This Row],[Precio]]-(Tabla1[[#This Row],[Costo]]*Tabla1[[#This Row],[Cantidad]])</f>
        <v>0</v>
      </c>
      <c r="I91" t="s">
        <v>4</v>
      </c>
      <c r="K91" t="b">
        <f>IF(Tabla1[[#This Row],[Cantidad]]&gt;=1,Tabla1[[#This Row],[Cantidad]]*F91)</f>
        <v>0</v>
      </c>
    </row>
    <row r="92" spans="1:11" x14ac:dyDescent="0.2">
      <c r="A92" s="21"/>
      <c r="B92" s="22"/>
      <c r="C92" s="23">
        <f>_xlfn.XLOOKUP(Tabla1[[#This Row],[Producto]],Ingresos!L:L,Ingresos!M:M)</f>
        <v>0</v>
      </c>
      <c r="D92" s="24"/>
      <c r="E92" s="25"/>
      <c r="F92">
        <f>_xlfn.XLOOKUP(Tabla1[[#This Row],[Producto]],Ingresos!L:L,Ingresos!N:N)</f>
        <v>0</v>
      </c>
      <c r="G92">
        <v>1</v>
      </c>
      <c r="H92" s="6">
        <f>Tabla1[[#This Row],[Precio]]-(Tabla1[[#This Row],[Costo]]*Tabla1[[#This Row],[Cantidad]])</f>
        <v>0</v>
      </c>
      <c r="I92" t="s">
        <v>4</v>
      </c>
      <c r="K92" t="b">
        <f>IF(Tabla1[[#This Row],[Cantidad]]&gt;=1,Tabla1[[#This Row],[Cantidad]]*F92)</f>
        <v>0</v>
      </c>
    </row>
    <row r="93" spans="1:11" x14ac:dyDescent="0.2">
      <c r="A93" s="21"/>
      <c r="B93" s="22"/>
      <c r="C93" s="23">
        <f>_xlfn.XLOOKUP(Tabla1[[#This Row],[Producto]],Ingresos!L:L,Ingresos!M:M)</f>
        <v>0</v>
      </c>
      <c r="D93" s="24"/>
      <c r="E93" s="25"/>
      <c r="F93">
        <f>_xlfn.XLOOKUP(Tabla1[[#This Row],[Producto]],Ingresos!L:L,Ingresos!N:N)</f>
        <v>0</v>
      </c>
      <c r="G93">
        <v>1</v>
      </c>
      <c r="H93" s="6">
        <f>Tabla1[[#This Row],[Precio]]-(Tabla1[[#This Row],[Costo]]*Tabla1[[#This Row],[Cantidad]])</f>
        <v>0</v>
      </c>
      <c r="I93" t="s">
        <v>4</v>
      </c>
      <c r="K93" t="b">
        <f>IF(Tabla1[[#This Row],[Cantidad]]&gt;=1,Tabla1[[#This Row],[Cantidad]]*F93)</f>
        <v>0</v>
      </c>
    </row>
    <row r="94" spans="1:11" x14ac:dyDescent="0.2">
      <c r="A94" s="21"/>
      <c r="B94" s="22"/>
      <c r="C94" s="23">
        <f>_xlfn.XLOOKUP(Tabla1[[#This Row],[Producto]],Ingresos!L:L,Ingresos!M:M)</f>
        <v>0</v>
      </c>
      <c r="D94" s="24"/>
      <c r="E94" s="25"/>
      <c r="F94">
        <f>_xlfn.XLOOKUP(Tabla1[[#This Row],[Producto]],Ingresos!L:L,Ingresos!N:N)</f>
        <v>0</v>
      </c>
      <c r="G94">
        <v>1</v>
      </c>
      <c r="H94" s="6">
        <f>Tabla1[[#This Row],[Precio]]-(Tabla1[[#This Row],[Costo]]*Tabla1[[#This Row],[Cantidad]])</f>
        <v>0</v>
      </c>
      <c r="I94" t="s">
        <v>4</v>
      </c>
      <c r="K94" t="b">
        <f>IF(Tabla1[[#This Row],[Cantidad]]&gt;=1,Tabla1[[#This Row],[Cantidad]]*F94)</f>
        <v>0</v>
      </c>
    </row>
    <row r="95" spans="1:11" x14ac:dyDescent="0.2">
      <c r="A95" s="21"/>
      <c r="B95" s="22"/>
      <c r="C95" s="23">
        <f>_xlfn.XLOOKUP(Tabla1[[#This Row],[Producto]],Ingresos!L:L,Ingresos!M:M)</f>
        <v>0</v>
      </c>
      <c r="D95" s="24"/>
      <c r="E95" s="25"/>
      <c r="F95">
        <f>_xlfn.XLOOKUP(Tabla1[[#This Row],[Producto]],Ingresos!L:L,Ingresos!N:N)</f>
        <v>0</v>
      </c>
      <c r="G95">
        <v>1</v>
      </c>
      <c r="H95" s="6">
        <f>Tabla1[[#This Row],[Precio]]-(Tabla1[[#This Row],[Costo]]*Tabla1[[#This Row],[Cantidad]])</f>
        <v>0</v>
      </c>
      <c r="I95" t="s">
        <v>4</v>
      </c>
      <c r="K95" t="b">
        <f>IF(Tabla1[[#This Row],[Cantidad]]&gt;=1,Tabla1[[#This Row],[Cantidad]]*F95)</f>
        <v>0</v>
      </c>
    </row>
    <row r="96" spans="1:11" x14ac:dyDescent="0.2">
      <c r="A96" s="21"/>
      <c r="B96" s="22"/>
      <c r="C96" s="23">
        <f>_xlfn.XLOOKUP(Tabla1[[#This Row],[Producto]],Ingresos!L:L,Ingresos!M:M)</f>
        <v>0</v>
      </c>
      <c r="D96" s="24"/>
      <c r="E96" s="25"/>
      <c r="F96">
        <f>_xlfn.XLOOKUP(Tabla1[[#This Row],[Producto]],Ingresos!L:L,Ingresos!N:N)</f>
        <v>0</v>
      </c>
      <c r="G96">
        <v>1</v>
      </c>
      <c r="H96" s="6">
        <f>Tabla1[[#This Row],[Precio]]-(Tabla1[[#This Row],[Costo]]*Tabla1[[#This Row],[Cantidad]])</f>
        <v>0</v>
      </c>
      <c r="I96" t="s">
        <v>4</v>
      </c>
      <c r="K96" t="b">
        <f>IF(Tabla1[[#This Row],[Cantidad]]&gt;=1,Tabla1[[#This Row],[Cantidad]]*F96)</f>
        <v>0</v>
      </c>
    </row>
    <row r="97" spans="1:11" x14ac:dyDescent="0.2">
      <c r="A97" s="21"/>
      <c r="B97" s="22"/>
      <c r="C97" s="23">
        <f>_xlfn.XLOOKUP(Tabla1[[#This Row],[Producto]],Ingresos!L:L,Ingresos!M:M)</f>
        <v>0</v>
      </c>
      <c r="D97" s="24"/>
      <c r="E97" s="25"/>
      <c r="F97">
        <f>_xlfn.XLOOKUP(Tabla1[[#This Row],[Producto]],Ingresos!L:L,Ingresos!N:N)</f>
        <v>0</v>
      </c>
      <c r="G97">
        <v>1</v>
      </c>
      <c r="H97" s="6">
        <f>Tabla1[[#This Row],[Precio]]-(Tabla1[[#This Row],[Costo]]*Tabla1[[#This Row],[Cantidad]])</f>
        <v>0</v>
      </c>
      <c r="I97" t="s">
        <v>4</v>
      </c>
      <c r="K97" t="b">
        <f>IF(Tabla1[[#This Row],[Cantidad]]&gt;=1,Tabla1[[#This Row],[Cantidad]]*F97)</f>
        <v>0</v>
      </c>
    </row>
    <row r="98" spans="1:11" x14ac:dyDescent="0.2">
      <c r="A98" s="21"/>
      <c r="B98" s="22"/>
      <c r="C98" s="23">
        <f>_xlfn.XLOOKUP(Tabla1[[#This Row],[Producto]],Ingresos!L:L,Ingresos!M:M)</f>
        <v>0</v>
      </c>
      <c r="D98" s="24"/>
      <c r="E98" s="25"/>
      <c r="F98">
        <f>_xlfn.XLOOKUP(Tabla1[[#This Row],[Producto]],Ingresos!L:L,Ingresos!N:N)</f>
        <v>0</v>
      </c>
      <c r="G98">
        <v>1</v>
      </c>
      <c r="H98" s="6">
        <f>Tabla1[[#This Row],[Precio]]-(Tabla1[[#This Row],[Costo]]*Tabla1[[#This Row],[Cantidad]])</f>
        <v>0</v>
      </c>
      <c r="I98" t="s">
        <v>4</v>
      </c>
      <c r="K98" t="b">
        <f>IF(Tabla1[[#This Row],[Cantidad]]&gt;=1,Tabla1[[#This Row],[Cantidad]]*F98)</f>
        <v>0</v>
      </c>
    </row>
    <row r="99" spans="1:11" x14ac:dyDescent="0.2">
      <c r="A99" s="21"/>
      <c r="B99" s="22"/>
      <c r="C99" s="23">
        <f>_xlfn.XLOOKUP(Tabla1[[#This Row],[Producto]],Ingresos!L:L,Ingresos!M:M)</f>
        <v>0</v>
      </c>
      <c r="D99" s="24"/>
      <c r="E99" s="25"/>
      <c r="F99">
        <f>_xlfn.XLOOKUP(Tabla1[[#This Row],[Producto]],Ingresos!L:L,Ingresos!N:N)</f>
        <v>0</v>
      </c>
      <c r="G99">
        <v>1</v>
      </c>
      <c r="H99" s="6">
        <f>Tabla1[[#This Row],[Precio]]-(Tabla1[[#This Row],[Costo]]*Tabla1[[#This Row],[Cantidad]])</f>
        <v>0</v>
      </c>
      <c r="I99" t="s">
        <v>4</v>
      </c>
      <c r="K99" t="b">
        <f>IF(Tabla1[[#This Row],[Cantidad]]&gt;=1,Tabla1[[#This Row],[Cantidad]]*F99)</f>
        <v>0</v>
      </c>
    </row>
    <row r="100" spans="1:11" x14ac:dyDescent="0.2">
      <c r="A100" s="21"/>
      <c r="B100" s="22"/>
      <c r="C100" s="23">
        <f>_xlfn.XLOOKUP(Tabla1[[#This Row],[Producto]],Ingresos!L:L,Ingresos!M:M)</f>
        <v>0</v>
      </c>
      <c r="D100" s="24"/>
      <c r="E100" s="25"/>
      <c r="F100">
        <f>_xlfn.XLOOKUP(Tabla1[[#This Row],[Producto]],Ingresos!L:L,Ingresos!N:N)</f>
        <v>0</v>
      </c>
      <c r="G100">
        <v>1</v>
      </c>
      <c r="H100" s="6">
        <f>Tabla1[[#This Row],[Precio]]-(Tabla1[[#This Row],[Costo]]*Tabla1[[#This Row],[Cantidad]])</f>
        <v>0</v>
      </c>
      <c r="I100" t="s">
        <v>4</v>
      </c>
      <c r="K100" t="b">
        <f>IF(Tabla1[[#This Row],[Cantidad]]&gt;=1,Tabla1[[#This Row],[Cantidad]]*F100)</f>
        <v>0</v>
      </c>
    </row>
    <row r="101" spans="1:11" x14ac:dyDescent="0.2">
      <c r="A101" s="21"/>
      <c r="B101" s="22"/>
      <c r="C101" s="23">
        <f>_xlfn.XLOOKUP(Tabla1[[#This Row],[Producto]],Ingresos!L:L,Ingresos!M:M)</f>
        <v>0</v>
      </c>
      <c r="D101" s="24"/>
      <c r="E101" s="25"/>
      <c r="F101">
        <f>_xlfn.XLOOKUP(Tabla1[[#This Row],[Producto]],Ingresos!L:L,Ingresos!N:N)</f>
        <v>0</v>
      </c>
      <c r="G101">
        <v>1</v>
      </c>
      <c r="H101" s="6">
        <f>Tabla1[[#This Row],[Precio]]-(Tabla1[[#This Row],[Costo]]*Tabla1[[#This Row],[Cantidad]])</f>
        <v>0</v>
      </c>
      <c r="I101" t="s">
        <v>4</v>
      </c>
      <c r="K101" t="b">
        <f>IF(Tabla1[[#This Row],[Cantidad]]&gt;=1,Tabla1[[#This Row],[Cantidad]]*F101)</f>
        <v>0</v>
      </c>
    </row>
    <row r="102" spans="1:11" x14ac:dyDescent="0.2">
      <c r="A102" s="21"/>
      <c r="B102" s="22"/>
      <c r="C102" s="23">
        <f>_xlfn.XLOOKUP(Tabla1[[#This Row],[Producto]],Ingresos!L:L,Ingresos!M:M)</f>
        <v>0</v>
      </c>
      <c r="D102" s="24"/>
      <c r="E102" s="25"/>
      <c r="F102">
        <f>_xlfn.XLOOKUP(Tabla1[[#This Row],[Producto]],Ingresos!L:L,Ingresos!N:N)</f>
        <v>0</v>
      </c>
      <c r="G102">
        <v>1</v>
      </c>
      <c r="H102" s="6">
        <f>Tabla1[[#This Row],[Precio]]-(Tabla1[[#This Row],[Costo]]*Tabla1[[#This Row],[Cantidad]])</f>
        <v>0</v>
      </c>
      <c r="I102" t="s">
        <v>4</v>
      </c>
      <c r="K102" t="b">
        <f>IF(Tabla1[[#This Row],[Cantidad]]&gt;=1,Tabla1[[#This Row],[Cantidad]]*F102)</f>
        <v>0</v>
      </c>
    </row>
    <row r="103" spans="1:11" x14ac:dyDescent="0.2">
      <c r="A103" s="21"/>
      <c r="B103" s="22"/>
      <c r="C103" s="23">
        <f>_xlfn.XLOOKUP(Tabla1[[#This Row],[Producto]],Ingresos!L:L,Ingresos!M:M)</f>
        <v>0</v>
      </c>
      <c r="D103" s="24"/>
      <c r="E103" s="25"/>
      <c r="F103">
        <f>_xlfn.XLOOKUP(Tabla1[[#This Row],[Producto]],Ingresos!L:L,Ingresos!N:N)</f>
        <v>0</v>
      </c>
      <c r="G103">
        <v>1</v>
      </c>
      <c r="H103" s="6">
        <f>Tabla1[[#This Row],[Precio]]-(Tabla1[[#This Row],[Costo]]*Tabla1[[#This Row],[Cantidad]])</f>
        <v>0</v>
      </c>
      <c r="I103" t="s">
        <v>4</v>
      </c>
      <c r="K103" t="b">
        <f>IF(Tabla1[[#This Row],[Cantidad]]&gt;=1,Tabla1[[#This Row],[Cantidad]]*F103)</f>
        <v>0</v>
      </c>
    </row>
    <row r="104" spans="1:11" x14ac:dyDescent="0.2">
      <c r="A104" s="21"/>
      <c r="B104" s="22"/>
      <c r="C104" s="23">
        <f>_xlfn.XLOOKUP(Tabla1[[#This Row],[Producto]],Ingresos!L:L,Ingresos!M:M)</f>
        <v>0</v>
      </c>
      <c r="D104" s="24"/>
      <c r="E104" s="25"/>
      <c r="F104">
        <f>_xlfn.XLOOKUP(Tabla1[[#This Row],[Producto]],Ingresos!L:L,Ingresos!N:N)</f>
        <v>0</v>
      </c>
      <c r="G104">
        <v>1</v>
      </c>
      <c r="H104" s="6">
        <f>Tabla1[[#This Row],[Precio]]-(Tabla1[[#This Row],[Costo]]*Tabla1[[#This Row],[Cantidad]])</f>
        <v>0</v>
      </c>
      <c r="I104" t="s">
        <v>4</v>
      </c>
      <c r="K104" t="b">
        <f>IF(Tabla1[[#This Row],[Cantidad]]&gt;=1,Tabla1[[#This Row],[Cantidad]]*F104)</f>
        <v>0</v>
      </c>
    </row>
    <row r="105" spans="1:11" x14ac:dyDescent="0.2">
      <c r="A105" s="21"/>
      <c r="B105" s="22"/>
      <c r="C105" s="23">
        <f>_xlfn.XLOOKUP(Tabla1[[#This Row],[Producto]],Ingresos!L:L,Ingresos!M:M)</f>
        <v>0</v>
      </c>
      <c r="D105" s="24"/>
      <c r="E105" s="25"/>
      <c r="F105">
        <f>_xlfn.XLOOKUP(Tabla1[[#This Row],[Producto]],Ingresos!L:L,Ingresos!N:N)</f>
        <v>0</v>
      </c>
      <c r="G105">
        <v>1</v>
      </c>
      <c r="H105" s="6">
        <f>Tabla1[[#This Row],[Precio]]-(Tabla1[[#This Row],[Costo]]*Tabla1[[#This Row],[Cantidad]])</f>
        <v>0</v>
      </c>
      <c r="I105" t="s">
        <v>4</v>
      </c>
      <c r="K105" t="b">
        <f>IF(Tabla1[[#This Row],[Cantidad]]&gt;=1,Tabla1[[#This Row],[Cantidad]]*F105)</f>
        <v>0</v>
      </c>
    </row>
    <row r="106" spans="1:11" x14ac:dyDescent="0.2">
      <c r="A106" s="21"/>
      <c r="B106" s="22"/>
      <c r="C106" s="23">
        <f>_xlfn.XLOOKUP(Tabla1[[#This Row],[Producto]],Ingresos!L:L,Ingresos!M:M)</f>
        <v>0</v>
      </c>
      <c r="D106" s="24"/>
      <c r="E106" s="25"/>
      <c r="F106">
        <f>_xlfn.XLOOKUP(Tabla1[[#This Row],[Producto]],Ingresos!L:L,Ingresos!N:N)</f>
        <v>0</v>
      </c>
      <c r="G106">
        <v>1</v>
      </c>
      <c r="H106" s="6">
        <f>Tabla1[[#This Row],[Precio]]-(Tabla1[[#This Row],[Costo]]*Tabla1[[#This Row],[Cantidad]])</f>
        <v>0</v>
      </c>
      <c r="I106" t="s">
        <v>4</v>
      </c>
      <c r="K106" t="b">
        <f>IF(Tabla1[[#This Row],[Cantidad]]&gt;=1,Tabla1[[#This Row],[Cantidad]]*F106)</f>
        <v>0</v>
      </c>
    </row>
    <row r="107" spans="1:11" x14ac:dyDescent="0.2">
      <c r="A107" s="21"/>
      <c r="B107" s="22"/>
      <c r="C107" s="23">
        <f>_xlfn.XLOOKUP(Tabla1[[#This Row],[Producto]],Ingresos!L:L,Ingresos!M:M)</f>
        <v>0</v>
      </c>
      <c r="D107" s="24"/>
      <c r="E107" s="25"/>
      <c r="F107">
        <f>_xlfn.XLOOKUP(Tabla1[[#This Row],[Producto]],Ingresos!L:L,Ingresos!N:N)</f>
        <v>0</v>
      </c>
      <c r="G107">
        <v>1</v>
      </c>
      <c r="H107" s="6">
        <f>Tabla1[[#This Row],[Precio]]-(Tabla1[[#This Row],[Costo]]*Tabla1[[#This Row],[Cantidad]])</f>
        <v>0</v>
      </c>
      <c r="I107" t="s">
        <v>4</v>
      </c>
      <c r="K107" t="b">
        <f>IF(Tabla1[[#This Row],[Cantidad]]&gt;=1,Tabla1[[#This Row],[Cantidad]]*F107)</f>
        <v>0</v>
      </c>
    </row>
    <row r="108" spans="1:11" x14ac:dyDescent="0.2">
      <c r="A108" s="21"/>
      <c r="B108" s="22"/>
      <c r="C108" s="23">
        <f>_xlfn.XLOOKUP(Tabla1[[#This Row],[Producto]],Ingresos!L:L,Ingresos!M:M)</f>
        <v>0</v>
      </c>
      <c r="D108" s="24"/>
      <c r="E108" s="25"/>
      <c r="F108">
        <f>_xlfn.XLOOKUP(Tabla1[[#This Row],[Producto]],Ingresos!L:L,Ingresos!N:N)</f>
        <v>0</v>
      </c>
      <c r="G108">
        <v>1</v>
      </c>
      <c r="H108" s="6">
        <f>Tabla1[[#This Row],[Precio]]-(Tabla1[[#This Row],[Costo]]*Tabla1[[#This Row],[Cantidad]])</f>
        <v>0</v>
      </c>
      <c r="I108" t="s">
        <v>4</v>
      </c>
      <c r="K108" t="b">
        <f>IF(Tabla1[[#This Row],[Cantidad]]&gt;=1,Tabla1[[#This Row],[Cantidad]]*F108)</f>
        <v>0</v>
      </c>
    </row>
    <row r="109" spans="1:11" x14ac:dyDescent="0.2">
      <c r="A109" s="21"/>
      <c r="B109" s="22"/>
      <c r="C109" s="23">
        <f>_xlfn.XLOOKUP(Tabla1[[#This Row],[Producto]],Ingresos!L:L,Ingresos!M:M)</f>
        <v>0</v>
      </c>
      <c r="D109" s="24"/>
      <c r="E109" s="25"/>
      <c r="F109">
        <f>_xlfn.XLOOKUP(Tabla1[[#This Row],[Producto]],Ingresos!L:L,Ingresos!N:N)</f>
        <v>0</v>
      </c>
      <c r="G109">
        <v>1</v>
      </c>
      <c r="H109" s="6">
        <f>Tabla1[[#This Row],[Precio]]-(Tabla1[[#This Row],[Costo]]*Tabla1[[#This Row],[Cantidad]])</f>
        <v>0</v>
      </c>
      <c r="I109" t="s">
        <v>4</v>
      </c>
      <c r="K109" t="b">
        <f>IF(Tabla1[[#This Row],[Cantidad]]&gt;=1,Tabla1[[#This Row],[Cantidad]]*F109)</f>
        <v>0</v>
      </c>
    </row>
    <row r="110" spans="1:11" x14ac:dyDescent="0.2">
      <c r="A110" s="21"/>
      <c r="B110" s="22"/>
      <c r="C110" s="23">
        <f>_xlfn.XLOOKUP(Tabla1[[#This Row],[Producto]],Ingresos!L:L,Ingresos!M:M)</f>
        <v>0</v>
      </c>
      <c r="D110" s="24"/>
      <c r="E110" s="25"/>
      <c r="F110">
        <f>_xlfn.XLOOKUP(Tabla1[[#This Row],[Producto]],Ingresos!L:L,Ingresos!N:N)</f>
        <v>0</v>
      </c>
      <c r="G110">
        <v>1</v>
      </c>
      <c r="H110" s="6">
        <f>Tabla1[[#This Row],[Precio]]-(Tabla1[[#This Row],[Costo]]*Tabla1[[#This Row],[Cantidad]])</f>
        <v>0</v>
      </c>
      <c r="I110" t="s">
        <v>4</v>
      </c>
      <c r="K110" t="b">
        <f>IF(Tabla1[[#This Row],[Cantidad]]&gt;=1,Tabla1[[#This Row],[Cantidad]]*F110)</f>
        <v>0</v>
      </c>
    </row>
    <row r="111" spans="1:11" x14ac:dyDescent="0.2">
      <c r="A111" s="21"/>
      <c r="B111" s="22"/>
      <c r="C111" s="23">
        <f>_xlfn.XLOOKUP(Tabla1[[#This Row],[Producto]],Ingresos!L:L,Ingresos!M:M)</f>
        <v>0</v>
      </c>
      <c r="D111" s="24"/>
      <c r="E111" s="25"/>
      <c r="F111">
        <f>_xlfn.XLOOKUP(Tabla1[[#This Row],[Producto]],Ingresos!L:L,Ingresos!N:N)</f>
        <v>0</v>
      </c>
      <c r="G111">
        <v>1</v>
      </c>
      <c r="H111" s="6">
        <f>Tabla1[[#This Row],[Precio]]-(Tabla1[[#This Row],[Costo]]*Tabla1[[#This Row],[Cantidad]])</f>
        <v>0</v>
      </c>
      <c r="I111" t="s">
        <v>4</v>
      </c>
      <c r="K111" t="b">
        <f>IF(Tabla1[[#This Row],[Cantidad]]&gt;=1,Tabla1[[#This Row],[Cantidad]]*F111)</f>
        <v>0</v>
      </c>
    </row>
    <row r="112" spans="1:11" x14ac:dyDescent="0.2">
      <c r="A112" s="21"/>
      <c r="B112" s="22"/>
      <c r="C112" s="23">
        <f>_xlfn.XLOOKUP(Tabla1[[#This Row],[Producto]],Ingresos!L:L,Ingresos!M:M)</f>
        <v>0</v>
      </c>
      <c r="D112" s="24"/>
      <c r="E112" s="25"/>
      <c r="F112">
        <f>_xlfn.XLOOKUP(Tabla1[[#This Row],[Producto]],Ingresos!L:L,Ingresos!N:N)</f>
        <v>0</v>
      </c>
      <c r="G112">
        <v>1</v>
      </c>
      <c r="H112" s="6">
        <f>Tabla1[[#This Row],[Precio]]-(Tabla1[[#This Row],[Costo]]*Tabla1[[#This Row],[Cantidad]])</f>
        <v>0</v>
      </c>
      <c r="I112" t="s">
        <v>4</v>
      </c>
      <c r="K112" t="b">
        <f>IF(Tabla1[[#This Row],[Cantidad]]&gt;=1,Tabla1[[#This Row],[Cantidad]]*F112)</f>
        <v>0</v>
      </c>
    </row>
    <row r="113" spans="1:11" x14ac:dyDescent="0.2">
      <c r="A113" s="21"/>
      <c r="B113" s="22"/>
      <c r="C113" s="23">
        <f>_xlfn.XLOOKUP(Tabla1[[#This Row],[Producto]],Ingresos!L:L,Ingresos!M:M)</f>
        <v>0</v>
      </c>
      <c r="D113" s="24"/>
      <c r="E113" s="25"/>
      <c r="F113">
        <f>_xlfn.XLOOKUP(Tabla1[[#This Row],[Producto]],Ingresos!L:L,Ingresos!N:N)</f>
        <v>0</v>
      </c>
      <c r="G113">
        <v>1</v>
      </c>
      <c r="H113" s="6">
        <f>Tabla1[[#This Row],[Precio]]-(Tabla1[[#This Row],[Costo]]*Tabla1[[#This Row],[Cantidad]])</f>
        <v>0</v>
      </c>
      <c r="I113" t="s">
        <v>4</v>
      </c>
      <c r="K113" t="b">
        <f>IF(Tabla1[[#This Row],[Cantidad]]&gt;=1,Tabla1[[#This Row],[Cantidad]]*F113)</f>
        <v>0</v>
      </c>
    </row>
    <row r="114" spans="1:11" x14ac:dyDescent="0.2">
      <c r="A114" s="21"/>
      <c r="B114" s="22"/>
      <c r="C114" s="23">
        <f>_xlfn.XLOOKUP(Tabla1[[#This Row],[Producto]],Ingresos!L:L,Ingresos!M:M)</f>
        <v>0</v>
      </c>
      <c r="D114" s="24"/>
      <c r="E114" s="25"/>
      <c r="F114">
        <f>_xlfn.XLOOKUP(Tabla1[[#This Row],[Producto]],Ingresos!L:L,Ingresos!N:N)</f>
        <v>0</v>
      </c>
      <c r="G114">
        <v>1</v>
      </c>
      <c r="H114" s="6">
        <f>Tabla1[[#This Row],[Precio]]-(Tabla1[[#This Row],[Costo]]*Tabla1[[#This Row],[Cantidad]])</f>
        <v>0</v>
      </c>
      <c r="I114" t="s">
        <v>4</v>
      </c>
      <c r="K114" t="b">
        <f>IF(Tabla1[[#This Row],[Cantidad]]&gt;=1,Tabla1[[#This Row],[Cantidad]]*F114)</f>
        <v>0</v>
      </c>
    </row>
    <row r="115" spans="1:11" x14ac:dyDescent="0.2">
      <c r="A115" s="21"/>
      <c r="B115" s="22"/>
      <c r="C115" s="23">
        <f>_xlfn.XLOOKUP(Tabla1[[#This Row],[Producto]],Ingresos!L:L,Ingresos!M:M)</f>
        <v>0</v>
      </c>
      <c r="D115" s="24"/>
      <c r="E115" s="25"/>
      <c r="F115">
        <f>_xlfn.XLOOKUP(Tabla1[[#This Row],[Producto]],Ingresos!L:L,Ingresos!N:N)</f>
        <v>0</v>
      </c>
      <c r="G115">
        <v>1</v>
      </c>
      <c r="H115" s="6">
        <f>Tabla1[[#This Row],[Precio]]-(Tabla1[[#This Row],[Costo]]*Tabla1[[#This Row],[Cantidad]])</f>
        <v>0</v>
      </c>
      <c r="I115" t="s">
        <v>4</v>
      </c>
      <c r="K115" t="b">
        <f>IF(Tabla1[[#This Row],[Cantidad]]&gt;=1,Tabla1[[#This Row],[Cantidad]]*F115)</f>
        <v>0</v>
      </c>
    </row>
    <row r="116" spans="1:11" x14ac:dyDescent="0.2">
      <c r="A116" s="21"/>
      <c r="B116" s="22"/>
      <c r="C116" s="23">
        <f>_xlfn.XLOOKUP(Tabla1[[#This Row],[Producto]],Ingresos!L:L,Ingresos!M:M)</f>
        <v>0</v>
      </c>
      <c r="D116" s="24"/>
      <c r="E116" s="25"/>
      <c r="F116">
        <f>_xlfn.XLOOKUP(Tabla1[[#This Row],[Producto]],Ingresos!L:L,Ingresos!N:N)</f>
        <v>0</v>
      </c>
      <c r="G116">
        <v>1</v>
      </c>
      <c r="H116" s="6">
        <f>Tabla1[[#This Row],[Precio]]-(Tabla1[[#This Row],[Costo]]*Tabla1[[#This Row],[Cantidad]])</f>
        <v>0</v>
      </c>
      <c r="I116" t="s">
        <v>4</v>
      </c>
      <c r="K116" t="b">
        <f>IF(Tabla1[[#This Row],[Cantidad]]&gt;=1,Tabla1[[#This Row],[Cantidad]]*F116)</f>
        <v>0</v>
      </c>
    </row>
    <row r="117" spans="1:11" x14ac:dyDescent="0.2">
      <c r="A117" s="21"/>
      <c r="B117" s="22"/>
      <c r="C117" s="23">
        <f>_xlfn.XLOOKUP(Tabla1[[#This Row],[Producto]],Ingresos!L:L,Ingresos!M:M)</f>
        <v>0</v>
      </c>
      <c r="D117" s="24"/>
      <c r="E117" s="25"/>
      <c r="F117">
        <f>_xlfn.XLOOKUP(Tabla1[[#This Row],[Producto]],Ingresos!L:L,Ingresos!N:N)</f>
        <v>0</v>
      </c>
      <c r="G117">
        <v>1</v>
      </c>
      <c r="H117" s="6">
        <f>Tabla1[[#This Row],[Precio]]-(Tabla1[[#This Row],[Costo]]*Tabla1[[#This Row],[Cantidad]])</f>
        <v>0</v>
      </c>
      <c r="I117" t="s">
        <v>4</v>
      </c>
      <c r="K117" t="b">
        <f>IF(Tabla1[[#This Row],[Cantidad]]&gt;=1,Tabla1[[#This Row],[Cantidad]]*F117)</f>
        <v>0</v>
      </c>
    </row>
    <row r="118" spans="1:11" x14ac:dyDescent="0.2">
      <c r="A118" s="21"/>
      <c r="B118" s="22"/>
      <c r="C118" s="23">
        <f>_xlfn.XLOOKUP(Tabla1[[#This Row],[Producto]],Ingresos!L:L,Ingresos!M:M)</f>
        <v>0</v>
      </c>
      <c r="D118" s="24"/>
      <c r="E118" s="25"/>
      <c r="F118">
        <f>_xlfn.XLOOKUP(Tabla1[[#This Row],[Producto]],Ingresos!L:L,Ingresos!N:N)</f>
        <v>0</v>
      </c>
      <c r="G118">
        <v>1</v>
      </c>
      <c r="H118" s="6">
        <f>Tabla1[[#This Row],[Precio]]-(Tabla1[[#This Row],[Costo]]*Tabla1[[#This Row],[Cantidad]])</f>
        <v>0</v>
      </c>
      <c r="I118" t="s">
        <v>4</v>
      </c>
      <c r="K118" t="b">
        <f>IF(Tabla1[[#This Row],[Cantidad]]&gt;=1,Tabla1[[#This Row],[Cantidad]]*F118)</f>
        <v>0</v>
      </c>
    </row>
    <row r="119" spans="1:11" x14ac:dyDescent="0.2">
      <c r="A119" s="21"/>
      <c r="B119" s="22"/>
      <c r="C119" s="23">
        <f>_xlfn.XLOOKUP(Tabla1[[#This Row],[Producto]],Ingresos!L:L,Ingresos!M:M)</f>
        <v>0</v>
      </c>
      <c r="D119" s="24"/>
      <c r="E119" s="25"/>
      <c r="F119">
        <f>_xlfn.XLOOKUP(Tabla1[[#This Row],[Producto]],Ingresos!L:L,Ingresos!N:N)</f>
        <v>0</v>
      </c>
      <c r="G119">
        <v>1</v>
      </c>
      <c r="H119" s="6">
        <f>Tabla1[[#This Row],[Precio]]-(Tabla1[[#This Row],[Costo]]*Tabla1[[#This Row],[Cantidad]])</f>
        <v>0</v>
      </c>
      <c r="I119" t="s">
        <v>4</v>
      </c>
      <c r="K119" t="b">
        <f>IF(Tabla1[[#This Row],[Cantidad]]&gt;=1,Tabla1[[#This Row],[Cantidad]]*F119)</f>
        <v>0</v>
      </c>
    </row>
    <row r="120" spans="1:11" x14ac:dyDescent="0.2">
      <c r="A120" s="21"/>
      <c r="B120" s="22"/>
      <c r="C120" s="23">
        <f>_xlfn.XLOOKUP(Tabla1[[#This Row],[Producto]],Ingresos!L:L,Ingresos!M:M)</f>
        <v>0</v>
      </c>
      <c r="D120" s="24"/>
      <c r="E120" s="25"/>
      <c r="F120">
        <f>_xlfn.XLOOKUP(Tabla1[[#This Row],[Producto]],Ingresos!L:L,Ingresos!N:N)</f>
        <v>0</v>
      </c>
      <c r="G120">
        <v>1</v>
      </c>
      <c r="H120" s="6">
        <f>Tabla1[[#This Row],[Precio]]-(Tabla1[[#This Row],[Costo]]*Tabla1[[#This Row],[Cantidad]])</f>
        <v>0</v>
      </c>
      <c r="I120" t="s">
        <v>4</v>
      </c>
      <c r="K120" t="b">
        <f>IF(Tabla1[[#This Row],[Cantidad]]&gt;=1,Tabla1[[#This Row],[Cantidad]]*F120)</f>
        <v>0</v>
      </c>
    </row>
    <row r="121" spans="1:11" x14ac:dyDescent="0.2">
      <c r="A121" s="21"/>
      <c r="B121" s="22"/>
      <c r="C121" s="23">
        <f>_xlfn.XLOOKUP(Tabla1[[#This Row],[Producto]],Ingresos!L:L,Ingresos!M:M)</f>
        <v>0</v>
      </c>
      <c r="D121" s="24"/>
      <c r="E121" s="25"/>
      <c r="F121">
        <f>_xlfn.XLOOKUP(Tabla1[[#This Row],[Producto]],Ingresos!L:L,Ingresos!N:N)</f>
        <v>0</v>
      </c>
      <c r="G121">
        <v>1</v>
      </c>
      <c r="H121" s="6">
        <f>Tabla1[[#This Row],[Precio]]-(Tabla1[[#This Row],[Costo]]*Tabla1[[#This Row],[Cantidad]])</f>
        <v>0</v>
      </c>
      <c r="I121" t="s">
        <v>4</v>
      </c>
      <c r="K121" t="b">
        <f>IF(Tabla1[[#This Row],[Cantidad]]&gt;=1,Tabla1[[#This Row],[Cantidad]]*F121)</f>
        <v>0</v>
      </c>
    </row>
    <row r="122" spans="1:11" x14ac:dyDescent="0.2">
      <c r="A122" s="21"/>
      <c r="B122" s="22"/>
      <c r="C122" s="23">
        <f>_xlfn.XLOOKUP(Tabla1[[#This Row],[Producto]],Ingresos!L:L,Ingresos!M:M)</f>
        <v>0</v>
      </c>
      <c r="D122" s="24"/>
      <c r="E122" s="25"/>
      <c r="F122">
        <f>_xlfn.XLOOKUP(Tabla1[[#This Row],[Producto]],Ingresos!L:L,Ingresos!N:N)</f>
        <v>0</v>
      </c>
      <c r="G122">
        <v>1</v>
      </c>
      <c r="H122" s="6">
        <f>Tabla1[[#This Row],[Precio]]-(Tabla1[[#This Row],[Costo]]*Tabla1[[#This Row],[Cantidad]])</f>
        <v>0</v>
      </c>
      <c r="I122" t="s">
        <v>4</v>
      </c>
      <c r="K122" t="b">
        <f>IF(Tabla1[[#This Row],[Cantidad]]&gt;=1,Tabla1[[#This Row],[Cantidad]]*F122)</f>
        <v>0</v>
      </c>
    </row>
    <row r="123" spans="1:11" x14ac:dyDescent="0.2">
      <c r="A123" s="21"/>
      <c r="B123" s="22"/>
      <c r="C123" s="23">
        <f>_xlfn.XLOOKUP(Tabla1[[#This Row],[Producto]],Ingresos!L:L,Ingresos!M:M)</f>
        <v>0</v>
      </c>
      <c r="D123" s="24"/>
      <c r="E123" s="25"/>
      <c r="F123">
        <f>_xlfn.XLOOKUP(Tabla1[[#This Row],[Producto]],Ingresos!L:L,Ingresos!N:N)</f>
        <v>0</v>
      </c>
      <c r="G123">
        <v>1</v>
      </c>
      <c r="H123" s="6">
        <f>Tabla1[[#This Row],[Precio]]-(Tabla1[[#This Row],[Costo]]*Tabla1[[#This Row],[Cantidad]])</f>
        <v>0</v>
      </c>
      <c r="I123" t="s">
        <v>4</v>
      </c>
      <c r="K123" t="b">
        <f>IF(Tabla1[[#This Row],[Cantidad]]&gt;=1,Tabla1[[#This Row],[Cantidad]]*F123)</f>
        <v>0</v>
      </c>
    </row>
    <row r="124" spans="1:11" x14ac:dyDescent="0.2">
      <c r="A124" s="21"/>
      <c r="B124" s="22"/>
      <c r="C124" s="23">
        <f>_xlfn.XLOOKUP(Tabla1[[#This Row],[Producto]],Ingresos!L:L,Ingresos!M:M)</f>
        <v>0</v>
      </c>
      <c r="D124" s="24"/>
      <c r="E124" s="25"/>
      <c r="F124">
        <f>_xlfn.XLOOKUP(Tabla1[[#This Row],[Producto]],Ingresos!L:L,Ingresos!N:N)</f>
        <v>0</v>
      </c>
      <c r="G124">
        <v>1</v>
      </c>
      <c r="H124" s="6">
        <f>Tabla1[[#This Row],[Precio]]-(Tabla1[[#This Row],[Costo]]*Tabla1[[#This Row],[Cantidad]])</f>
        <v>0</v>
      </c>
      <c r="I124" t="s">
        <v>4</v>
      </c>
      <c r="K124" t="b">
        <f>IF(Tabla1[[#This Row],[Cantidad]]&gt;=1,Tabla1[[#This Row],[Cantidad]]*F124)</f>
        <v>0</v>
      </c>
    </row>
    <row r="125" spans="1:11" x14ac:dyDescent="0.2">
      <c r="A125" s="21"/>
      <c r="B125" s="22"/>
      <c r="C125" s="23">
        <f>_xlfn.XLOOKUP(Tabla1[[#This Row],[Producto]],Ingresos!L:L,Ingresos!M:M)</f>
        <v>0</v>
      </c>
      <c r="D125" s="24"/>
      <c r="E125" s="25"/>
      <c r="F125">
        <f>_xlfn.XLOOKUP(Tabla1[[#This Row],[Producto]],Ingresos!L:L,Ingresos!N:N)</f>
        <v>0</v>
      </c>
      <c r="G125">
        <v>1</v>
      </c>
      <c r="H125" s="6">
        <f>Tabla1[[#This Row],[Precio]]-(Tabla1[[#This Row],[Costo]]*Tabla1[[#This Row],[Cantidad]])</f>
        <v>0</v>
      </c>
      <c r="I125" t="s">
        <v>4</v>
      </c>
      <c r="K125" t="b">
        <f>IF(Tabla1[[#This Row],[Cantidad]]&gt;=1,Tabla1[[#This Row],[Cantidad]]*F125)</f>
        <v>0</v>
      </c>
    </row>
    <row r="126" spans="1:11" x14ac:dyDescent="0.2">
      <c r="A126" s="21"/>
      <c r="B126" s="22"/>
      <c r="C126" s="23">
        <f>_xlfn.XLOOKUP(Tabla1[[#This Row],[Producto]],Ingresos!L:L,Ingresos!M:M)</f>
        <v>0</v>
      </c>
      <c r="D126" s="24"/>
      <c r="E126" s="25"/>
      <c r="F126">
        <f>_xlfn.XLOOKUP(Tabla1[[#This Row],[Producto]],Ingresos!L:L,Ingresos!N:N)</f>
        <v>0</v>
      </c>
      <c r="G126">
        <v>1</v>
      </c>
      <c r="H126" s="6">
        <f>Tabla1[[#This Row],[Precio]]-(Tabla1[[#This Row],[Costo]]*Tabla1[[#This Row],[Cantidad]])</f>
        <v>0</v>
      </c>
      <c r="I126" t="s">
        <v>4</v>
      </c>
      <c r="K126" t="b">
        <f>IF(Tabla1[[#This Row],[Cantidad]]&gt;=1,Tabla1[[#This Row],[Cantidad]]*F126)</f>
        <v>0</v>
      </c>
    </row>
    <row r="127" spans="1:11" x14ac:dyDescent="0.2">
      <c r="A127" s="21"/>
      <c r="B127" s="22"/>
      <c r="C127" s="23">
        <f>_xlfn.XLOOKUP(Tabla1[[#This Row],[Producto]],Ingresos!L:L,Ingresos!M:M)</f>
        <v>0</v>
      </c>
      <c r="D127" s="24"/>
      <c r="E127" s="25"/>
      <c r="F127">
        <f>_xlfn.XLOOKUP(Tabla1[[#This Row],[Producto]],Ingresos!L:L,Ingresos!N:N)</f>
        <v>0</v>
      </c>
      <c r="G127">
        <v>1</v>
      </c>
      <c r="H127" s="6">
        <f>Tabla1[[#This Row],[Precio]]-(Tabla1[[#This Row],[Costo]]*Tabla1[[#This Row],[Cantidad]])</f>
        <v>0</v>
      </c>
      <c r="I127" t="s">
        <v>4</v>
      </c>
      <c r="K127" t="b">
        <f>IF(Tabla1[[#This Row],[Cantidad]]&gt;=1,Tabla1[[#This Row],[Cantidad]]*F127)</f>
        <v>0</v>
      </c>
    </row>
    <row r="128" spans="1:11" x14ac:dyDescent="0.2">
      <c r="A128" s="21"/>
      <c r="B128" s="22"/>
      <c r="C128" s="23">
        <f>_xlfn.XLOOKUP(Tabla1[[#This Row],[Producto]],Ingresos!L:L,Ingresos!M:M)</f>
        <v>0</v>
      </c>
      <c r="D128" s="24"/>
      <c r="E128" s="25"/>
      <c r="F128">
        <f>_xlfn.XLOOKUP(Tabla1[[#This Row],[Producto]],Ingresos!L:L,Ingresos!N:N)</f>
        <v>0</v>
      </c>
      <c r="G128">
        <v>1</v>
      </c>
      <c r="H128" s="6">
        <f>Tabla1[[#This Row],[Precio]]-(Tabla1[[#This Row],[Costo]]*Tabla1[[#This Row],[Cantidad]])</f>
        <v>0</v>
      </c>
      <c r="I128" t="s">
        <v>4</v>
      </c>
      <c r="K128" t="b">
        <f>IF(Tabla1[[#This Row],[Cantidad]]&gt;=1,Tabla1[[#This Row],[Cantidad]]*F128)</f>
        <v>0</v>
      </c>
    </row>
    <row r="129" spans="1:11" x14ac:dyDescent="0.2">
      <c r="A129" s="21"/>
      <c r="B129" s="22"/>
      <c r="C129" s="23">
        <f>_xlfn.XLOOKUP(Tabla1[[#This Row],[Producto]],Ingresos!L:L,Ingresos!M:M)</f>
        <v>0</v>
      </c>
      <c r="D129" s="24"/>
      <c r="E129" s="25"/>
      <c r="F129">
        <f>_xlfn.XLOOKUP(Tabla1[[#This Row],[Producto]],Ingresos!L:L,Ingresos!N:N)</f>
        <v>0</v>
      </c>
      <c r="G129">
        <v>1</v>
      </c>
      <c r="H129" s="6">
        <f>Tabla1[[#This Row],[Precio]]-(Tabla1[[#This Row],[Costo]]*Tabla1[[#This Row],[Cantidad]])</f>
        <v>0</v>
      </c>
      <c r="I129" t="s">
        <v>4</v>
      </c>
      <c r="K129" t="b">
        <f>IF(Tabla1[[#This Row],[Cantidad]]&gt;=1,Tabla1[[#This Row],[Cantidad]]*F129)</f>
        <v>0</v>
      </c>
    </row>
    <row r="130" spans="1:11" x14ac:dyDescent="0.2">
      <c r="A130" s="21"/>
      <c r="B130" s="22"/>
      <c r="C130" s="23">
        <f>_xlfn.XLOOKUP(Tabla1[[#This Row],[Producto]],Ingresos!L:L,Ingresos!M:M)</f>
        <v>0</v>
      </c>
      <c r="D130" s="24"/>
      <c r="E130" s="25"/>
      <c r="F130">
        <f>_xlfn.XLOOKUP(Tabla1[[#This Row],[Producto]],Ingresos!L:L,Ingresos!N:N)</f>
        <v>0</v>
      </c>
      <c r="G130">
        <v>1</v>
      </c>
      <c r="H130" s="6">
        <f>Tabla1[[#This Row],[Precio]]-(Tabla1[[#This Row],[Costo]]*Tabla1[[#This Row],[Cantidad]])</f>
        <v>0</v>
      </c>
      <c r="I130" t="s">
        <v>4</v>
      </c>
      <c r="K130" t="b">
        <f>IF(Tabla1[[#This Row],[Cantidad]]&gt;=1,Tabla1[[#This Row],[Cantidad]]*F130)</f>
        <v>0</v>
      </c>
    </row>
    <row r="131" spans="1:11" x14ac:dyDescent="0.2">
      <c r="A131" s="21"/>
      <c r="B131" s="22"/>
      <c r="C131" s="23">
        <f>_xlfn.XLOOKUP(Tabla1[[#This Row],[Producto]],Ingresos!L:L,Ingresos!M:M)</f>
        <v>0</v>
      </c>
      <c r="D131" s="24"/>
      <c r="E131" s="25"/>
      <c r="F131">
        <f>_xlfn.XLOOKUP(Tabla1[[#This Row],[Producto]],Ingresos!L:L,Ingresos!N:N)</f>
        <v>0</v>
      </c>
      <c r="G131">
        <v>1</v>
      </c>
      <c r="H131" s="6">
        <f>Tabla1[[#This Row],[Precio]]-(Tabla1[[#This Row],[Costo]]*Tabla1[[#This Row],[Cantidad]])</f>
        <v>0</v>
      </c>
      <c r="I131" t="s">
        <v>4</v>
      </c>
      <c r="K131" t="b">
        <f>IF(Tabla1[[#This Row],[Cantidad]]&gt;=1,Tabla1[[#This Row],[Cantidad]]*F131)</f>
        <v>0</v>
      </c>
    </row>
    <row r="132" spans="1:11" x14ac:dyDescent="0.2">
      <c r="A132" s="21"/>
      <c r="B132" s="22"/>
      <c r="C132" s="23">
        <f>_xlfn.XLOOKUP(Tabla1[[#This Row],[Producto]],Ingresos!L:L,Ingresos!M:M)</f>
        <v>0</v>
      </c>
      <c r="D132" s="24"/>
      <c r="E132" s="25"/>
      <c r="F132">
        <f>_xlfn.XLOOKUP(Tabla1[[#This Row],[Producto]],Ingresos!L:L,Ingresos!N:N)</f>
        <v>0</v>
      </c>
      <c r="G132">
        <v>1</v>
      </c>
      <c r="H132" s="6">
        <f>Tabla1[[#This Row],[Precio]]-(Tabla1[[#This Row],[Costo]]*Tabla1[[#This Row],[Cantidad]])</f>
        <v>0</v>
      </c>
      <c r="I132" t="s">
        <v>4</v>
      </c>
      <c r="K132" t="b">
        <f>IF(Tabla1[[#This Row],[Cantidad]]&gt;=1,Tabla1[[#This Row],[Cantidad]]*F132)</f>
        <v>0</v>
      </c>
    </row>
    <row r="133" spans="1:11" x14ac:dyDescent="0.2">
      <c r="A133" s="21"/>
      <c r="B133" s="22"/>
      <c r="C133" s="23">
        <f>_xlfn.XLOOKUP(Tabla1[[#This Row],[Producto]],Ingresos!L:L,Ingresos!M:M)</f>
        <v>0</v>
      </c>
      <c r="D133" s="24"/>
      <c r="E133" s="25"/>
      <c r="F133">
        <f>_xlfn.XLOOKUP(Tabla1[[#This Row],[Producto]],Ingresos!L:L,Ingresos!N:N)</f>
        <v>0</v>
      </c>
      <c r="G133">
        <v>1</v>
      </c>
      <c r="H133" s="6">
        <f>Tabla1[[#This Row],[Precio]]-(Tabla1[[#This Row],[Costo]]*Tabla1[[#This Row],[Cantidad]])</f>
        <v>0</v>
      </c>
      <c r="I133" t="s">
        <v>4</v>
      </c>
      <c r="K133" t="b">
        <f>IF(Tabla1[[#This Row],[Cantidad]]&gt;=1,Tabla1[[#This Row],[Cantidad]]*F133)</f>
        <v>0</v>
      </c>
    </row>
    <row r="134" spans="1:11" x14ac:dyDescent="0.2">
      <c r="A134" s="21"/>
      <c r="B134" s="22"/>
      <c r="C134" s="23">
        <f>_xlfn.XLOOKUP(Tabla1[[#This Row],[Producto]],Ingresos!L:L,Ingresos!M:M)</f>
        <v>0</v>
      </c>
      <c r="D134" s="24"/>
      <c r="E134" s="25"/>
      <c r="F134">
        <f>_xlfn.XLOOKUP(Tabla1[[#This Row],[Producto]],Ingresos!L:L,Ingresos!N:N)</f>
        <v>0</v>
      </c>
      <c r="G134">
        <v>1</v>
      </c>
      <c r="H134" s="6">
        <f>Tabla1[[#This Row],[Precio]]-(Tabla1[[#This Row],[Costo]]*Tabla1[[#This Row],[Cantidad]])</f>
        <v>0</v>
      </c>
      <c r="I134" t="s">
        <v>4</v>
      </c>
      <c r="K134" t="b">
        <f>IF(Tabla1[[#This Row],[Cantidad]]&gt;=1,Tabla1[[#This Row],[Cantidad]]*F134)</f>
        <v>0</v>
      </c>
    </row>
    <row r="135" spans="1:11" x14ac:dyDescent="0.2">
      <c r="A135" s="21"/>
      <c r="B135" s="22"/>
      <c r="C135" s="23">
        <f>_xlfn.XLOOKUP(Tabla1[[#This Row],[Producto]],Ingresos!L:L,Ingresos!M:M)</f>
        <v>0</v>
      </c>
      <c r="D135" s="24"/>
      <c r="E135" s="25"/>
      <c r="F135">
        <f>_xlfn.XLOOKUP(Tabla1[[#This Row],[Producto]],Ingresos!L:L,Ingresos!N:N)</f>
        <v>0</v>
      </c>
      <c r="G135">
        <v>1</v>
      </c>
      <c r="H135" s="6">
        <f>Tabla1[[#This Row],[Precio]]-(Tabla1[[#This Row],[Costo]]*Tabla1[[#This Row],[Cantidad]])</f>
        <v>0</v>
      </c>
      <c r="I135" t="s">
        <v>4</v>
      </c>
      <c r="K135" t="b">
        <f>IF(Tabla1[[#This Row],[Cantidad]]&gt;=1,Tabla1[[#This Row],[Cantidad]]*F135)</f>
        <v>0</v>
      </c>
    </row>
    <row r="136" spans="1:11" x14ac:dyDescent="0.2">
      <c r="A136" s="21"/>
      <c r="B136" s="22"/>
      <c r="C136" s="23">
        <f>_xlfn.XLOOKUP(Tabla1[[#This Row],[Producto]],Ingresos!L:L,Ingresos!M:M)</f>
        <v>0</v>
      </c>
      <c r="D136" s="24"/>
      <c r="E136" s="25"/>
      <c r="F136">
        <f>_xlfn.XLOOKUP(Tabla1[[#This Row],[Producto]],Ingresos!L:L,Ingresos!N:N)</f>
        <v>0</v>
      </c>
      <c r="G136">
        <v>1</v>
      </c>
      <c r="H136" s="6">
        <f>Tabla1[[#This Row],[Precio]]-(Tabla1[[#This Row],[Costo]]*Tabla1[[#This Row],[Cantidad]])</f>
        <v>0</v>
      </c>
      <c r="I136" t="s">
        <v>4</v>
      </c>
      <c r="K136" t="b">
        <f>IF(Tabla1[[#This Row],[Cantidad]]&gt;=1,Tabla1[[#This Row],[Cantidad]]*F136)</f>
        <v>0</v>
      </c>
    </row>
    <row r="137" spans="1:11" x14ac:dyDescent="0.2">
      <c r="A137" s="21"/>
      <c r="B137" s="22"/>
      <c r="C137" s="23">
        <f>_xlfn.XLOOKUP(Tabla1[[#This Row],[Producto]],Ingresos!L:L,Ingresos!M:M)</f>
        <v>0</v>
      </c>
      <c r="D137" s="24"/>
      <c r="E137" s="25"/>
      <c r="F137">
        <f>_xlfn.XLOOKUP(Tabla1[[#This Row],[Producto]],Ingresos!L:L,Ingresos!N:N)</f>
        <v>0</v>
      </c>
      <c r="G137">
        <v>1</v>
      </c>
      <c r="H137" s="6">
        <f>Tabla1[[#This Row],[Precio]]-(Tabla1[[#This Row],[Costo]]*Tabla1[[#This Row],[Cantidad]])</f>
        <v>0</v>
      </c>
      <c r="I137" t="s">
        <v>4</v>
      </c>
      <c r="K137" t="b">
        <f>IF(Tabla1[[#This Row],[Cantidad]]&gt;=1,Tabla1[[#This Row],[Cantidad]]*F137)</f>
        <v>0</v>
      </c>
    </row>
    <row r="138" spans="1:11" x14ac:dyDescent="0.2">
      <c r="A138" s="21"/>
      <c r="B138" s="22"/>
      <c r="C138" s="23">
        <f>_xlfn.XLOOKUP(Tabla1[[#This Row],[Producto]],Ingresos!L:L,Ingresos!M:M)</f>
        <v>0</v>
      </c>
      <c r="D138" s="24"/>
      <c r="E138" s="25"/>
      <c r="F138">
        <f>_xlfn.XLOOKUP(Tabla1[[#This Row],[Producto]],Ingresos!L:L,Ingresos!N:N)</f>
        <v>0</v>
      </c>
      <c r="G138">
        <v>1</v>
      </c>
      <c r="H138" s="6">
        <f>Tabla1[[#This Row],[Precio]]-(Tabla1[[#This Row],[Costo]]*Tabla1[[#This Row],[Cantidad]])</f>
        <v>0</v>
      </c>
      <c r="I138" t="s">
        <v>4</v>
      </c>
      <c r="K138" t="b">
        <f>IF(Tabla1[[#This Row],[Cantidad]]&gt;=1,Tabla1[[#This Row],[Cantidad]]*F138)</f>
        <v>0</v>
      </c>
    </row>
    <row r="139" spans="1:11" x14ac:dyDescent="0.2">
      <c r="A139" s="21"/>
      <c r="B139" s="22"/>
      <c r="C139" s="23">
        <f>_xlfn.XLOOKUP(Tabla1[[#This Row],[Producto]],Ingresos!L:L,Ingresos!M:M)</f>
        <v>0</v>
      </c>
      <c r="D139" s="24"/>
      <c r="E139" s="25"/>
      <c r="F139">
        <f>_xlfn.XLOOKUP(Tabla1[[#This Row],[Producto]],Ingresos!L:L,Ingresos!N:N)</f>
        <v>0</v>
      </c>
      <c r="G139">
        <v>1</v>
      </c>
      <c r="H139" s="6">
        <f>Tabla1[[#This Row],[Precio]]-(Tabla1[[#This Row],[Costo]]*Tabla1[[#This Row],[Cantidad]])</f>
        <v>0</v>
      </c>
      <c r="I139" t="s">
        <v>4</v>
      </c>
      <c r="K139" t="b">
        <f>IF(Tabla1[[#This Row],[Cantidad]]&gt;=1,Tabla1[[#This Row],[Cantidad]]*F139)</f>
        <v>0</v>
      </c>
    </row>
    <row r="140" spans="1:11" x14ac:dyDescent="0.2">
      <c r="A140" s="21"/>
      <c r="B140" s="22"/>
      <c r="C140" s="23">
        <f>_xlfn.XLOOKUP(Tabla1[[#This Row],[Producto]],Ingresos!L:L,Ingresos!M:M)</f>
        <v>0</v>
      </c>
      <c r="D140" s="24"/>
      <c r="E140" s="25"/>
      <c r="F140">
        <f>_xlfn.XLOOKUP(Tabla1[[#This Row],[Producto]],Ingresos!L:L,Ingresos!N:N)</f>
        <v>0</v>
      </c>
      <c r="G140">
        <v>1</v>
      </c>
      <c r="H140" s="6">
        <f>Tabla1[[#This Row],[Precio]]-(Tabla1[[#This Row],[Costo]]*Tabla1[[#This Row],[Cantidad]])</f>
        <v>0</v>
      </c>
      <c r="I140" t="s">
        <v>4</v>
      </c>
      <c r="K140" t="b">
        <f>IF(Tabla1[[#This Row],[Cantidad]]&gt;=1,Tabla1[[#This Row],[Cantidad]]*F140)</f>
        <v>0</v>
      </c>
    </row>
    <row r="141" spans="1:11" x14ac:dyDescent="0.2">
      <c r="A141" s="21"/>
      <c r="B141" s="22"/>
      <c r="C141" s="23">
        <f>_xlfn.XLOOKUP(Tabla1[[#This Row],[Producto]],Ingresos!L:L,Ingresos!M:M)</f>
        <v>0</v>
      </c>
      <c r="D141" s="24"/>
      <c r="E141" s="25"/>
      <c r="F141">
        <f>_xlfn.XLOOKUP(Tabla1[[#This Row],[Producto]],Ingresos!L:L,Ingresos!N:N)</f>
        <v>0</v>
      </c>
      <c r="G141">
        <v>1</v>
      </c>
      <c r="H141" s="6">
        <f>Tabla1[[#This Row],[Precio]]-(Tabla1[[#This Row],[Costo]]*Tabla1[[#This Row],[Cantidad]])</f>
        <v>0</v>
      </c>
      <c r="I141" t="s">
        <v>4</v>
      </c>
      <c r="K141" t="b">
        <f>IF(Tabla1[[#This Row],[Cantidad]]&gt;=1,Tabla1[[#This Row],[Cantidad]]*F141)</f>
        <v>0</v>
      </c>
    </row>
    <row r="142" spans="1:11" x14ac:dyDescent="0.2">
      <c r="A142" s="21"/>
      <c r="B142" s="22"/>
      <c r="C142" s="23">
        <f>_xlfn.XLOOKUP(Tabla1[[#This Row],[Producto]],Ingresos!L:L,Ingresos!M:M)</f>
        <v>0</v>
      </c>
      <c r="D142" s="24"/>
      <c r="E142" s="25"/>
      <c r="F142">
        <f>_xlfn.XLOOKUP(Tabla1[[#This Row],[Producto]],Ingresos!L:L,Ingresos!N:N)</f>
        <v>0</v>
      </c>
      <c r="G142">
        <v>1</v>
      </c>
      <c r="H142" s="6">
        <f>Tabla1[[#This Row],[Precio]]-(Tabla1[[#This Row],[Costo]]*Tabla1[[#This Row],[Cantidad]])</f>
        <v>0</v>
      </c>
      <c r="I142" t="s">
        <v>4</v>
      </c>
      <c r="K142" t="b">
        <f>IF(Tabla1[[#This Row],[Cantidad]]&gt;=1,Tabla1[[#This Row],[Cantidad]]*F142)</f>
        <v>0</v>
      </c>
    </row>
    <row r="143" spans="1:11" x14ac:dyDescent="0.2">
      <c r="A143" s="21"/>
      <c r="B143" s="22"/>
      <c r="C143" s="23">
        <f>_xlfn.XLOOKUP(Tabla1[[#This Row],[Producto]],Ingresos!L:L,Ingresos!M:M)</f>
        <v>0</v>
      </c>
      <c r="D143" s="24"/>
      <c r="E143" s="25"/>
      <c r="F143">
        <f>_xlfn.XLOOKUP(Tabla1[[#This Row],[Producto]],Ingresos!L:L,Ingresos!N:N)</f>
        <v>0</v>
      </c>
      <c r="G143">
        <v>1</v>
      </c>
      <c r="H143" s="6">
        <f>Tabla1[[#This Row],[Precio]]-(Tabla1[[#This Row],[Costo]]*Tabla1[[#This Row],[Cantidad]])</f>
        <v>0</v>
      </c>
      <c r="I143" t="s">
        <v>4</v>
      </c>
      <c r="K143" t="b">
        <f>IF(Tabla1[[#This Row],[Cantidad]]&gt;=1,Tabla1[[#This Row],[Cantidad]]*F143)</f>
        <v>0</v>
      </c>
    </row>
    <row r="144" spans="1:11" x14ac:dyDescent="0.2">
      <c r="A144" s="21"/>
      <c r="B144" s="22"/>
      <c r="C144" s="23">
        <f>_xlfn.XLOOKUP(Tabla1[[#This Row],[Producto]],Ingresos!L:L,Ingresos!M:M)</f>
        <v>0</v>
      </c>
      <c r="D144" s="24"/>
      <c r="E144" s="25"/>
      <c r="F144">
        <f>_xlfn.XLOOKUP(Tabla1[[#This Row],[Producto]],Ingresos!L:L,Ingresos!N:N)</f>
        <v>0</v>
      </c>
      <c r="G144">
        <v>1</v>
      </c>
      <c r="H144" s="6">
        <f>Tabla1[[#This Row],[Precio]]-(Tabla1[[#This Row],[Costo]]*Tabla1[[#This Row],[Cantidad]])</f>
        <v>0</v>
      </c>
      <c r="I144" t="s">
        <v>4</v>
      </c>
      <c r="K144" t="b">
        <f>IF(Tabla1[[#This Row],[Cantidad]]&gt;=1,Tabla1[[#This Row],[Cantidad]]*F144)</f>
        <v>0</v>
      </c>
    </row>
    <row r="145" spans="1:11" x14ac:dyDescent="0.2">
      <c r="A145" s="21"/>
      <c r="B145" s="22"/>
      <c r="C145" s="23">
        <f>_xlfn.XLOOKUP(Tabla1[[#This Row],[Producto]],Ingresos!L:L,Ingresos!M:M)</f>
        <v>0</v>
      </c>
      <c r="D145" s="24"/>
      <c r="E145" s="25"/>
      <c r="F145">
        <f>_xlfn.XLOOKUP(Tabla1[[#This Row],[Producto]],Ingresos!L:L,Ingresos!N:N)</f>
        <v>0</v>
      </c>
      <c r="G145">
        <v>1</v>
      </c>
      <c r="H145" s="6">
        <f>Tabla1[[#This Row],[Precio]]-(Tabla1[[#This Row],[Costo]]*Tabla1[[#This Row],[Cantidad]])</f>
        <v>0</v>
      </c>
      <c r="I145" t="s">
        <v>4</v>
      </c>
      <c r="K145" t="b">
        <f>IF(Tabla1[[#This Row],[Cantidad]]&gt;=1,Tabla1[[#This Row],[Cantidad]]*F145)</f>
        <v>0</v>
      </c>
    </row>
    <row r="146" spans="1:11" x14ac:dyDescent="0.2">
      <c r="A146" s="21"/>
      <c r="B146" s="22"/>
      <c r="C146" s="23">
        <f>_xlfn.XLOOKUP(Tabla1[[#This Row],[Producto]],Ingresos!L:L,Ingresos!M:M)</f>
        <v>0</v>
      </c>
      <c r="D146" s="24"/>
      <c r="E146" s="25"/>
      <c r="F146">
        <f>_xlfn.XLOOKUP(Tabla1[[#This Row],[Producto]],Ingresos!L:L,Ingresos!N:N)</f>
        <v>0</v>
      </c>
      <c r="G146">
        <v>1</v>
      </c>
      <c r="H146" s="6">
        <f>Tabla1[[#This Row],[Precio]]-(Tabla1[[#This Row],[Costo]]*Tabla1[[#This Row],[Cantidad]])</f>
        <v>0</v>
      </c>
      <c r="I146" t="s">
        <v>4</v>
      </c>
      <c r="K146" t="b">
        <f>IF(Tabla1[[#This Row],[Cantidad]]&gt;=1,Tabla1[[#This Row],[Cantidad]]*F146)</f>
        <v>0</v>
      </c>
    </row>
    <row r="147" spans="1:11" x14ac:dyDescent="0.2">
      <c r="A147" s="21"/>
      <c r="B147" s="22"/>
      <c r="C147" s="23">
        <f>_xlfn.XLOOKUP(Tabla1[[#This Row],[Producto]],Ingresos!L:L,Ingresos!M:M)</f>
        <v>0</v>
      </c>
      <c r="D147" s="24"/>
      <c r="E147" s="25"/>
      <c r="F147">
        <f>_xlfn.XLOOKUP(Tabla1[[#This Row],[Producto]],Ingresos!L:L,Ingresos!N:N)</f>
        <v>0</v>
      </c>
      <c r="G147">
        <v>1</v>
      </c>
      <c r="H147" s="6">
        <f>Tabla1[[#This Row],[Precio]]-(Tabla1[[#This Row],[Costo]]*Tabla1[[#This Row],[Cantidad]])</f>
        <v>0</v>
      </c>
      <c r="I147" t="s">
        <v>4</v>
      </c>
      <c r="K147" t="b">
        <f>IF(Tabla1[[#This Row],[Cantidad]]&gt;=1,Tabla1[[#This Row],[Cantidad]]*F147)</f>
        <v>0</v>
      </c>
    </row>
    <row r="148" spans="1:11" x14ac:dyDescent="0.2">
      <c r="A148" s="21"/>
      <c r="B148" s="22"/>
      <c r="C148" s="23">
        <f>_xlfn.XLOOKUP(Tabla1[[#This Row],[Producto]],Ingresos!L:L,Ingresos!M:M)</f>
        <v>0</v>
      </c>
      <c r="D148" s="24"/>
      <c r="E148" s="25"/>
      <c r="F148">
        <f>_xlfn.XLOOKUP(Tabla1[[#This Row],[Producto]],Ingresos!L:L,Ingresos!N:N)</f>
        <v>0</v>
      </c>
      <c r="G148">
        <v>1</v>
      </c>
      <c r="H148" s="6">
        <f>Tabla1[[#This Row],[Precio]]-(Tabla1[[#This Row],[Costo]]*Tabla1[[#This Row],[Cantidad]])</f>
        <v>0</v>
      </c>
      <c r="I148" t="s">
        <v>4</v>
      </c>
      <c r="K148" t="b">
        <f>IF(Tabla1[[#This Row],[Cantidad]]&gt;=1,Tabla1[[#This Row],[Cantidad]]*F148)</f>
        <v>0</v>
      </c>
    </row>
    <row r="149" spans="1:11" x14ac:dyDescent="0.2">
      <c r="A149" s="21"/>
      <c r="B149" s="22"/>
      <c r="C149" s="23">
        <f>_xlfn.XLOOKUP(Tabla1[[#This Row],[Producto]],Ingresos!L:L,Ingresos!M:M)</f>
        <v>0</v>
      </c>
      <c r="D149" s="24"/>
      <c r="E149" s="25"/>
      <c r="F149">
        <f>_xlfn.XLOOKUP(Tabla1[[#This Row],[Producto]],Ingresos!L:L,Ingresos!N:N)</f>
        <v>0</v>
      </c>
      <c r="G149">
        <v>1</v>
      </c>
      <c r="H149" s="6">
        <f>Tabla1[[#This Row],[Precio]]-(Tabla1[[#This Row],[Costo]]*Tabla1[[#This Row],[Cantidad]])</f>
        <v>0</v>
      </c>
      <c r="I149" t="s">
        <v>4</v>
      </c>
      <c r="K149" t="b">
        <f>IF(Tabla1[[#This Row],[Cantidad]]&gt;=1,Tabla1[[#This Row],[Cantidad]]*F149)</f>
        <v>0</v>
      </c>
    </row>
    <row r="150" spans="1:11" x14ac:dyDescent="0.2">
      <c r="A150" s="21"/>
      <c r="B150" s="22"/>
      <c r="C150" s="23">
        <f>_xlfn.XLOOKUP(Tabla1[[#This Row],[Producto]],Ingresos!L:L,Ingresos!M:M)</f>
        <v>0</v>
      </c>
      <c r="D150" s="24"/>
      <c r="E150" s="25"/>
      <c r="F150">
        <f>_xlfn.XLOOKUP(Tabla1[[#This Row],[Producto]],Ingresos!L:L,Ingresos!N:N)</f>
        <v>0</v>
      </c>
      <c r="G150">
        <v>1</v>
      </c>
      <c r="H150" s="6">
        <f>Tabla1[[#This Row],[Precio]]-(Tabla1[[#This Row],[Costo]]*Tabla1[[#This Row],[Cantidad]])</f>
        <v>0</v>
      </c>
      <c r="I150" t="s">
        <v>4</v>
      </c>
      <c r="K150" t="b">
        <f>IF(Tabla1[[#This Row],[Cantidad]]&gt;=1,Tabla1[[#This Row],[Cantidad]]*F150)</f>
        <v>0</v>
      </c>
    </row>
    <row r="151" spans="1:11" x14ac:dyDescent="0.2">
      <c r="A151" s="21"/>
      <c r="B151" s="22"/>
      <c r="C151" s="23">
        <f>_xlfn.XLOOKUP(Tabla1[[#This Row],[Producto]],Ingresos!L:L,Ingresos!M:M)</f>
        <v>0</v>
      </c>
      <c r="D151" s="24"/>
      <c r="E151" s="25"/>
      <c r="F151">
        <f>_xlfn.XLOOKUP(Tabla1[[#This Row],[Producto]],Ingresos!L:L,Ingresos!N:N)</f>
        <v>0</v>
      </c>
      <c r="G151">
        <v>1</v>
      </c>
      <c r="H151" s="6">
        <f>Tabla1[[#This Row],[Precio]]-(Tabla1[[#This Row],[Costo]]*Tabla1[[#This Row],[Cantidad]])</f>
        <v>0</v>
      </c>
      <c r="I151" t="s">
        <v>4</v>
      </c>
      <c r="K151" t="b">
        <f>IF(Tabla1[[#This Row],[Cantidad]]&gt;=1,Tabla1[[#This Row],[Cantidad]]*F151)</f>
        <v>0</v>
      </c>
    </row>
    <row r="152" spans="1:11" x14ac:dyDescent="0.2">
      <c r="A152" s="21"/>
      <c r="B152" s="22"/>
      <c r="C152" s="23">
        <f>_xlfn.XLOOKUP(Tabla1[[#This Row],[Producto]],Ingresos!L:L,Ingresos!M:M)</f>
        <v>0</v>
      </c>
      <c r="D152" s="24"/>
      <c r="E152" s="25"/>
      <c r="F152">
        <f>_xlfn.XLOOKUP(Tabla1[[#This Row],[Producto]],Ingresos!L:L,Ingresos!N:N)</f>
        <v>0</v>
      </c>
      <c r="G152">
        <v>1</v>
      </c>
      <c r="H152" s="6">
        <f>Tabla1[[#This Row],[Precio]]-(Tabla1[[#This Row],[Costo]]*Tabla1[[#This Row],[Cantidad]])</f>
        <v>0</v>
      </c>
      <c r="I152" t="s">
        <v>4</v>
      </c>
      <c r="K152" t="b">
        <f>IF(Tabla1[[#This Row],[Cantidad]]&gt;=1,Tabla1[[#This Row],[Cantidad]]*F152)</f>
        <v>0</v>
      </c>
    </row>
    <row r="153" spans="1:11" x14ac:dyDescent="0.2">
      <c r="A153" s="21"/>
      <c r="B153" s="22"/>
      <c r="C153" s="23">
        <f>_xlfn.XLOOKUP(Tabla1[[#This Row],[Producto]],Ingresos!L:L,Ingresos!M:M)</f>
        <v>0</v>
      </c>
      <c r="D153" s="24"/>
      <c r="E153" s="25"/>
      <c r="F153">
        <f>_xlfn.XLOOKUP(Tabla1[[#This Row],[Producto]],Ingresos!L:L,Ingresos!N:N)</f>
        <v>0</v>
      </c>
      <c r="G153">
        <v>1</v>
      </c>
      <c r="H153" s="6">
        <f>Tabla1[[#This Row],[Precio]]-(Tabla1[[#This Row],[Costo]]*Tabla1[[#This Row],[Cantidad]])</f>
        <v>0</v>
      </c>
      <c r="I153" t="s">
        <v>4</v>
      </c>
      <c r="K153" t="b">
        <f>IF(Tabla1[[#This Row],[Cantidad]]&gt;=1,Tabla1[[#This Row],[Cantidad]]*F153)</f>
        <v>0</v>
      </c>
    </row>
    <row r="154" spans="1:11" x14ac:dyDescent="0.2">
      <c r="A154" s="21"/>
      <c r="B154" s="22"/>
      <c r="C154" s="23">
        <f>_xlfn.XLOOKUP(Tabla1[[#This Row],[Producto]],Ingresos!L:L,Ingresos!M:M)</f>
        <v>0</v>
      </c>
      <c r="D154" s="24"/>
      <c r="E154" s="25"/>
      <c r="F154">
        <f>_xlfn.XLOOKUP(Tabla1[[#This Row],[Producto]],Ingresos!L:L,Ingresos!N:N)</f>
        <v>0</v>
      </c>
      <c r="G154">
        <v>1</v>
      </c>
      <c r="H154" s="6">
        <f>Tabla1[[#This Row],[Precio]]-(Tabla1[[#This Row],[Costo]]*Tabla1[[#This Row],[Cantidad]])</f>
        <v>0</v>
      </c>
      <c r="I154" t="s">
        <v>4</v>
      </c>
      <c r="K154" t="b">
        <f>IF(Tabla1[[#This Row],[Cantidad]]&gt;=1,Tabla1[[#This Row],[Cantidad]]*F154)</f>
        <v>0</v>
      </c>
    </row>
    <row r="155" spans="1:11" x14ac:dyDescent="0.2">
      <c r="A155" s="21"/>
      <c r="B155" s="22"/>
      <c r="C155" s="23">
        <f>_xlfn.XLOOKUP(Tabla1[[#This Row],[Producto]],Ingresos!L:L,Ingresos!M:M)</f>
        <v>0</v>
      </c>
      <c r="D155" s="24"/>
      <c r="E155" s="25"/>
      <c r="F155">
        <f>_xlfn.XLOOKUP(Tabla1[[#This Row],[Producto]],Ingresos!L:L,Ingresos!N:N)</f>
        <v>0</v>
      </c>
      <c r="G155">
        <v>1</v>
      </c>
      <c r="H155" s="6">
        <f>Tabla1[[#This Row],[Precio]]-(Tabla1[[#This Row],[Costo]]*Tabla1[[#This Row],[Cantidad]])</f>
        <v>0</v>
      </c>
      <c r="I155" t="s">
        <v>4</v>
      </c>
      <c r="K155" t="b">
        <f>IF(Tabla1[[#This Row],[Cantidad]]&gt;=1,Tabla1[[#This Row],[Cantidad]]*F155)</f>
        <v>0</v>
      </c>
    </row>
    <row r="156" spans="1:11" x14ac:dyDescent="0.2">
      <c r="A156" s="21"/>
      <c r="B156" s="22"/>
      <c r="C156" s="23">
        <f>_xlfn.XLOOKUP(Tabla1[[#This Row],[Producto]],Ingresos!L:L,Ingresos!M:M)</f>
        <v>0</v>
      </c>
      <c r="D156" s="24"/>
      <c r="E156" s="25"/>
      <c r="F156">
        <f>_xlfn.XLOOKUP(Tabla1[[#This Row],[Producto]],Ingresos!L:L,Ingresos!N:N)</f>
        <v>0</v>
      </c>
      <c r="G156">
        <v>1</v>
      </c>
      <c r="H156" s="6">
        <f>Tabla1[[#This Row],[Precio]]-(Tabla1[[#This Row],[Costo]]*Tabla1[[#This Row],[Cantidad]])</f>
        <v>0</v>
      </c>
      <c r="I156" t="s">
        <v>4</v>
      </c>
      <c r="K156" t="b">
        <f>IF(Tabla1[[#This Row],[Cantidad]]&gt;=1,Tabla1[[#This Row],[Cantidad]]*F156)</f>
        <v>0</v>
      </c>
    </row>
    <row r="157" spans="1:11" x14ac:dyDescent="0.2">
      <c r="A157" s="21"/>
      <c r="B157" s="22"/>
      <c r="C157" s="23">
        <f>_xlfn.XLOOKUP(Tabla1[[#This Row],[Producto]],Ingresos!L:L,Ingresos!M:M)</f>
        <v>0</v>
      </c>
      <c r="D157" s="24"/>
      <c r="E157" s="25"/>
      <c r="F157">
        <f>_xlfn.XLOOKUP(Tabla1[[#This Row],[Producto]],Ingresos!L:L,Ingresos!N:N)</f>
        <v>0</v>
      </c>
      <c r="G157">
        <v>1</v>
      </c>
      <c r="H157" s="6">
        <f>Tabla1[[#This Row],[Precio]]-(Tabla1[[#This Row],[Costo]]*Tabla1[[#This Row],[Cantidad]])</f>
        <v>0</v>
      </c>
      <c r="I157" t="s">
        <v>4</v>
      </c>
      <c r="K157" t="b">
        <f>IF(Tabla1[[#This Row],[Cantidad]]&gt;=1,Tabla1[[#This Row],[Cantidad]]*F157)</f>
        <v>0</v>
      </c>
    </row>
    <row r="158" spans="1:11" x14ac:dyDescent="0.2">
      <c r="A158" s="21"/>
      <c r="B158" s="22"/>
      <c r="C158" s="23">
        <f>_xlfn.XLOOKUP(Tabla1[[#This Row],[Producto]],Ingresos!L:L,Ingresos!M:M)</f>
        <v>0</v>
      </c>
      <c r="D158" s="24"/>
      <c r="E158" s="25"/>
      <c r="F158">
        <f>_xlfn.XLOOKUP(Tabla1[[#This Row],[Producto]],Ingresos!L:L,Ingresos!N:N)</f>
        <v>0</v>
      </c>
      <c r="G158">
        <v>1</v>
      </c>
      <c r="H158" s="6">
        <f>Tabla1[[#This Row],[Precio]]-(Tabla1[[#This Row],[Costo]]*Tabla1[[#This Row],[Cantidad]])</f>
        <v>0</v>
      </c>
      <c r="I158" t="s">
        <v>4</v>
      </c>
      <c r="K158" t="b">
        <f>IF(Tabla1[[#This Row],[Cantidad]]&gt;=1,Tabla1[[#This Row],[Cantidad]]*F158)</f>
        <v>0</v>
      </c>
    </row>
    <row r="159" spans="1:11" x14ac:dyDescent="0.2">
      <c r="A159" s="21"/>
      <c r="B159" s="22"/>
      <c r="C159" s="23">
        <f>_xlfn.XLOOKUP(Tabla1[[#This Row],[Producto]],Ingresos!L:L,Ingresos!M:M)</f>
        <v>0</v>
      </c>
      <c r="D159" s="24"/>
      <c r="E159" s="25"/>
      <c r="F159">
        <f>_xlfn.XLOOKUP(Tabla1[[#This Row],[Producto]],Ingresos!L:L,Ingresos!N:N)</f>
        <v>0</v>
      </c>
      <c r="G159">
        <v>1</v>
      </c>
      <c r="H159" s="6">
        <f>Tabla1[[#This Row],[Precio]]-(Tabla1[[#This Row],[Costo]]*Tabla1[[#This Row],[Cantidad]])</f>
        <v>0</v>
      </c>
      <c r="I159" t="s">
        <v>4</v>
      </c>
      <c r="K159" t="b">
        <f>IF(Tabla1[[#This Row],[Cantidad]]&gt;=1,Tabla1[[#This Row],[Cantidad]]*F159)</f>
        <v>0</v>
      </c>
    </row>
    <row r="160" spans="1:11" x14ac:dyDescent="0.2">
      <c r="A160" s="21"/>
      <c r="B160" s="22"/>
      <c r="C160" s="23">
        <f>_xlfn.XLOOKUP(Tabla1[[#This Row],[Producto]],Ingresos!L:L,Ingresos!M:M)</f>
        <v>0</v>
      </c>
      <c r="D160" s="24"/>
      <c r="E160" s="25"/>
      <c r="F160">
        <f>_xlfn.XLOOKUP(Tabla1[[#This Row],[Producto]],Ingresos!L:L,Ingresos!N:N)</f>
        <v>0</v>
      </c>
      <c r="G160">
        <v>1</v>
      </c>
      <c r="H160" s="6">
        <f>Tabla1[[#This Row],[Precio]]-(Tabla1[[#This Row],[Costo]]*Tabla1[[#This Row],[Cantidad]])</f>
        <v>0</v>
      </c>
      <c r="I160" t="s">
        <v>4</v>
      </c>
      <c r="K160" t="b">
        <f>IF(Tabla1[[#This Row],[Cantidad]]&gt;=1,Tabla1[[#This Row],[Cantidad]]*F160)</f>
        <v>0</v>
      </c>
    </row>
    <row r="161" spans="1:11" x14ac:dyDescent="0.2">
      <c r="A161" s="21"/>
      <c r="B161" s="22"/>
      <c r="C161" s="23">
        <f>_xlfn.XLOOKUP(Tabla1[[#This Row],[Producto]],Ingresos!L:L,Ingresos!M:M)</f>
        <v>0</v>
      </c>
      <c r="D161" s="24"/>
      <c r="E161" s="25"/>
      <c r="F161">
        <f>_xlfn.XLOOKUP(Tabla1[[#This Row],[Producto]],Ingresos!L:L,Ingresos!N:N)</f>
        <v>0</v>
      </c>
      <c r="G161">
        <v>1</v>
      </c>
      <c r="H161" s="6">
        <f>Tabla1[[#This Row],[Precio]]-(Tabla1[[#This Row],[Costo]]*Tabla1[[#This Row],[Cantidad]])</f>
        <v>0</v>
      </c>
      <c r="I161" t="s">
        <v>4</v>
      </c>
      <c r="K161" t="b">
        <f>IF(Tabla1[[#This Row],[Cantidad]]&gt;=1,Tabla1[[#This Row],[Cantidad]]*F161)</f>
        <v>0</v>
      </c>
    </row>
    <row r="162" spans="1:11" x14ac:dyDescent="0.2">
      <c r="A162" s="21"/>
      <c r="B162" s="22"/>
      <c r="C162" s="23">
        <f>_xlfn.XLOOKUP(Tabla1[[#This Row],[Producto]],Ingresos!L:L,Ingresos!M:M)</f>
        <v>0</v>
      </c>
      <c r="D162" s="24"/>
      <c r="E162" s="25"/>
      <c r="F162">
        <f>_xlfn.XLOOKUP(Tabla1[[#This Row],[Producto]],Ingresos!L:L,Ingresos!N:N)</f>
        <v>0</v>
      </c>
      <c r="G162">
        <v>1</v>
      </c>
      <c r="H162" s="6">
        <f>Tabla1[[#This Row],[Precio]]-(Tabla1[[#This Row],[Costo]]*Tabla1[[#This Row],[Cantidad]])</f>
        <v>0</v>
      </c>
      <c r="I162" t="s">
        <v>4</v>
      </c>
      <c r="K162" t="b">
        <f>IF(Tabla1[[#This Row],[Cantidad]]&gt;=1,Tabla1[[#This Row],[Cantidad]]*F162)</f>
        <v>0</v>
      </c>
    </row>
    <row r="163" spans="1:11" x14ac:dyDescent="0.2">
      <c r="A163" s="21"/>
      <c r="B163" s="22"/>
      <c r="C163" s="23">
        <f>_xlfn.XLOOKUP(Tabla1[[#This Row],[Producto]],Ingresos!L:L,Ingresos!M:M)</f>
        <v>0</v>
      </c>
      <c r="D163" s="24"/>
      <c r="E163" s="25"/>
      <c r="F163">
        <f>_xlfn.XLOOKUP(Tabla1[[#This Row],[Producto]],Ingresos!L:L,Ingresos!N:N)</f>
        <v>0</v>
      </c>
      <c r="G163">
        <v>1</v>
      </c>
      <c r="H163" s="6">
        <f>Tabla1[[#This Row],[Precio]]-(Tabla1[[#This Row],[Costo]]*Tabla1[[#This Row],[Cantidad]])</f>
        <v>0</v>
      </c>
      <c r="I163" t="s">
        <v>4</v>
      </c>
      <c r="K163" t="b">
        <f>IF(Tabla1[[#This Row],[Cantidad]]&gt;=1,Tabla1[[#This Row],[Cantidad]]*F163)</f>
        <v>0</v>
      </c>
    </row>
    <row r="164" spans="1:11" x14ac:dyDescent="0.2">
      <c r="A164" s="21"/>
      <c r="B164" s="22"/>
      <c r="C164" s="23">
        <f>_xlfn.XLOOKUP(Tabla1[[#This Row],[Producto]],Ingresos!L:L,Ingresos!M:M)</f>
        <v>0</v>
      </c>
      <c r="D164" s="24"/>
      <c r="E164" s="25"/>
      <c r="F164">
        <f>_xlfn.XLOOKUP(Tabla1[[#This Row],[Producto]],Ingresos!L:L,Ingresos!N:N)</f>
        <v>0</v>
      </c>
      <c r="G164">
        <v>1</v>
      </c>
      <c r="H164" s="6">
        <f>Tabla1[[#This Row],[Precio]]-(Tabla1[[#This Row],[Costo]]*Tabla1[[#This Row],[Cantidad]])</f>
        <v>0</v>
      </c>
      <c r="I164" t="s">
        <v>4</v>
      </c>
      <c r="K164" t="b">
        <f>IF(Tabla1[[#This Row],[Cantidad]]&gt;=1,Tabla1[[#This Row],[Cantidad]]*F164)</f>
        <v>0</v>
      </c>
    </row>
    <row r="165" spans="1:11" x14ac:dyDescent="0.2">
      <c r="A165" s="21"/>
      <c r="B165" s="22"/>
      <c r="C165" s="23">
        <f>_xlfn.XLOOKUP(Tabla1[[#This Row],[Producto]],Ingresos!L:L,Ingresos!M:M)</f>
        <v>0</v>
      </c>
      <c r="D165" s="24"/>
      <c r="E165" s="25"/>
      <c r="F165">
        <f>_xlfn.XLOOKUP(Tabla1[[#This Row],[Producto]],Ingresos!L:L,Ingresos!N:N)</f>
        <v>0</v>
      </c>
      <c r="G165">
        <v>1</v>
      </c>
      <c r="H165" s="6">
        <f>Tabla1[[#This Row],[Precio]]-(Tabla1[[#This Row],[Costo]]*Tabla1[[#This Row],[Cantidad]])</f>
        <v>0</v>
      </c>
      <c r="I165" t="s">
        <v>4</v>
      </c>
      <c r="K165" t="b">
        <f>IF(Tabla1[[#This Row],[Cantidad]]&gt;=1,Tabla1[[#This Row],[Cantidad]]*F165)</f>
        <v>0</v>
      </c>
    </row>
    <row r="166" spans="1:11" x14ac:dyDescent="0.2">
      <c r="A166" s="21"/>
      <c r="B166" s="22"/>
      <c r="C166" s="23">
        <f>_xlfn.XLOOKUP(Tabla1[[#This Row],[Producto]],Ingresos!L:L,Ingresos!M:M)</f>
        <v>0</v>
      </c>
      <c r="D166" s="24"/>
      <c r="E166" s="25"/>
      <c r="F166">
        <f>_xlfn.XLOOKUP(Tabla1[[#This Row],[Producto]],Ingresos!L:L,Ingresos!N:N)</f>
        <v>0</v>
      </c>
      <c r="G166">
        <v>1</v>
      </c>
      <c r="H166" s="6">
        <f>Tabla1[[#This Row],[Precio]]-(Tabla1[[#This Row],[Costo]]*Tabla1[[#This Row],[Cantidad]])</f>
        <v>0</v>
      </c>
      <c r="I166" t="s">
        <v>4</v>
      </c>
      <c r="K166" t="b">
        <f>IF(Tabla1[[#This Row],[Cantidad]]&gt;=1,Tabla1[[#This Row],[Cantidad]]*F166)</f>
        <v>0</v>
      </c>
    </row>
    <row r="167" spans="1:11" x14ac:dyDescent="0.2">
      <c r="A167" s="21"/>
      <c r="B167" s="22"/>
      <c r="C167" s="23">
        <f>_xlfn.XLOOKUP(Tabla1[[#This Row],[Producto]],Ingresos!L:L,Ingresos!M:M)</f>
        <v>0</v>
      </c>
      <c r="D167" s="24"/>
      <c r="E167" s="25"/>
      <c r="F167">
        <f>_xlfn.XLOOKUP(Tabla1[[#This Row],[Producto]],Ingresos!L:L,Ingresos!N:N)</f>
        <v>0</v>
      </c>
      <c r="G167">
        <v>1</v>
      </c>
      <c r="H167" s="6">
        <f>Tabla1[[#This Row],[Precio]]-(Tabla1[[#This Row],[Costo]]*Tabla1[[#This Row],[Cantidad]])</f>
        <v>0</v>
      </c>
      <c r="I167" t="s">
        <v>4</v>
      </c>
      <c r="K167" t="b">
        <f>IF(Tabla1[[#This Row],[Cantidad]]&gt;=1,Tabla1[[#This Row],[Cantidad]]*F167)</f>
        <v>0</v>
      </c>
    </row>
    <row r="168" spans="1:11" x14ac:dyDescent="0.2">
      <c r="A168" s="21"/>
      <c r="B168" s="22"/>
      <c r="C168" s="23">
        <f>_xlfn.XLOOKUP(Tabla1[[#This Row],[Producto]],Ingresos!L:L,Ingresos!M:M)</f>
        <v>0</v>
      </c>
      <c r="D168" s="24"/>
      <c r="E168" s="25"/>
      <c r="F168">
        <f>_xlfn.XLOOKUP(Tabla1[[#This Row],[Producto]],Ingresos!L:L,Ingresos!N:N)</f>
        <v>0</v>
      </c>
      <c r="G168">
        <v>1</v>
      </c>
      <c r="H168" s="6">
        <f>Tabla1[[#This Row],[Precio]]-(Tabla1[[#This Row],[Costo]]*Tabla1[[#This Row],[Cantidad]])</f>
        <v>0</v>
      </c>
      <c r="I168" t="s">
        <v>4</v>
      </c>
      <c r="K168" t="b">
        <f>IF(Tabla1[[#This Row],[Cantidad]]&gt;=1,Tabla1[[#This Row],[Cantidad]]*F168)</f>
        <v>0</v>
      </c>
    </row>
    <row r="169" spans="1:11" x14ac:dyDescent="0.2">
      <c r="A169" s="21"/>
      <c r="B169" s="22"/>
      <c r="C169" s="23">
        <f>_xlfn.XLOOKUP(Tabla1[[#This Row],[Producto]],Ingresos!L:L,Ingresos!M:M)</f>
        <v>0</v>
      </c>
      <c r="D169" s="24"/>
      <c r="E169" s="25"/>
      <c r="F169">
        <f>_xlfn.XLOOKUP(Tabla1[[#This Row],[Producto]],Ingresos!L:L,Ingresos!N:N)</f>
        <v>0</v>
      </c>
      <c r="G169">
        <v>1</v>
      </c>
      <c r="H169" s="6">
        <f>Tabla1[[#This Row],[Precio]]-(Tabla1[[#This Row],[Costo]]*Tabla1[[#This Row],[Cantidad]])</f>
        <v>0</v>
      </c>
      <c r="I169" t="s">
        <v>4</v>
      </c>
      <c r="K169" t="b">
        <f>IF(Tabla1[[#This Row],[Cantidad]]&gt;=1,Tabla1[[#This Row],[Cantidad]]*F169)</f>
        <v>0</v>
      </c>
    </row>
    <row r="170" spans="1:11" x14ac:dyDescent="0.2">
      <c r="A170" s="21"/>
      <c r="B170" s="22"/>
      <c r="C170" s="23">
        <f>_xlfn.XLOOKUP(Tabla1[[#This Row],[Producto]],Ingresos!L:L,Ingresos!M:M)</f>
        <v>0</v>
      </c>
      <c r="D170" s="24"/>
      <c r="E170" s="25"/>
      <c r="F170">
        <f>_xlfn.XLOOKUP(Tabla1[[#This Row],[Producto]],Ingresos!L:L,Ingresos!N:N)</f>
        <v>0</v>
      </c>
      <c r="G170">
        <v>1</v>
      </c>
      <c r="H170" s="6">
        <f>Tabla1[[#This Row],[Precio]]-(Tabla1[[#This Row],[Costo]]*Tabla1[[#This Row],[Cantidad]])</f>
        <v>0</v>
      </c>
      <c r="I170" t="s">
        <v>4</v>
      </c>
      <c r="K170" t="b">
        <f>IF(Tabla1[[#This Row],[Cantidad]]&gt;=1,Tabla1[[#This Row],[Cantidad]]*F170)</f>
        <v>0</v>
      </c>
    </row>
    <row r="171" spans="1:11" x14ac:dyDescent="0.2">
      <c r="A171" s="21"/>
      <c r="B171" s="22"/>
      <c r="C171" s="23">
        <f>_xlfn.XLOOKUP(Tabla1[[#This Row],[Producto]],Ingresos!L:L,Ingresos!M:M)</f>
        <v>0</v>
      </c>
      <c r="D171" s="24"/>
      <c r="E171" s="25"/>
      <c r="F171">
        <f>_xlfn.XLOOKUP(Tabla1[[#This Row],[Producto]],Ingresos!L:L,Ingresos!N:N)</f>
        <v>0</v>
      </c>
      <c r="G171">
        <v>1</v>
      </c>
      <c r="H171" s="6">
        <f>Tabla1[[#This Row],[Precio]]-(Tabla1[[#This Row],[Costo]]*Tabla1[[#This Row],[Cantidad]])</f>
        <v>0</v>
      </c>
      <c r="I171" t="s">
        <v>4</v>
      </c>
      <c r="K171" t="b">
        <f>IF(Tabla1[[#This Row],[Cantidad]]&gt;=1,Tabla1[[#This Row],[Cantidad]]*F171)</f>
        <v>0</v>
      </c>
    </row>
    <row r="172" spans="1:11" x14ac:dyDescent="0.2">
      <c r="A172" s="21"/>
      <c r="B172" s="22"/>
      <c r="C172" s="23">
        <f>_xlfn.XLOOKUP(Tabla1[[#This Row],[Producto]],Ingresos!L:L,Ingresos!M:M)</f>
        <v>0</v>
      </c>
      <c r="D172" s="24"/>
      <c r="E172" s="25"/>
      <c r="F172">
        <f>_xlfn.XLOOKUP(Tabla1[[#This Row],[Producto]],Ingresos!L:L,Ingresos!N:N)</f>
        <v>0</v>
      </c>
      <c r="G172">
        <v>1</v>
      </c>
      <c r="H172" s="6">
        <f>Tabla1[[#This Row],[Precio]]-(Tabla1[[#This Row],[Costo]]*Tabla1[[#This Row],[Cantidad]])</f>
        <v>0</v>
      </c>
      <c r="I172" t="s">
        <v>4</v>
      </c>
      <c r="K172" t="b">
        <f>IF(Tabla1[[#This Row],[Cantidad]]&gt;=1,Tabla1[[#This Row],[Cantidad]]*F172)</f>
        <v>0</v>
      </c>
    </row>
    <row r="173" spans="1:11" x14ac:dyDescent="0.2">
      <c r="A173" s="21"/>
      <c r="B173" s="22"/>
      <c r="C173" s="23">
        <f>_xlfn.XLOOKUP(Tabla1[[#This Row],[Producto]],Ingresos!L:L,Ingresos!M:M)</f>
        <v>0</v>
      </c>
      <c r="D173" s="24"/>
      <c r="E173" s="25"/>
      <c r="F173">
        <f>_xlfn.XLOOKUP(Tabla1[[#This Row],[Producto]],Ingresos!L:L,Ingresos!N:N)</f>
        <v>0</v>
      </c>
      <c r="G173">
        <v>1</v>
      </c>
      <c r="H173" s="6">
        <f>Tabla1[[#This Row],[Precio]]-(Tabla1[[#This Row],[Costo]]*Tabla1[[#This Row],[Cantidad]])</f>
        <v>0</v>
      </c>
      <c r="I173" t="s">
        <v>4</v>
      </c>
      <c r="K173" t="b">
        <f>IF(Tabla1[[#This Row],[Cantidad]]&gt;=1,Tabla1[[#This Row],[Cantidad]]*F173)</f>
        <v>0</v>
      </c>
    </row>
    <row r="174" spans="1:11" x14ac:dyDescent="0.2">
      <c r="A174" s="21"/>
      <c r="B174" s="22"/>
      <c r="C174" s="23">
        <f>_xlfn.XLOOKUP(Tabla1[[#This Row],[Producto]],Ingresos!L:L,Ingresos!M:M)</f>
        <v>0</v>
      </c>
      <c r="D174" s="24"/>
      <c r="E174" s="25"/>
      <c r="F174">
        <f>_xlfn.XLOOKUP(Tabla1[[#This Row],[Producto]],Ingresos!L:L,Ingresos!N:N)</f>
        <v>0</v>
      </c>
      <c r="G174">
        <v>1</v>
      </c>
      <c r="H174" s="6">
        <f>Tabla1[[#This Row],[Precio]]-(Tabla1[[#This Row],[Costo]]*Tabla1[[#This Row],[Cantidad]])</f>
        <v>0</v>
      </c>
      <c r="I174" t="s">
        <v>4</v>
      </c>
      <c r="K174" t="b">
        <f>IF(Tabla1[[#This Row],[Cantidad]]&gt;=1,Tabla1[[#This Row],[Cantidad]]*F174)</f>
        <v>0</v>
      </c>
    </row>
    <row r="175" spans="1:11" x14ac:dyDescent="0.2">
      <c r="A175" s="21"/>
      <c r="B175" s="22"/>
      <c r="C175" s="23">
        <f>_xlfn.XLOOKUP(Tabla1[[#This Row],[Producto]],Ingresos!L:L,Ingresos!M:M)</f>
        <v>0</v>
      </c>
      <c r="D175" s="24"/>
      <c r="E175" s="25"/>
      <c r="F175">
        <f>_xlfn.XLOOKUP(Tabla1[[#This Row],[Producto]],Ingresos!L:L,Ingresos!N:N)</f>
        <v>0</v>
      </c>
      <c r="G175">
        <v>1</v>
      </c>
      <c r="H175" s="6">
        <f>Tabla1[[#This Row],[Precio]]-(Tabla1[[#This Row],[Costo]]*Tabla1[[#This Row],[Cantidad]])</f>
        <v>0</v>
      </c>
      <c r="I175" t="s">
        <v>4</v>
      </c>
      <c r="K175" t="b">
        <f>IF(Tabla1[[#This Row],[Cantidad]]&gt;=1,Tabla1[[#This Row],[Cantidad]]*F175)</f>
        <v>0</v>
      </c>
    </row>
    <row r="176" spans="1:11" x14ac:dyDescent="0.2">
      <c r="A176" s="21"/>
      <c r="B176" s="22"/>
      <c r="C176" s="23">
        <f>_xlfn.XLOOKUP(Tabla1[[#This Row],[Producto]],Ingresos!L:L,Ingresos!M:M)</f>
        <v>0</v>
      </c>
      <c r="D176" s="24"/>
      <c r="E176" s="25"/>
      <c r="F176">
        <f>_xlfn.XLOOKUP(Tabla1[[#This Row],[Producto]],Ingresos!L:L,Ingresos!N:N)</f>
        <v>0</v>
      </c>
      <c r="G176">
        <v>1</v>
      </c>
      <c r="H176" s="6">
        <f>Tabla1[[#This Row],[Precio]]-(Tabla1[[#This Row],[Costo]]*Tabla1[[#This Row],[Cantidad]])</f>
        <v>0</v>
      </c>
      <c r="I176" t="s">
        <v>4</v>
      </c>
      <c r="K176" t="b">
        <f>IF(Tabla1[[#This Row],[Cantidad]]&gt;=1,Tabla1[[#This Row],[Cantidad]]*F176)</f>
        <v>0</v>
      </c>
    </row>
    <row r="177" spans="1:11" x14ac:dyDescent="0.2">
      <c r="A177" s="21"/>
      <c r="B177" s="22"/>
      <c r="C177" s="23">
        <f>_xlfn.XLOOKUP(Tabla1[[#This Row],[Producto]],Ingresos!L:L,Ingresos!M:M)</f>
        <v>0</v>
      </c>
      <c r="D177" s="24"/>
      <c r="E177" s="25"/>
      <c r="F177">
        <f>_xlfn.XLOOKUP(Tabla1[[#This Row],[Producto]],Ingresos!L:L,Ingresos!N:N)</f>
        <v>0</v>
      </c>
      <c r="G177">
        <v>1</v>
      </c>
      <c r="H177" s="6">
        <f>Tabla1[[#This Row],[Precio]]-(Tabla1[[#This Row],[Costo]]*Tabla1[[#This Row],[Cantidad]])</f>
        <v>0</v>
      </c>
      <c r="I177" t="s">
        <v>4</v>
      </c>
      <c r="K177" t="b">
        <f>IF(Tabla1[[#This Row],[Cantidad]]&gt;=1,Tabla1[[#This Row],[Cantidad]]*F177)</f>
        <v>0</v>
      </c>
    </row>
    <row r="178" spans="1:11" x14ac:dyDescent="0.2">
      <c r="A178" s="21"/>
      <c r="B178" s="22"/>
      <c r="C178" s="23">
        <f>_xlfn.XLOOKUP(Tabla1[[#This Row],[Producto]],Ingresos!L:L,Ingresos!M:M)</f>
        <v>0</v>
      </c>
      <c r="D178" s="24"/>
      <c r="E178" s="25"/>
      <c r="F178">
        <f>_xlfn.XLOOKUP(Tabla1[[#This Row],[Producto]],Ingresos!L:L,Ingresos!N:N)</f>
        <v>0</v>
      </c>
      <c r="G178">
        <v>1</v>
      </c>
      <c r="H178" s="6">
        <f>Tabla1[[#This Row],[Precio]]-(Tabla1[[#This Row],[Costo]]*Tabla1[[#This Row],[Cantidad]])</f>
        <v>0</v>
      </c>
      <c r="I178" t="s">
        <v>4</v>
      </c>
      <c r="K178" t="b">
        <f>IF(Tabla1[[#This Row],[Cantidad]]&gt;=1,Tabla1[[#This Row],[Cantidad]]*F178)</f>
        <v>0</v>
      </c>
    </row>
    <row r="179" spans="1:11" x14ac:dyDescent="0.2">
      <c r="A179" s="21"/>
      <c r="B179" s="22"/>
      <c r="C179" s="23">
        <f>_xlfn.XLOOKUP(Tabla1[[#This Row],[Producto]],Ingresos!L:L,Ingresos!M:M)</f>
        <v>0</v>
      </c>
      <c r="D179" s="24"/>
      <c r="E179" s="25"/>
      <c r="F179">
        <f>_xlfn.XLOOKUP(Tabla1[[#This Row],[Producto]],Ingresos!L:L,Ingresos!N:N)</f>
        <v>0</v>
      </c>
      <c r="G179">
        <v>1</v>
      </c>
      <c r="H179" s="6">
        <f>Tabla1[[#This Row],[Precio]]-(Tabla1[[#This Row],[Costo]]*Tabla1[[#This Row],[Cantidad]])</f>
        <v>0</v>
      </c>
      <c r="I179" t="s">
        <v>4</v>
      </c>
      <c r="K179" t="b">
        <f>IF(Tabla1[[#This Row],[Cantidad]]&gt;=1,Tabla1[[#This Row],[Cantidad]]*F179)</f>
        <v>0</v>
      </c>
    </row>
    <row r="180" spans="1:11" x14ac:dyDescent="0.2">
      <c r="A180" s="21"/>
      <c r="B180" s="22"/>
      <c r="C180" s="23">
        <f>_xlfn.XLOOKUP(Tabla1[[#This Row],[Producto]],Ingresos!L:L,Ingresos!M:M)</f>
        <v>0</v>
      </c>
      <c r="D180" s="24"/>
      <c r="E180" s="25"/>
      <c r="F180">
        <f>_xlfn.XLOOKUP(Tabla1[[#This Row],[Producto]],Ingresos!L:L,Ingresos!N:N)</f>
        <v>0</v>
      </c>
      <c r="G180">
        <v>1</v>
      </c>
      <c r="H180" s="6">
        <f>Tabla1[[#This Row],[Precio]]-(Tabla1[[#This Row],[Costo]]*Tabla1[[#This Row],[Cantidad]])</f>
        <v>0</v>
      </c>
      <c r="I180" t="s">
        <v>4</v>
      </c>
      <c r="K180" t="b">
        <f>IF(Tabla1[[#This Row],[Cantidad]]&gt;=1,Tabla1[[#This Row],[Cantidad]]*F180)</f>
        <v>0</v>
      </c>
    </row>
    <row r="181" spans="1:11" x14ac:dyDescent="0.2">
      <c r="A181" s="21"/>
      <c r="B181" s="22"/>
      <c r="C181" s="23">
        <f>_xlfn.XLOOKUP(Tabla1[[#This Row],[Producto]],Ingresos!L:L,Ingresos!M:M)</f>
        <v>0</v>
      </c>
      <c r="D181" s="24"/>
      <c r="E181" s="25"/>
      <c r="F181">
        <f>_xlfn.XLOOKUP(Tabla1[[#This Row],[Producto]],Ingresos!L:L,Ingresos!N:N)</f>
        <v>0</v>
      </c>
      <c r="G181">
        <v>1</v>
      </c>
      <c r="H181" s="6">
        <f>Tabla1[[#This Row],[Precio]]-(Tabla1[[#This Row],[Costo]]*Tabla1[[#This Row],[Cantidad]])</f>
        <v>0</v>
      </c>
      <c r="I181" t="s">
        <v>4</v>
      </c>
      <c r="K181" t="b">
        <f>IF(Tabla1[[#This Row],[Cantidad]]&gt;=1,Tabla1[[#This Row],[Cantidad]]*F181)</f>
        <v>0</v>
      </c>
    </row>
    <row r="182" spans="1:11" x14ac:dyDescent="0.2">
      <c r="A182" s="21"/>
      <c r="B182" s="22"/>
      <c r="C182" s="23">
        <f>_xlfn.XLOOKUP(Tabla1[[#This Row],[Producto]],Ingresos!L:L,Ingresos!M:M)</f>
        <v>0</v>
      </c>
      <c r="D182" s="24"/>
      <c r="E182" s="25"/>
      <c r="F182">
        <f>_xlfn.XLOOKUP(Tabla1[[#This Row],[Producto]],Ingresos!L:L,Ingresos!N:N)</f>
        <v>0</v>
      </c>
      <c r="G182">
        <v>1</v>
      </c>
      <c r="H182" s="6">
        <f>Tabla1[[#This Row],[Precio]]-(Tabla1[[#This Row],[Costo]]*Tabla1[[#This Row],[Cantidad]])</f>
        <v>0</v>
      </c>
      <c r="I182" t="s">
        <v>4</v>
      </c>
      <c r="K182" t="b">
        <f>IF(Tabla1[[#This Row],[Cantidad]]&gt;=1,Tabla1[[#This Row],[Cantidad]]*F182)</f>
        <v>0</v>
      </c>
    </row>
    <row r="183" spans="1:11" x14ac:dyDescent="0.2">
      <c r="A183" s="21"/>
      <c r="B183" s="22"/>
      <c r="C183" s="23">
        <f>_xlfn.XLOOKUP(Tabla1[[#This Row],[Producto]],Ingresos!L:L,Ingresos!M:M)</f>
        <v>0</v>
      </c>
      <c r="D183" s="24"/>
      <c r="E183" s="25"/>
      <c r="F183">
        <f>_xlfn.XLOOKUP(Tabla1[[#This Row],[Producto]],Ingresos!L:L,Ingresos!N:N)</f>
        <v>0</v>
      </c>
      <c r="G183">
        <v>1</v>
      </c>
      <c r="H183" s="6">
        <f>Tabla1[[#This Row],[Precio]]-(Tabla1[[#This Row],[Costo]]*Tabla1[[#This Row],[Cantidad]])</f>
        <v>0</v>
      </c>
      <c r="I183" t="s">
        <v>4</v>
      </c>
      <c r="K183" t="b">
        <f>IF(Tabla1[[#This Row],[Cantidad]]&gt;=1,Tabla1[[#This Row],[Cantidad]]*F183)</f>
        <v>0</v>
      </c>
    </row>
    <row r="184" spans="1:11" x14ac:dyDescent="0.2">
      <c r="A184" s="21"/>
      <c r="B184" s="22"/>
      <c r="C184" s="23">
        <f>_xlfn.XLOOKUP(Tabla1[[#This Row],[Producto]],Ingresos!L:L,Ingresos!M:M)</f>
        <v>0</v>
      </c>
      <c r="D184" s="24"/>
      <c r="E184" s="25"/>
      <c r="F184">
        <f>_xlfn.XLOOKUP(Tabla1[[#This Row],[Producto]],Ingresos!L:L,Ingresos!N:N)</f>
        <v>0</v>
      </c>
      <c r="G184">
        <v>1</v>
      </c>
      <c r="H184" s="6">
        <f>Tabla1[[#This Row],[Precio]]-(Tabla1[[#This Row],[Costo]]*Tabla1[[#This Row],[Cantidad]])</f>
        <v>0</v>
      </c>
      <c r="I184" t="s">
        <v>4</v>
      </c>
      <c r="K184" t="b">
        <f>IF(Tabla1[[#This Row],[Cantidad]]&gt;=1,Tabla1[[#This Row],[Cantidad]]*F184)</f>
        <v>0</v>
      </c>
    </row>
    <row r="185" spans="1:11" x14ac:dyDescent="0.2">
      <c r="A185" s="21"/>
      <c r="B185" s="22"/>
      <c r="C185" s="23">
        <f>_xlfn.XLOOKUP(Tabla1[[#This Row],[Producto]],Ingresos!L:L,Ingresos!M:M)</f>
        <v>0</v>
      </c>
      <c r="D185" s="24"/>
      <c r="E185" s="25"/>
      <c r="F185">
        <f>_xlfn.XLOOKUP(Tabla1[[#This Row],[Producto]],Ingresos!L:L,Ingresos!N:N)</f>
        <v>0</v>
      </c>
      <c r="G185">
        <v>1</v>
      </c>
      <c r="H185" s="6">
        <f>Tabla1[[#This Row],[Precio]]-(Tabla1[[#This Row],[Costo]]*Tabla1[[#This Row],[Cantidad]])</f>
        <v>0</v>
      </c>
      <c r="I185" t="s">
        <v>4</v>
      </c>
      <c r="K185" t="b">
        <f>IF(Tabla1[[#This Row],[Cantidad]]&gt;=1,Tabla1[[#This Row],[Cantidad]]*F185)</f>
        <v>0</v>
      </c>
    </row>
    <row r="186" spans="1:11" x14ac:dyDescent="0.2">
      <c r="A186" s="21"/>
      <c r="B186" s="22"/>
      <c r="C186" s="23">
        <f>_xlfn.XLOOKUP(Tabla1[[#This Row],[Producto]],Ingresos!L:L,Ingresos!M:M)</f>
        <v>0</v>
      </c>
      <c r="D186" s="24"/>
      <c r="E186" s="25"/>
      <c r="F186">
        <f>_xlfn.XLOOKUP(Tabla1[[#This Row],[Producto]],Ingresos!L:L,Ingresos!N:N)</f>
        <v>0</v>
      </c>
      <c r="G186">
        <v>1</v>
      </c>
      <c r="H186" s="6">
        <f>Tabla1[[#This Row],[Precio]]-(Tabla1[[#This Row],[Costo]]*Tabla1[[#This Row],[Cantidad]])</f>
        <v>0</v>
      </c>
      <c r="I186" t="s">
        <v>4</v>
      </c>
      <c r="K186" t="b">
        <f>IF(Tabla1[[#This Row],[Cantidad]]&gt;=1,Tabla1[[#This Row],[Cantidad]]*F186)</f>
        <v>0</v>
      </c>
    </row>
    <row r="187" spans="1:11" x14ac:dyDescent="0.2">
      <c r="A187" s="21"/>
      <c r="B187" s="22"/>
      <c r="C187" s="23">
        <f>_xlfn.XLOOKUP(Tabla1[[#This Row],[Producto]],Ingresos!L:L,Ingresos!M:M)</f>
        <v>0</v>
      </c>
      <c r="D187" s="24"/>
      <c r="E187" s="25"/>
      <c r="F187">
        <f>_xlfn.XLOOKUP(Tabla1[[#This Row],[Producto]],Ingresos!L:L,Ingresos!N:N)</f>
        <v>0</v>
      </c>
      <c r="G187">
        <v>1</v>
      </c>
      <c r="H187" s="6">
        <f>Tabla1[[#This Row],[Precio]]-(Tabla1[[#This Row],[Costo]]*Tabla1[[#This Row],[Cantidad]])</f>
        <v>0</v>
      </c>
      <c r="I187" t="s">
        <v>4</v>
      </c>
      <c r="K187" t="b">
        <f>IF(Tabla1[[#This Row],[Cantidad]]&gt;=1,Tabla1[[#This Row],[Cantidad]]*F187)</f>
        <v>0</v>
      </c>
    </row>
    <row r="188" spans="1:11" x14ac:dyDescent="0.2">
      <c r="A188" s="21"/>
      <c r="B188" s="22"/>
      <c r="C188" s="23">
        <f>_xlfn.XLOOKUP(Tabla1[[#This Row],[Producto]],Ingresos!L:L,Ingresos!M:M)</f>
        <v>0</v>
      </c>
      <c r="D188" s="24"/>
      <c r="E188" s="25"/>
      <c r="F188">
        <f>_xlfn.XLOOKUP(Tabla1[[#This Row],[Producto]],Ingresos!L:L,Ingresos!N:N)</f>
        <v>0</v>
      </c>
      <c r="G188">
        <v>1</v>
      </c>
      <c r="H188" s="6">
        <f>Tabla1[[#This Row],[Precio]]-(Tabla1[[#This Row],[Costo]]*Tabla1[[#This Row],[Cantidad]])</f>
        <v>0</v>
      </c>
      <c r="I188" t="s">
        <v>4</v>
      </c>
      <c r="K188" t="b">
        <f>IF(Tabla1[[#This Row],[Cantidad]]&gt;=1,Tabla1[[#This Row],[Cantidad]]*F188)</f>
        <v>0</v>
      </c>
    </row>
    <row r="189" spans="1:11" x14ac:dyDescent="0.2">
      <c r="A189" s="21"/>
      <c r="B189" s="22"/>
      <c r="C189" s="23">
        <f>_xlfn.XLOOKUP(Tabla1[[#This Row],[Producto]],Ingresos!L:L,Ingresos!M:M)</f>
        <v>0</v>
      </c>
      <c r="D189" s="24"/>
      <c r="E189" s="25"/>
      <c r="F189">
        <f>_xlfn.XLOOKUP(Tabla1[[#This Row],[Producto]],Ingresos!L:L,Ingresos!N:N)</f>
        <v>0</v>
      </c>
      <c r="G189">
        <v>1</v>
      </c>
      <c r="H189" s="6">
        <f>Tabla1[[#This Row],[Precio]]-(Tabla1[[#This Row],[Costo]]*Tabla1[[#This Row],[Cantidad]])</f>
        <v>0</v>
      </c>
      <c r="I189" t="s">
        <v>4</v>
      </c>
      <c r="K189" t="b">
        <f>IF(Tabla1[[#This Row],[Cantidad]]&gt;=1,Tabla1[[#This Row],[Cantidad]]*F189)</f>
        <v>0</v>
      </c>
    </row>
    <row r="190" spans="1:11" x14ac:dyDescent="0.2">
      <c r="A190" s="21"/>
      <c r="B190" s="22"/>
      <c r="C190" s="23">
        <f>_xlfn.XLOOKUP(Tabla1[[#This Row],[Producto]],Ingresos!L:L,Ingresos!M:M)</f>
        <v>0</v>
      </c>
      <c r="D190" s="24"/>
      <c r="E190" s="25"/>
      <c r="F190">
        <f>_xlfn.XLOOKUP(Tabla1[[#This Row],[Producto]],Ingresos!L:L,Ingresos!N:N)</f>
        <v>0</v>
      </c>
      <c r="G190">
        <v>1</v>
      </c>
      <c r="H190" s="6">
        <f>Tabla1[[#This Row],[Precio]]-(Tabla1[[#This Row],[Costo]]*Tabla1[[#This Row],[Cantidad]])</f>
        <v>0</v>
      </c>
      <c r="I190" t="s">
        <v>4</v>
      </c>
      <c r="K190" t="b">
        <f>IF(Tabla1[[#This Row],[Cantidad]]&gt;=1,Tabla1[[#This Row],[Cantidad]]*F190)</f>
        <v>0</v>
      </c>
    </row>
    <row r="191" spans="1:11" x14ac:dyDescent="0.2">
      <c r="A191" s="21"/>
      <c r="B191" s="22"/>
      <c r="C191" s="23">
        <f>_xlfn.XLOOKUP(Tabla1[[#This Row],[Producto]],Ingresos!L:L,Ingresos!M:M)</f>
        <v>0</v>
      </c>
      <c r="D191" s="24"/>
      <c r="E191" s="25"/>
      <c r="F191">
        <f>_xlfn.XLOOKUP(Tabla1[[#This Row],[Producto]],Ingresos!L:L,Ingresos!N:N)</f>
        <v>0</v>
      </c>
      <c r="G191">
        <v>1</v>
      </c>
      <c r="H191" s="6">
        <f>Tabla1[[#This Row],[Precio]]-(Tabla1[[#This Row],[Costo]]*Tabla1[[#This Row],[Cantidad]])</f>
        <v>0</v>
      </c>
      <c r="I191" t="s">
        <v>4</v>
      </c>
      <c r="K191" t="b">
        <f>IF(Tabla1[[#This Row],[Cantidad]]&gt;=1,Tabla1[[#This Row],[Cantidad]]*F191)</f>
        <v>0</v>
      </c>
    </row>
    <row r="192" spans="1:11" x14ac:dyDescent="0.2">
      <c r="A192" s="21"/>
      <c r="B192" s="22"/>
      <c r="C192" s="23">
        <f>_xlfn.XLOOKUP(Tabla1[[#This Row],[Producto]],Ingresos!L:L,Ingresos!M:M)</f>
        <v>0</v>
      </c>
      <c r="D192" s="24"/>
      <c r="E192" s="25"/>
      <c r="F192">
        <f>_xlfn.XLOOKUP(Tabla1[[#This Row],[Producto]],Ingresos!L:L,Ingresos!N:N)</f>
        <v>0</v>
      </c>
      <c r="G192">
        <v>1</v>
      </c>
      <c r="H192" s="6">
        <f>Tabla1[[#This Row],[Precio]]-(Tabla1[[#This Row],[Costo]]*Tabla1[[#This Row],[Cantidad]])</f>
        <v>0</v>
      </c>
      <c r="I192" t="s">
        <v>4</v>
      </c>
      <c r="K192" t="b">
        <f>IF(Tabla1[[#This Row],[Cantidad]]&gt;=1,Tabla1[[#This Row],[Cantidad]]*F192)</f>
        <v>0</v>
      </c>
    </row>
    <row r="193" spans="1:11" x14ac:dyDescent="0.2">
      <c r="A193" s="21"/>
      <c r="B193" s="22"/>
      <c r="C193" s="23">
        <f>_xlfn.XLOOKUP(Tabla1[[#This Row],[Producto]],Ingresos!L:L,Ingresos!M:M)</f>
        <v>0</v>
      </c>
      <c r="D193" s="24"/>
      <c r="E193" s="25"/>
      <c r="F193">
        <f>_xlfn.XLOOKUP(Tabla1[[#This Row],[Producto]],Ingresos!L:L,Ingresos!N:N)</f>
        <v>0</v>
      </c>
      <c r="G193">
        <v>1</v>
      </c>
      <c r="H193" s="6">
        <f>Tabla1[[#This Row],[Precio]]-(Tabla1[[#This Row],[Costo]]*Tabla1[[#This Row],[Cantidad]])</f>
        <v>0</v>
      </c>
      <c r="I193" t="s">
        <v>4</v>
      </c>
      <c r="K193" t="b">
        <f>IF(Tabla1[[#This Row],[Cantidad]]&gt;=1,Tabla1[[#This Row],[Cantidad]]*F193)</f>
        <v>0</v>
      </c>
    </row>
    <row r="194" spans="1:11" x14ac:dyDescent="0.2">
      <c r="A194" s="21"/>
      <c r="B194" s="22"/>
      <c r="C194" s="23">
        <f>_xlfn.XLOOKUP(Tabla1[[#This Row],[Producto]],Ingresos!L:L,Ingresos!M:M)</f>
        <v>0</v>
      </c>
      <c r="D194" s="24"/>
      <c r="E194" s="25"/>
      <c r="F194">
        <f>_xlfn.XLOOKUP(Tabla1[[#This Row],[Producto]],Ingresos!L:L,Ingresos!N:N)</f>
        <v>0</v>
      </c>
      <c r="G194">
        <v>1</v>
      </c>
      <c r="H194" s="6">
        <f>Tabla1[[#This Row],[Precio]]-(Tabla1[[#This Row],[Costo]]*Tabla1[[#This Row],[Cantidad]])</f>
        <v>0</v>
      </c>
      <c r="I194" t="s">
        <v>4</v>
      </c>
      <c r="K194" t="b">
        <f>IF(Tabla1[[#This Row],[Cantidad]]&gt;=1,Tabla1[[#This Row],[Cantidad]]*F194)</f>
        <v>0</v>
      </c>
    </row>
    <row r="195" spans="1:11" x14ac:dyDescent="0.2">
      <c r="A195" s="21"/>
      <c r="B195" s="22"/>
      <c r="C195" s="23">
        <f>_xlfn.XLOOKUP(Tabla1[[#This Row],[Producto]],Ingresos!L:L,Ingresos!M:M)</f>
        <v>0</v>
      </c>
      <c r="D195" s="24"/>
      <c r="E195" s="25"/>
      <c r="F195">
        <f>_xlfn.XLOOKUP(Tabla1[[#This Row],[Producto]],Ingresos!L:L,Ingresos!N:N)</f>
        <v>0</v>
      </c>
      <c r="G195">
        <v>1</v>
      </c>
      <c r="H195" s="6">
        <f>Tabla1[[#This Row],[Precio]]-(Tabla1[[#This Row],[Costo]]*Tabla1[[#This Row],[Cantidad]])</f>
        <v>0</v>
      </c>
      <c r="I195" t="s">
        <v>4</v>
      </c>
      <c r="K195" t="b">
        <f>IF(Tabla1[[#This Row],[Cantidad]]&gt;=1,Tabla1[[#This Row],[Cantidad]]*F195)</f>
        <v>0</v>
      </c>
    </row>
    <row r="196" spans="1:11" x14ac:dyDescent="0.2">
      <c r="A196" s="21"/>
      <c r="B196" s="22"/>
      <c r="C196" s="23">
        <f>_xlfn.XLOOKUP(Tabla1[[#This Row],[Producto]],Ingresos!L:L,Ingresos!M:M)</f>
        <v>0</v>
      </c>
      <c r="D196" s="24"/>
      <c r="E196" s="25"/>
      <c r="F196">
        <f>_xlfn.XLOOKUP(Tabla1[[#This Row],[Producto]],Ingresos!L:L,Ingresos!N:N)</f>
        <v>0</v>
      </c>
      <c r="G196">
        <v>1</v>
      </c>
      <c r="H196" s="6">
        <f>Tabla1[[#This Row],[Precio]]-(Tabla1[[#This Row],[Costo]]*Tabla1[[#This Row],[Cantidad]])</f>
        <v>0</v>
      </c>
      <c r="I196" t="s">
        <v>4</v>
      </c>
      <c r="K196" t="b">
        <f>IF(Tabla1[[#This Row],[Cantidad]]&gt;=1,Tabla1[[#This Row],[Cantidad]]*F196)</f>
        <v>0</v>
      </c>
    </row>
    <row r="197" spans="1:11" x14ac:dyDescent="0.2">
      <c r="A197" s="21"/>
      <c r="B197" s="22"/>
      <c r="C197" s="23">
        <f>_xlfn.XLOOKUP(Tabla1[[#This Row],[Producto]],Ingresos!L:L,Ingresos!M:M)</f>
        <v>0</v>
      </c>
      <c r="D197" s="24"/>
      <c r="E197" s="25"/>
      <c r="F197">
        <f>_xlfn.XLOOKUP(Tabla1[[#This Row],[Producto]],Ingresos!L:L,Ingresos!N:N)</f>
        <v>0</v>
      </c>
      <c r="G197">
        <v>1</v>
      </c>
      <c r="H197" s="6">
        <f>Tabla1[[#This Row],[Precio]]-(Tabla1[[#This Row],[Costo]]*Tabla1[[#This Row],[Cantidad]])</f>
        <v>0</v>
      </c>
      <c r="I197" t="s">
        <v>4</v>
      </c>
      <c r="K197" t="b">
        <f>IF(Tabla1[[#This Row],[Cantidad]]&gt;=1,Tabla1[[#This Row],[Cantidad]]*F197)</f>
        <v>0</v>
      </c>
    </row>
    <row r="198" spans="1:11" x14ac:dyDescent="0.2">
      <c r="A198" s="21"/>
      <c r="B198" s="22"/>
      <c r="C198" s="23">
        <f>_xlfn.XLOOKUP(Tabla1[[#This Row],[Producto]],Ingresos!L:L,Ingresos!M:M)</f>
        <v>0</v>
      </c>
      <c r="D198" s="24"/>
      <c r="E198" s="25"/>
      <c r="F198">
        <f>_xlfn.XLOOKUP(Tabla1[[#This Row],[Producto]],Ingresos!L:L,Ingresos!N:N)</f>
        <v>0</v>
      </c>
      <c r="G198">
        <v>1</v>
      </c>
      <c r="H198" s="6">
        <f>Tabla1[[#This Row],[Precio]]-(Tabla1[[#This Row],[Costo]]*Tabla1[[#This Row],[Cantidad]])</f>
        <v>0</v>
      </c>
      <c r="I198" t="s">
        <v>4</v>
      </c>
      <c r="K198" t="b">
        <f>IF(Tabla1[[#This Row],[Cantidad]]&gt;=1,Tabla1[[#This Row],[Cantidad]]*F198)</f>
        <v>0</v>
      </c>
    </row>
    <row r="199" spans="1:11" x14ac:dyDescent="0.2">
      <c r="A199" s="21"/>
      <c r="B199" s="22"/>
      <c r="C199" s="23">
        <f>_xlfn.XLOOKUP(Tabla1[[#This Row],[Producto]],Ingresos!L:L,Ingresos!M:M)</f>
        <v>0</v>
      </c>
      <c r="D199" s="24"/>
      <c r="E199" s="25"/>
      <c r="F199">
        <f>_xlfn.XLOOKUP(Tabla1[[#This Row],[Producto]],Ingresos!L:L,Ingresos!N:N)</f>
        <v>0</v>
      </c>
      <c r="G199">
        <v>1</v>
      </c>
      <c r="H199" s="6">
        <f>Tabla1[[#This Row],[Precio]]-(Tabla1[[#This Row],[Costo]]*Tabla1[[#This Row],[Cantidad]])</f>
        <v>0</v>
      </c>
      <c r="I199" t="s">
        <v>4</v>
      </c>
      <c r="K199" t="b">
        <f>IF(Tabla1[[#This Row],[Cantidad]]&gt;=1,Tabla1[[#This Row],[Cantidad]]*F199)</f>
        <v>0</v>
      </c>
    </row>
    <row r="200" spans="1:11" x14ac:dyDescent="0.2">
      <c r="A200" s="21"/>
      <c r="B200" s="22"/>
      <c r="C200" s="23">
        <f>_xlfn.XLOOKUP(Tabla1[[#This Row],[Producto]],Ingresos!L:L,Ingresos!M:M)</f>
        <v>0</v>
      </c>
      <c r="D200" s="24"/>
      <c r="E200" s="25"/>
      <c r="F200">
        <f>_xlfn.XLOOKUP(Tabla1[[#This Row],[Producto]],Ingresos!L:L,Ingresos!N:N)</f>
        <v>0</v>
      </c>
      <c r="G200">
        <v>1</v>
      </c>
      <c r="H200" s="6">
        <f>Tabla1[[#This Row],[Precio]]-(Tabla1[[#This Row],[Costo]]*Tabla1[[#This Row],[Cantidad]])</f>
        <v>0</v>
      </c>
      <c r="I200" t="s">
        <v>4</v>
      </c>
      <c r="K200" t="b">
        <f>IF(Tabla1[[#This Row],[Cantidad]]&gt;=1,Tabla1[[#This Row],[Cantidad]]*F200)</f>
        <v>0</v>
      </c>
    </row>
    <row r="201" spans="1:11" x14ac:dyDescent="0.2">
      <c r="A201" s="21"/>
      <c r="B201" s="22"/>
      <c r="C201" s="23">
        <f>_xlfn.XLOOKUP(Tabla1[[#This Row],[Producto]],Ingresos!L:L,Ingresos!M:M)</f>
        <v>0</v>
      </c>
      <c r="D201" s="24"/>
      <c r="E201" s="25"/>
      <c r="F201">
        <f>_xlfn.XLOOKUP(Tabla1[[#This Row],[Producto]],Ingresos!L:L,Ingresos!N:N)</f>
        <v>0</v>
      </c>
      <c r="G201">
        <v>1</v>
      </c>
      <c r="H201" s="6">
        <f>Tabla1[[#This Row],[Precio]]-(Tabla1[[#This Row],[Costo]]*Tabla1[[#This Row],[Cantidad]])</f>
        <v>0</v>
      </c>
      <c r="I201" t="s">
        <v>4</v>
      </c>
      <c r="K201" t="b">
        <f>IF(Tabla1[[#This Row],[Cantidad]]&gt;=1,Tabla1[[#This Row],[Cantidad]]*F201)</f>
        <v>0</v>
      </c>
    </row>
    <row r="202" spans="1:11" x14ac:dyDescent="0.2">
      <c r="A202" s="21"/>
      <c r="B202" s="22"/>
      <c r="C202" s="23">
        <f>_xlfn.XLOOKUP(Tabla1[[#This Row],[Producto]],Ingresos!L:L,Ingresos!M:M)</f>
        <v>0</v>
      </c>
      <c r="D202" s="24"/>
      <c r="E202" s="25"/>
      <c r="F202">
        <f>_xlfn.XLOOKUP(Tabla1[[#This Row],[Producto]],Ingresos!L:L,Ingresos!N:N)</f>
        <v>0</v>
      </c>
      <c r="G202">
        <v>1</v>
      </c>
      <c r="H202" s="6">
        <f>Tabla1[[#This Row],[Precio]]-(Tabla1[[#This Row],[Costo]]*Tabla1[[#This Row],[Cantidad]])</f>
        <v>0</v>
      </c>
      <c r="I202" t="s">
        <v>4</v>
      </c>
      <c r="K202" t="b">
        <f>IF(Tabla1[[#This Row],[Cantidad]]&gt;=1,Tabla1[[#This Row],[Cantidad]]*F202)</f>
        <v>0</v>
      </c>
    </row>
    <row r="203" spans="1:11" x14ac:dyDescent="0.2">
      <c r="A203" s="21"/>
      <c r="B203" s="22"/>
      <c r="C203" s="23">
        <f>_xlfn.XLOOKUP(Tabla1[[#This Row],[Producto]],Ingresos!L:L,Ingresos!M:M)</f>
        <v>0</v>
      </c>
      <c r="D203" s="24"/>
      <c r="E203" s="25"/>
      <c r="F203">
        <f>_xlfn.XLOOKUP(Tabla1[[#This Row],[Producto]],Ingresos!L:L,Ingresos!N:N)</f>
        <v>0</v>
      </c>
      <c r="G203">
        <v>1</v>
      </c>
      <c r="H203" s="6">
        <f>Tabla1[[#This Row],[Precio]]-(Tabla1[[#This Row],[Costo]]*Tabla1[[#This Row],[Cantidad]])</f>
        <v>0</v>
      </c>
      <c r="I203" t="s">
        <v>4</v>
      </c>
      <c r="K203" t="b">
        <f>IF(Tabla1[[#This Row],[Cantidad]]&gt;=1,Tabla1[[#This Row],[Cantidad]]*F203)</f>
        <v>0</v>
      </c>
    </row>
    <row r="204" spans="1:11" x14ac:dyDescent="0.2">
      <c r="A204" s="21"/>
      <c r="B204" s="22"/>
      <c r="C204" s="23">
        <f>_xlfn.XLOOKUP(Tabla1[[#This Row],[Producto]],Ingresos!L:L,Ingresos!M:M)</f>
        <v>0</v>
      </c>
      <c r="D204" s="24"/>
      <c r="E204" s="25"/>
      <c r="F204">
        <f>_xlfn.XLOOKUP(Tabla1[[#This Row],[Producto]],Ingresos!L:L,Ingresos!N:N)</f>
        <v>0</v>
      </c>
      <c r="G204">
        <v>1</v>
      </c>
      <c r="H204" s="6">
        <f>Tabla1[[#This Row],[Precio]]-(Tabla1[[#This Row],[Costo]]*Tabla1[[#This Row],[Cantidad]])</f>
        <v>0</v>
      </c>
      <c r="I204" t="s">
        <v>4</v>
      </c>
      <c r="K204" t="b">
        <f>IF(Tabla1[[#This Row],[Cantidad]]&gt;=1,Tabla1[[#This Row],[Cantidad]]*F204)</f>
        <v>0</v>
      </c>
    </row>
    <row r="205" spans="1:11" x14ac:dyDescent="0.2">
      <c r="A205" s="21"/>
      <c r="B205" s="22"/>
      <c r="C205" s="23">
        <f>_xlfn.XLOOKUP(Tabla1[[#This Row],[Producto]],Ingresos!L:L,Ingresos!M:M)</f>
        <v>0</v>
      </c>
      <c r="D205" s="24"/>
      <c r="E205" s="25"/>
      <c r="F205">
        <f>_xlfn.XLOOKUP(Tabla1[[#This Row],[Producto]],Ingresos!L:L,Ingresos!N:N)</f>
        <v>0</v>
      </c>
      <c r="G205">
        <v>1</v>
      </c>
      <c r="H205" s="6">
        <f>Tabla1[[#This Row],[Precio]]-(Tabla1[[#This Row],[Costo]]*Tabla1[[#This Row],[Cantidad]])</f>
        <v>0</v>
      </c>
      <c r="I205" t="s">
        <v>4</v>
      </c>
      <c r="K205" t="b">
        <f>IF(Tabla1[[#This Row],[Cantidad]]&gt;=1,Tabla1[[#This Row],[Cantidad]]*F205)</f>
        <v>0</v>
      </c>
    </row>
    <row r="206" spans="1:11" x14ac:dyDescent="0.2">
      <c r="A206" s="21"/>
      <c r="B206" s="22"/>
      <c r="C206" s="23">
        <f>_xlfn.XLOOKUP(Tabla1[[#This Row],[Producto]],Ingresos!L:L,Ingresos!M:M)</f>
        <v>0</v>
      </c>
      <c r="D206" s="24"/>
      <c r="E206" s="25"/>
      <c r="F206">
        <f>_xlfn.XLOOKUP(Tabla1[[#This Row],[Producto]],Ingresos!L:L,Ingresos!N:N)</f>
        <v>0</v>
      </c>
      <c r="G206">
        <v>1</v>
      </c>
      <c r="H206" s="6">
        <f>Tabla1[[#This Row],[Precio]]-(Tabla1[[#This Row],[Costo]]*Tabla1[[#This Row],[Cantidad]])</f>
        <v>0</v>
      </c>
      <c r="I206" t="s">
        <v>4</v>
      </c>
      <c r="K206" t="b">
        <f>IF(Tabla1[[#This Row],[Cantidad]]&gt;=1,Tabla1[[#This Row],[Cantidad]]*F206)</f>
        <v>0</v>
      </c>
    </row>
    <row r="207" spans="1:11" x14ac:dyDescent="0.2">
      <c r="A207" s="21"/>
      <c r="B207" s="22"/>
      <c r="C207" s="23">
        <f>_xlfn.XLOOKUP(Tabla1[[#This Row],[Producto]],Ingresos!L:L,Ingresos!M:M)</f>
        <v>0</v>
      </c>
      <c r="D207" s="24"/>
      <c r="E207" s="25"/>
      <c r="F207">
        <f>_xlfn.XLOOKUP(Tabla1[[#This Row],[Producto]],Ingresos!L:L,Ingresos!N:N)</f>
        <v>0</v>
      </c>
      <c r="G207">
        <v>1</v>
      </c>
      <c r="H207" s="6">
        <f>Tabla1[[#This Row],[Precio]]-(Tabla1[[#This Row],[Costo]]*Tabla1[[#This Row],[Cantidad]])</f>
        <v>0</v>
      </c>
      <c r="I207" t="s">
        <v>4</v>
      </c>
      <c r="K207" t="b">
        <f>IF(Tabla1[[#This Row],[Cantidad]]&gt;=1,Tabla1[[#This Row],[Cantidad]]*F207)</f>
        <v>0</v>
      </c>
    </row>
    <row r="208" spans="1:11" x14ac:dyDescent="0.2">
      <c r="A208" s="21"/>
      <c r="B208" s="22"/>
      <c r="C208" s="23">
        <f>_xlfn.XLOOKUP(Tabla1[[#This Row],[Producto]],Ingresos!L:L,Ingresos!M:M)</f>
        <v>0</v>
      </c>
      <c r="D208" s="24"/>
      <c r="E208" s="25"/>
      <c r="F208">
        <f>_xlfn.XLOOKUP(Tabla1[[#This Row],[Producto]],Ingresos!L:L,Ingresos!N:N)</f>
        <v>0</v>
      </c>
      <c r="G208">
        <v>1</v>
      </c>
      <c r="H208" s="6">
        <f>Tabla1[[#This Row],[Precio]]-(Tabla1[[#This Row],[Costo]]*Tabla1[[#This Row],[Cantidad]])</f>
        <v>0</v>
      </c>
      <c r="I208" t="s">
        <v>4</v>
      </c>
      <c r="K208" t="b">
        <f>IF(Tabla1[[#This Row],[Cantidad]]&gt;=1,Tabla1[[#This Row],[Cantidad]]*F208)</f>
        <v>0</v>
      </c>
    </row>
    <row r="209" spans="1:11" x14ac:dyDescent="0.2">
      <c r="A209" s="21"/>
      <c r="B209" s="22"/>
      <c r="C209" s="23">
        <f>_xlfn.XLOOKUP(Tabla1[[#This Row],[Producto]],Ingresos!L:L,Ingresos!M:M)</f>
        <v>0</v>
      </c>
      <c r="D209" s="24"/>
      <c r="E209" s="25"/>
      <c r="F209">
        <f>_xlfn.XLOOKUP(Tabla1[[#This Row],[Producto]],Ingresos!L:L,Ingresos!N:N)</f>
        <v>0</v>
      </c>
      <c r="G209">
        <v>1</v>
      </c>
      <c r="H209" s="6">
        <f>Tabla1[[#This Row],[Precio]]-(Tabla1[[#This Row],[Costo]]*Tabla1[[#This Row],[Cantidad]])</f>
        <v>0</v>
      </c>
      <c r="I209" t="s">
        <v>4</v>
      </c>
      <c r="K209" t="b">
        <f>IF(Tabla1[[#This Row],[Cantidad]]&gt;=1,Tabla1[[#This Row],[Cantidad]]*F209)</f>
        <v>0</v>
      </c>
    </row>
    <row r="210" spans="1:11" x14ac:dyDescent="0.2">
      <c r="A210" s="21"/>
      <c r="B210" s="22"/>
      <c r="C210" s="23">
        <f>_xlfn.XLOOKUP(Tabla1[[#This Row],[Producto]],Ingresos!L:L,Ingresos!M:M)</f>
        <v>0</v>
      </c>
      <c r="D210" s="24"/>
      <c r="E210" s="25"/>
      <c r="F210">
        <f>_xlfn.XLOOKUP(Tabla1[[#This Row],[Producto]],Ingresos!L:L,Ingresos!N:N)</f>
        <v>0</v>
      </c>
      <c r="G210">
        <v>1</v>
      </c>
      <c r="H210" s="6">
        <f>Tabla1[[#This Row],[Precio]]-(Tabla1[[#This Row],[Costo]]*Tabla1[[#This Row],[Cantidad]])</f>
        <v>0</v>
      </c>
      <c r="I210" t="s">
        <v>4</v>
      </c>
      <c r="K210" t="b">
        <f>IF(Tabla1[[#This Row],[Cantidad]]&gt;=1,Tabla1[[#This Row],[Cantidad]]*F210)</f>
        <v>0</v>
      </c>
    </row>
    <row r="211" spans="1:11" x14ac:dyDescent="0.2">
      <c r="A211" s="21"/>
      <c r="B211" s="22"/>
      <c r="C211" s="23">
        <f>_xlfn.XLOOKUP(Tabla1[[#This Row],[Producto]],Ingresos!L:L,Ingresos!M:M)</f>
        <v>0</v>
      </c>
      <c r="D211" s="24"/>
      <c r="E211" s="25"/>
      <c r="F211">
        <f>_xlfn.XLOOKUP(Tabla1[[#This Row],[Producto]],Ingresos!L:L,Ingresos!N:N)</f>
        <v>0</v>
      </c>
      <c r="G211">
        <v>1</v>
      </c>
      <c r="H211" s="6">
        <f>Tabla1[[#This Row],[Precio]]-(Tabla1[[#This Row],[Costo]]*Tabla1[[#This Row],[Cantidad]])</f>
        <v>0</v>
      </c>
      <c r="I211" t="s">
        <v>4</v>
      </c>
      <c r="K211" t="b">
        <f>IF(Tabla1[[#This Row],[Cantidad]]&gt;=1,Tabla1[[#This Row],[Cantidad]]*F211)</f>
        <v>0</v>
      </c>
    </row>
    <row r="212" spans="1:11" x14ac:dyDescent="0.2">
      <c r="A212" s="21"/>
      <c r="B212" s="22"/>
      <c r="C212" s="23">
        <f>_xlfn.XLOOKUP(Tabla1[[#This Row],[Producto]],Ingresos!L:L,Ingresos!M:M)</f>
        <v>0</v>
      </c>
      <c r="D212" s="24"/>
      <c r="E212" s="25"/>
      <c r="F212">
        <f>_xlfn.XLOOKUP(Tabla1[[#This Row],[Producto]],Ingresos!L:L,Ingresos!N:N)</f>
        <v>0</v>
      </c>
      <c r="G212">
        <v>1</v>
      </c>
      <c r="H212" s="6">
        <f>Tabla1[[#This Row],[Precio]]-(Tabla1[[#This Row],[Costo]]*Tabla1[[#This Row],[Cantidad]])</f>
        <v>0</v>
      </c>
      <c r="I212" t="s">
        <v>4</v>
      </c>
      <c r="K212" t="b">
        <f>IF(Tabla1[[#This Row],[Cantidad]]&gt;=1,Tabla1[[#This Row],[Cantidad]]*F212)</f>
        <v>0</v>
      </c>
    </row>
    <row r="213" spans="1:11" x14ac:dyDescent="0.2">
      <c r="A213" s="21"/>
      <c r="B213" s="22"/>
      <c r="C213" s="23">
        <f>_xlfn.XLOOKUP(Tabla1[[#This Row],[Producto]],Ingresos!L:L,Ingresos!M:M)</f>
        <v>0</v>
      </c>
      <c r="D213" s="24"/>
      <c r="E213" s="25"/>
      <c r="F213">
        <f>_xlfn.XLOOKUP(Tabla1[[#This Row],[Producto]],Ingresos!L:L,Ingresos!N:N)</f>
        <v>0</v>
      </c>
      <c r="G213">
        <v>1</v>
      </c>
      <c r="H213" s="6">
        <f>Tabla1[[#This Row],[Precio]]-(Tabla1[[#This Row],[Costo]]*Tabla1[[#This Row],[Cantidad]])</f>
        <v>0</v>
      </c>
      <c r="I213" t="s">
        <v>4</v>
      </c>
      <c r="K213" t="b">
        <f>IF(Tabla1[[#This Row],[Cantidad]]&gt;=1,Tabla1[[#This Row],[Cantidad]]*F213)</f>
        <v>0</v>
      </c>
    </row>
    <row r="214" spans="1:11" x14ac:dyDescent="0.2">
      <c r="A214" s="21"/>
      <c r="B214" s="22"/>
      <c r="C214" s="23">
        <f>_xlfn.XLOOKUP(Tabla1[[#This Row],[Producto]],Ingresos!L:L,Ingresos!M:M)</f>
        <v>0</v>
      </c>
      <c r="D214" s="24"/>
      <c r="E214" s="25"/>
      <c r="F214">
        <f>_xlfn.XLOOKUP(Tabla1[[#This Row],[Producto]],Ingresos!L:L,Ingresos!N:N)</f>
        <v>0</v>
      </c>
      <c r="G214">
        <v>1</v>
      </c>
      <c r="H214" s="6">
        <f>Tabla1[[#This Row],[Precio]]-(Tabla1[[#This Row],[Costo]]*Tabla1[[#This Row],[Cantidad]])</f>
        <v>0</v>
      </c>
      <c r="I214" t="s">
        <v>4</v>
      </c>
      <c r="K214" t="b">
        <f>IF(Tabla1[[#This Row],[Cantidad]]&gt;=1,Tabla1[[#This Row],[Cantidad]]*F214)</f>
        <v>0</v>
      </c>
    </row>
    <row r="215" spans="1:11" x14ac:dyDescent="0.2">
      <c r="A215" s="21"/>
      <c r="B215" s="22"/>
      <c r="C215" s="23">
        <f>_xlfn.XLOOKUP(Tabla1[[#This Row],[Producto]],Ingresos!L:L,Ingresos!M:M)</f>
        <v>0</v>
      </c>
      <c r="D215" s="24"/>
      <c r="E215" s="25"/>
      <c r="F215">
        <f>_xlfn.XLOOKUP(Tabla1[[#This Row],[Producto]],Ingresos!L:L,Ingresos!N:N)</f>
        <v>0</v>
      </c>
      <c r="G215">
        <v>1</v>
      </c>
      <c r="H215" s="6">
        <f>Tabla1[[#This Row],[Precio]]-(Tabla1[[#This Row],[Costo]]*Tabla1[[#This Row],[Cantidad]])</f>
        <v>0</v>
      </c>
      <c r="I215" t="s">
        <v>4</v>
      </c>
      <c r="K215" t="b">
        <f>IF(Tabla1[[#This Row],[Cantidad]]&gt;=1,Tabla1[[#This Row],[Cantidad]]*F215)</f>
        <v>0</v>
      </c>
    </row>
    <row r="216" spans="1:11" x14ac:dyDescent="0.2">
      <c r="A216" s="21"/>
      <c r="B216" s="22"/>
      <c r="C216" s="23">
        <f>_xlfn.XLOOKUP(Tabla1[[#This Row],[Producto]],Ingresos!L:L,Ingresos!M:M)</f>
        <v>0</v>
      </c>
      <c r="D216" s="24"/>
      <c r="E216" s="25"/>
      <c r="F216">
        <f>_xlfn.XLOOKUP(Tabla1[[#This Row],[Producto]],Ingresos!L:L,Ingresos!N:N)</f>
        <v>0</v>
      </c>
      <c r="G216">
        <v>1</v>
      </c>
      <c r="H216" s="6">
        <f>Tabla1[[#This Row],[Precio]]-(Tabla1[[#This Row],[Costo]]*Tabla1[[#This Row],[Cantidad]])</f>
        <v>0</v>
      </c>
      <c r="I216" t="s">
        <v>4</v>
      </c>
      <c r="K216" t="b">
        <f>IF(Tabla1[[#This Row],[Cantidad]]&gt;=1,Tabla1[[#This Row],[Cantidad]]*F216)</f>
        <v>0</v>
      </c>
    </row>
    <row r="217" spans="1:11" x14ac:dyDescent="0.2">
      <c r="A217" s="21"/>
      <c r="B217" s="22"/>
      <c r="C217" s="23">
        <f>_xlfn.XLOOKUP(Tabla1[[#This Row],[Producto]],Ingresos!L:L,Ingresos!M:M)</f>
        <v>0</v>
      </c>
      <c r="D217" s="24"/>
      <c r="E217" s="25"/>
      <c r="F217">
        <f>_xlfn.XLOOKUP(Tabla1[[#This Row],[Producto]],Ingresos!L:L,Ingresos!N:N)</f>
        <v>0</v>
      </c>
      <c r="G217">
        <v>1</v>
      </c>
      <c r="H217" s="6">
        <f>Tabla1[[#This Row],[Precio]]-(Tabla1[[#This Row],[Costo]]*Tabla1[[#This Row],[Cantidad]])</f>
        <v>0</v>
      </c>
      <c r="I217" t="s">
        <v>4</v>
      </c>
      <c r="K217" t="b">
        <f>IF(Tabla1[[#This Row],[Cantidad]]&gt;=1,Tabla1[[#This Row],[Cantidad]]*F217)</f>
        <v>0</v>
      </c>
    </row>
    <row r="218" spans="1:11" x14ac:dyDescent="0.2">
      <c r="A218" s="21"/>
      <c r="B218" s="22"/>
      <c r="C218" s="23">
        <f>_xlfn.XLOOKUP(Tabla1[[#This Row],[Producto]],Ingresos!L:L,Ingresos!M:M)</f>
        <v>0</v>
      </c>
      <c r="D218" s="24"/>
      <c r="E218" s="25"/>
      <c r="F218">
        <f>_xlfn.XLOOKUP(Tabla1[[#This Row],[Producto]],Ingresos!L:L,Ingresos!N:N)</f>
        <v>0</v>
      </c>
      <c r="G218">
        <v>1</v>
      </c>
      <c r="H218" s="6">
        <f>Tabla1[[#This Row],[Precio]]-(Tabla1[[#This Row],[Costo]]*Tabla1[[#This Row],[Cantidad]])</f>
        <v>0</v>
      </c>
      <c r="I218" t="s">
        <v>4</v>
      </c>
      <c r="K218" t="b">
        <f>IF(Tabla1[[#This Row],[Cantidad]]&gt;=1,Tabla1[[#This Row],[Cantidad]]*F218)</f>
        <v>0</v>
      </c>
    </row>
    <row r="219" spans="1:11" x14ac:dyDescent="0.2">
      <c r="A219" s="21"/>
      <c r="B219" s="22"/>
      <c r="C219" s="23">
        <f>_xlfn.XLOOKUP(Tabla1[[#This Row],[Producto]],Ingresos!L:L,Ingresos!M:M)</f>
        <v>0</v>
      </c>
      <c r="D219" s="24"/>
      <c r="E219" s="25"/>
      <c r="F219">
        <f>_xlfn.XLOOKUP(Tabla1[[#This Row],[Producto]],Ingresos!L:L,Ingresos!N:N)</f>
        <v>0</v>
      </c>
      <c r="G219">
        <v>1</v>
      </c>
      <c r="H219" s="6">
        <f>Tabla1[[#This Row],[Precio]]-(Tabla1[[#This Row],[Costo]]*Tabla1[[#This Row],[Cantidad]])</f>
        <v>0</v>
      </c>
      <c r="I219" t="s">
        <v>4</v>
      </c>
      <c r="K219" t="b">
        <f>IF(Tabla1[[#This Row],[Cantidad]]&gt;=1,Tabla1[[#This Row],[Cantidad]]*F219)</f>
        <v>0</v>
      </c>
    </row>
    <row r="220" spans="1:11" x14ac:dyDescent="0.2">
      <c r="A220" s="21"/>
      <c r="B220" s="22"/>
      <c r="C220" s="23">
        <f>_xlfn.XLOOKUP(Tabla1[[#This Row],[Producto]],Ingresos!L:L,Ingresos!M:M)</f>
        <v>0</v>
      </c>
      <c r="D220" s="24"/>
      <c r="E220" s="25"/>
      <c r="F220">
        <f>_xlfn.XLOOKUP(Tabla1[[#This Row],[Producto]],Ingresos!L:L,Ingresos!N:N)</f>
        <v>0</v>
      </c>
      <c r="G220">
        <v>1</v>
      </c>
      <c r="H220" s="6">
        <f>Tabla1[[#This Row],[Precio]]-(Tabla1[[#This Row],[Costo]]*Tabla1[[#This Row],[Cantidad]])</f>
        <v>0</v>
      </c>
      <c r="I220" t="s">
        <v>4</v>
      </c>
      <c r="K220" t="b">
        <f>IF(Tabla1[[#This Row],[Cantidad]]&gt;=1,Tabla1[[#This Row],[Cantidad]]*F220)</f>
        <v>0</v>
      </c>
    </row>
    <row r="221" spans="1:11" x14ac:dyDescent="0.2">
      <c r="A221" s="21"/>
      <c r="B221" s="22"/>
      <c r="C221" s="23">
        <f>_xlfn.XLOOKUP(Tabla1[[#This Row],[Producto]],Ingresos!L:L,Ingresos!M:M)</f>
        <v>0</v>
      </c>
      <c r="D221" s="24"/>
      <c r="E221" s="25"/>
      <c r="F221">
        <f>_xlfn.XLOOKUP(Tabla1[[#This Row],[Producto]],Ingresos!L:L,Ingresos!N:N)</f>
        <v>0</v>
      </c>
      <c r="G221">
        <v>1</v>
      </c>
      <c r="H221" s="6">
        <f>Tabla1[[#This Row],[Precio]]-(Tabla1[[#This Row],[Costo]]*Tabla1[[#This Row],[Cantidad]])</f>
        <v>0</v>
      </c>
      <c r="I221" t="s">
        <v>4</v>
      </c>
      <c r="K221" t="b">
        <f>IF(Tabla1[[#This Row],[Cantidad]]&gt;=1,Tabla1[[#This Row],[Cantidad]]*F221)</f>
        <v>0</v>
      </c>
    </row>
    <row r="222" spans="1:11" x14ac:dyDescent="0.2">
      <c r="A222" s="21"/>
      <c r="B222" s="22"/>
      <c r="C222" s="23">
        <f>_xlfn.XLOOKUP(Tabla1[[#This Row],[Producto]],Ingresos!L:L,Ingresos!M:M)</f>
        <v>0</v>
      </c>
      <c r="D222" s="24"/>
      <c r="E222" s="25"/>
      <c r="F222">
        <f>_xlfn.XLOOKUP(Tabla1[[#This Row],[Producto]],Ingresos!L:L,Ingresos!N:N)</f>
        <v>0</v>
      </c>
      <c r="G222">
        <v>1</v>
      </c>
      <c r="H222" s="6">
        <f>Tabla1[[#This Row],[Precio]]-(Tabla1[[#This Row],[Costo]]*Tabla1[[#This Row],[Cantidad]])</f>
        <v>0</v>
      </c>
      <c r="I222" t="s">
        <v>4</v>
      </c>
      <c r="K222" t="b">
        <f>IF(Tabla1[[#This Row],[Cantidad]]&gt;=1,Tabla1[[#This Row],[Cantidad]]*F222)</f>
        <v>0</v>
      </c>
    </row>
    <row r="223" spans="1:11" x14ac:dyDescent="0.2">
      <c r="A223" s="21"/>
      <c r="B223" s="22"/>
      <c r="C223" s="23">
        <f>_xlfn.XLOOKUP(Tabla1[[#This Row],[Producto]],Ingresos!L:L,Ingresos!M:M)</f>
        <v>0</v>
      </c>
      <c r="D223" s="24"/>
      <c r="E223" s="25"/>
      <c r="F223">
        <f>_xlfn.XLOOKUP(Tabla1[[#This Row],[Producto]],Ingresos!L:L,Ingresos!N:N)</f>
        <v>0</v>
      </c>
      <c r="G223">
        <v>1</v>
      </c>
      <c r="H223" s="6">
        <f>Tabla1[[#This Row],[Precio]]-(Tabla1[[#This Row],[Costo]]*Tabla1[[#This Row],[Cantidad]])</f>
        <v>0</v>
      </c>
      <c r="I223" t="s">
        <v>4</v>
      </c>
      <c r="K223" t="b">
        <f>IF(Tabla1[[#This Row],[Cantidad]]&gt;=1,Tabla1[[#This Row],[Cantidad]]*F223)</f>
        <v>0</v>
      </c>
    </row>
    <row r="224" spans="1:11" x14ac:dyDescent="0.2">
      <c r="A224" s="21"/>
      <c r="B224" s="22"/>
      <c r="C224" s="23">
        <f>_xlfn.XLOOKUP(Tabla1[[#This Row],[Producto]],Ingresos!L:L,Ingresos!M:M)</f>
        <v>0</v>
      </c>
      <c r="D224" s="24"/>
      <c r="E224" s="25"/>
      <c r="F224">
        <f>_xlfn.XLOOKUP(Tabla1[[#This Row],[Producto]],Ingresos!L:L,Ingresos!N:N)</f>
        <v>0</v>
      </c>
      <c r="G224">
        <v>1</v>
      </c>
      <c r="H224" s="6">
        <f>Tabla1[[#This Row],[Precio]]-(Tabla1[[#This Row],[Costo]]*Tabla1[[#This Row],[Cantidad]])</f>
        <v>0</v>
      </c>
      <c r="I224" t="s">
        <v>4</v>
      </c>
      <c r="K224" t="b">
        <f>IF(Tabla1[[#This Row],[Cantidad]]&gt;=1,Tabla1[[#This Row],[Cantidad]]*F224)</f>
        <v>0</v>
      </c>
    </row>
    <row r="225" spans="1:11" x14ac:dyDescent="0.2">
      <c r="A225" s="21"/>
      <c r="B225" s="22"/>
      <c r="C225" s="23">
        <f>_xlfn.XLOOKUP(Tabla1[[#This Row],[Producto]],Ingresos!L:L,Ingresos!M:M)</f>
        <v>0</v>
      </c>
      <c r="D225" s="24"/>
      <c r="E225" s="25"/>
      <c r="F225">
        <f>_xlfn.XLOOKUP(Tabla1[[#This Row],[Producto]],Ingresos!L:L,Ingresos!N:N)</f>
        <v>0</v>
      </c>
      <c r="G225">
        <v>1</v>
      </c>
      <c r="H225" s="6">
        <f>Tabla1[[#This Row],[Precio]]-(Tabla1[[#This Row],[Costo]]*Tabla1[[#This Row],[Cantidad]])</f>
        <v>0</v>
      </c>
      <c r="I225" t="s">
        <v>4</v>
      </c>
      <c r="K225" t="b">
        <f>IF(Tabla1[[#This Row],[Cantidad]]&gt;=1,Tabla1[[#This Row],[Cantidad]]*F225)</f>
        <v>0</v>
      </c>
    </row>
    <row r="226" spans="1:11" x14ac:dyDescent="0.2">
      <c r="A226" s="21"/>
      <c r="B226" s="22"/>
      <c r="C226" s="23">
        <f>_xlfn.XLOOKUP(Tabla1[[#This Row],[Producto]],Ingresos!L:L,Ingresos!M:M)</f>
        <v>0</v>
      </c>
      <c r="D226" s="24"/>
      <c r="E226" s="25"/>
      <c r="F226">
        <f>_xlfn.XLOOKUP(Tabla1[[#This Row],[Producto]],Ingresos!L:L,Ingresos!N:N)</f>
        <v>0</v>
      </c>
      <c r="G226">
        <v>1</v>
      </c>
      <c r="H226" s="6">
        <f>Tabla1[[#This Row],[Precio]]-(Tabla1[[#This Row],[Costo]]*Tabla1[[#This Row],[Cantidad]])</f>
        <v>0</v>
      </c>
      <c r="I226" t="s">
        <v>4</v>
      </c>
      <c r="K226" t="b">
        <f>IF(Tabla1[[#This Row],[Cantidad]]&gt;=1,Tabla1[[#This Row],[Cantidad]]*F226)</f>
        <v>0</v>
      </c>
    </row>
    <row r="227" spans="1:11" x14ac:dyDescent="0.2">
      <c r="A227" s="21"/>
      <c r="B227" s="22"/>
      <c r="C227" s="23">
        <f>_xlfn.XLOOKUP(Tabla1[[#This Row],[Producto]],Ingresos!L:L,Ingresos!M:M)</f>
        <v>0</v>
      </c>
      <c r="D227" s="24"/>
      <c r="E227" s="25"/>
      <c r="F227">
        <f>_xlfn.XLOOKUP(Tabla1[[#This Row],[Producto]],Ingresos!L:L,Ingresos!N:N)</f>
        <v>0</v>
      </c>
      <c r="G227">
        <v>1</v>
      </c>
      <c r="H227" s="6">
        <f>Tabla1[[#This Row],[Precio]]-(Tabla1[[#This Row],[Costo]]*Tabla1[[#This Row],[Cantidad]])</f>
        <v>0</v>
      </c>
      <c r="I227" t="s">
        <v>4</v>
      </c>
      <c r="K227" t="b">
        <f>IF(Tabla1[[#This Row],[Cantidad]]&gt;=1,Tabla1[[#This Row],[Cantidad]]*F227)</f>
        <v>0</v>
      </c>
    </row>
    <row r="228" spans="1:11" x14ac:dyDescent="0.2">
      <c r="A228" s="21"/>
      <c r="B228" s="22"/>
      <c r="C228" s="23">
        <f>_xlfn.XLOOKUP(Tabla1[[#This Row],[Producto]],Ingresos!L:L,Ingresos!M:M)</f>
        <v>0</v>
      </c>
      <c r="D228" s="24"/>
      <c r="E228" s="25"/>
      <c r="F228">
        <f>_xlfn.XLOOKUP(Tabla1[[#This Row],[Producto]],Ingresos!L:L,Ingresos!N:N)</f>
        <v>0</v>
      </c>
      <c r="G228">
        <v>1</v>
      </c>
      <c r="H228" s="6">
        <f>Tabla1[[#This Row],[Precio]]-(Tabla1[[#This Row],[Costo]]*Tabla1[[#This Row],[Cantidad]])</f>
        <v>0</v>
      </c>
      <c r="I228" t="s">
        <v>4</v>
      </c>
      <c r="K228" t="b">
        <f>IF(Tabla1[[#This Row],[Cantidad]]&gt;=1,Tabla1[[#This Row],[Cantidad]]*F228)</f>
        <v>0</v>
      </c>
    </row>
    <row r="229" spans="1:11" x14ac:dyDescent="0.2">
      <c r="A229" s="21"/>
      <c r="B229" s="22"/>
      <c r="C229" s="23">
        <f>_xlfn.XLOOKUP(Tabla1[[#This Row],[Producto]],Ingresos!L:L,Ingresos!M:M)</f>
        <v>0</v>
      </c>
      <c r="D229" s="24"/>
      <c r="E229" s="25"/>
      <c r="F229">
        <f>_xlfn.XLOOKUP(Tabla1[[#This Row],[Producto]],Ingresos!L:L,Ingresos!N:N)</f>
        <v>0</v>
      </c>
      <c r="G229">
        <v>1</v>
      </c>
      <c r="H229" s="6">
        <f>Tabla1[[#This Row],[Precio]]-(Tabla1[[#This Row],[Costo]]*Tabla1[[#This Row],[Cantidad]])</f>
        <v>0</v>
      </c>
      <c r="I229" t="s">
        <v>4</v>
      </c>
      <c r="K229" t="b">
        <f>IF(Tabla1[[#This Row],[Cantidad]]&gt;=1,Tabla1[[#This Row],[Cantidad]]*F229)</f>
        <v>0</v>
      </c>
    </row>
    <row r="230" spans="1:11" x14ac:dyDescent="0.2">
      <c r="A230" s="21"/>
      <c r="B230" s="22"/>
      <c r="C230" s="23">
        <f>_xlfn.XLOOKUP(Tabla1[[#This Row],[Producto]],Ingresos!L:L,Ingresos!M:M)</f>
        <v>0</v>
      </c>
      <c r="D230" s="24"/>
      <c r="E230" s="25"/>
      <c r="F230">
        <f>_xlfn.XLOOKUP(Tabla1[[#This Row],[Producto]],Ingresos!L:L,Ingresos!N:N)</f>
        <v>0</v>
      </c>
      <c r="G230">
        <v>1</v>
      </c>
      <c r="H230" s="6">
        <f>Tabla1[[#This Row],[Precio]]-(Tabla1[[#This Row],[Costo]]*Tabla1[[#This Row],[Cantidad]])</f>
        <v>0</v>
      </c>
      <c r="I230" t="s">
        <v>4</v>
      </c>
      <c r="K230" t="b">
        <f>IF(Tabla1[[#This Row],[Cantidad]]&gt;=1,Tabla1[[#This Row],[Cantidad]]*F230)</f>
        <v>0</v>
      </c>
    </row>
    <row r="231" spans="1:11" x14ac:dyDescent="0.2">
      <c r="A231" s="21"/>
      <c r="B231" s="22"/>
      <c r="C231" s="23">
        <f>_xlfn.XLOOKUP(Tabla1[[#This Row],[Producto]],Ingresos!L:L,Ingresos!M:M)</f>
        <v>0</v>
      </c>
      <c r="D231" s="24"/>
      <c r="E231" s="25"/>
      <c r="F231">
        <f>_xlfn.XLOOKUP(Tabla1[[#This Row],[Producto]],Ingresos!L:L,Ingresos!N:N)</f>
        <v>0</v>
      </c>
      <c r="G231">
        <v>1</v>
      </c>
      <c r="H231" s="6">
        <f>Tabla1[[#This Row],[Precio]]-(Tabla1[[#This Row],[Costo]]*Tabla1[[#This Row],[Cantidad]])</f>
        <v>0</v>
      </c>
      <c r="I231" t="s">
        <v>4</v>
      </c>
      <c r="K231" t="b">
        <f>IF(Tabla1[[#This Row],[Cantidad]]&gt;=1,Tabla1[[#This Row],[Cantidad]]*F231)</f>
        <v>0</v>
      </c>
    </row>
    <row r="232" spans="1:11" x14ac:dyDescent="0.2">
      <c r="A232" s="21"/>
      <c r="B232" s="22"/>
      <c r="C232" s="23">
        <f>_xlfn.XLOOKUP(Tabla1[[#This Row],[Producto]],Ingresos!L:L,Ingresos!M:M)</f>
        <v>0</v>
      </c>
      <c r="D232" s="24"/>
      <c r="E232" s="25"/>
      <c r="F232">
        <f>_xlfn.XLOOKUP(Tabla1[[#This Row],[Producto]],Ingresos!L:L,Ingresos!N:N)</f>
        <v>0</v>
      </c>
      <c r="G232">
        <v>1</v>
      </c>
      <c r="H232" s="6">
        <f>Tabla1[[#This Row],[Precio]]-(Tabla1[[#This Row],[Costo]]*Tabla1[[#This Row],[Cantidad]])</f>
        <v>0</v>
      </c>
      <c r="I232" t="s">
        <v>4</v>
      </c>
      <c r="K232" t="b">
        <f>IF(Tabla1[[#This Row],[Cantidad]]&gt;=1,Tabla1[[#This Row],[Cantidad]]*F232)</f>
        <v>0</v>
      </c>
    </row>
    <row r="233" spans="1:11" x14ac:dyDescent="0.2">
      <c r="A233" s="21"/>
      <c r="B233" s="22"/>
      <c r="C233" s="23">
        <f>_xlfn.XLOOKUP(Tabla1[[#This Row],[Producto]],Ingresos!L:L,Ingresos!M:M)</f>
        <v>0</v>
      </c>
      <c r="D233" s="24"/>
      <c r="E233" s="25"/>
      <c r="F233">
        <f>_xlfn.XLOOKUP(Tabla1[[#This Row],[Producto]],Ingresos!L:L,Ingresos!N:N)</f>
        <v>0</v>
      </c>
      <c r="G233">
        <v>1</v>
      </c>
      <c r="H233" s="6">
        <f>Tabla1[[#This Row],[Precio]]-(Tabla1[[#This Row],[Costo]]*Tabla1[[#This Row],[Cantidad]])</f>
        <v>0</v>
      </c>
      <c r="I233" t="s">
        <v>4</v>
      </c>
      <c r="K233" t="b">
        <f>IF(Tabla1[[#This Row],[Cantidad]]&gt;=1,Tabla1[[#This Row],[Cantidad]]*F233)</f>
        <v>0</v>
      </c>
    </row>
    <row r="234" spans="1:11" x14ac:dyDescent="0.2">
      <c r="A234" s="21"/>
      <c r="B234" s="22"/>
      <c r="C234" s="23">
        <f>_xlfn.XLOOKUP(Tabla1[[#This Row],[Producto]],Ingresos!L:L,Ingresos!M:M)</f>
        <v>0</v>
      </c>
      <c r="D234" s="24"/>
      <c r="E234" s="25"/>
      <c r="F234">
        <f>_xlfn.XLOOKUP(Tabla1[[#This Row],[Producto]],Ingresos!L:L,Ingresos!N:N)</f>
        <v>0</v>
      </c>
      <c r="G234">
        <v>1</v>
      </c>
      <c r="H234" s="6">
        <f>Tabla1[[#This Row],[Precio]]-(Tabla1[[#This Row],[Costo]]*Tabla1[[#This Row],[Cantidad]])</f>
        <v>0</v>
      </c>
      <c r="I234" t="s">
        <v>4</v>
      </c>
      <c r="K234" t="b">
        <f>IF(Tabla1[[#This Row],[Cantidad]]&gt;=1,Tabla1[[#This Row],[Cantidad]]*F234)</f>
        <v>0</v>
      </c>
    </row>
    <row r="235" spans="1:11" x14ac:dyDescent="0.2">
      <c r="A235" s="21"/>
      <c r="B235" s="22"/>
      <c r="C235" s="23">
        <f>_xlfn.XLOOKUP(Tabla1[[#This Row],[Producto]],Ingresos!L:L,Ingresos!M:M)</f>
        <v>0</v>
      </c>
      <c r="D235" s="24"/>
      <c r="E235" s="25"/>
      <c r="F235">
        <f>_xlfn.XLOOKUP(Tabla1[[#This Row],[Producto]],Ingresos!L:L,Ingresos!N:N)</f>
        <v>0</v>
      </c>
      <c r="G235">
        <v>1</v>
      </c>
      <c r="H235" s="6">
        <f>Tabla1[[#This Row],[Precio]]-(Tabla1[[#This Row],[Costo]]*Tabla1[[#This Row],[Cantidad]])</f>
        <v>0</v>
      </c>
      <c r="I235" t="s">
        <v>4</v>
      </c>
      <c r="K235" t="b">
        <f>IF(Tabla1[[#This Row],[Cantidad]]&gt;=1,Tabla1[[#This Row],[Cantidad]]*F235)</f>
        <v>0</v>
      </c>
    </row>
    <row r="236" spans="1:11" x14ac:dyDescent="0.2">
      <c r="A236" s="21"/>
      <c r="B236" s="22"/>
      <c r="C236" s="23">
        <f>_xlfn.XLOOKUP(Tabla1[[#This Row],[Producto]],Ingresos!L:L,Ingresos!M:M)</f>
        <v>0</v>
      </c>
      <c r="D236" s="24"/>
      <c r="E236" s="25"/>
      <c r="F236">
        <f>_xlfn.XLOOKUP(Tabla1[[#This Row],[Producto]],Ingresos!L:L,Ingresos!N:N)</f>
        <v>0</v>
      </c>
      <c r="G236">
        <v>1</v>
      </c>
      <c r="H236" s="6">
        <f>Tabla1[[#This Row],[Precio]]-(Tabla1[[#This Row],[Costo]]*Tabla1[[#This Row],[Cantidad]])</f>
        <v>0</v>
      </c>
      <c r="I236" t="s">
        <v>4</v>
      </c>
      <c r="K236" t="b">
        <f>IF(Tabla1[[#This Row],[Cantidad]]&gt;=1,Tabla1[[#This Row],[Cantidad]]*F236)</f>
        <v>0</v>
      </c>
    </row>
    <row r="237" spans="1:11" x14ac:dyDescent="0.2">
      <c r="A237" s="21"/>
      <c r="B237" s="22"/>
      <c r="C237" s="23">
        <f>_xlfn.XLOOKUP(Tabla1[[#This Row],[Producto]],Ingresos!L:L,Ingresos!M:M)</f>
        <v>0</v>
      </c>
      <c r="D237" s="24"/>
      <c r="E237" s="25"/>
      <c r="F237">
        <f>_xlfn.XLOOKUP(Tabla1[[#This Row],[Producto]],Ingresos!L:L,Ingresos!N:N)</f>
        <v>0</v>
      </c>
      <c r="G237">
        <v>1</v>
      </c>
      <c r="H237" s="6">
        <f>Tabla1[[#This Row],[Precio]]-(Tabla1[[#This Row],[Costo]]*Tabla1[[#This Row],[Cantidad]])</f>
        <v>0</v>
      </c>
      <c r="I237" t="s">
        <v>4</v>
      </c>
      <c r="K237" t="b">
        <f>IF(Tabla1[[#This Row],[Cantidad]]&gt;=1,Tabla1[[#This Row],[Cantidad]]*F237)</f>
        <v>0</v>
      </c>
    </row>
    <row r="238" spans="1:11" x14ac:dyDescent="0.2">
      <c r="A238" s="21"/>
      <c r="B238" s="22"/>
      <c r="C238" s="23">
        <f>_xlfn.XLOOKUP(Tabla1[[#This Row],[Producto]],Ingresos!L:L,Ingresos!M:M)</f>
        <v>0</v>
      </c>
      <c r="D238" s="24"/>
      <c r="E238" s="25"/>
      <c r="F238">
        <f>_xlfn.XLOOKUP(Tabla1[[#This Row],[Producto]],Ingresos!L:L,Ingresos!N:N)</f>
        <v>0</v>
      </c>
      <c r="G238">
        <v>1</v>
      </c>
      <c r="H238" s="6">
        <f>Tabla1[[#This Row],[Precio]]-(Tabla1[[#This Row],[Costo]]*Tabla1[[#This Row],[Cantidad]])</f>
        <v>0</v>
      </c>
      <c r="I238" t="s">
        <v>4</v>
      </c>
      <c r="K238" t="b">
        <f>IF(Tabla1[[#This Row],[Cantidad]]&gt;=1,Tabla1[[#This Row],[Cantidad]]*F238)</f>
        <v>0</v>
      </c>
    </row>
    <row r="239" spans="1:11" x14ac:dyDescent="0.2">
      <c r="A239" s="21"/>
      <c r="B239" s="22"/>
      <c r="C239" s="23">
        <f>_xlfn.XLOOKUP(Tabla1[[#This Row],[Producto]],Ingresos!L:L,Ingresos!M:M)</f>
        <v>0</v>
      </c>
      <c r="D239" s="24"/>
      <c r="E239" s="25"/>
      <c r="F239">
        <f>_xlfn.XLOOKUP(Tabla1[[#This Row],[Producto]],Ingresos!L:L,Ingresos!N:N)</f>
        <v>0</v>
      </c>
      <c r="G239">
        <v>1</v>
      </c>
      <c r="H239" s="6">
        <f>Tabla1[[#This Row],[Precio]]-(Tabla1[[#This Row],[Costo]]*Tabla1[[#This Row],[Cantidad]])</f>
        <v>0</v>
      </c>
      <c r="I239" t="s">
        <v>4</v>
      </c>
      <c r="K239" t="b">
        <f>IF(Tabla1[[#This Row],[Cantidad]]&gt;=1,Tabla1[[#This Row],[Cantidad]]*F239)</f>
        <v>0</v>
      </c>
    </row>
    <row r="240" spans="1:11" x14ac:dyDescent="0.2">
      <c r="A240" s="21"/>
      <c r="B240" s="22"/>
      <c r="C240" s="23">
        <f>_xlfn.XLOOKUP(Tabla1[[#This Row],[Producto]],Ingresos!L:L,Ingresos!M:M)</f>
        <v>0</v>
      </c>
      <c r="D240" s="24"/>
      <c r="E240" s="25"/>
      <c r="F240">
        <f>_xlfn.XLOOKUP(Tabla1[[#This Row],[Producto]],Ingresos!L:L,Ingresos!N:N)</f>
        <v>0</v>
      </c>
      <c r="G240">
        <v>1</v>
      </c>
      <c r="H240" s="6">
        <f>Tabla1[[#This Row],[Precio]]-(Tabla1[[#This Row],[Costo]]*Tabla1[[#This Row],[Cantidad]])</f>
        <v>0</v>
      </c>
      <c r="I240" t="s">
        <v>4</v>
      </c>
      <c r="K240" t="b">
        <f>IF(Tabla1[[#This Row],[Cantidad]]&gt;=1,Tabla1[[#This Row],[Cantidad]]*F240)</f>
        <v>0</v>
      </c>
    </row>
    <row r="241" spans="1:11" x14ac:dyDescent="0.2">
      <c r="A241" s="21"/>
      <c r="B241" s="22"/>
      <c r="C241" s="23">
        <f>_xlfn.XLOOKUP(Tabla1[[#This Row],[Producto]],Ingresos!L:L,Ingresos!M:M)</f>
        <v>0</v>
      </c>
      <c r="D241" s="24"/>
      <c r="E241" s="25"/>
      <c r="F241">
        <f>_xlfn.XLOOKUP(Tabla1[[#This Row],[Producto]],Ingresos!L:L,Ingresos!N:N)</f>
        <v>0</v>
      </c>
      <c r="G241">
        <v>1</v>
      </c>
      <c r="H241" s="6">
        <f>Tabla1[[#This Row],[Precio]]-(Tabla1[[#This Row],[Costo]]*Tabla1[[#This Row],[Cantidad]])</f>
        <v>0</v>
      </c>
      <c r="I241" t="s">
        <v>4</v>
      </c>
      <c r="K241" t="b">
        <f>IF(Tabla1[[#This Row],[Cantidad]]&gt;=1,Tabla1[[#This Row],[Cantidad]]*F241)</f>
        <v>0</v>
      </c>
    </row>
    <row r="242" spans="1:11" x14ac:dyDescent="0.2">
      <c r="A242" s="21"/>
      <c r="B242" s="22"/>
      <c r="C242" s="23">
        <f>_xlfn.XLOOKUP(Tabla1[[#This Row],[Producto]],Ingresos!L:L,Ingresos!M:M)</f>
        <v>0</v>
      </c>
      <c r="D242" s="24"/>
      <c r="E242" s="25"/>
      <c r="F242">
        <f>_xlfn.XLOOKUP(Tabla1[[#This Row],[Producto]],Ingresos!L:L,Ingresos!N:N)</f>
        <v>0</v>
      </c>
      <c r="G242">
        <v>1</v>
      </c>
      <c r="H242" s="6">
        <f>Tabla1[[#This Row],[Precio]]-(Tabla1[[#This Row],[Costo]]*Tabla1[[#This Row],[Cantidad]])</f>
        <v>0</v>
      </c>
      <c r="I242" t="s">
        <v>4</v>
      </c>
      <c r="K242" t="b">
        <f>IF(Tabla1[[#This Row],[Cantidad]]&gt;=1,Tabla1[[#This Row],[Cantidad]]*F242)</f>
        <v>0</v>
      </c>
    </row>
    <row r="243" spans="1:11" x14ac:dyDescent="0.2">
      <c r="A243" s="21"/>
      <c r="B243" s="22"/>
      <c r="C243" s="23">
        <f>_xlfn.XLOOKUP(Tabla1[[#This Row],[Producto]],Ingresos!L:L,Ingresos!M:M)</f>
        <v>0</v>
      </c>
      <c r="D243" s="24"/>
      <c r="E243" s="25"/>
      <c r="F243">
        <f>_xlfn.XLOOKUP(Tabla1[[#This Row],[Producto]],Ingresos!L:L,Ingresos!N:N)</f>
        <v>0</v>
      </c>
      <c r="G243">
        <v>1</v>
      </c>
      <c r="H243" s="6">
        <f>Tabla1[[#This Row],[Precio]]-(Tabla1[[#This Row],[Costo]]*Tabla1[[#This Row],[Cantidad]])</f>
        <v>0</v>
      </c>
      <c r="I243" t="s">
        <v>4</v>
      </c>
      <c r="K243" t="b">
        <f>IF(Tabla1[[#This Row],[Cantidad]]&gt;=1,Tabla1[[#This Row],[Cantidad]]*F243)</f>
        <v>0</v>
      </c>
    </row>
    <row r="244" spans="1:11" x14ac:dyDescent="0.2">
      <c r="A244" s="21"/>
      <c r="B244" s="22"/>
      <c r="C244" s="23">
        <f>_xlfn.XLOOKUP(Tabla1[[#This Row],[Producto]],Ingresos!L:L,Ingresos!M:M)</f>
        <v>0</v>
      </c>
      <c r="D244" s="24"/>
      <c r="E244" s="25"/>
      <c r="F244">
        <f>_xlfn.XLOOKUP(Tabla1[[#This Row],[Producto]],Ingresos!L:L,Ingresos!N:N)</f>
        <v>0</v>
      </c>
      <c r="G244">
        <v>1</v>
      </c>
      <c r="H244" s="6">
        <f>Tabla1[[#This Row],[Precio]]-(Tabla1[[#This Row],[Costo]]*Tabla1[[#This Row],[Cantidad]])</f>
        <v>0</v>
      </c>
      <c r="I244" t="s">
        <v>4</v>
      </c>
      <c r="K244" t="b">
        <f>IF(Tabla1[[#This Row],[Cantidad]]&gt;=1,Tabla1[[#This Row],[Cantidad]]*F244)</f>
        <v>0</v>
      </c>
    </row>
    <row r="245" spans="1:11" x14ac:dyDescent="0.2">
      <c r="A245" s="21"/>
      <c r="B245" s="22"/>
      <c r="C245" s="23">
        <f>_xlfn.XLOOKUP(Tabla1[[#This Row],[Producto]],Ingresos!L:L,Ingresos!M:M)</f>
        <v>0</v>
      </c>
      <c r="D245" s="24"/>
      <c r="E245" s="25"/>
      <c r="F245">
        <f>_xlfn.XLOOKUP(Tabla1[[#This Row],[Producto]],Ingresos!L:L,Ingresos!N:N)</f>
        <v>0</v>
      </c>
      <c r="G245">
        <v>1</v>
      </c>
      <c r="H245" s="6">
        <f>Tabla1[[#This Row],[Precio]]-(Tabla1[[#This Row],[Costo]]*Tabla1[[#This Row],[Cantidad]])</f>
        <v>0</v>
      </c>
      <c r="I245" t="s">
        <v>4</v>
      </c>
      <c r="K245" t="b">
        <f>IF(Tabla1[[#This Row],[Cantidad]]&gt;=1,Tabla1[[#This Row],[Cantidad]]*F245)</f>
        <v>0</v>
      </c>
    </row>
    <row r="246" spans="1:11" x14ac:dyDescent="0.2">
      <c r="A246" s="21"/>
      <c r="B246" s="22"/>
      <c r="C246" s="23">
        <f>_xlfn.XLOOKUP(Tabla1[[#This Row],[Producto]],Ingresos!L:L,Ingresos!M:M)</f>
        <v>0</v>
      </c>
      <c r="D246" s="24"/>
      <c r="E246" s="25"/>
      <c r="F246">
        <f>_xlfn.XLOOKUP(Tabla1[[#This Row],[Producto]],Ingresos!L:L,Ingresos!N:N)</f>
        <v>0</v>
      </c>
      <c r="G246">
        <v>1</v>
      </c>
      <c r="H246" s="6">
        <f>Tabla1[[#This Row],[Precio]]-(Tabla1[[#This Row],[Costo]]*Tabla1[[#This Row],[Cantidad]])</f>
        <v>0</v>
      </c>
      <c r="I246" t="s">
        <v>4</v>
      </c>
      <c r="K246" t="b">
        <f>IF(Tabla1[[#This Row],[Cantidad]]&gt;=1,Tabla1[[#This Row],[Cantidad]]*F246)</f>
        <v>0</v>
      </c>
    </row>
    <row r="247" spans="1:11" x14ac:dyDescent="0.2">
      <c r="A247" s="21"/>
      <c r="B247" s="22"/>
      <c r="C247" s="23">
        <f>_xlfn.XLOOKUP(Tabla1[[#This Row],[Producto]],Ingresos!L:L,Ingresos!M:M)</f>
        <v>0</v>
      </c>
      <c r="D247" s="24"/>
      <c r="E247" s="25"/>
      <c r="F247">
        <f>_xlfn.XLOOKUP(Tabla1[[#This Row],[Producto]],Ingresos!L:L,Ingresos!N:N)</f>
        <v>0</v>
      </c>
      <c r="G247">
        <v>1</v>
      </c>
      <c r="H247" s="6">
        <f>Tabla1[[#This Row],[Precio]]-(Tabla1[[#This Row],[Costo]]*Tabla1[[#This Row],[Cantidad]])</f>
        <v>0</v>
      </c>
      <c r="I247" t="s">
        <v>4</v>
      </c>
      <c r="K247" t="b">
        <f>IF(Tabla1[[#This Row],[Cantidad]]&gt;=1,Tabla1[[#This Row],[Cantidad]]*F247)</f>
        <v>0</v>
      </c>
    </row>
    <row r="248" spans="1:11" x14ac:dyDescent="0.2">
      <c r="A248" s="21"/>
      <c r="B248" s="22"/>
      <c r="C248" s="23">
        <f>_xlfn.XLOOKUP(Tabla1[[#This Row],[Producto]],Ingresos!L:L,Ingresos!M:M)</f>
        <v>0</v>
      </c>
      <c r="D248" s="24"/>
      <c r="E248" s="25"/>
      <c r="F248">
        <f>_xlfn.XLOOKUP(Tabla1[[#This Row],[Producto]],Ingresos!L:L,Ingresos!N:N)</f>
        <v>0</v>
      </c>
      <c r="G248">
        <v>1</v>
      </c>
      <c r="H248" s="6">
        <f>Tabla1[[#This Row],[Precio]]-(Tabla1[[#This Row],[Costo]]*Tabla1[[#This Row],[Cantidad]])</f>
        <v>0</v>
      </c>
      <c r="I248" t="s">
        <v>4</v>
      </c>
      <c r="K248" t="b">
        <f>IF(Tabla1[[#This Row],[Cantidad]]&gt;=1,Tabla1[[#This Row],[Cantidad]]*F248)</f>
        <v>0</v>
      </c>
    </row>
    <row r="249" spans="1:11" x14ac:dyDescent="0.2">
      <c r="A249" s="21"/>
      <c r="B249" s="22"/>
      <c r="C249" s="23">
        <f>_xlfn.XLOOKUP(Tabla1[[#This Row],[Producto]],Ingresos!L:L,Ingresos!M:M)</f>
        <v>0</v>
      </c>
      <c r="D249" s="24"/>
      <c r="E249" s="25"/>
      <c r="F249">
        <f>_xlfn.XLOOKUP(Tabla1[[#This Row],[Producto]],Ingresos!L:L,Ingresos!N:N)</f>
        <v>0</v>
      </c>
      <c r="G249">
        <v>1</v>
      </c>
      <c r="H249" s="6">
        <f>Tabla1[[#This Row],[Precio]]-(Tabla1[[#This Row],[Costo]]*Tabla1[[#This Row],[Cantidad]])</f>
        <v>0</v>
      </c>
      <c r="I249" t="s">
        <v>4</v>
      </c>
      <c r="K249" t="b">
        <f>IF(Tabla1[[#This Row],[Cantidad]]&gt;=1,Tabla1[[#This Row],[Cantidad]]*F249)</f>
        <v>0</v>
      </c>
    </row>
    <row r="250" spans="1:11" x14ac:dyDescent="0.2">
      <c r="A250" s="21"/>
      <c r="B250" s="22"/>
      <c r="C250" s="23">
        <f>_xlfn.XLOOKUP(Tabla1[[#This Row],[Producto]],Ingresos!L:L,Ingresos!M:M)</f>
        <v>0</v>
      </c>
      <c r="D250" s="24"/>
      <c r="E250" s="25"/>
      <c r="F250">
        <f>_xlfn.XLOOKUP(Tabla1[[#This Row],[Producto]],Ingresos!L:L,Ingresos!N:N)</f>
        <v>0</v>
      </c>
      <c r="G250">
        <v>1</v>
      </c>
      <c r="H250" s="6">
        <f>Tabla1[[#This Row],[Precio]]-(Tabla1[[#This Row],[Costo]]*Tabla1[[#This Row],[Cantidad]])</f>
        <v>0</v>
      </c>
      <c r="I250" t="s">
        <v>4</v>
      </c>
      <c r="K250" t="b">
        <f>IF(Tabla1[[#This Row],[Cantidad]]&gt;=1,Tabla1[[#This Row],[Cantidad]]*F250)</f>
        <v>0</v>
      </c>
    </row>
    <row r="251" spans="1:11" x14ac:dyDescent="0.2">
      <c r="A251" s="21"/>
      <c r="B251" s="22"/>
      <c r="C251" s="23">
        <f>_xlfn.XLOOKUP(Tabla1[[#This Row],[Producto]],Ingresos!L:L,Ingresos!M:M)</f>
        <v>0</v>
      </c>
      <c r="D251" s="24"/>
      <c r="E251" s="25"/>
      <c r="F251">
        <f>_xlfn.XLOOKUP(Tabla1[[#This Row],[Producto]],Ingresos!L:L,Ingresos!N:N)</f>
        <v>0</v>
      </c>
      <c r="G251">
        <v>1</v>
      </c>
      <c r="H251" s="6">
        <f>Tabla1[[#This Row],[Precio]]-(Tabla1[[#This Row],[Costo]]*Tabla1[[#This Row],[Cantidad]])</f>
        <v>0</v>
      </c>
      <c r="I251" t="s">
        <v>4</v>
      </c>
      <c r="K251" t="b">
        <f>IF(Tabla1[[#This Row],[Cantidad]]&gt;=1,Tabla1[[#This Row],[Cantidad]]*F251)</f>
        <v>0</v>
      </c>
    </row>
    <row r="252" spans="1:11" x14ac:dyDescent="0.2">
      <c r="A252" s="21"/>
      <c r="B252" s="22"/>
      <c r="C252" s="23">
        <f>_xlfn.XLOOKUP(Tabla1[[#This Row],[Producto]],Ingresos!L:L,Ingresos!M:M)</f>
        <v>0</v>
      </c>
      <c r="D252" s="24"/>
      <c r="E252" s="25"/>
      <c r="F252">
        <f>_xlfn.XLOOKUP(Tabla1[[#This Row],[Producto]],Ingresos!L:L,Ingresos!N:N)</f>
        <v>0</v>
      </c>
      <c r="G252">
        <v>1</v>
      </c>
      <c r="H252" s="6">
        <f>Tabla1[[#This Row],[Precio]]-(Tabla1[[#This Row],[Costo]]*Tabla1[[#This Row],[Cantidad]])</f>
        <v>0</v>
      </c>
      <c r="I252" t="s">
        <v>4</v>
      </c>
      <c r="K252" t="b">
        <f>IF(Tabla1[[#This Row],[Cantidad]]&gt;=1,Tabla1[[#This Row],[Cantidad]]*F252)</f>
        <v>0</v>
      </c>
    </row>
    <row r="253" spans="1:11" x14ac:dyDescent="0.2">
      <c r="A253" s="21"/>
      <c r="B253" s="22"/>
      <c r="C253" s="23">
        <f>_xlfn.XLOOKUP(Tabla1[[#This Row],[Producto]],Ingresos!L:L,Ingresos!M:M)</f>
        <v>0</v>
      </c>
      <c r="D253" s="24"/>
      <c r="E253" s="25"/>
      <c r="F253">
        <f>_xlfn.XLOOKUP(Tabla1[[#This Row],[Producto]],Ingresos!L:L,Ingresos!N:N)</f>
        <v>0</v>
      </c>
      <c r="G253">
        <v>1</v>
      </c>
      <c r="H253" s="6">
        <f>Tabla1[[#This Row],[Precio]]-(Tabla1[[#This Row],[Costo]]*Tabla1[[#This Row],[Cantidad]])</f>
        <v>0</v>
      </c>
      <c r="I253" t="s">
        <v>4</v>
      </c>
      <c r="K253" t="b">
        <f>IF(Tabla1[[#This Row],[Cantidad]]&gt;=1,Tabla1[[#This Row],[Cantidad]]*F253)</f>
        <v>0</v>
      </c>
    </row>
    <row r="254" spans="1:11" x14ac:dyDescent="0.2">
      <c r="A254" s="21"/>
      <c r="B254" s="22"/>
      <c r="C254" s="23">
        <f>_xlfn.XLOOKUP(Tabla1[[#This Row],[Producto]],Ingresos!L:L,Ingresos!M:M)</f>
        <v>0</v>
      </c>
      <c r="D254" s="24"/>
      <c r="E254" s="25"/>
      <c r="F254">
        <f>_xlfn.XLOOKUP(Tabla1[[#This Row],[Producto]],Ingresos!L:L,Ingresos!N:N)</f>
        <v>0</v>
      </c>
      <c r="G254">
        <v>1</v>
      </c>
      <c r="H254" s="6">
        <f>Tabla1[[#This Row],[Precio]]-(Tabla1[[#This Row],[Costo]]*Tabla1[[#This Row],[Cantidad]])</f>
        <v>0</v>
      </c>
      <c r="I254" t="s">
        <v>4</v>
      </c>
      <c r="K254" t="b">
        <f>IF(Tabla1[[#This Row],[Cantidad]]&gt;=1,Tabla1[[#This Row],[Cantidad]]*F254)</f>
        <v>0</v>
      </c>
    </row>
    <row r="255" spans="1:11" x14ac:dyDescent="0.2">
      <c r="A255" s="21"/>
      <c r="B255" s="22"/>
      <c r="C255" s="23">
        <f>_xlfn.XLOOKUP(Tabla1[[#This Row],[Producto]],Ingresos!L:L,Ingresos!M:M)</f>
        <v>0</v>
      </c>
      <c r="D255" s="24"/>
      <c r="E255" s="25"/>
      <c r="F255">
        <f>_xlfn.XLOOKUP(Tabla1[[#This Row],[Producto]],Ingresos!L:L,Ingresos!N:N)</f>
        <v>0</v>
      </c>
      <c r="G255">
        <v>1</v>
      </c>
      <c r="H255" s="6">
        <f>Tabla1[[#This Row],[Precio]]-(Tabla1[[#This Row],[Costo]]*Tabla1[[#This Row],[Cantidad]])</f>
        <v>0</v>
      </c>
      <c r="I255" t="s">
        <v>4</v>
      </c>
      <c r="K255" t="b">
        <f>IF(Tabla1[[#This Row],[Cantidad]]&gt;=1,Tabla1[[#This Row],[Cantidad]]*F255)</f>
        <v>0</v>
      </c>
    </row>
    <row r="256" spans="1:11" x14ac:dyDescent="0.2">
      <c r="A256" s="21"/>
      <c r="B256" s="22"/>
      <c r="C256" s="23">
        <f>_xlfn.XLOOKUP(Tabla1[[#This Row],[Producto]],Ingresos!L:L,Ingresos!M:M)</f>
        <v>0</v>
      </c>
      <c r="D256" s="24"/>
      <c r="E256" s="25"/>
      <c r="F256">
        <f>_xlfn.XLOOKUP(Tabla1[[#This Row],[Producto]],Ingresos!L:L,Ingresos!N:N)</f>
        <v>0</v>
      </c>
      <c r="G256">
        <v>1</v>
      </c>
      <c r="H256" s="6">
        <f>Tabla1[[#This Row],[Precio]]-(Tabla1[[#This Row],[Costo]]*Tabla1[[#This Row],[Cantidad]])</f>
        <v>0</v>
      </c>
      <c r="I256" t="s">
        <v>4</v>
      </c>
      <c r="K256" t="b">
        <f>IF(Tabla1[[#This Row],[Cantidad]]&gt;=1,Tabla1[[#This Row],[Cantidad]]*F256)</f>
        <v>0</v>
      </c>
    </row>
    <row r="257" spans="1:11" x14ac:dyDescent="0.2">
      <c r="A257" s="21"/>
      <c r="B257" s="22"/>
      <c r="C257" s="23">
        <f>_xlfn.XLOOKUP(Tabla1[[#This Row],[Producto]],Ingresos!L:L,Ingresos!M:M)</f>
        <v>0</v>
      </c>
      <c r="D257" s="24"/>
      <c r="E257" s="25"/>
      <c r="F257">
        <f>_xlfn.XLOOKUP(Tabla1[[#This Row],[Producto]],Ingresos!L:L,Ingresos!N:N)</f>
        <v>0</v>
      </c>
      <c r="G257">
        <v>1</v>
      </c>
      <c r="H257" s="6">
        <f>Tabla1[[#This Row],[Precio]]-(Tabla1[[#This Row],[Costo]]*Tabla1[[#This Row],[Cantidad]])</f>
        <v>0</v>
      </c>
      <c r="I257" t="s">
        <v>4</v>
      </c>
      <c r="K257" t="b">
        <f>IF(Tabla1[[#This Row],[Cantidad]]&gt;=1,Tabla1[[#This Row],[Cantidad]]*F257)</f>
        <v>0</v>
      </c>
    </row>
    <row r="258" spans="1:11" x14ac:dyDescent="0.2">
      <c r="A258" s="21"/>
      <c r="B258" s="22"/>
      <c r="C258" s="23">
        <f>_xlfn.XLOOKUP(Tabla1[[#This Row],[Producto]],Ingresos!L:L,Ingresos!M:M)</f>
        <v>0</v>
      </c>
      <c r="D258" s="24"/>
      <c r="E258" s="25"/>
      <c r="F258">
        <f>_xlfn.XLOOKUP(Tabla1[[#This Row],[Producto]],Ingresos!L:L,Ingresos!N:N)</f>
        <v>0</v>
      </c>
      <c r="G258">
        <v>1</v>
      </c>
      <c r="H258" s="6">
        <f>Tabla1[[#This Row],[Precio]]-(Tabla1[[#This Row],[Costo]]*Tabla1[[#This Row],[Cantidad]])</f>
        <v>0</v>
      </c>
      <c r="I258" t="s">
        <v>4</v>
      </c>
      <c r="K258" t="b">
        <f>IF(Tabla1[[#This Row],[Cantidad]]&gt;=1,Tabla1[[#This Row],[Cantidad]]*F258)</f>
        <v>0</v>
      </c>
    </row>
    <row r="259" spans="1:11" x14ac:dyDescent="0.2">
      <c r="A259" s="21"/>
      <c r="B259" s="22"/>
      <c r="C259" s="23">
        <f>_xlfn.XLOOKUP(Tabla1[[#This Row],[Producto]],Ingresos!L:L,Ingresos!M:M)</f>
        <v>0</v>
      </c>
      <c r="D259" s="24"/>
      <c r="E259" s="25"/>
      <c r="F259">
        <f>_xlfn.XLOOKUP(Tabla1[[#This Row],[Producto]],Ingresos!L:L,Ingresos!N:N)</f>
        <v>0</v>
      </c>
      <c r="G259">
        <v>1</v>
      </c>
      <c r="H259" s="6">
        <f>Tabla1[[#This Row],[Precio]]-(Tabla1[[#This Row],[Costo]]*Tabla1[[#This Row],[Cantidad]])</f>
        <v>0</v>
      </c>
      <c r="I259" t="s">
        <v>4</v>
      </c>
      <c r="K259" t="b">
        <f>IF(Tabla1[[#This Row],[Cantidad]]&gt;=1,Tabla1[[#This Row],[Cantidad]]*F259)</f>
        <v>0</v>
      </c>
    </row>
    <row r="260" spans="1:11" x14ac:dyDescent="0.2">
      <c r="A260" s="21"/>
      <c r="B260" s="22"/>
      <c r="C260" s="23">
        <f>_xlfn.XLOOKUP(Tabla1[[#This Row],[Producto]],Ingresos!L:L,Ingresos!M:M)</f>
        <v>0</v>
      </c>
      <c r="D260" s="24"/>
      <c r="E260" s="25"/>
      <c r="F260">
        <f>_xlfn.XLOOKUP(Tabla1[[#This Row],[Producto]],Ingresos!L:L,Ingresos!N:N)</f>
        <v>0</v>
      </c>
      <c r="G260">
        <v>1</v>
      </c>
      <c r="H260" s="6">
        <f>Tabla1[[#This Row],[Precio]]-(Tabla1[[#This Row],[Costo]]*Tabla1[[#This Row],[Cantidad]])</f>
        <v>0</v>
      </c>
      <c r="I260" t="s">
        <v>4</v>
      </c>
      <c r="K260" t="b">
        <f>IF(Tabla1[[#This Row],[Cantidad]]&gt;=1,Tabla1[[#This Row],[Cantidad]]*F260)</f>
        <v>0</v>
      </c>
    </row>
    <row r="261" spans="1:11" x14ac:dyDescent="0.2">
      <c r="A261" s="21"/>
      <c r="B261" s="22"/>
      <c r="C261" s="23">
        <f>_xlfn.XLOOKUP(Tabla1[[#This Row],[Producto]],Ingresos!L:L,Ingresos!M:M)</f>
        <v>0</v>
      </c>
      <c r="D261" s="24"/>
      <c r="E261" s="25"/>
      <c r="F261">
        <f>_xlfn.XLOOKUP(Tabla1[[#This Row],[Producto]],Ingresos!L:L,Ingresos!N:N)</f>
        <v>0</v>
      </c>
      <c r="G261">
        <v>1</v>
      </c>
      <c r="H261" s="6">
        <f>Tabla1[[#This Row],[Precio]]-(Tabla1[[#This Row],[Costo]]*Tabla1[[#This Row],[Cantidad]])</f>
        <v>0</v>
      </c>
      <c r="I261" t="s">
        <v>4</v>
      </c>
      <c r="K261" t="b">
        <f>IF(Tabla1[[#This Row],[Cantidad]]&gt;=1,Tabla1[[#This Row],[Cantidad]]*F261)</f>
        <v>0</v>
      </c>
    </row>
    <row r="262" spans="1:11" x14ac:dyDescent="0.2">
      <c r="A262" s="21"/>
      <c r="B262" s="22"/>
      <c r="C262" s="23">
        <f>_xlfn.XLOOKUP(Tabla1[[#This Row],[Producto]],Ingresos!L:L,Ingresos!M:M)</f>
        <v>0</v>
      </c>
      <c r="D262" s="24"/>
      <c r="E262" s="25"/>
      <c r="F262">
        <f>_xlfn.XLOOKUP(Tabla1[[#This Row],[Producto]],Ingresos!L:L,Ingresos!N:N)</f>
        <v>0</v>
      </c>
      <c r="G262">
        <v>1</v>
      </c>
      <c r="H262" s="6">
        <f>Tabla1[[#This Row],[Precio]]-(Tabla1[[#This Row],[Costo]]*Tabla1[[#This Row],[Cantidad]])</f>
        <v>0</v>
      </c>
      <c r="I262" t="s">
        <v>4</v>
      </c>
      <c r="K262" t="b">
        <f>IF(Tabla1[[#This Row],[Cantidad]]&gt;=1,Tabla1[[#This Row],[Cantidad]]*F262)</f>
        <v>0</v>
      </c>
    </row>
    <row r="263" spans="1:11" x14ac:dyDescent="0.2">
      <c r="A263" s="21"/>
      <c r="B263" s="22"/>
      <c r="C263" s="23">
        <f>_xlfn.XLOOKUP(Tabla1[[#This Row],[Producto]],Ingresos!L:L,Ingresos!M:M)</f>
        <v>0</v>
      </c>
      <c r="D263" s="24"/>
      <c r="E263" s="25"/>
      <c r="F263">
        <f>_xlfn.XLOOKUP(Tabla1[[#This Row],[Producto]],Ingresos!L:L,Ingresos!N:N)</f>
        <v>0</v>
      </c>
      <c r="G263">
        <v>1</v>
      </c>
      <c r="H263" s="6">
        <f>Tabla1[[#This Row],[Precio]]-(Tabla1[[#This Row],[Costo]]*Tabla1[[#This Row],[Cantidad]])</f>
        <v>0</v>
      </c>
      <c r="I263" t="s">
        <v>4</v>
      </c>
      <c r="K263" t="b">
        <f>IF(Tabla1[[#This Row],[Cantidad]]&gt;=1,Tabla1[[#This Row],[Cantidad]]*F263)</f>
        <v>0</v>
      </c>
    </row>
    <row r="264" spans="1:11" x14ac:dyDescent="0.2">
      <c r="A264" s="21"/>
      <c r="B264" s="22"/>
      <c r="C264" s="23">
        <f>_xlfn.XLOOKUP(Tabla1[[#This Row],[Producto]],Ingresos!L:L,Ingresos!M:M)</f>
        <v>0</v>
      </c>
      <c r="D264" s="24"/>
      <c r="E264" s="25"/>
      <c r="F264">
        <f>_xlfn.XLOOKUP(Tabla1[[#This Row],[Producto]],Ingresos!L:L,Ingresos!N:N)</f>
        <v>0</v>
      </c>
      <c r="G264">
        <v>1</v>
      </c>
      <c r="H264" s="6">
        <f>Tabla1[[#This Row],[Precio]]-(Tabla1[[#This Row],[Costo]]*Tabla1[[#This Row],[Cantidad]])</f>
        <v>0</v>
      </c>
      <c r="I264" t="s">
        <v>4</v>
      </c>
      <c r="K264" t="b">
        <f>IF(Tabla1[[#This Row],[Cantidad]]&gt;=1,Tabla1[[#This Row],[Cantidad]]*F264)</f>
        <v>0</v>
      </c>
    </row>
    <row r="265" spans="1:11" x14ac:dyDescent="0.2">
      <c r="A265" s="21"/>
      <c r="B265" s="22"/>
      <c r="C265" s="23">
        <f>_xlfn.XLOOKUP(Tabla1[[#This Row],[Producto]],Ingresos!L:L,Ingresos!M:M)</f>
        <v>0</v>
      </c>
      <c r="D265" s="24"/>
      <c r="E265" s="25"/>
      <c r="F265">
        <f>_xlfn.XLOOKUP(Tabla1[[#This Row],[Producto]],Ingresos!L:L,Ingresos!N:N)</f>
        <v>0</v>
      </c>
      <c r="G265">
        <v>1</v>
      </c>
      <c r="H265" s="6">
        <f>Tabla1[[#This Row],[Precio]]-(Tabla1[[#This Row],[Costo]]*Tabla1[[#This Row],[Cantidad]])</f>
        <v>0</v>
      </c>
      <c r="I265" t="s">
        <v>4</v>
      </c>
      <c r="K265" t="b">
        <f>IF(Tabla1[[#This Row],[Cantidad]]&gt;=1,Tabla1[[#This Row],[Cantidad]]*F265)</f>
        <v>0</v>
      </c>
    </row>
    <row r="266" spans="1:11" x14ac:dyDescent="0.2">
      <c r="A266" s="21"/>
      <c r="B266" s="22"/>
      <c r="C266" s="23">
        <f>_xlfn.XLOOKUP(Tabla1[[#This Row],[Producto]],Ingresos!L:L,Ingresos!M:M)</f>
        <v>0</v>
      </c>
      <c r="D266" s="24"/>
      <c r="E266" s="25"/>
      <c r="F266">
        <f>_xlfn.XLOOKUP(Tabla1[[#This Row],[Producto]],Ingresos!L:L,Ingresos!N:N)</f>
        <v>0</v>
      </c>
      <c r="G266">
        <v>1</v>
      </c>
      <c r="H266" s="6">
        <f>Tabla1[[#This Row],[Precio]]-(Tabla1[[#This Row],[Costo]]*Tabla1[[#This Row],[Cantidad]])</f>
        <v>0</v>
      </c>
      <c r="I266" t="s">
        <v>4</v>
      </c>
      <c r="K266" t="b">
        <f>IF(Tabla1[[#This Row],[Cantidad]]&gt;=1,Tabla1[[#This Row],[Cantidad]]*F266)</f>
        <v>0</v>
      </c>
    </row>
    <row r="267" spans="1:11" x14ac:dyDescent="0.2">
      <c r="A267" s="21"/>
      <c r="B267" s="22"/>
      <c r="C267" s="23">
        <f>_xlfn.XLOOKUP(Tabla1[[#This Row],[Producto]],Ingresos!L:L,Ingresos!M:M)</f>
        <v>0</v>
      </c>
      <c r="D267" s="24"/>
      <c r="E267" s="25"/>
      <c r="F267">
        <f>_xlfn.XLOOKUP(Tabla1[[#This Row],[Producto]],Ingresos!L:L,Ingresos!N:N)</f>
        <v>0</v>
      </c>
      <c r="G267">
        <v>1</v>
      </c>
      <c r="H267" s="6">
        <f>Tabla1[[#This Row],[Precio]]-(Tabla1[[#This Row],[Costo]]*Tabla1[[#This Row],[Cantidad]])</f>
        <v>0</v>
      </c>
      <c r="I267" t="s">
        <v>4</v>
      </c>
      <c r="K267" t="b">
        <f>IF(Tabla1[[#This Row],[Cantidad]]&gt;=1,Tabla1[[#This Row],[Cantidad]]*F267)</f>
        <v>0</v>
      </c>
    </row>
    <row r="268" spans="1:11" x14ac:dyDescent="0.2">
      <c r="A268" s="21"/>
      <c r="B268" s="22"/>
      <c r="C268" s="23">
        <f>_xlfn.XLOOKUP(Tabla1[[#This Row],[Producto]],Ingresos!L:L,Ingresos!M:M)</f>
        <v>0</v>
      </c>
      <c r="D268" s="24"/>
      <c r="E268" s="25"/>
      <c r="F268">
        <f>_xlfn.XLOOKUP(Tabla1[[#This Row],[Producto]],Ingresos!L:L,Ingresos!N:N)</f>
        <v>0</v>
      </c>
      <c r="G268">
        <v>1</v>
      </c>
      <c r="H268" s="6">
        <f>Tabla1[[#This Row],[Precio]]-(Tabla1[[#This Row],[Costo]]*Tabla1[[#This Row],[Cantidad]])</f>
        <v>0</v>
      </c>
      <c r="I268" t="s">
        <v>4</v>
      </c>
      <c r="K268" t="b">
        <f>IF(Tabla1[[#This Row],[Cantidad]]&gt;=1,Tabla1[[#This Row],[Cantidad]]*F268)</f>
        <v>0</v>
      </c>
    </row>
    <row r="269" spans="1:11" x14ac:dyDescent="0.2">
      <c r="A269" s="21"/>
      <c r="B269" s="22"/>
      <c r="C269" s="23">
        <f>_xlfn.XLOOKUP(Tabla1[[#This Row],[Producto]],Ingresos!L:L,Ingresos!M:M)</f>
        <v>0</v>
      </c>
      <c r="D269" s="24"/>
      <c r="E269" s="25"/>
      <c r="F269">
        <f>_xlfn.XLOOKUP(Tabla1[[#This Row],[Producto]],Ingresos!L:L,Ingresos!N:N)</f>
        <v>0</v>
      </c>
      <c r="G269">
        <v>1</v>
      </c>
      <c r="H269" s="6">
        <f>Tabla1[[#This Row],[Precio]]-(Tabla1[[#This Row],[Costo]]*Tabla1[[#This Row],[Cantidad]])</f>
        <v>0</v>
      </c>
      <c r="I269" t="s">
        <v>4</v>
      </c>
      <c r="K269" t="b">
        <f>IF(Tabla1[[#This Row],[Cantidad]]&gt;=1,Tabla1[[#This Row],[Cantidad]]*F269)</f>
        <v>0</v>
      </c>
    </row>
    <row r="270" spans="1:11" x14ac:dyDescent="0.2">
      <c r="A270" s="21"/>
      <c r="B270" s="22"/>
      <c r="C270" s="23">
        <f>_xlfn.XLOOKUP(Tabla1[[#This Row],[Producto]],Ingresos!L:L,Ingresos!M:M)</f>
        <v>0</v>
      </c>
      <c r="D270" s="24"/>
      <c r="E270" s="25"/>
      <c r="F270">
        <f>_xlfn.XLOOKUP(Tabla1[[#This Row],[Producto]],Ingresos!L:L,Ingresos!N:N)</f>
        <v>0</v>
      </c>
      <c r="G270">
        <v>1</v>
      </c>
      <c r="H270" s="6">
        <f>Tabla1[[#This Row],[Precio]]-(Tabla1[[#This Row],[Costo]]*Tabla1[[#This Row],[Cantidad]])</f>
        <v>0</v>
      </c>
      <c r="I270" t="s">
        <v>4</v>
      </c>
      <c r="K270" t="b">
        <f>IF(Tabla1[[#This Row],[Cantidad]]&gt;=1,Tabla1[[#This Row],[Cantidad]]*F270)</f>
        <v>0</v>
      </c>
    </row>
    <row r="271" spans="1:11" x14ac:dyDescent="0.2">
      <c r="A271" s="21"/>
      <c r="B271" s="22"/>
      <c r="C271" s="23">
        <f>_xlfn.XLOOKUP(Tabla1[[#This Row],[Producto]],Ingresos!L:L,Ingresos!M:M)</f>
        <v>0</v>
      </c>
      <c r="D271" s="24"/>
      <c r="E271" s="25"/>
      <c r="F271">
        <f>_xlfn.XLOOKUP(Tabla1[[#This Row],[Producto]],Ingresos!L:L,Ingresos!N:N)</f>
        <v>0</v>
      </c>
      <c r="G271">
        <v>1</v>
      </c>
      <c r="H271" s="6">
        <f>Tabla1[[#This Row],[Precio]]-(Tabla1[[#This Row],[Costo]]*Tabla1[[#This Row],[Cantidad]])</f>
        <v>0</v>
      </c>
      <c r="I271" t="s">
        <v>4</v>
      </c>
      <c r="K271" t="b">
        <f>IF(Tabla1[[#This Row],[Cantidad]]&gt;=1,Tabla1[[#This Row],[Cantidad]]*F271)</f>
        <v>0</v>
      </c>
    </row>
    <row r="272" spans="1:11" x14ac:dyDescent="0.2">
      <c r="A272" s="21"/>
      <c r="B272" s="22"/>
      <c r="C272" s="23">
        <f>_xlfn.XLOOKUP(Tabla1[[#This Row],[Producto]],Ingresos!L:L,Ingresos!M:M)</f>
        <v>0</v>
      </c>
      <c r="D272" s="24"/>
      <c r="E272" s="25"/>
      <c r="F272">
        <f>_xlfn.XLOOKUP(Tabla1[[#This Row],[Producto]],Ingresos!L:L,Ingresos!N:N)</f>
        <v>0</v>
      </c>
      <c r="G272">
        <v>1</v>
      </c>
      <c r="H272" s="6">
        <f>Tabla1[[#This Row],[Precio]]-(Tabla1[[#This Row],[Costo]]*Tabla1[[#This Row],[Cantidad]])</f>
        <v>0</v>
      </c>
      <c r="I272" t="s">
        <v>4</v>
      </c>
      <c r="K272" t="b">
        <f>IF(Tabla1[[#This Row],[Cantidad]]&gt;=1,Tabla1[[#This Row],[Cantidad]]*F272)</f>
        <v>0</v>
      </c>
    </row>
    <row r="273" spans="1:11" x14ac:dyDescent="0.2">
      <c r="A273" s="21"/>
      <c r="B273" s="22"/>
      <c r="C273" s="23">
        <f>_xlfn.XLOOKUP(Tabla1[[#This Row],[Producto]],Ingresos!L:L,Ingresos!M:M)</f>
        <v>0</v>
      </c>
      <c r="D273" s="24"/>
      <c r="E273" s="25"/>
      <c r="F273">
        <f>_xlfn.XLOOKUP(Tabla1[[#This Row],[Producto]],Ingresos!L:L,Ingresos!N:N)</f>
        <v>0</v>
      </c>
      <c r="G273">
        <v>1</v>
      </c>
      <c r="H273" s="6">
        <f>Tabla1[[#This Row],[Precio]]-(Tabla1[[#This Row],[Costo]]*Tabla1[[#This Row],[Cantidad]])</f>
        <v>0</v>
      </c>
      <c r="I273" t="s">
        <v>4</v>
      </c>
      <c r="K273" t="b">
        <f>IF(Tabla1[[#This Row],[Cantidad]]&gt;=1,Tabla1[[#This Row],[Cantidad]]*F273)</f>
        <v>0</v>
      </c>
    </row>
    <row r="274" spans="1:11" x14ac:dyDescent="0.2">
      <c r="A274" s="21"/>
      <c r="B274" s="22"/>
      <c r="C274" s="23">
        <f>_xlfn.XLOOKUP(Tabla1[[#This Row],[Producto]],Ingresos!L:L,Ingresos!M:M)</f>
        <v>0</v>
      </c>
      <c r="D274" s="24"/>
      <c r="E274" s="25"/>
      <c r="F274">
        <f>_xlfn.XLOOKUP(Tabla1[[#This Row],[Producto]],Ingresos!L:L,Ingresos!N:N)</f>
        <v>0</v>
      </c>
      <c r="G274">
        <v>1</v>
      </c>
      <c r="H274" s="6">
        <f>Tabla1[[#This Row],[Precio]]-(Tabla1[[#This Row],[Costo]]*Tabla1[[#This Row],[Cantidad]])</f>
        <v>0</v>
      </c>
      <c r="I274" t="s">
        <v>4</v>
      </c>
      <c r="K274" t="b">
        <f>IF(Tabla1[[#This Row],[Cantidad]]&gt;=1,Tabla1[[#This Row],[Cantidad]]*F274)</f>
        <v>0</v>
      </c>
    </row>
    <row r="275" spans="1:11" x14ac:dyDescent="0.2">
      <c r="A275" s="21"/>
      <c r="B275" s="22"/>
      <c r="C275" s="23">
        <f>_xlfn.XLOOKUP(Tabla1[[#This Row],[Producto]],Ingresos!L:L,Ingresos!M:M)</f>
        <v>0</v>
      </c>
      <c r="D275" s="24"/>
      <c r="E275" s="25"/>
      <c r="F275">
        <f>_xlfn.XLOOKUP(Tabla1[[#This Row],[Producto]],Ingresos!L:L,Ingresos!N:N)</f>
        <v>0</v>
      </c>
      <c r="G275">
        <v>1</v>
      </c>
      <c r="H275" s="6">
        <f>Tabla1[[#This Row],[Precio]]-(Tabla1[[#This Row],[Costo]]*Tabla1[[#This Row],[Cantidad]])</f>
        <v>0</v>
      </c>
      <c r="I275" t="s">
        <v>4</v>
      </c>
      <c r="K275" t="b">
        <f>IF(Tabla1[[#This Row],[Cantidad]]&gt;=1,Tabla1[[#This Row],[Cantidad]]*F275)</f>
        <v>0</v>
      </c>
    </row>
    <row r="276" spans="1:11" x14ac:dyDescent="0.2">
      <c r="A276" s="21"/>
      <c r="B276" s="22"/>
      <c r="C276" s="23">
        <f>_xlfn.XLOOKUP(Tabla1[[#This Row],[Producto]],Ingresos!L:L,Ingresos!M:M)</f>
        <v>0</v>
      </c>
      <c r="D276" s="24"/>
      <c r="E276" s="25"/>
      <c r="F276">
        <f>_xlfn.XLOOKUP(Tabla1[[#This Row],[Producto]],Ingresos!L:L,Ingresos!N:N)</f>
        <v>0</v>
      </c>
      <c r="G276">
        <v>1</v>
      </c>
      <c r="H276" s="6">
        <f>Tabla1[[#This Row],[Precio]]-(Tabla1[[#This Row],[Costo]]*Tabla1[[#This Row],[Cantidad]])</f>
        <v>0</v>
      </c>
      <c r="I276" t="s">
        <v>4</v>
      </c>
      <c r="K276" t="b">
        <f>IF(Tabla1[[#This Row],[Cantidad]]&gt;=1,Tabla1[[#This Row],[Cantidad]]*F276)</f>
        <v>0</v>
      </c>
    </row>
    <row r="277" spans="1:11" x14ac:dyDescent="0.2">
      <c r="A277" s="21"/>
      <c r="B277" s="22"/>
      <c r="C277" s="23">
        <f>_xlfn.XLOOKUP(Tabla1[[#This Row],[Producto]],Ingresos!L:L,Ingresos!M:M)</f>
        <v>0</v>
      </c>
      <c r="D277" s="24"/>
      <c r="E277" s="25"/>
      <c r="F277">
        <f>_xlfn.XLOOKUP(Tabla1[[#This Row],[Producto]],Ingresos!L:L,Ingresos!N:N)</f>
        <v>0</v>
      </c>
      <c r="G277">
        <v>1</v>
      </c>
      <c r="H277" s="6">
        <f>Tabla1[[#This Row],[Precio]]-(Tabla1[[#This Row],[Costo]]*Tabla1[[#This Row],[Cantidad]])</f>
        <v>0</v>
      </c>
      <c r="I277" t="s">
        <v>4</v>
      </c>
      <c r="K277" t="b">
        <f>IF(Tabla1[[#This Row],[Cantidad]]&gt;=1,Tabla1[[#This Row],[Cantidad]]*F277)</f>
        <v>0</v>
      </c>
    </row>
    <row r="278" spans="1:11" x14ac:dyDescent="0.2">
      <c r="A278" s="21"/>
      <c r="B278" s="22"/>
      <c r="C278" s="23">
        <f>_xlfn.XLOOKUP(Tabla1[[#This Row],[Producto]],Ingresos!L:L,Ingresos!M:M)</f>
        <v>0</v>
      </c>
      <c r="D278" s="24"/>
      <c r="E278" s="25"/>
      <c r="F278">
        <f>_xlfn.XLOOKUP(Tabla1[[#This Row],[Producto]],Ingresos!L:L,Ingresos!N:N)</f>
        <v>0</v>
      </c>
      <c r="G278">
        <v>1</v>
      </c>
      <c r="H278" s="6">
        <f>Tabla1[[#This Row],[Precio]]-(Tabla1[[#This Row],[Costo]]*Tabla1[[#This Row],[Cantidad]])</f>
        <v>0</v>
      </c>
      <c r="I278" t="s">
        <v>4</v>
      </c>
      <c r="K278" t="b">
        <f>IF(Tabla1[[#This Row],[Cantidad]]&gt;=1,Tabla1[[#This Row],[Cantidad]]*F278)</f>
        <v>0</v>
      </c>
    </row>
    <row r="279" spans="1:11" x14ac:dyDescent="0.2">
      <c r="A279" s="21"/>
      <c r="B279" s="22"/>
      <c r="C279" s="23">
        <f>_xlfn.XLOOKUP(Tabla1[[#This Row],[Producto]],Ingresos!L:L,Ingresos!M:M)</f>
        <v>0</v>
      </c>
      <c r="D279" s="24"/>
      <c r="E279" s="25"/>
      <c r="F279">
        <f>_xlfn.XLOOKUP(Tabla1[[#This Row],[Producto]],Ingresos!L:L,Ingresos!N:N)</f>
        <v>0</v>
      </c>
      <c r="G279">
        <v>1</v>
      </c>
      <c r="H279" s="6">
        <f>Tabla1[[#This Row],[Precio]]-(Tabla1[[#This Row],[Costo]]*Tabla1[[#This Row],[Cantidad]])</f>
        <v>0</v>
      </c>
      <c r="I279" t="s">
        <v>4</v>
      </c>
      <c r="K279" t="b">
        <f>IF(Tabla1[[#This Row],[Cantidad]]&gt;=1,Tabla1[[#This Row],[Cantidad]]*F279)</f>
        <v>0</v>
      </c>
    </row>
    <row r="280" spans="1:11" x14ac:dyDescent="0.2">
      <c r="A280" s="21"/>
      <c r="B280" s="22"/>
      <c r="C280" s="23">
        <f>_xlfn.XLOOKUP(Tabla1[[#This Row],[Producto]],Ingresos!L:L,Ingresos!M:M)</f>
        <v>0</v>
      </c>
      <c r="D280" s="24"/>
      <c r="E280" s="25"/>
      <c r="F280">
        <f>_xlfn.XLOOKUP(Tabla1[[#This Row],[Producto]],Ingresos!L:L,Ingresos!N:N)</f>
        <v>0</v>
      </c>
      <c r="G280">
        <v>1</v>
      </c>
      <c r="H280" s="6">
        <f>Tabla1[[#This Row],[Precio]]-(Tabla1[[#This Row],[Costo]]*Tabla1[[#This Row],[Cantidad]])</f>
        <v>0</v>
      </c>
      <c r="I280" t="s">
        <v>4</v>
      </c>
      <c r="K280" t="b">
        <f>IF(Tabla1[[#This Row],[Cantidad]]&gt;=1,Tabla1[[#This Row],[Cantidad]]*F280)</f>
        <v>0</v>
      </c>
    </row>
    <row r="281" spans="1:11" x14ac:dyDescent="0.2">
      <c r="A281" s="21"/>
      <c r="B281" s="22"/>
      <c r="C281" s="23">
        <f>_xlfn.XLOOKUP(Tabla1[[#This Row],[Producto]],Ingresos!L:L,Ingresos!M:M)</f>
        <v>0</v>
      </c>
      <c r="D281" s="24"/>
      <c r="E281" s="25"/>
      <c r="F281">
        <f>_xlfn.XLOOKUP(Tabla1[[#This Row],[Producto]],Ingresos!L:L,Ingresos!N:N)</f>
        <v>0</v>
      </c>
      <c r="G281">
        <v>1</v>
      </c>
      <c r="H281" s="6">
        <f>Tabla1[[#This Row],[Precio]]-(Tabla1[[#This Row],[Costo]]*Tabla1[[#This Row],[Cantidad]])</f>
        <v>0</v>
      </c>
      <c r="I281" t="s">
        <v>4</v>
      </c>
      <c r="K281" t="b">
        <f>IF(Tabla1[[#This Row],[Cantidad]]&gt;=1,Tabla1[[#This Row],[Cantidad]]*F281)</f>
        <v>0</v>
      </c>
    </row>
    <row r="282" spans="1:11" x14ac:dyDescent="0.2">
      <c r="A282" s="21"/>
      <c r="B282" s="22"/>
      <c r="C282" s="23">
        <f>_xlfn.XLOOKUP(Tabla1[[#This Row],[Producto]],Ingresos!L:L,Ingresos!M:M)</f>
        <v>0</v>
      </c>
      <c r="D282" s="24"/>
      <c r="E282" s="25"/>
      <c r="F282">
        <f>_xlfn.XLOOKUP(Tabla1[[#This Row],[Producto]],Ingresos!L:L,Ingresos!N:N)</f>
        <v>0</v>
      </c>
      <c r="G282">
        <v>1</v>
      </c>
      <c r="H282" s="6">
        <f>Tabla1[[#This Row],[Precio]]-(Tabla1[[#This Row],[Costo]]*Tabla1[[#This Row],[Cantidad]])</f>
        <v>0</v>
      </c>
      <c r="I282" t="s">
        <v>4</v>
      </c>
      <c r="K282" t="b">
        <f>IF(Tabla1[[#This Row],[Cantidad]]&gt;=1,Tabla1[[#This Row],[Cantidad]]*F282)</f>
        <v>0</v>
      </c>
    </row>
    <row r="283" spans="1:11" x14ac:dyDescent="0.2">
      <c r="A283" s="21"/>
      <c r="B283" s="22"/>
      <c r="C283" s="23">
        <f>_xlfn.XLOOKUP(Tabla1[[#This Row],[Producto]],Ingresos!L:L,Ingresos!M:M)</f>
        <v>0</v>
      </c>
      <c r="D283" s="24"/>
      <c r="E283" s="25"/>
      <c r="F283">
        <f>_xlfn.XLOOKUP(Tabla1[[#This Row],[Producto]],Ingresos!L:L,Ingresos!N:N)</f>
        <v>0</v>
      </c>
      <c r="G283">
        <v>1</v>
      </c>
      <c r="H283" s="6">
        <f>Tabla1[[#This Row],[Precio]]-(Tabla1[[#This Row],[Costo]]*Tabla1[[#This Row],[Cantidad]])</f>
        <v>0</v>
      </c>
      <c r="I283" t="s">
        <v>4</v>
      </c>
      <c r="K283" t="b">
        <f>IF(Tabla1[[#This Row],[Cantidad]]&gt;=1,Tabla1[[#This Row],[Cantidad]]*F283)</f>
        <v>0</v>
      </c>
    </row>
    <row r="284" spans="1:11" x14ac:dyDescent="0.2">
      <c r="A284" s="21"/>
      <c r="B284" s="22"/>
      <c r="C284" s="23">
        <f>_xlfn.XLOOKUP(Tabla1[[#This Row],[Producto]],Ingresos!L:L,Ingresos!M:M)</f>
        <v>0</v>
      </c>
      <c r="D284" s="24"/>
      <c r="E284" s="25"/>
      <c r="F284">
        <f>_xlfn.XLOOKUP(Tabla1[[#This Row],[Producto]],Ingresos!L:L,Ingresos!N:N)</f>
        <v>0</v>
      </c>
      <c r="G284">
        <v>1</v>
      </c>
      <c r="H284" s="6">
        <f>Tabla1[[#This Row],[Precio]]-(Tabla1[[#This Row],[Costo]]*Tabla1[[#This Row],[Cantidad]])</f>
        <v>0</v>
      </c>
      <c r="I284" t="s">
        <v>4</v>
      </c>
      <c r="K284" t="b">
        <f>IF(Tabla1[[#This Row],[Cantidad]]&gt;=1,Tabla1[[#This Row],[Cantidad]]*F284)</f>
        <v>0</v>
      </c>
    </row>
    <row r="285" spans="1:11" x14ac:dyDescent="0.2">
      <c r="A285" s="21"/>
      <c r="B285" s="22"/>
      <c r="C285" s="23">
        <f>_xlfn.XLOOKUP(Tabla1[[#This Row],[Producto]],Ingresos!L:L,Ingresos!M:M)</f>
        <v>0</v>
      </c>
      <c r="D285" s="24"/>
      <c r="E285" s="25"/>
      <c r="F285">
        <f>_xlfn.XLOOKUP(Tabla1[[#This Row],[Producto]],Ingresos!L:L,Ingresos!N:N)</f>
        <v>0</v>
      </c>
      <c r="G285">
        <v>1</v>
      </c>
      <c r="H285" s="6">
        <f>Tabla1[[#This Row],[Precio]]-(Tabla1[[#This Row],[Costo]]*Tabla1[[#This Row],[Cantidad]])</f>
        <v>0</v>
      </c>
      <c r="I285" t="s">
        <v>4</v>
      </c>
      <c r="K285" t="b">
        <f>IF(Tabla1[[#This Row],[Cantidad]]&gt;=1,Tabla1[[#This Row],[Cantidad]]*F285)</f>
        <v>0</v>
      </c>
    </row>
    <row r="286" spans="1:11" x14ac:dyDescent="0.2">
      <c r="A286" s="21"/>
      <c r="B286" s="22"/>
      <c r="C286" s="23">
        <f>_xlfn.XLOOKUP(Tabla1[[#This Row],[Producto]],Ingresos!L:L,Ingresos!M:M)</f>
        <v>0</v>
      </c>
      <c r="D286" s="24"/>
      <c r="E286" s="25"/>
      <c r="F286">
        <f>_xlfn.XLOOKUP(Tabla1[[#This Row],[Producto]],Ingresos!L:L,Ingresos!N:N)</f>
        <v>0</v>
      </c>
      <c r="G286">
        <v>1</v>
      </c>
      <c r="H286" s="6">
        <f>Tabla1[[#This Row],[Precio]]-(Tabla1[[#This Row],[Costo]]*Tabla1[[#This Row],[Cantidad]])</f>
        <v>0</v>
      </c>
      <c r="I286" t="s">
        <v>4</v>
      </c>
      <c r="K286" t="b">
        <f>IF(Tabla1[[#This Row],[Cantidad]]&gt;=1,Tabla1[[#This Row],[Cantidad]]*F286)</f>
        <v>0</v>
      </c>
    </row>
    <row r="287" spans="1:11" x14ac:dyDescent="0.2">
      <c r="A287" s="21"/>
      <c r="B287" s="22"/>
      <c r="C287" s="23">
        <f>_xlfn.XLOOKUP(Tabla1[[#This Row],[Producto]],Ingresos!L:L,Ingresos!M:M)</f>
        <v>0</v>
      </c>
      <c r="D287" s="24"/>
      <c r="E287" s="25"/>
      <c r="F287">
        <f>_xlfn.XLOOKUP(Tabla1[[#This Row],[Producto]],Ingresos!L:L,Ingresos!N:N)</f>
        <v>0</v>
      </c>
      <c r="G287">
        <v>1</v>
      </c>
      <c r="H287" s="6">
        <f>Tabla1[[#This Row],[Precio]]-(Tabla1[[#This Row],[Costo]]*Tabla1[[#This Row],[Cantidad]])</f>
        <v>0</v>
      </c>
      <c r="I287" t="s">
        <v>4</v>
      </c>
      <c r="K287" t="b">
        <f>IF(Tabla1[[#This Row],[Cantidad]]&gt;=1,Tabla1[[#This Row],[Cantidad]]*F287)</f>
        <v>0</v>
      </c>
    </row>
    <row r="288" spans="1:11" x14ac:dyDescent="0.2">
      <c r="A288" s="21"/>
      <c r="B288" s="22"/>
      <c r="C288" s="23">
        <f>_xlfn.XLOOKUP(Tabla1[[#This Row],[Producto]],Ingresos!L:L,Ingresos!M:M)</f>
        <v>0</v>
      </c>
      <c r="D288" s="24"/>
      <c r="E288" s="25"/>
      <c r="F288">
        <f>_xlfn.XLOOKUP(Tabla1[[#This Row],[Producto]],Ingresos!L:L,Ingresos!N:N)</f>
        <v>0</v>
      </c>
      <c r="G288">
        <v>1</v>
      </c>
      <c r="H288" s="6">
        <f>Tabla1[[#This Row],[Precio]]-(Tabla1[[#This Row],[Costo]]*Tabla1[[#This Row],[Cantidad]])</f>
        <v>0</v>
      </c>
      <c r="I288" t="s">
        <v>4</v>
      </c>
      <c r="K288" t="b">
        <f>IF(Tabla1[[#This Row],[Cantidad]]&gt;=1,Tabla1[[#This Row],[Cantidad]]*F288)</f>
        <v>0</v>
      </c>
    </row>
    <row r="289" spans="1:11" x14ac:dyDescent="0.2">
      <c r="A289" s="21"/>
      <c r="B289" s="22"/>
      <c r="C289" s="23">
        <f>_xlfn.XLOOKUP(Tabla1[[#This Row],[Producto]],Ingresos!L:L,Ingresos!M:M)</f>
        <v>0</v>
      </c>
      <c r="D289" s="24"/>
      <c r="E289" s="25"/>
      <c r="F289">
        <f>_xlfn.XLOOKUP(Tabla1[[#This Row],[Producto]],Ingresos!L:L,Ingresos!N:N)</f>
        <v>0</v>
      </c>
      <c r="G289">
        <v>1</v>
      </c>
      <c r="H289" s="6">
        <f>Tabla1[[#This Row],[Precio]]-(Tabla1[[#This Row],[Costo]]*Tabla1[[#This Row],[Cantidad]])</f>
        <v>0</v>
      </c>
      <c r="I289" t="s">
        <v>4</v>
      </c>
      <c r="K289" t="b">
        <f>IF(Tabla1[[#This Row],[Cantidad]]&gt;=1,Tabla1[[#This Row],[Cantidad]]*F289)</f>
        <v>0</v>
      </c>
    </row>
    <row r="290" spans="1:11" x14ac:dyDescent="0.2">
      <c r="A290" s="21"/>
      <c r="B290" s="22"/>
      <c r="C290" s="23">
        <f>_xlfn.XLOOKUP(Tabla1[[#This Row],[Producto]],Ingresos!L:L,Ingresos!M:M)</f>
        <v>0</v>
      </c>
      <c r="D290" s="24"/>
      <c r="E290" s="25"/>
      <c r="F290">
        <f>_xlfn.XLOOKUP(Tabla1[[#This Row],[Producto]],Ingresos!L:L,Ingresos!N:N)</f>
        <v>0</v>
      </c>
      <c r="G290">
        <v>1</v>
      </c>
      <c r="H290" s="6">
        <f>Tabla1[[#This Row],[Precio]]-(Tabla1[[#This Row],[Costo]]*Tabla1[[#This Row],[Cantidad]])</f>
        <v>0</v>
      </c>
      <c r="I290" t="s">
        <v>4</v>
      </c>
      <c r="K290" t="b">
        <f>IF(Tabla1[[#This Row],[Cantidad]]&gt;=1,Tabla1[[#This Row],[Cantidad]]*F290)</f>
        <v>0</v>
      </c>
    </row>
    <row r="291" spans="1:11" x14ac:dyDescent="0.2">
      <c r="A291" s="21"/>
      <c r="B291" s="22"/>
      <c r="C291" s="23">
        <f>_xlfn.XLOOKUP(Tabla1[[#This Row],[Producto]],Ingresos!L:L,Ingresos!M:M)</f>
        <v>0</v>
      </c>
      <c r="D291" s="24"/>
      <c r="E291" s="25"/>
      <c r="F291">
        <f>_xlfn.XLOOKUP(Tabla1[[#This Row],[Producto]],Ingresos!L:L,Ingresos!N:N)</f>
        <v>0</v>
      </c>
      <c r="G291">
        <v>1</v>
      </c>
      <c r="H291" s="6">
        <f>Tabla1[[#This Row],[Precio]]-(Tabla1[[#This Row],[Costo]]*Tabla1[[#This Row],[Cantidad]])</f>
        <v>0</v>
      </c>
      <c r="I291" t="s">
        <v>4</v>
      </c>
      <c r="K291" t="b">
        <f>IF(Tabla1[[#This Row],[Cantidad]]&gt;=1,Tabla1[[#This Row],[Cantidad]]*F291)</f>
        <v>0</v>
      </c>
    </row>
    <row r="292" spans="1:11" x14ac:dyDescent="0.2">
      <c r="A292" s="21"/>
      <c r="B292" s="22"/>
      <c r="C292" s="23">
        <f>_xlfn.XLOOKUP(Tabla1[[#This Row],[Producto]],Ingresos!L:L,Ingresos!M:M)</f>
        <v>0</v>
      </c>
      <c r="D292" s="24"/>
      <c r="E292" s="25"/>
      <c r="F292">
        <f>_xlfn.XLOOKUP(Tabla1[[#This Row],[Producto]],Ingresos!L:L,Ingresos!N:N)</f>
        <v>0</v>
      </c>
      <c r="G292">
        <v>1</v>
      </c>
      <c r="H292" s="6">
        <f>Tabla1[[#This Row],[Precio]]-(Tabla1[[#This Row],[Costo]]*Tabla1[[#This Row],[Cantidad]])</f>
        <v>0</v>
      </c>
      <c r="I292" t="s">
        <v>4</v>
      </c>
      <c r="K292" t="b">
        <f>IF(Tabla1[[#This Row],[Cantidad]]&gt;=1,Tabla1[[#This Row],[Cantidad]]*F292)</f>
        <v>0</v>
      </c>
    </row>
    <row r="293" spans="1:11" x14ac:dyDescent="0.2">
      <c r="A293" s="21"/>
      <c r="B293" s="22"/>
      <c r="C293" s="23">
        <f>_xlfn.XLOOKUP(Tabla1[[#This Row],[Producto]],Ingresos!L:L,Ingresos!M:M)</f>
        <v>0</v>
      </c>
      <c r="D293" s="24"/>
      <c r="E293" s="25"/>
      <c r="F293">
        <f>_xlfn.XLOOKUP(Tabla1[[#This Row],[Producto]],Ingresos!L:L,Ingresos!N:N)</f>
        <v>0</v>
      </c>
      <c r="G293">
        <v>1</v>
      </c>
      <c r="H293" s="6">
        <f>Tabla1[[#This Row],[Precio]]-(Tabla1[[#This Row],[Costo]]*Tabla1[[#This Row],[Cantidad]])</f>
        <v>0</v>
      </c>
      <c r="I293" t="s">
        <v>4</v>
      </c>
      <c r="K293" t="b">
        <f>IF(Tabla1[[#This Row],[Cantidad]]&gt;=1,Tabla1[[#This Row],[Cantidad]]*F293)</f>
        <v>0</v>
      </c>
    </row>
    <row r="294" spans="1:11" x14ac:dyDescent="0.2">
      <c r="A294" s="21"/>
      <c r="B294" s="22"/>
      <c r="C294" s="23">
        <f>_xlfn.XLOOKUP(Tabla1[[#This Row],[Producto]],Ingresos!L:L,Ingresos!M:M)</f>
        <v>0</v>
      </c>
      <c r="D294" s="24"/>
      <c r="E294" s="25"/>
      <c r="F294">
        <f>_xlfn.XLOOKUP(Tabla1[[#This Row],[Producto]],Ingresos!L:L,Ingresos!N:N)</f>
        <v>0</v>
      </c>
      <c r="G294">
        <v>1</v>
      </c>
      <c r="H294" s="6">
        <f>Tabla1[[#This Row],[Precio]]-(Tabla1[[#This Row],[Costo]]*Tabla1[[#This Row],[Cantidad]])</f>
        <v>0</v>
      </c>
      <c r="I294" t="s">
        <v>4</v>
      </c>
      <c r="K294" t="b">
        <f>IF(Tabla1[[#This Row],[Cantidad]]&gt;=1,Tabla1[[#This Row],[Cantidad]]*F294)</f>
        <v>0</v>
      </c>
    </row>
    <row r="295" spans="1:11" x14ac:dyDescent="0.2">
      <c r="A295" s="21"/>
      <c r="B295" s="22"/>
      <c r="C295" s="23">
        <f>_xlfn.XLOOKUP(Tabla1[[#This Row],[Producto]],Ingresos!L:L,Ingresos!M:M)</f>
        <v>0</v>
      </c>
      <c r="D295" s="24"/>
      <c r="E295" s="25"/>
      <c r="F295">
        <f>_xlfn.XLOOKUP(Tabla1[[#This Row],[Producto]],Ingresos!L:L,Ingresos!N:N)</f>
        <v>0</v>
      </c>
      <c r="G295">
        <v>1</v>
      </c>
      <c r="H295" s="6">
        <f>Tabla1[[#This Row],[Precio]]-(Tabla1[[#This Row],[Costo]]*Tabla1[[#This Row],[Cantidad]])</f>
        <v>0</v>
      </c>
      <c r="I295" t="s">
        <v>4</v>
      </c>
      <c r="K295" t="b">
        <f>IF(Tabla1[[#This Row],[Cantidad]]&gt;=1,Tabla1[[#This Row],[Cantidad]]*F295)</f>
        <v>0</v>
      </c>
    </row>
    <row r="296" spans="1:11" x14ac:dyDescent="0.2">
      <c r="A296" s="21"/>
      <c r="B296" s="22"/>
      <c r="C296" s="23">
        <f>_xlfn.XLOOKUP(Tabla1[[#This Row],[Producto]],Ingresos!L:L,Ingresos!M:M)</f>
        <v>0</v>
      </c>
      <c r="D296" s="24"/>
      <c r="E296" s="25"/>
      <c r="F296">
        <f>_xlfn.XLOOKUP(Tabla1[[#This Row],[Producto]],Ingresos!L:L,Ingresos!N:N)</f>
        <v>0</v>
      </c>
      <c r="G296">
        <v>1</v>
      </c>
      <c r="H296" s="6">
        <f>Tabla1[[#This Row],[Precio]]-(Tabla1[[#This Row],[Costo]]*Tabla1[[#This Row],[Cantidad]])</f>
        <v>0</v>
      </c>
      <c r="I296" t="s">
        <v>4</v>
      </c>
      <c r="K296" t="b">
        <f>IF(Tabla1[[#This Row],[Cantidad]]&gt;=1,Tabla1[[#This Row],[Cantidad]]*F296)</f>
        <v>0</v>
      </c>
    </row>
    <row r="297" spans="1:11" x14ac:dyDescent="0.2">
      <c r="A297" s="21"/>
      <c r="B297" s="22"/>
      <c r="C297" s="23">
        <f>_xlfn.XLOOKUP(Tabla1[[#This Row],[Producto]],Ingresos!L:L,Ingresos!M:M)</f>
        <v>0</v>
      </c>
      <c r="D297" s="24"/>
      <c r="E297" s="25"/>
      <c r="F297">
        <f>_xlfn.XLOOKUP(Tabla1[[#This Row],[Producto]],Ingresos!L:L,Ingresos!N:N)</f>
        <v>0</v>
      </c>
      <c r="G297">
        <v>1</v>
      </c>
      <c r="H297" s="6">
        <f>Tabla1[[#This Row],[Precio]]-(Tabla1[[#This Row],[Costo]]*Tabla1[[#This Row],[Cantidad]])</f>
        <v>0</v>
      </c>
      <c r="I297" t="s">
        <v>4</v>
      </c>
      <c r="K297" t="b">
        <f>IF(Tabla1[[#This Row],[Cantidad]]&gt;=1,Tabla1[[#This Row],[Cantidad]]*F297)</f>
        <v>0</v>
      </c>
    </row>
    <row r="298" spans="1:11" x14ac:dyDescent="0.2">
      <c r="A298" s="21"/>
      <c r="B298" s="22"/>
      <c r="C298" s="23">
        <f>_xlfn.XLOOKUP(Tabla1[[#This Row],[Producto]],Ingresos!L:L,Ingresos!M:M)</f>
        <v>0</v>
      </c>
      <c r="D298" s="24"/>
      <c r="E298" s="25"/>
      <c r="F298">
        <f>_xlfn.XLOOKUP(Tabla1[[#This Row],[Producto]],Ingresos!L:L,Ingresos!N:N)</f>
        <v>0</v>
      </c>
      <c r="G298">
        <v>1</v>
      </c>
      <c r="H298" s="6">
        <f>Tabla1[[#This Row],[Precio]]-(Tabla1[[#This Row],[Costo]]*Tabla1[[#This Row],[Cantidad]])</f>
        <v>0</v>
      </c>
      <c r="I298" t="s">
        <v>4</v>
      </c>
      <c r="K298" t="b">
        <f>IF(Tabla1[[#This Row],[Cantidad]]&gt;=1,Tabla1[[#This Row],[Cantidad]]*F298)</f>
        <v>0</v>
      </c>
    </row>
    <row r="299" spans="1:11" x14ac:dyDescent="0.2">
      <c r="A299" s="21"/>
      <c r="B299" s="22"/>
      <c r="C299" s="23">
        <f>_xlfn.XLOOKUP(Tabla1[[#This Row],[Producto]],Ingresos!L:L,Ingresos!M:M)</f>
        <v>0</v>
      </c>
      <c r="D299" s="24"/>
      <c r="E299" s="25"/>
      <c r="F299">
        <f>_xlfn.XLOOKUP(Tabla1[[#This Row],[Producto]],Ingresos!L:L,Ingresos!N:N)</f>
        <v>0</v>
      </c>
      <c r="G299">
        <v>1</v>
      </c>
      <c r="H299" s="6">
        <f>Tabla1[[#This Row],[Precio]]-(Tabla1[[#This Row],[Costo]]*Tabla1[[#This Row],[Cantidad]])</f>
        <v>0</v>
      </c>
      <c r="I299" t="s">
        <v>4</v>
      </c>
      <c r="K299" t="b">
        <f>IF(Tabla1[[#This Row],[Cantidad]]&gt;=1,Tabla1[[#This Row],[Cantidad]]*F299)</f>
        <v>0</v>
      </c>
    </row>
    <row r="300" spans="1:11" x14ac:dyDescent="0.2">
      <c r="A300" s="21"/>
      <c r="B300" s="22"/>
      <c r="C300" s="23">
        <f>_xlfn.XLOOKUP(Tabla1[[#This Row],[Producto]],Ingresos!L:L,Ingresos!M:M)</f>
        <v>0</v>
      </c>
      <c r="D300" s="24"/>
      <c r="E300" s="25"/>
      <c r="F300">
        <f>_xlfn.XLOOKUP(Tabla1[[#This Row],[Producto]],Ingresos!L:L,Ingresos!N:N)</f>
        <v>0</v>
      </c>
      <c r="G300">
        <v>1</v>
      </c>
      <c r="H300" s="6">
        <f>Tabla1[[#This Row],[Precio]]-(Tabla1[[#This Row],[Costo]]*Tabla1[[#This Row],[Cantidad]])</f>
        <v>0</v>
      </c>
      <c r="I300" t="s">
        <v>4</v>
      </c>
      <c r="K300" t="b">
        <f>IF(Tabla1[[#This Row],[Cantidad]]&gt;=1,Tabla1[[#This Row],[Cantidad]]*F300)</f>
        <v>0</v>
      </c>
    </row>
    <row r="301" spans="1:11" x14ac:dyDescent="0.2">
      <c r="A301" s="21"/>
      <c r="B301" s="22"/>
      <c r="C301" s="23">
        <f>_xlfn.XLOOKUP(Tabla1[[#This Row],[Producto]],Ingresos!L:L,Ingresos!M:M)</f>
        <v>0</v>
      </c>
      <c r="D301" s="24"/>
      <c r="E301" s="25"/>
      <c r="F301">
        <f>_xlfn.XLOOKUP(Tabla1[[#This Row],[Producto]],Ingresos!L:L,Ingresos!N:N)</f>
        <v>0</v>
      </c>
      <c r="G301">
        <v>1</v>
      </c>
      <c r="H301" s="6">
        <f>Tabla1[[#This Row],[Precio]]-(Tabla1[[#This Row],[Costo]]*Tabla1[[#This Row],[Cantidad]])</f>
        <v>0</v>
      </c>
      <c r="I301" t="s">
        <v>4</v>
      </c>
      <c r="K301" t="b">
        <f>IF(Tabla1[[#This Row],[Cantidad]]&gt;=1,Tabla1[[#This Row],[Cantidad]]*F301)</f>
        <v>0</v>
      </c>
    </row>
    <row r="302" spans="1:11" x14ac:dyDescent="0.2">
      <c r="A302" s="21"/>
      <c r="B302" s="22"/>
      <c r="C302" s="23">
        <f>_xlfn.XLOOKUP(Tabla1[[#This Row],[Producto]],Ingresos!L:L,Ingresos!M:M)</f>
        <v>0</v>
      </c>
      <c r="D302" s="24"/>
      <c r="E302" s="25"/>
      <c r="F302">
        <f>_xlfn.XLOOKUP(Tabla1[[#This Row],[Producto]],Ingresos!L:L,Ingresos!N:N)</f>
        <v>0</v>
      </c>
      <c r="G302">
        <v>1</v>
      </c>
      <c r="H302" s="6">
        <f>Tabla1[[#This Row],[Precio]]-(Tabla1[[#This Row],[Costo]]*Tabla1[[#This Row],[Cantidad]])</f>
        <v>0</v>
      </c>
      <c r="I302" t="s">
        <v>4</v>
      </c>
      <c r="K302" t="b">
        <f>IF(Tabla1[[#This Row],[Cantidad]]&gt;=1,Tabla1[[#This Row],[Cantidad]]*F302)</f>
        <v>0</v>
      </c>
    </row>
    <row r="303" spans="1:11" x14ac:dyDescent="0.2">
      <c r="A303" s="21"/>
      <c r="B303" s="22"/>
      <c r="C303" s="23">
        <f>_xlfn.XLOOKUP(Tabla1[[#This Row],[Producto]],Ingresos!L:L,Ingresos!M:M)</f>
        <v>0</v>
      </c>
      <c r="D303" s="24"/>
      <c r="E303" s="25"/>
      <c r="F303">
        <f>_xlfn.XLOOKUP(Tabla1[[#This Row],[Producto]],Ingresos!L:L,Ingresos!N:N)</f>
        <v>0</v>
      </c>
      <c r="G303">
        <v>1</v>
      </c>
      <c r="H303" s="6">
        <f>Tabla1[[#This Row],[Precio]]-(Tabla1[[#This Row],[Costo]]*Tabla1[[#This Row],[Cantidad]])</f>
        <v>0</v>
      </c>
      <c r="I303" t="s">
        <v>4</v>
      </c>
      <c r="K303" t="b">
        <f>IF(Tabla1[[#This Row],[Cantidad]]&gt;=1,Tabla1[[#This Row],[Cantidad]]*F303)</f>
        <v>0</v>
      </c>
    </row>
    <row r="304" spans="1:11" x14ac:dyDescent="0.2">
      <c r="A304" s="21"/>
      <c r="B304" s="22"/>
      <c r="C304" s="23">
        <f>_xlfn.XLOOKUP(Tabla1[[#This Row],[Producto]],Ingresos!L:L,Ingresos!M:M)</f>
        <v>0</v>
      </c>
      <c r="D304" s="24"/>
      <c r="E304" s="25"/>
      <c r="F304">
        <f>_xlfn.XLOOKUP(Tabla1[[#This Row],[Producto]],Ingresos!L:L,Ingresos!N:N)</f>
        <v>0</v>
      </c>
      <c r="G304">
        <v>1</v>
      </c>
      <c r="H304" s="6">
        <f>Tabla1[[#This Row],[Precio]]-(Tabla1[[#This Row],[Costo]]*Tabla1[[#This Row],[Cantidad]])</f>
        <v>0</v>
      </c>
      <c r="I304" t="s">
        <v>4</v>
      </c>
      <c r="K304" t="b">
        <f>IF(Tabla1[[#This Row],[Cantidad]]&gt;=1,Tabla1[[#This Row],[Cantidad]]*F304)</f>
        <v>0</v>
      </c>
    </row>
    <row r="305" spans="1:11" x14ac:dyDescent="0.2">
      <c r="A305" s="21"/>
      <c r="B305" s="22"/>
      <c r="C305" s="23">
        <f>_xlfn.XLOOKUP(Tabla1[[#This Row],[Producto]],Ingresos!L:L,Ingresos!M:M)</f>
        <v>0</v>
      </c>
      <c r="D305" s="24"/>
      <c r="E305" s="25"/>
      <c r="F305">
        <f>_xlfn.XLOOKUP(Tabla1[[#This Row],[Producto]],Ingresos!L:L,Ingresos!N:N)</f>
        <v>0</v>
      </c>
      <c r="G305">
        <v>1</v>
      </c>
      <c r="H305" s="6">
        <f>Tabla1[[#This Row],[Precio]]-(Tabla1[[#This Row],[Costo]]*Tabla1[[#This Row],[Cantidad]])</f>
        <v>0</v>
      </c>
      <c r="I305" t="s">
        <v>4</v>
      </c>
      <c r="K305" t="b">
        <f>IF(Tabla1[[#This Row],[Cantidad]]&gt;=1,Tabla1[[#This Row],[Cantidad]]*F305)</f>
        <v>0</v>
      </c>
    </row>
    <row r="306" spans="1:11" x14ac:dyDescent="0.2">
      <c r="A306" s="21"/>
      <c r="B306" s="22"/>
      <c r="C306" s="23">
        <f>_xlfn.XLOOKUP(Tabla1[[#This Row],[Producto]],Ingresos!L:L,Ingresos!M:M)</f>
        <v>0</v>
      </c>
      <c r="D306" s="24"/>
      <c r="E306" s="25"/>
      <c r="F306">
        <f>_xlfn.XLOOKUP(Tabla1[[#This Row],[Producto]],Ingresos!L:L,Ingresos!N:N)</f>
        <v>0</v>
      </c>
      <c r="G306">
        <v>1</v>
      </c>
      <c r="H306" s="6">
        <f>Tabla1[[#This Row],[Precio]]-(Tabla1[[#This Row],[Costo]]*Tabla1[[#This Row],[Cantidad]])</f>
        <v>0</v>
      </c>
      <c r="I306" t="s">
        <v>4</v>
      </c>
      <c r="K306" t="b">
        <f>IF(Tabla1[[#This Row],[Cantidad]]&gt;=1,Tabla1[[#This Row],[Cantidad]]*F306)</f>
        <v>0</v>
      </c>
    </row>
    <row r="307" spans="1:11" x14ac:dyDescent="0.2">
      <c r="A307" s="21"/>
      <c r="B307" s="22"/>
      <c r="C307" s="23">
        <f>_xlfn.XLOOKUP(Tabla1[[#This Row],[Producto]],Ingresos!L:L,Ingresos!M:M)</f>
        <v>0</v>
      </c>
      <c r="D307" s="24"/>
      <c r="E307" s="25"/>
      <c r="F307">
        <f>_xlfn.XLOOKUP(Tabla1[[#This Row],[Producto]],Ingresos!L:L,Ingresos!N:N)</f>
        <v>0</v>
      </c>
      <c r="G307">
        <v>1</v>
      </c>
      <c r="H307" s="6">
        <f>Tabla1[[#This Row],[Precio]]-(Tabla1[[#This Row],[Costo]]*Tabla1[[#This Row],[Cantidad]])</f>
        <v>0</v>
      </c>
      <c r="I307" t="s">
        <v>4</v>
      </c>
      <c r="K307" t="b">
        <f>IF(Tabla1[[#This Row],[Cantidad]]&gt;=1,Tabla1[[#This Row],[Cantidad]]*F307)</f>
        <v>0</v>
      </c>
    </row>
    <row r="308" spans="1:11" x14ac:dyDescent="0.2">
      <c r="A308" s="21"/>
      <c r="B308" s="22"/>
      <c r="C308" s="23">
        <f>_xlfn.XLOOKUP(Tabla1[[#This Row],[Producto]],Ingresos!L:L,Ingresos!M:M)</f>
        <v>0</v>
      </c>
      <c r="D308" s="24"/>
      <c r="E308" s="25"/>
      <c r="F308">
        <f>_xlfn.XLOOKUP(Tabla1[[#This Row],[Producto]],Ingresos!L:L,Ingresos!N:N)</f>
        <v>0</v>
      </c>
      <c r="G308">
        <v>1</v>
      </c>
      <c r="H308" s="6">
        <f>Tabla1[[#This Row],[Precio]]-(Tabla1[[#This Row],[Costo]]*Tabla1[[#This Row],[Cantidad]])</f>
        <v>0</v>
      </c>
      <c r="I308" t="s">
        <v>4</v>
      </c>
      <c r="K308" t="b">
        <f>IF(Tabla1[[#This Row],[Cantidad]]&gt;=1,Tabla1[[#This Row],[Cantidad]]*F308)</f>
        <v>0</v>
      </c>
    </row>
    <row r="309" spans="1:11" x14ac:dyDescent="0.2">
      <c r="A309" s="21"/>
      <c r="B309" s="22"/>
      <c r="C309" s="23">
        <f>_xlfn.XLOOKUP(Tabla1[[#This Row],[Producto]],Ingresos!L:L,Ingresos!M:M)</f>
        <v>0</v>
      </c>
      <c r="D309" s="24"/>
      <c r="E309" s="25"/>
      <c r="F309">
        <f>_xlfn.XLOOKUP(Tabla1[[#This Row],[Producto]],Ingresos!L:L,Ingresos!N:N)</f>
        <v>0</v>
      </c>
      <c r="G309">
        <v>1</v>
      </c>
      <c r="H309" s="6">
        <f>Tabla1[[#This Row],[Precio]]-(Tabla1[[#This Row],[Costo]]*Tabla1[[#This Row],[Cantidad]])</f>
        <v>0</v>
      </c>
      <c r="I309" t="s">
        <v>4</v>
      </c>
      <c r="K309" t="b">
        <f>IF(Tabla1[[#This Row],[Cantidad]]&gt;=1,Tabla1[[#This Row],[Cantidad]]*F309)</f>
        <v>0</v>
      </c>
    </row>
    <row r="310" spans="1:11" x14ac:dyDescent="0.2">
      <c r="A310" s="21"/>
      <c r="B310" s="22"/>
      <c r="C310" s="23">
        <f>_xlfn.XLOOKUP(Tabla1[[#This Row],[Producto]],Ingresos!L:L,Ingresos!M:M)</f>
        <v>0</v>
      </c>
      <c r="D310" s="24"/>
      <c r="E310" s="25"/>
      <c r="F310">
        <f>_xlfn.XLOOKUP(Tabla1[[#This Row],[Producto]],Ingresos!L:L,Ingresos!N:N)</f>
        <v>0</v>
      </c>
      <c r="G310">
        <v>1</v>
      </c>
      <c r="H310" s="6">
        <f>Tabla1[[#This Row],[Precio]]-(Tabla1[[#This Row],[Costo]]*Tabla1[[#This Row],[Cantidad]])</f>
        <v>0</v>
      </c>
      <c r="I310" t="s">
        <v>4</v>
      </c>
      <c r="K310" t="b">
        <f>IF(Tabla1[[#This Row],[Cantidad]]&gt;=1,Tabla1[[#This Row],[Cantidad]]*F310)</f>
        <v>0</v>
      </c>
    </row>
    <row r="311" spans="1:11" x14ac:dyDescent="0.2">
      <c r="A311" s="21"/>
      <c r="B311" s="22"/>
      <c r="C311" s="23">
        <f>_xlfn.XLOOKUP(Tabla1[[#This Row],[Producto]],Ingresos!L:L,Ingresos!M:M)</f>
        <v>0</v>
      </c>
      <c r="D311" s="24"/>
      <c r="E311" s="25"/>
      <c r="F311">
        <f>_xlfn.XLOOKUP(Tabla1[[#This Row],[Producto]],Ingresos!L:L,Ingresos!N:N)</f>
        <v>0</v>
      </c>
      <c r="G311">
        <v>1</v>
      </c>
      <c r="H311" s="6">
        <f>Tabla1[[#This Row],[Precio]]-(Tabla1[[#This Row],[Costo]]*Tabla1[[#This Row],[Cantidad]])</f>
        <v>0</v>
      </c>
      <c r="I311" t="s">
        <v>4</v>
      </c>
      <c r="K311" t="b">
        <f>IF(Tabla1[[#This Row],[Cantidad]]&gt;=1,Tabla1[[#This Row],[Cantidad]]*F311)</f>
        <v>0</v>
      </c>
    </row>
    <row r="312" spans="1:11" x14ac:dyDescent="0.2">
      <c r="A312" s="21"/>
      <c r="B312" s="22"/>
      <c r="C312" s="23">
        <f>_xlfn.XLOOKUP(Tabla1[[#This Row],[Producto]],Ingresos!L:L,Ingresos!M:M)</f>
        <v>0</v>
      </c>
      <c r="D312" s="24"/>
      <c r="E312" s="25"/>
      <c r="F312">
        <f>_xlfn.XLOOKUP(Tabla1[[#This Row],[Producto]],Ingresos!L:L,Ingresos!N:N)</f>
        <v>0</v>
      </c>
      <c r="G312">
        <v>1</v>
      </c>
      <c r="H312" s="6">
        <f>Tabla1[[#This Row],[Precio]]-(Tabla1[[#This Row],[Costo]]*Tabla1[[#This Row],[Cantidad]])</f>
        <v>0</v>
      </c>
      <c r="I312" t="s">
        <v>4</v>
      </c>
      <c r="K312" t="b">
        <f>IF(Tabla1[[#This Row],[Cantidad]]&gt;=1,Tabla1[[#This Row],[Cantidad]]*F312)</f>
        <v>0</v>
      </c>
    </row>
    <row r="313" spans="1:11" x14ac:dyDescent="0.2">
      <c r="A313" s="21"/>
      <c r="B313" s="22"/>
      <c r="C313" s="23">
        <f>_xlfn.XLOOKUP(Tabla1[[#This Row],[Producto]],Ingresos!L:L,Ingresos!M:M)</f>
        <v>0</v>
      </c>
      <c r="D313" s="24"/>
      <c r="E313" s="25"/>
      <c r="F313">
        <f>_xlfn.XLOOKUP(Tabla1[[#This Row],[Producto]],Ingresos!L:L,Ingresos!N:N)</f>
        <v>0</v>
      </c>
      <c r="G313">
        <v>1</v>
      </c>
      <c r="H313" s="6">
        <f>Tabla1[[#This Row],[Precio]]-(Tabla1[[#This Row],[Costo]]*Tabla1[[#This Row],[Cantidad]])</f>
        <v>0</v>
      </c>
      <c r="I313" t="s">
        <v>4</v>
      </c>
      <c r="K313" t="b">
        <f>IF(Tabla1[[#This Row],[Cantidad]]&gt;=1,Tabla1[[#This Row],[Cantidad]]*F313)</f>
        <v>0</v>
      </c>
    </row>
    <row r="314" spans="1:11" x14ac:dyDescent="0.2">
      <c r="A314" s="21"/>
      <c r="B314" s="22"/>
      <c r="C314" s="23">
        <f>_xlfn.XLOOKUP(Tabla1[[#This Row],[Producto]],Ingresos!L:L,Ingresos!M:M)</f>
        <v>0</v>
      </c>
      <c r="D314" s="24"/>
      <c r="E314" s="25"/>
      <c r="F314">
        <f>_xlfn.XLOOKUP(Tabla1[[#This Row],[Producto]],Ingresos!L:L,Ingresos!N:N)</f>
        <v>0</v>
      </c>
      <c r="G314">
        <v>1</v>
      </c>
      <c r="H314" s="6">
        <f>Tabla1[[#This Row],[Precio]]-(Tabla1[[#This Row],[Costo]]*Tabla1[[#This Row],[Cantidad]])</f>
        <v>0</v>
      </c>
      <c r="I314" t="s">
        <v>4</v>
      </c>
      <c r="K314" t="b">
        <f>IF(Tabla1[[#This Row],[Cantidad]]&gt;=1,Tabla1[[#This Row],[Cantidad]]*F314)</f>
        <v>0</v>
      </c>
    </row>
    <row r="315" spans="1:11" x14ac:dyDescent="0.2">
      <c r="A315" s="21"/>
      <c r="B315" s="22"/>
      <c r="C315" s="23">
        <f>_xlfn.XLOOKUP(Tabla1[[#This Row],[Producto]],Ingresos!L:L,Ingresos!M:M)</f>
        <v>0</v>
      </c>
      <c r="D315" s="24"/>
      <c r="E315" s="25"/>
      <c r="F315">
        <f>_xlfn.XLOOKUP(Tabla1[[#This Row],[Producto]],Ingresos!L:L,Ingresos!N:N)</f>
        <v>0</v>
      </c>
      <c r="G315">
        <v>1</v>
      </c>
      <c r="H315" s="6">
        <f>Tabla1[[#This Row],[Precio]]-(Tabla1[[#This Row],[Costo]]*Tabla1[[#This Row],[Cantidad]])</f>
        <v>0</v>
      </c>
      <c r="I315" t="s">
        <v>4</v>
      </c>
      <c r="K315" t="b">
        <f>IF(Tabla1[[#This Row],[Cantidad]]&gt;=1,Tabla1[[#This Row],[Cantidad]]*F315)</f>
        <v>0</v>
      </c>
    </row>
    <row r="316" spans="1:11" x14ac:dyDescent="0.2">
      <c r="A316" s="21"/>
      <c r="B316" s="22"/>
      <c r="C316" s="23">
        <f>_xlfn.XLOOKUP(Tabla1[[#This Row],[Producto]],Ingresos!L:L,Ingresos!M:M)</f>
        <v>0</v>
      </c>
      <c r="D316" s="24"/>
      <c r="E316" s="25"/>
      <c r="F316">
        <f>_xlfn.XLOOKUP(Tabla1[[#This Row],[Producto]],Ingresos!L:L,Ingresos!N:N)</f>
        <v>0</v>
      </c>
      <c r="G316">
        <v>1</v>
      </c>
      <c r="H316" s="6">
        <f>Tabla1[[#This Row],[Precio]]-(Tabla1[[#This Row],[Costo]]*Tabla1[[#This Row],[Cantidad]])</f>
        <v>0</v>
      </c>
      <c r="I316" t="s">
        <v>4</v>
      </c>
      <c r="K316" t="b">
        <f>IF(Tabla1[[#This Row],[Cantidad]]&gt;=1,Tabla1[[#This Row],[Cantidad]]*F316)</f>
        <v>0</v>
      </c>
    </row>
    <row r="317" spans="1:11" x14ac:dyDescent="0.2">
      <c r="A317" s="21"/>
      <c r="B317" s="22"/>
      <c r="C317" s="23">
        <f>_xlfn.XLOOKUP(Tabla1[[#This Row],[Producto]],Ingresos!L:L,Ingresos!M:M)</f>
        <v>0</v>
      </c>
      <c r="D317" s="24"/>
      <c r="E317" s="25"/>
      <c r="F317">
        <f>_xlfn.XLOOKUP(Tabla1[[#This Row],[Producto]],Ingresos!L:L,Ingresos!N:N)</f>
        <v>0</v>
      </c>
      <c r="G317">
        <v>1</v>
      </c>
      <c r="H317" s="6">
        <f>Tabla1[[#This Row],[Precio]]-(Tabla1[[#This Row],[Costo]]*Tabla1[[#This Row],[Cantidad]])</f>
        <v>0</v>
      </c>
      <c r="I317" t="s">
        <v>4</v>
      </c>
      <c r="K317" t="b">
        <f>IF(Tabla1[[#This Row],[Cantidad]]&gt;=1,Tabla1[[#This Row],[Cantidad]]*F317)</f>
        <v>0</v>
      </c>
    </row>
    <row r="318" spans="1:11" x14ac:dyDescent="0.2">
      <c r="A318" s="21"/>
      <c r="B318" s="22"/>
      <c r="C318" s="23">
        <f>_xlfn.XLOOKUP(Tabla1[[#This Row],[Producto]],Ingresos!L:L,Ingresos!M:M)</f>
        <v>0</v>
      </c>
      <c r="D318" s="24"/>
      <c r="E318" s="25"/>
      <c r="F318">
        <f>_xlfn.XLOOKUP(Tabla1[[#This Row],[Producto]],Ingresos!L:L,Ingresos!N:N)</f>
        <v>0</v>
      </c>
      <c r="G318">
        <v>1</v>
      </c>
      <c r="H318" s="6">
        <f>Tabla1[[#This Row],[Precio]]-(Tabla1[[#This Row],[Costo]]*Tabla1[[#This Row],[Cantidad]])</f>
        <v>0</v>
      </c>
      <c r="I318" t="s">
        <v>4</v>
      </c>
      <c r="K318" t="b">
        <f>IF(Tabla1[[#This Row],[Cantidad]]&gt;=1,Tabla1[[#This Row],[Cantidad]]*F318)</f>
        <v>0</v>
      </c>
    </row>
    <row r="319" spans="1:11" x14ac:dyDescent="0.2">
      <c r="A319" s="21"/>
      <c r="B319" s="22"/>
      <c r="C319" s="23">
        <f>_xlfn.XLOOKUP(Tabla1[[#This Row],[Producto]],Ingresos!L:L,Ingresos!M:M)</f>
        <v>0</v>
      </c>
      <c r="D319" s="24"/>
      <c r="E319" s="25"/>
      <c r="F319">
        <f>_xlfn.XLOOKUP(Tabla1[[#This Row],[Producto]],Ingresos!L:L,Ingresos!N:N)</f>
        <v>0</v>
      </c>
      <c r="G319">
        <v>1</v>
      </c>
      <c r="H319" s="6">
        <f>Tabla1[[#This Row],[Precio]]-(Tabla1[[#This Row],[Costo]]*Tabla1[[#This Row],[Cantidad]])</f>
        <v>0</v>
      </c>
      <c r="I319" t="s">
        <v>4</v>
      </c>
      <c r="K319" t="b">
        <f>IF(Tabla1[[#This Row],[Cantidad]]&gt;=1,Tabla1[[#This Row],[Cantidad]]*F319)</f>
        <v>0</v>
      </c>
    </row>
    <row r="320" spans="1:11" x14ac:dyDescent="0.2">
      <c r="A320" s="21"/>
      <c r="B320" s="22"/>
      <c r="C320" s="23">
        <f>_xlfn.XLOOKUP(Tabla1[[#This Row],[Producto]],Ingresos!L:L,Ingresos!M:M)</f>
        <v>0</v>
      </c>
      <c r="D320" s="24"/>
      <c r="E320" s="25"/>
      <c r="F320">
        <f>_xlfn.XLOOKUP(Tabla1[[#This Row],[Producto]],Ingresos!L:L,Ingresos!N:N)</f>
        <v>0</v>
      </c>
      <c r="G320">
        <v>1</v>
      </c>
      <c r="H320" s="6">
        <f>Tabla1[[#This Row],[Precio]]-(Tabla1[[#This Row],[Costo]]*Tabla1[[#This Row],[Cantidad]])</f>
        <v>0</v>
      </c>
      <c r="I320" t="s">
        <v>4</v>
      </c>
      <c r="K320" t="b">
        <f>IF(Tabla1[[#This Row],[Cantidad]]&gt;=1,Tabla1[[#This Row],[Cantidad]]*F320)</f>
        <v>0</v>
      </c>
    </row>
    <row r="321" spans="1:11" x14ac:dyDescent="0.2">
      <c r="A321" s="21"/>
      <c r="B321" s="22"/>
      <c r="C321" s="23">
        <f>_xlfn.XLOOKUP(Tabla1[[#This Row],[Producto]],Ingresos!L:L,Ingresos!M:M)</f>
        <v>0</v>
      </c>
      <c r="D321" s="24"/>
      <c r="E321" s="25"/>
      <c r="F321">
        <f>_xlfn.XLOOKUP(Tabla1[[#This Row],[Producto]],Ingresos!L:L,Ingresos!N:N)</f>
        <v>0</v>
      </c>
      <c r="G321">
        <v>1</v>
      </c>
      <c r="H321" s="6">
        <f>Tabla1[[#This Row],[Precio]]-(Tabla1[[#This Row],[Costo]]*Tabla1[[#This Row],[Cantidad]])</f>
        <v>0</v>
      </c>
      <c r="I321" t="s">
        <v>4</v>
      </c>
      <c r="K321" t="b">
        <f>IF(Tabla1[[#This Row],[Cantidad]]&gt;=1,Tabla1[[#This Row],[Cantidad]]*F321)</f>
        <v>0</v>
      </c>
    </row>
    <row r="322" spans="1:11" x14ac:dyDescent="0.2">
      <c r="A322" s="21"/>
      <c r="B322" s="22"/>
      <c r="C322" s="23">
        <f>_xlfn.XLOOKUP(Tabla1[[#This Row],[Producto]],Ingresos!L:L,Ingresos!M:M)</f>
        <v>0</v>
      </c>
      <c r="D322" s="24"/>
      <c r="E322" s="25"/>
      <c r="F322">
        <f>_xlfn.XLOOKUP(Tabla1[[#This Row],[Producto]],Ingresos!L:L,Ingresos!N:N)</f>
        <v>0</v>
      </c>
      <c r="G322">
        <v>1</v>
      </c>
      <c r="H322" s="6">
        <f>Tabla1[[#This Row],[Precio]]-(Tabla1[[#This Row],[Costo]]*Tabla1[[#This Row],[Cantidad]])</f>
        <v>0</v>
      </c>
      <c r="I322" t="s">
        <v>4</v>
      </c>
      <c r="K322" t="b">
        <f>IF(Tabla1[[#This Row],[Cantidad]]&gt;=1,Tabla1[[#This Row],[Cantidad]]*F322)</f>
        <v>0</v>
      </c>
    </row>
    <row r="323" spans="1:11" x14ac:dyDescent="0.2">
      <c r="A323" s="21"/>
      <c r="B323" s="22"/>
      <c r="C323" s="23">
        <f>_xlfn.XLOOKUP(Tabla1[[#This Row],[Producto]],Ingresos!L:L,Ingresos!M:M)</f>
        <v>0</v>
      </c>
      <c r="D323" s="24"/>
      <c r="E323" s="25"/>
      <c r="F323">
        <f>_xlfn.XLOOKUP(Tabla1[[#This Row],[Producto]],Ingresos!L:L,Ingresos!N:N)</f>
        <v>0</v>
      </c>
      <c r="G323">
        <v>1</v>
      </c>
      <c r="H323" s="6">
        <f>Tabla1[[#This Row],[Precio]]-(Tabla1[[#This Row],[Costo]]*Tabla1[[#This Row],[Cantidad]])</f>
        <v>0</v>
      </c>
      <c r="I323" t="s">
        <v>4</v>
      </c>
      <c r="K323" t="b">
        <f>IF(Tabla1[[#This Row],[Cantidad]]&gt;=1,Tabla1[[#This Row],[Cantidad]]*F323)</f>
        <v>0</v>
      </c>
    </row>
    <row r="324" spans="1:11" x14ac:dyDescent="0.2">
      <c r="A324" s="21"/>
      <c r="B324" s="22"/>
      <c r="C324" s="23">
        <f>_xlfn.XLOOKUP(Tabla1[[#This Row],[Producto]],Ingresos!L:L,Ingresos!M:M)</f>
        <v>0</v>
      </c>
      <c r="D324" s="24"/>
      <c r="E324" s="25"/>
      <c r="F324">
        <f>_xlfn.XLOOKUP(Tabla1[[#This Row],[Producto]],Ingresos!L:L,Ingresos!N:N)</f>
        <v>0</v>
      </c>
      <c r="G324">
        <v>1</v>
      </c>
      <c r="H324" s="6">
        <f>Tabla1[[#This Row],[Precio]]-(Tabla1[[#This Row],[Costo]]*Tabla1[[#This Row],[Cantidad]])</f>
        <v>0</v>
      </c>
      <c r="I324" t="s">
        <v>4</v>
      </c>
      <c r="K324" t="b">
        <f>IF(Tabla1[[#This Row],[Cantidad]]&gt;=1,Tabla1[[#This Row],[Cantidad]]*F324)</f>
        <v>0</v>
      </c>
    </row>
    <row r="325" spans="1:11" x14ac:dyDescent="0.2">
      <c r="A325" s="21"/>
      <c r="B325" s="22"/>
      <c r="C325" s="23">
        <f>_xlfn.XLOOKUP(Tabla1[[#This Row],[Producto]],Ingresos!L:L,Ingresos!M:M)</f>
        <v>0</v>
      </c>
      <c r="D325" s="24"/>
      <c r="E325" s="25"/>
      <c r="F325">
        <f>_xlfn.XLOOKUP(Tabla1[[#This Row],[Producto]],Ingresos!L:L,Ingresos!N:N)</f>
        <v>0</v>
      </c>
      <c r="G325">
        <v>1</v>
      </c>
      <c r="H325" s="6">
        <f>Tabla1[[#This Row],[Precio]]-(Tabla1[[#This Row],[Costo]]*Tabla1[[#This Row],[Cantidad]])</f>
        <v>0</v>
      </c>
      <c r="I325" t="s">
        <v>4</v>
      </c>
      <c r="K325" t="b">
        <f>IF(Tabla1[[#This Row],[Cantidad]]&gt;=1,Tabla1[[#This Row],[Cantidad]]*F325)</f>
        <v>0</v>
      </c>
    </row>
    <row r="326" spans="1:11" x14ac:dyDescent="0.2">
      <c r="A326" s="21"/>
      <c r="B326" s="22"/>
      <c r="C326" s="23">
        <f>_xlfn.XLOOKUP(Tabla1[[#This Row],[Producto]],Ingresos!L:L,Ingresos!M:M)</f>
        <v>0</v>
      </c>
      <c r="D326" s="24"/>
      <c r="E326" s="25"/>
      <c r="F326">
        <f>_xlfn.XLOOKUP(Tabla1[[#This Row],[Producto]],Ingresos!L:L,Ingresos!N:N)</f>
        <v>0</v>
      </c>
      <c r="G326">
        <v>1</v>
      </c>
      <c r="H326" s="6">
        <f>Tabla1[[#This Row],[Precio]]-(Tabla1[[#This Row],[Costo]]*Tabla1[[#This Row],[Cantidad]])</f>
        <v>0</v>
      </c>
      <c r="I326" t="s">
        <v>4</v>
      </c>
      <c r="K326" t="b">
        <f>IF(Tabla1[[#This Row],[Cantidad]]&gt;=1,Tabla1[[#This Row],[Cantidad]]*F326)</f>
        <v>0</v>
      </c>
    </row>
    <row r="327" spans="1:11" x14ac:dyDescent="0.2">
      <c r="A327" s="21"/>
      <c r="B327" s="22"/>
      <c r="C327" s="23">
        <f>_xlfn.XLOOKUP(Tabla1[[#This Row],[Producto]],Ingresos!L:L,Ingresos!M:M)</f>
        <v>0</v>
      </c>
      <c r="D327" s="24"/>
      <c r="E327" s="25"/>
      <c r="F327">
        <f>_xlfn.XLOOKUP(Tabla1[[#This Row],[Producto]],Ingresos!L:L,Ingresos!N:N)</f>
        <v>0</v>
      </c>
      <c r="G327">
        <v>1</v>
      </c>
      <c r="H327" s="6">
        <f>Tabla1[[#This Row],[Precio]]-(Tabla1[[#This Row],[Costo]]*Tabla1[[#This Row],[Cantidad]])</f>
        <v>0</v>
      </c>
      <c r="I327" t="s">
        <v>4</v>
      </c>
      <c r="K327" t="b">
        <f>IF(Tabla1[[#This Row],[Cantidad]]&gt;=1,Tabla1[[#This Row],[Cantidad]]*F327)</f>
        <v>0</v>
      </c>
    </row>
    <row r="328" spans="1:11" x14ac:dyDescent="0.2">
      <c r="A328" s="21"/>
      <c r="B328" s="22"/>
      <c r="C328" s="23">
        <f>_xlfn.XLOOKUP(Tabla1[[#This Row],[Producto]],Ingresos!L:L,Ingresos!M:M)</f>
        <v>0</v>
      </c>
      <c r="D328" s="24"/>
      <c r="E328" s="25"/>
      <c r="F328">
        <f>_xlfn.XLOOKUP(Tabla1[[#This Row],[Producto]],Ingresos!L:L,Ingresos!N:N)</f>
        <v>0</v>
      </c>
      <c r="G328">
        <v>1</v>
      </c>
      <c r="H328" s="6">
        <f>Tabla1[[#This Row],[Precio]]-(Tabla1[[#This Row],[Costo]]*Tabla1[[#This Row],[Cantidad]])</f>
        <v>0</v>
      </c>
      <c r="I328" t="s">
        <v>4</v>
      </c>
      <c r="K328" t="b">
        <f>IF(Tabla1[[#This Row],[Cantidad]]&gt;=1,Tabla1[[#This Row],[Cantidad]]*F328)</f>
        <v>0</v>
      </c>
    </row>
    <row r="329" spans="1:11" x14ac:dyDescent="0.2">
      <c r="A329" s="21"/>
      <c r="B329" s="22"/>
      <c r="C329" s="23">
        <f>_xlfn.XLOOKUP(Tabla1[[#This Row],[Producto]],Ingresos!L:L,Ingresos!M:M)</f>
        <v>0</v>
      </c>
      <c r="D329" s="24"/>
      <c r="E329" s="25"/>
      <c r="F329">
        <f>_xlfn.XLOOKUP(Tabla1[[#This Row],[Producto]],Ingresos!L:L,Ingresos!N:N)</f>
        <v>0</v>
      </c>
      <c r="G329">
        <v>1</v>
      </c>
      <c r="H329" s="6">
        <f>Tabla1[[#This Row],[Precio]]-(Tabla1[[#This Row],[Costo]]*Tabla1[[#This Row],[Cantidad]])</f>
        <v>0</v>
      </c>
      <c r="I329" t="s">
        <v>4</v>
      </c>
      <c r="K329" t="b">
        <f>IF(Tabla1[[#This Row],[Cantidad]]&gt;=1,Tabla1[[#This Row],[Cantidad]]*F329)</f>
        <v>0</v>
      </c>
    </row>
    <row r="330" spans="1:11" x14ac:dyDescent="0.2">
      <c r="A330" s="21"/>
      <c r="B330" s="22"/>
      <c r="C330" s="23">
        <f>_xlfn.XLOOKUP(Tabla1[[#This Row],[Producto]],Ingresos!L:L,Ingresos!M:M)</f>
        <v>0</v>
      </c>
      <c r="D330" s="24"/>
      <c r="E330" s="25"/>
      <c r="F330">
        <f>_xlfn.XLOOKUP(Tabla1[[#This Row],[Producto]],Ingresos!L:L,Ingresos!N:N)</f>
        <v>0</v>
      </c>
      <c r="G330">
        <v>1</v>
      </c>
      <c r="H330" s="6">
        <f>Tabla1[[#This Row],[Precio]]-(Tabla1[[#This Row],[Costo]]*Tabla1[[#This Row],[Cantidad]])</f>
        <v>0</v>
      </c>
      <c r="I330" t="s">
        <v>4</v>
      </c>
      <c r="K330" t="b">
        <f>IF(Tabla1[[#This Row],[Cantidad]]&gt;=1,Tabla1[[#This Row],[Cantidad]]*F330)</f>
        <v>0</v>
      </c>
    </row>
    <row r="331" spans="1:11" x14ac:dyDescent="0.2">
      <c r="A331" s="21"/>
      <c r="B331" s="22"/>
      <c r="C331" s="23">
        <f>_xlfn.XLOOKUP(Tabla1[[#This Row],[Producto]],Ingresos!L:L,Ingresos!M:M)</f>
        <v>0</v>
      </c>
      <c r="D331" s="24"/>
      <c r="E331" s="25"/>
      <c r="F331">
        <f>_xlfn.XLOOKUP(Tabla1[[#This Row],[Producto]],Ingresos!L:L,Ingresos!N:N)</f>
        <v>0</v>
      </c>
      <c r="G331">
        <v>1</v>
      </c>
      <c r="H331" s="6">
        <f>Tabla1[[#This Row],[Precio]]-(Tabla1[[#This Row],[Costo]]*Tabla1[[#This Row],[Cantidad]])</f>
        <v>0</v>
      </c>
      <c r="I331" t="s">
        <v>4</v>
      </c>
      <c r="K331" t="b">
        <f>IF(Tabla1[[#This Row],[Cantidad]]&gt;=1,Tabla1[[#This Row],[Cantidad]]*F331)</f>
        <v>0</v>
      </c>
    </row>
    <row r="332" spans="1:11" x14ac:dyDescent="0.2">
      <c r="A332" s="21"/>
      <c r="B332" s="22"/>
      <c r="C332" s="23">
        <f>_xlfn.XLOOKUP(Tabla1[[#This Row],[Producto]],Ingresos!L:L,Ingresos!M:M)</f>
        <v>0</v>
      </c>
      <c r="D332" s="24"/>
      <c r="E332" s="25"/>
      <c r="F332">
        <f>_xlfn.XLOOKUP(Tabla1[[#This Row],[Producto]],Ingresos!L:L,Ingresos!N:N)</f>
        <v>0</v>
      </c>
      <c r="G332">
        <v>1</v>
      </c>
      <c r="H332" s="6">
        <f>Tabla1[[#This Row],[Precio]]-(Tabla1[[#This Row],[Costo]]*Tabla1[[#This Row],[Cantidad]])</f>
        <v>0</v>
      </c>
      <c r="I332" t="s">
        <v>4</v>
      </c>
      <c r="K332" t="b">
        <f>IF(Tabla1[[#This Row],[Cantidad]]&gt;=1,Tabla1[[#This Row],[Cantidad]]*F332)</f>
        <v>0</v>
      </c>
    </row>
    <row r="333" spans="1:11" x14ac:dyDescent="0.2">
      <c r="A333" s="21"/>
      <c r="B333" s="22"/>
      <c r="C333" s="23">
        <f>_xlfn.XLOOKUP(Tabla1[[#This Row],[Producto]],Ingresos!L:L,Ingresos!M:M)</f>
        <v>0</v>
      </c>
      <c r="D333" s="24"/>
      <c r="E333" s="25"/>
      <c r="F333">
        <f>_xlfn.XLOOKUP(Tabla1[[#This Row],[Producto]],Ingresos!L:L,Ingresos!N:N)</f>
        <v>0</v>
      </c>
      <c r="G333">
        <v>1</v>
      </c>
      <c r="H333" s="6">
        <f>Tabla1[[#This Row],[Precio]]-(Tabla1[[#This Row],[Costo]]*Tabla1[[#This Row],[Cantidad]])</f>
        <v>0</v>
      </c>
      <c r="I333" t="s">
        <v>4</v>
      </c>
      <c r="K333" t="b">
        <f>IF(Tabla1[[#This Row],[Cantidad]]&gt;=1,Tabla1[[#This Row],[Cantidad]]*F333)</f>
        <v>0</v>
      </c>
    </row>
    <row r="334" spans="1:11" x14ac:dyDescent="0.2">
      <c r="A334" s="21"/>
      <c r="B334" s="22"/>
      <c r="C334" s="23">
        <f>_xlfn.XLOOKUP(Tabla1[[#This Row],[Producto]],Ingresos!L:L,Ingresos!M:M)</f>
        <v>0</v>
      </c>
      <c r="D334" s="24"/>
      <c r="E334" s="25"/>
      <c r="F334">
        <f>_xlfn.XLOOKUP(Tabla1[[#This Row],[Producto]],Ingresos!L:L,Ingresos!N:N)</f>
        <v>0</v>
      </c>
      <c r="G334">
        <v>1</v>
      </c>
      <c r="H334" s="6">
        <f>Tabla1[[#This Row],[Precio]]-(Tabla1[[#This Row],[Costo]]*Tabla1[[#This Row],[Cantidad]])</f>
        <v>0</v>
      </c>
      <c r="I334" t="s">
        <v>4</v>
      </c>
      <c r="K334" t="b">
        <f>IF(Tabla1[[#This Row],[Cantidad]]&gt;=1,Tabla1[[#This Row],[Cantidad]]*F334)</f>
        <v>0</v>
      </c>
    </row>
    <row r="335" spans="1:11" x14ac:dyDescent="0.2">
      <c r="A335" s="21"/>
      <c r="B335" s="22"/>
      <c r="C335" s="23">
        <f>_xlfn.XLOOKUP(Tabla1[[#This Row],[Producto]],Ingresos!L:L,Ingresos!M:M)</f>
        <v>0</v>
      </c>
      <c r="D335" s="24"/>
      <c r="E335" s="25"/>
      <c r="F335">
        <f>_xlfn.XLOOKUP(Tabla1[[#This Row],[Producto]],Ingresos!L:L,Ingresos!N:N)</f>
        <v>0</v>
      </c>
      <c r="G335">
        <v>1</v>
      </c>
      <c r="H335" s="6">
        <f>Tabla1[[#This Row],[Precio]]-(Tabla1[[#This Row],[Costo]]*Tabla1[[#This Row],[Cantidad]])</f>
        <v>0</v>
      </c>
      <c r="I335" t="s">
        <v>4</v>
      </c>
      <c r="K335" t="b">
        <f>IF(Tabla1[[#This Row],[Cantidad]]&gt;=1,Tabla1[[#This Row],[Cantidad]]*F335)</f>
        <v>0</v>
      </c>
    </row>
    <row r="336" spans="1:11" x14ac:dyDescent="0.2">
      <c r="A336" s="21"/>
      <c r="B336" s="22"/>
      <c r="C336" s="23">
        <f>_xlfn.XLOOKUP(Tabla1[[#This Row],[Producto]],Ingresos!L:L,Ingresos!M:M)</f>
        <v>0</v>
      </c>
      <c r="D336" s="24"/>
      <c r="E336" s="25"/>
      <c r="F336">
        <f>_xlfn.XLOOKUP(Tabla1[[#This Row],[Producto]],Ingresos!L:L,Ingresos!N:N)</f>
        <v>0</v>
      </c>
      <c r="G336">
        <v>1</v>
      </c>
      <c r="H336" s="6">
        <f>Tabla1[[#This Row],[Precio]]-(Tabla1[[#This Row],[Costo]]*Tabla1[[#This Row],[Cantidad]])</f>
        <v>0</v>
      </c>
      <c r="I336" t="s">
        <v>4</v>
      </c>
      <c r="K336" t="b">
        <f>IF(Tabla1[[#This Row],[Cantidad]]&gt;=1,Tabla1[[#This Row],[Cantidad]]*F336)</f>
        <v>0</v>
      </c>
    </row>
    <row r="337" spans="1:11" x14ac:dyDescent="0.2">
      <c r="A337" s="21"/>
      <c r="B337" s="22"/>
      <c r="C337" s="23">
        <f>_xlfn.XLOOKUP(Tabla1[[#This Row],[Producto]],Ingresos!L:L,Ingresos!M:M)</f>
        <v>0</v>
      </c>
      <c r="D337" s="24"/>
      <c r="E337" s="25"/>
      <c r="F337">
        <f>_xlfn.XLOOKUP(Tabla1[[#This Row],[Producto]],Ingresos!L:L,Ingresos!N:N)</f>
        <v>0</v>
      </c>
      <c r="G337">
        <v>1</v>
      </c>
      <c r="H337" s="6">
        <f>Tabla1[[#This Row],[Precio]]-(Tabla1[[#This Row],[Costo]]*Tabla1[[#This Row],[Cantidad]])</f>
        <v>0</v>
      </c>
      <c r="I337" t="s">
        <v>4</v>
      </c>
      <c r="K337" t="b">
        <f>IF(Tabla1[[#This Row],[Cantidad]]&gt;=1,Tabla1[[#This Row],[Cantidad]]*F337)</f>
        <v>0</v>
      </c>
    </row>
    <row r="338" spans="1:11" x14ac:dyDescent="0.2">
      <c r="A338" s="21"/>
      <c r="B338" s="22"/>
      <c r="C338" s="23">
        <f>_xlfn.XLOOKUP(Tabla1[[#This Row],[Producto]],Ingresos!L:L,Ingresos!M:M)</f>
        <v>0</v>
      </c>
      <c r="D338" s="24"/>
      <c r="E338" s="25"/>
      <c r="F338">
        <f>_xlfn.XLOOKUP(Tabla1[[#This Row],[Producto]],Ingresos!L:L,Ingresos!N:N)</f>
        <v>0</v>
      </c>
      <c r="G338">
        <v>1</v>
      </c>
      <c r="H338" s="6">
        <f>Tabla1[[#This Row],[Precio]]-(Tabla1[[#This Row],[Costo]]*Tabla1[[#This Row],[Cantidad]])</f>
        <v>0</v>
      </c>
      <c r="I338" t="s">
        <v>4</v>
      </c>
      <c r="K338" t="b">
        <f>IF(Tabla1[[#This Row],[Cantidad]]&gt;=1,Tabla1[[#This Row],[Cantidad]]*F338)</f>
        <v>0</v>
      </c>
    </row>
    <row r="339" spans="1:11" x14ac:dyDescent="0.2">
      <c r="A339" s="21"/>
      <c r="B339" s="22"/>
      <c r="C339" s="23">
        <f>_xlfn.XLOOKUP(Tabla1[[#This Row],[Producto]],Ingresos!L:L,Ingresos!M:M)</f>
        <v>0</v>
      </c>
      <c r="D339" s="24"/>
      <c r="E339" s="25"/>
      <c r="F339">
        <f>_xlfn.XLOOKUP(Tabla1[[#This Row],[Producto]],Ingresos!L:L,Ingresos!N:N)</f>
        <v>0</v>
      </c>
      <c r="G339">
        <v>1</v>
      </c>
      <c r="H339" s="6">
        <f>Tabla1[[#This Row],[Precio]]-(Tabla1[[#This Row],[Costo]]*Tabla1[[#This Row],[Cantidad]])</f>
        <v>0</v>
      </c>
      <c r="I339" t="s">
        <v>4</v>
      </c>
      <c r="K339" t="b">
        <f>IF(Tabla1[[#This Row],[Cantidad]]&gt;=1,Tabla1[[#This Row],[Cantidad]]*F339)</f>
        <v>0</v>
      </c>
    </row>
    <row r="340" spans="1:11" x14ac:dyDescent="0.2">
      <c r="A340" s="21"/>
      <c r="B340" s="22"/>
      <c r="C340" s="23">
        <f>_xlfn.XLOOKUP(Tabla1[[#This Row],[Producto]],Ingresos!L:L,Ingresos!M:M)</f>
        <v>0</v>
      </c>
      <c r="D340" s="24"/>
      <c r="E340" s="25"/>
      <c r="F340">
        <f>_xlfn.XLOOKUP(Tabla1[[#This Row],[Producto]],Ingresos!L:L,Ingresos!N:N)</f>
        <v>0</v>
      </c>
      <c r="G340">
        <v>1</v>
      </c>
      <c r="H340" s="6">
        <f>Tabla1[[#This Row],[Precio]]-(Tabla1[[#This Row],[Costo]]*Tabla1[[#This Row],[Cantidad]])</f>
        <v>0</v>
      </c>
      <c r="I340" t="s">
        <v>4</v>
      </c>
      <c r="K340" t="b">
        <f>IF(Tabla1[[#This Row],[Cantidad]]&gt;=1,Tabla1[[#This Row],[Cantidad]]*F340)</f>
        <v>0</v>
      </c>
    </row>
    <row r="341" spans="1:11" x14ac:dyDescent="0.2">
      <c r="A341" s="21"/>
      <c r="B341" s="22"/>
      <c r="C341" s="23">
        <f>_xlfn.XLOOKUP(Tabla1[[#This Row],[Producto]],Ingresos!L:L,Ingresos!M:M)</f>
        <v>0</v>
      </c>
      <c r="D341" s="24"/>
      <c r="E341" s="25"/>
      <c r="F341">
        <f>_xlfn.XLOOKUP(Tabla1[[#This Row],[Producto]],Ingresos!L:L,Ingresos!N:N)</f>
        <v>0</v>
      </c>
      <c r="G341">
        <v>1</v>
      </c>
      <c r="H341" s="6">
        <f>Tabla1[[#This Row],[Precio]]-(Tabla1[[#This Row],[Costo]]*Tabla1[[#This Row],[Cantidad]])</f>
        <v>0</v>
      </c>
      <c r="I341" t="s">
        <v>4</v>
      </c>
      <c r="K341" t="b">
        <f>IF(Tabla1[[#This Row],[Cantidad]]&gt;=1,Tabla1[[#This Row],[Cantidad]]*F341)</f>
        <v>0</v>
      </c>
    </row>
    <row r="342" spans="1:11" x14ac:dyDescent="0.2">
      <c r="A342" s="21"/>
      <c r="B342" s="22"/>
      <c r="C342" s="23">
        <f>_xlfn.XLOOKUP(Tabla1[[#This Row],[Producto]],Ingresos!L:L,Ingresos!M:M)</f>
        <v>0</v>
      </c>
      <c r="D342" s="24"/>
      <c r="E342" s="25"/>
      <c r="F342">
        <f>_xlfn.XLOOKUP(Tabla1[[#This Row],[Producto]],Ingresos!L:L,Ingresos!N:N)</f>
        <v>0</v>
      </c>
      <c r="G342">
        <v>1</v>
      </c>
      <c r="H342" s="6">
        <f>Tabla1[[#This Row],[Precio]]-(Tabla1[[#This Row],[Costo]]*Tabla1[[#This Row],[Cantidad]])</f>
        <v>0</v>
      </c>
      <c r="I342" t="s">
        <v>4</v>
      </c>
      <c r="K342" t="b">
        <f>IF(Tabla1[[#This Row],[Cantidad]]&gt;=1,Tabla1[[#This Row],[Cantidad]]*F342)</f>
        <v>0</v>
      </c>
    </row>
    <row r="343" spans="1:11" x14ac:dyDescent="0.2">
      <c r="A343" s="21"/>
      <c r="B343" s="22"/>
      <c r="C343" s="23">
        <f>_xlfn.XLOOKUP(Tabla1[[#This Row],[Producto]],Ingresos!L:L,Ingresos!M:M)</f>
        <v>0</v>
      </c>
      <c r="D343" s="24"/>
      <c r="E343" s="25"/>
      <c r="F343">
        <f>_xlfn.XLOOKUP(Tabla1[[#This Row],[Producto]],Ingresos!L:L,Ingresos!N:N)</f>
        <v>0</v>
      </c>
      <c r="G343">
        <v>1</v>
      </c>
      <c r="H343" s="6">
        <f>Tabla1[[#This Row],[Precio]]-(Tabla1[[#This Row],[Costo]]*Tabla1[[#This Row],[Cantidad]])</f>
        <v>0</v>
      </c>
      <c r="I343" t="s">
        <v>4</v>
      </c>
      <c r="K343" t="b">
        <f>IF(Tabla1[[#This Row],[Cantidad]]&gt;=1,Tabla1[[#This Row],[Cantidad]]*F343)</f>
        <v>0</v>
      </c>
    </row>
    <row r="344" spans="1:11" x14ac:dyDescent="0.2">
      <c r="A344" s="21"/>
      <c r="B344" s="22"/>
      <c r="C344" s="23">
        <f>_xlfn.XLOOKUP(Tabla1[[#This Row],[Producto]],Ingresos!L:L,Ingresos!M:M)</f>
        <v>0</v>
      </c>
      <c r="D344" s="24"/>
      <c r="E344" s="25"/>
      <c r="F344">
        <f>_xlfn.XLOOKUP(Tabla1[[#This Row],[Producto]],Ingresos!L:L,Ingresos!N:N)</f>
        <v>0</v>
      </c>
      <c r="G344">
        <v>1</v>
      </c>
      <c r="H344" s="6">
        <f>Tabla1[[#This Row],[Precio]]-(Tabla1[[#This Row],[Costo]]*Tabla1[[#This Row],[Cantidad]])</f>
        <v>0</v>
      </c>
      <c r="I344" t="s">
        <v>4</v>
      </c>
      <c r="K344" t="b">
        <f>IF(Tabla1[[#This Row],[Cantidad]]&gt;=1,Tabla1[[#This Row],[Cantidad]]*F344)</f>
        <v>0</v>
      </c>
    </row>
    <row r="345" spans="1:11" x14ac:dyDescent="0.2">
      <c r="A345" s="21"/>
      <c r="B345" s="22"/>
      <c r="C345" s="23">
        <f>_xlfn.XLOOKUP(Tabla1[[#This Row],[Producto]],Ingresos!L:L,Ingresos!M:M)</f>
        <v>0</v>
      </c>
      <c r="D345" s="24"/>
      <c r="E345" s="25"/>
      <c r="F345">
        <f>_xlfn.XLOOKUP(Tabla1[[#This Row],[Producto]],Ingresos!L:L,Ingresos!N:N)</f>
        <v>0</v>
      </c>
      <c r="G345">
        <v>1</v>
      </c>
      <c r="H345" s="6">
        <f>Tabla1[[#This Row],[Precio]]-(Tabla1[[#This Row],[Costo]]*Tabla1[[#This Row],[Cantidad]])</f>
        <v>0</v>
      </c>
      <c r="I345" t="s">
        <v>4</v>
      </c>
      <c r="K345" t="b">
        <f>IF(Tabla1[[#This Row],[Cantidad]]&gt;=1,Tabla1[[#This Row],[Cantidad]]*F345)</f>
        <v>0</v>
      </c>
    </row>
    <row r="346" spans="1:11" x14ac:dyDescent="0.2">
      <c r="A346" s="21"/>
      <c r="B346" s="22"/>
      <c r="C346" s="23">
        <f>_xlfn.XLOOKUP(Tabla1[[#This Row],[Producto]],Ingresos!L:L,Ingresos!M:M)</f>
        <v>0</v>
      </c>
      <c r="D346" s="24"/>
      <c r="E346" s="25"/>
      <c r="F346">
        <f>_xlfn.XLOOKUP(Tabla1[[#This Row],[Producto]],Ingresos!L:L,Ingresos!N:N)</f>
        <v>0</v>
      </c>
      <c r="G346">
        <v>1</v>
      </c>
      <c r="H346" s="6">
        <f>Tabla1[[#This Row],[Precio]]-(Tabla1[[#This Row],[Costo]]*Tabla1[[#This Row],[Cantidad]])</f>
        <v>0</v>
      </c>
      <c r="I346" t="s">
        <v>4</v>
      </c>
      <c r="K346" t="b">
        <f>IF(Tabla1[[#This Row],[Cantidad]]&gt;=1,Tabla1[[#This Row],[Cantidad]]*F346)</f>
        <v>0</v>
      </c>
    </row>
    <row r="347" spans="1:11" x14ac:dyDescent="0.2">
      <c r="A347" s="21"/>
      <c r="B347" s="22"/>
      <c r="C347" s="23">
        <f>_xlfn.XLOOKUP(Tabla1[[#This Row],[Producto]],Ingresos!L:L,Ingresos!M:M)</f>
        <v>0</v>
      </c>
      <c r="D347" s="24"/>
      <c r="E347" s="25"/>
      <c r="F347">
        <f>_xlfn.XLOOKUP(Tabla1[[#This Row],[Producto]],Ingresos!L:L,Ingresos!N:N)</f>
        <v>0</v>
      </c>
      <c r="G347">
        <v>1</v>
      </c>
      <c r="H347" s="6">
        <f>Tabla1[[#This Row],[Precio]]-(Tabla1[[#This Row],[Costo]]*Tabla1[[#This Row],[Cantidad]])</f>
        <v>0</v>
      </c>
      <c r="I347" t="s">
        <v>4</v>
      </c>
      <c r="K347" t="b">
        <f>IF(Tabla1[[#This Row],[Cantidad]]&gt;=1,Tabla1[[#This Row],[Cantidad]]*F347)</f>
        <v>0</v>
      </c>
    </row>
    <row r="348" spans="1:11" x14ac:dyDescent="0.2">
      <c r="A348" s="21"/>
      <c r="B348" s="22"/>
      <c r="C348" s="23">
        <f>_xlfn.XLOOKUP(Tabla1[[#This Row],[Producto]],Ingresos!L:L,Ingresos!M:M)</f>
        <v>0</v>
      </c>
      <c r="D348" s="24"/>
      <c r="E348" s="25"/>
      <c r="F348">
        <f>_xlfn.XLOOKUP(Tabla1[[#This Row],[Producto]],Ingresos!L:L,Ingresos!N:N)</f>
        <v>0</v>
      </c>
      <c r="G348">
        <v>1</v>
      </c>
      <c r="H348" s="6">
        <f>Tabla1[[#This Row],[Precio]]-(Tabla1[[#This Row],[Costo]]*Tabla1[[#This Row],[Cantidad]])</f>
        <v>0</v>
      </c>
      <c r="I348" t="s">
        <v>4</v>
      </c>
      <c r="K348" t="b">
        <f>IF(Tabla1[[#This Row],[Cantidad]]&gt;=1,Tabla1[[#This Row],[Cantidad]]*F348)</f>
        <v>0</v>
      </c>
    </row>
    <row r="349" spans="1:11" x14ac:dyDescent="0.2">
      <c r="A349" s="21"/>
      <c r="B349" s="22"/>
      <c r="C349" s="23">
        <f>_xlfn.XLOOKUP(Tabla1[[#This Row],[Producto]],Ingresos!L:L,Ingresos!M:M)</f>
        <v>0</v>
      </c>
      <c r="D349" s="24"/>
      <c r="E349" s="25"/>
      <c r="F349">
        <f>_xlfn.XLOOKUP(Tabla1[[#This Row],[Producto]],Ingresos!L:L,Ingresos!N:N)</f>
        <v>0</v>
      </c>
      <c r="G349">
        <v>1</v>
      </c>
      <c r="H349" s="6">
        <f>Tabla1[[#This Row],[Precio]]-(Tabla1[[#This Row],[Costo]]*Tabla1[[#This Row],[Cantidad]])</f>
        <v>0</v>
      </c>
      <c r="I349" t="s">
        <v>4</v>
      </c>
      <c r="K349" t="b">
        <f>IF(Tabla1[[#This Row],[Cantidad]]&gt;=1,Tabla1[[#This Row],[Cantidad]]*F349)</f>
        <v>0</v>
      </c>
    </row>
    <row r="350" spans="1:11" x14ac:dyDescent="0.2">
      <c r="A350" s="21"/>
      <c r="B350" s="22"/>
      <c r="C350" s="23">
        <f>_xlfn.XLOOKUP(Tabla1[[#This Row],[Producto]],Ingresos!L:L,Ingresos!M:M)</f>
        <v>0</v>
      </c>
      <c r="D350" s="24"/>
      <c r="E350" s="25"/>
      <c r="F350">
        <f>_xlfn.XLOOKUP(Tabla1[[#This Row],[Producto]],Ingresos!L:L,Ingresos!N:N)</f>
        <v>0</v>
      </c>
      <c r="G350">
        <v>1</v>
      </c>
      <c r="H350" s="6">
        <f>Tabla1[[#This Row],[Precio]]-(Tabla1[[#This Row],[Costo]]*Tabla1[[#This Row],[Cantidad]])</f>
        <v>0</v>
      </c>
      <c r="I350" t="s">
        <v>4</v>
      </c>
      <c r="K350" t="b">
        <f>IF(Tabla1[[#This Row],[Cantidad]]&gt;=1,Tabla1[[#This Row],[Cantidad]]*F350)</f>
        <v>0</v>
      </c>
    </row>
    <row r="351" spans="1:11" x14ac:dyDescent="0.2">
      <c r="A351" s="21"/>
      <c r="B351" s="22"/>
      <c r="C351" s="23">
        <f>_xlfn.XLOOKUP(Tabla1[[#This Row],[Producto]],Ingresos!L:L,Ingresos!M:M)</f>
        <v>0</v>
      </c>
      <c r="D351" s="24"/>
      <c r="E351" s="25"/>
      <c r="F351">
        <f>_xlfn.XLOOKUP(Tabla1[[#This Row],[Producto]],Ingresos!L:L,Ingresos!N:N)</f>
        <v>0</v>
      </c>
      <c r="G351">
        <v>1</v>
      </c>
      <c r="H351" s="6">
        <f>Tabla1[[#This Row],[Precio]]-(Tabla1[[#This Row],[Costo]]*Tabla1[[#This Row],[Cantidad]])</f>
        <v>0</v>
      </c>
      <c r="I351" t="s">
        <v>4</v>
      </c>
      <c r="K351" t="b">
        <f>IF(Tabla1[[#This Row],[Cantidad]]&gt;=1,Tabla1[[#This Row],[Cantidad]]*F351)</f>
        <v>0</v>
      </c>
    </row>
    <row r="352" spans="1:11" x14ac:dyDescent="0.2">
      <c r="A352" s="21"/>
      <c r="B352" s="22"/>
      <c r="C352" s="23">
        <f>_xlfn.XLOOKUP(Tabla1[[#This Row],[Producto]],Ingresos!L:L,Ingresos!M:M)</f>
        <v>0</v>
      </c>
      <c r="D352" s="24"/>
      <c r="E352" s="25"/>
      <c r="F352">
        <f>_xlfn.XLOOKUP(Tabla1[[#This Row],[Producto]],Ingresos!L:L,Ingresos!N:N)</f>
        <v>0</v>
      </c>
      <c r="G352">
        <v>1</v>
      </c>
      <c r="H352" s="6">
        <f>Tabla1[[#This Row],[Precio]]-(Tabla1[[#This Row],[Costo]]*Tabla1[[#This Row],[Cantidad]])</f>
        <v>0</v>
      </c>
      <c r="I352" t="s">
        <v>4</v>
      </c>
      <c r="K352" t="b">
        <f>IF(Tabla1[[#This Row],[Cantidad]]&gt;=1,Tabla1[[#This Row],[Cantidad]]*F352)</f>
        <v>0</v>
      </c>
    </row>
    <row r="353" spans="1:11" x14ac:dyDescent="0.2">
      <c r="A353" s="21"/>
      <c r="B353" s="22"/>
      <c r="C353" s="23">
        <f>_xlfn.XLOOKUP(Tabla1[[#This Row],[Producto]],Ingresos!L:L,Ingresos!M:M)</f>
        <v>0</v>
      </c>
      <c r="D353" s="24"/>
      <c r="E353" s="25"/>
      <c r="F353">
        <f>_xlfn.XLOOKUP(Tabla1[[#This Row],[Producto]],Ingresos!L:L,Ingresos!N:N)</f>
        <v>0</v>
      </c>
      <c r="G353">
        <v>1</v>
      </c>
      <c r="H353" s="6">
        <f>Tabla1[[#This Row],[Precio]]-(Tabla1[[#This Row],[Costo]]*Tabla1[[#This Row],[Cantidad]])</f>
        <v>0</v>
      </c>
      <c r="I353" t="s">
        <v>4</v>
      </c>
      <c r="K353" t="b">
        <f>IF(Tabla1[[#This Row],[Cantidad]]&gt;=1,Tabla1[[#This Row],[Cantidad]]*F353)</f>
        <v>0</v>
      </c>
    </row>
    <row r="354" spans="1:11" x14ac:dyDescent="0.2">
      <c r="A354" s="21"/>
      <c r="B354" s="22"/>
      <c r="C354" s="23">
        <f>_xlfn.XLOOKUP(Tabla1[[#This Row],[Producto]],Ingresos!L:L,Ingresos!M:M)</f>
        <v>0</v>
      </c>
      <c r="D354" s="24"/>
      <c r="E354" s="25"/>
      <c r="F354">
        <f>_xlfn.XLOOKUP(Tabla1[[#This Row],[Producto]],Ingresos!L:L,Ingresos!N:N)</f>
        <v>0</v>
      </c>
      <c r="G354">
        <v>1</v>
      </c>
      <c r="H354" s="6">
        <f>Tabla1[[#This Row],[Precio]]-(Tabla1[[#This Row],[Costo]]*Tabla1[[#This Row],[Cantidad]])</f>
        <v>0</v>
      </c>
      <c r="I354" t="s">
        <v>4</v>
      </c>
      <c r="K354" t="b">
        <f>IF(Tabla1[[#This Row],[Cantidad]]&gt;=1,Tabla1[[#This Row],[Cantidad]]*F354)</f>
        <v>0</v>
      </c>
    </row>
    <row r="355" spans="1:11" x14ac:dyDescent="0.2">
      <c r="A355" s="21"/>
      <c r="B355" s="22"/>
      <c r="C355" s="23">
        <f>_xlfn.XLOOKUP(Tabla1[[#This Row],[Producto]],Ingresos!L:L,Ingresos!M:M)</f>
        <v>0</v>
      </c>
      <c r="D355" s="24"/>
      <c r="E355" s="25"/>
      <c r="F355">
        <f>_xlfn.XLOOKUP(Tabla1[[#This Row],[Producto]],Ingresos!L:L,Ingresos!N:N)</f>
        <v>0</v>
      </c>
      <c r="G355">
        <v>1</v>
      </c>
      <c r="H355" s="6">
        <f>Tabla1[[#This Row],[Precio]]-(Tabla1[[#This Row],[Costo]]*Tabla1[[#This Row],[Cantidad]])</f>
        <v>0</v>
      </c>
      <c r="I355" t="s">
        <v>4</v>
      </c>
      <c r="K355" t="b">
        <f>IF(Tabla1[[#This Row],[Cantidad]]&gt;=1,Tabla1[[#This Row],[Cantidad]]*F355)</f>
        <v>0</v>
      </c>
    </row>
    <row r="356" spans="1:11" x14ac:dyDescent="0.2">
      <c r="A356" s="21"/>
      <c r="B356" s="22"/>
      <c r="C356" s="23">
        <f>_xlfn.XLOOKUP(Tabla1[[#This Row],[Producto]],Ingresos!L:L,Ingresos!M:M)</f>
        <v>0</v>
      </c>
      <c r="D356" s="24"/>
      <c r="E356" s="25"/>
      <c r="F356">
        <f>_xlfn.XLOOKUP(Tabla1[[#This Row],[Producto]],Ingresos!L:L,Ingresos!N:N)</f>
        <v>0</v>
      </c>
      <c r="G356">
        <v>1</v>
      </c>
      <c r="H356" s="6">
        <f>Tabla1[[#This Row],[Precio]]-(Tabla1[[#This Row],[Costo]]*Tabla1[[#This Row],[Cantidad]])</f>
        <v>0</v>
      </c>
      <c r="I356" t="s">
        <v>4</v>
      </c>
      <c r="K356" t="b">
        <f>IF(Tabla1[[#This Row],[Cantidad]]&gt;=1,Tabla1[[#This Row],[Cantidad]]*F356)</f>
        <v>0</v>
      </c>
    </row>
    <row r="357" spans="1:11" x14ac:dyDescent="0.2">
      <c r="A357" s="21"/>
      <c r="B357" s="22"/>
      <c r="C357" s="23">
        <f>_xlfn.XLOOKUP(Tabla1[[#This Row],[Producto]],Ingresos!L:L,Ingresos!M:M)</f>
        <v>0</v>
      </c>
      <c r="D357" s="24"/>
      <c r="E357" s="25"/>
      <c r="F357">
        <f>_xlfn.XLOOKUP(Tabla1[[#This Row],[Producto]],Ingresos!L:L,Ingresos!N:N)</f>
        <v>0</v>
      </c>
      <c r="G357">
        <v>1</v>
      </c>
      <c r="H357" s="6">
        <f>Tabla1[[#This Row],[Precio]]-(Tabla1[[#This Row],[Costo]]*Tabla1[[#This Row],[Cantidad]])</f>
        <v>0</v>
      </c>
      <c r="I357" t="s">
        <v>4</v>
      </c>
      <c r="K357" t="b">
        <f>IF(Tabla1[[#This Row],[Cantidad]]&gt;=1,Tabla1[[#This Row],[Cantidad]]*F357)</f>
        <v>0</v>
      </c>
    </row>
    <row r="358" spans="1:11" x14ac:dyDescent="0.2">
      <c r="A358" s="21"/>
      <c r="B358" s="22"/>
      <c r="C358" s="23">
        <f>_xlfn.XLOOKUP(Tabla1[[#This Row],[Producto]],Ingresos!L:L,Ingresos!M:M)</f>
        <v>0</v>
      </c>
      <c r="D358" s="24"/>
      <c r="E358" s="25"/>
      <c r="F358">
        <f>_xlfn.XLOOKUP(Tabla1[[#This Row],[Producto]],Ingresos!L:L,Ingresos!N:N)</f>
        <v>0</v>
      </c>
      <c r="G358">
        <v>1</v>
      </c>
      <c r="H358" s="6">
        <f>Tabla1[[#This Row],[Precio]]-(Tabla1[[#This Row],[Costo]]*Tabla1[[#This Row],[Cantidad]])</f>
        <v>0</v>
      </c>
      <c r="I358" t="s">
        <v>4</v>
      </c>
      <c r="K358" t="b">
        <f>IF(Tabla1[[#This Row],[Cantidad]]&gt;=1,Tabla1[[#This Row],[Cantidad]]*F358)</f>
        <v>0</v>
      </c>
    </row>
    <row r="359" spans="1:11" x14ac:dyDescent="0.2">
      <c r="A359" s="21"/>
      <c r="B359" s="22"/>
      <c r="C359" s="23">
        <f>_xlfn.XLOOKUP(Tabla1[[#This Row],[Producto]],Ingresos!L:L,Ingresos!M:M)</f>
        <v>0</v>
      </c>
      <c r="D359" s="24"/>
      <c r="E359" s="25"/>
      <c r="F359">
        <f>_xlfn.XLOOKUP(Tabla1[[#This Row],[Producto]],Ingresos!L:L,Ingresos!N:N)</f>
        <v>0</v>
      </c>
      <c r="G359">
        <v>1</v>
      </c>
      <c r="H359" s="6">
        <f>Tabla1[[#This Row],[Precio]]-(Tabla1[[#This Row],[Costo]]*Tabla1[[#This Row],[Cantidad]])</f>
        <v>0</v>
      </c>
      <c r="I359" t="s">
        <v>4</v>
      </c>
      <c r="K359" t="b">
        <f>IF(Tabla1[[#This Row],[Cantidad]]&gt;=1,Tabla1[[#This Row],[Cantidad]]*F359)</f>
        <v>0</v>
      </c>
    </row>
    <row r="360" spans="1:11" x14ac:dyDescent="0.2">
      <c r="A360" s="21"/>
      <c r="B360" s="22"/>
      <c r="C360" s="23">
        <f>_xlfn.XLOOKUP(Tabla1[[#This Row],[Producto]],Ingresos!L:L,Ingresos!M:M)</f>
        <v>0</v>
      </c>
      <c r="D360" s="24"/>
      <c r="E360" s="25"/>
      <c r="F360">
        <f>_xlfn.XLOOKUP(Tabla1[[#This Row],[Producto]],Ingresos!L:L,Ingresos!N:N)</f>
        <v>0</v>
      </c>
      <c r="G360">
        <v>1</v>
      </c>
      <c r="H360" s="6">
        <f>Tabla1[[#This Row],[Precio]]-(Tabla1[[#This Row],[Costo]]*Tabla1[[#This Row],[Cantidad]])</f>
        <v>0</v>
      </c>
      <c r="I360" t="s">
        <v>4</v>
      </c>
      <c r="K360" t="b">
        <f>IF(Tabla1[[#This Row],[Cantidad]]&gt;=1,Tabla1[[#This Row],[Cantidad]]*F360)</f>
        <v>0</v>
      </c>
    </row>
    <row r="361" spans="1:11" x14ac:dyDescent="0.2">
      <c r="A361" s="21"/>
      <c r="B361" s="22"/>
      <c r="C361" s="23">
        <f>_xlfn.XLOOKUP(Tabla1[[#This Row],[Producto]],Ingresos!L:L,Ingresos!M:M)</f>
        <v>0</v>
      </c>
      <c r="D361" s="24"/>
      <c r="E361" s="25"/>
      <c r="F361">
        <f>_xlfn.XLOOKUP(Tabla1[[#This Row],[Producto]],Ingresos!L:L,Ingresos!N:N)</f>
        <v>0</v>
      </c>
      <c r="G361">
        <v>1</v>
      </c>
      <c r="H361" s="6">
        <f>Tabla1[[#This Row],[Precio]]-(Tabla1[[#This Row],[Costo]]*Tabla1[[#This Row],[Cantidad]])</f>
        <v>0</v>
      </c>
      <c r="I361" t="s">
        <v>4</v>
      </c>
      <c r="K361" t="b">
        <f>IF(Tabla1[[#This Row],[Cantidad]]&gt;=1,Tabla1[[#This Row],[Cantidad]]*F361)</f>
        <v>0</v>
      </c>
    </row>
    <row r="362" spans="1:11" x14ac:dyDescent="0.2">
      <c r="A362" s="21"/>
      <c r="B362" s="22"/>
      <c r="C362" s="23">
        <f>_xlfn.XLOOKUP(Tabla1[[#This Row],[Producto]],Ingresos!L:L,Ingresos!M:M)</f>
        <v>0</v>
      </c>
      <c r="D362" s="24"/>
      <c r="E362" s="25"/>
      <c r="F362">
        <f>_xlfn.XLOOKUP(Tabla1[[#This Row],[Producto]],Ingresos!L:L,Ingresos!N:N)</f>
        <v>0</v>
      </c>
      <c r="G362">
        <v>1</v>
      </c>
      <c r="H362" s="6">
        <f>Tabla1[[#This Row],[Precio]]-(Tabla1[[#This Row],[Costo]]*Tabla1[[#This Row],[Cantidad]])</f>
        <v>0</v>
      </c>
      <c r="I362" t="s">
        <v>4</v>
      </c>
      <c r="K362" t="b">
        <f>IF(Tabla1[[#This Row],[Cantidad]]&gt;=1,Tabla1[[#This Row],[Cantidad]]*F362)</f>
        <v>0</v>
      </c>
    </row>
    <row r="363" spans="1:11" x14ac:dyDescent="0.2">
      <c r="A363" s="21"/>
      <c r="B363" s="22"/>
      <c r="C363" s="23">
        <f>_xlfn.XLOOKUP(Tabla1[[#This Row],[Producto]],Ingresos!L:L,Ingresos!M:M)</f>
        <v>0</v>
      </c>
      <c r="D363" s="24"/>
      <c r="E363" s="25"/>
      <c r="F363">
        <f>_xlfn.XLOOKUP(Tabla1[[#This Row],[Producto]],Ingresos!L:L,Ingresos!N:N)</f>
        <v>0</v>
      </c>
      <c r="G363">
        <v>1</v>
      </c>
      <c r="H363" s="6">
        <f>Tabla1[[#This Row],[Precio]]-(Tabla1[[#This Row],[Costo]]*Tabla1[[#This Row],[Cantidad]])</f>
        <v>0</v>
      </c>
      <c r="I363" t="s">
        <v>4</v>
      </c>
      <c r="K363" t="b">
        <f>IF(Tabla1[[#This Row],[Cantidad]]&gt;=1,Tabla1[[#This Row],[Cantidad]]*F363)</f>
        <v>0</v>
      </c>
    </row>
    <row r="364" spans="1:11" x14ac:dyDescent="0.2">
      <c r="A364" s="21"/>
      <c r="B364" s="22"/>
      <c r="C364" s="23">
        <f>_xlfn.XLOOKUP(Tabla1[[#This Row],[Producto]],Ingresos!L:L,Ingresos!M:M)</f>
        <v>0</v>
      </c>
      <c r="D364" s="24"/>
      <c r="E364" s="25"/>
      <c r="F364">
        <f>_xlfn.XLOOKUP(Tabla1[[#This Row],[Producto]],Ingresos!L:L,Ingresos!N:N)</f>
        <v>0</v>
      </c>
      <c r="G364">
        <v>1</v>
      </c>
      <c r="H364" s="6">
        <f>Tabla1[[#This Row],[Precio]]-(Tabla1[[#This Row],[Costo]]*Tabla1[[#This Row],[Cantidad]])</f>
        <v>0</v>
      </c>
      <c r="I364" t="s">
        <v>4</v>
      </c>
      <c r="K364" t="b">
        <f>IF(Tabla1[[#This Row],[Cantidad]]&gt;=1,Tabla1[[#This Row],[Cantidad]]*F364)</f>
        <v>0</v>
      </c>
    </row>
    <row r="365" spans="1:11" x14ac:dyDescent="0.2">
      <c r="A365" s="21"/>
      <c r="B365" s="22"/>
      <c r="C365" s="23">
        <f>_xlfn.XLOOKUP(Tabla1[[#This Row],[Producto]],Ingresos!L:L,Ingresos!M:M)</f>
        <v>0</v>
      </c>
      <c r="D365" s="24"/>
      <c r="E365" s="25"/>
      <c r="F365">
        <f>_xlfn.XLOOKUP(Tabla1[[#This Row],[Producto]],Ingresos!L:L,Ingresos!N:N)</f>
        <v>0</v>
      </c>
      <c r="G365">
        <v>1</v>
      </c>
      <c r="H365" s="6">
        <f>Tabla1[[#This Row],[Precio]]-(Tabla1[[#This Row],[Costo]]*Tabla1[[#This Row],[Cantidad]])</f>
        <v>0</v>
      </c>
      <c r="I365" t="s">
        <v>4</v>
      </c>
      <c r="K365" t="b">
        <f>IF(Tabla1[[#This Row],[Cantidad]]&gt;=1,Tabla1[[#This Row],[Cantidad]]*F365)</f>
        <v>0</v>
      </c>
    </row>
    <row r="366" spans="1:11" x14ac:dyDescent="0.2">
      <c r="A366" s="21"/>
      <c r="B366" s="22"/>
      <c r="C366" s="23">
        <f>_xlfn.XLOOKUP(Tabla1[[#This Row],[Producto]],Ingresos!L:L,Ingresos!M:M)</f>
        <v>0</v>
      </c>
      <c r="D366" s="24"/>
      <c r="E366" s="25"/>
      <c r="F366">
        <f>_xlfn.XLOOKUP(Tabla1[[#This Row],[Producto]],Ingresos!L:L,Ingresos!N:N)</f>
        <v>0</v>
      </c>
      <c r="G366">
        <v>1</v>
      </c>
      <c r="H366" s="6">
        <f>Tabla1[[#This Row],[Precio]]-(Tabla1[[#This Row],[Costo]]*Tabla1[[#This Row],[Cantidad]])</f>
        <v>0</v>
      </c>
      <c r="I366" t="s">
        <v>4</v>
      </c>
      <c r="K366" t="b">
        <f>IF(Tabla1[[#This Row],[Cantidad]]&gt;=1,Tabla1[[#This Row],[Cantidad]]*F366)</f>
        <v>0</v>
      </c>
    </row>
    <row r="367" spans="1:11" x14ac:dyDescent="0.2">
      <c r="A367" s="21"/>
      <c r="B367" s="22"/>
      <c r="C367" s="23">
        <f>_xlfn.XLOOKUP(Tabla1[[#This Row],[Producto]],Ingresos!L:L,Ingresos!M:M)</f>
        <v>0</v>
      </c>
      <c r="D367" s="24"/>
      <c r="E367" s="25"/>
      <c r="F367">
        <f>_xlfn.XLOOKUP(Tabla1[[#This Row],[Producto]],Ingresos!L:L,Ingresos!N:N)</f>
        <v>0</v>
      </c>
      <c r="G367">
        <v>1</v>
      </c>
      <c r="H367" s="6">
        <f>Tabla1[[#This Row],[Precio]]-(Tabla1[[#This Row],[Costo]]*Tabla1[[#This Row],[Cantidad]])</f>
        <v>0</v>
      </c>
      <c r="I367" t="s">
        <v>4</v>
      </c>
      <c r="K367" t="b">
        <f>IF(Tabla1[[#This Row],[Cantidad]]&gt;=1,Tabla1[[#This Row],[Cantidad]]*F367)</f>
        <v>0</v>
      </c>
    </row>
    <row r="368" spans="1:11" x14ac:dyDescent="0.2">
      <c r="A368" s="21"/>
      <c r="B368" s="22"/>
      <c r="C368" s="23">
        <f>_xlfn.XLOOKUP(Tabla1[[#This Row],[Producto]],Ingresos!L:L,Ingresos!M:M)</f>
        <v>0</v>
      </c>
      <c r="D368" s="24"/>
      <c r="E368" s="25"/>
      <c r="F368">
        <f>_xlfn.XLOOKUP(Tabla1[[#This Row],[Producto]],Ingresos!L:L,Ingresos!N:N)</f>
        <v>0</v>
      </c>
      <c r="G368">
        <v>1</v>
      </c>
      <c r="H368" s="6">
        <f>Tabla1[[#This Row],[Precio]]-(Tabla1[[#This Row],[Costo]]*Tabla1[[#This Row],[Cantidad]])</f>
        <v>0</v>
      </c>
      <c r="I368" t="s">
        <v>4</v>
      </c>
      <c r="K368" t="b">
        <f>IF(Tabla1[[#This Row],[Cantidad]]&gt;=1,Tabla1[[#This Row],[Cantidad]]*F368)</f>
        <v>0</v>
      </c>
    </row>
    <row r="369" spans="1:11" x14ac:dyDescent="0.2">
      <c r="A369" s="21"/>
      <c r="B369" s="22"/>
      <c r="C369" s="23">
        <f>_xlfn.XLOOKUP(Tabla1[[#This Row],[Producto]],Ingresos!L:L,Ingresos!M:M)</f>
        <v>0</v>
      </c>
      <c r="D369" s="24"/>
      <c r="E369" s="25"/>
      <c r="F369">
        <f>_xlfn.XLOOKUP(Tabla1[[#This Row],[Producto]],Ingresos!L:L,Ingresos!N:N)</f>
        <v>0</v>
      </c>
      <c r="G369">
        <v>1</v>
      </c>
      <c r="H369" s="6">
        <f>Tabla1[[#This Row],[Precio]]-(Tabla1[[#This Row],[Costo]]*Tabla1[[#This Row],[Cantidad]])</f>
        <v>0</v>
      </c>
      <c r="I369" t="s">
        <v>4</v>
      </c>
      <c r="K369" t="b">
        <f>IF(Tabla1[[#This Row],[Cantidad]]&gt;=1,Tabla1[[#This Row],[Cantidad]]*F369)</f>
        <v>0</v>
      </c>
    </row>
    <row r="370" spans="1:11" x14ac:dyDescent="0.2">
      <c r="A370" s="21"/>
      <c r="B370" s="22"/>
      <c r="C370" s="23">
        <f>_xlfn.XLOOKUP(Tabla1[[#This Row],[Producto]],Ingresos!L:L,Ingresos!M:M)</f>
        <v>0</v>
      </c>
      <c r="D370" s="24"/>
      <c r="E370" s="25"/>
      <c r="F370">
        <f>_xlfn.XLOOKUP(Tabla1[[#This Row],[Producto]],Ingresos!L:L,Ingresos!N:N)</f>
        <v>0</v>
      </c>
      <c r="G370">
        <v>1</v>
      </c>
      <c r="H370" s="6">
        <f>Tabla1[[#This Row],[Precio]]-(Tabla1[[#This Row],[Costo]]*Tabla1[[#This Row],[Cantidad]])</f>
        <v>0</v>
      </c>
      <c r="I370" t="s">
        <v>4</v>
      </c>
      <c r="K370" t="b">
        <f>IF(Tabla1[[#This Row],[Cantidad]]&gt;=1,Tabla1[[#This Row],[Cantidad]]*F370)</f>
        <v>0</v>
      </c>
    </row>
    <row r="371" spans="1:11" x14ac:dyDescent="0.2">
      <c r="A371" s="21"/>
      <c r="B371" s="22"/>
      <c r="C371" s="23">
        <f>_xlfn.XLOOKUP(Tabla1[[#This Row],[Producto]],Ingresos!L:L,Ingresos!M:M)</f>
        <v>0</v>
      </c>
      <c r="D371" s="24"/>
      <c r="E371" s="25"/>
      <c r="F371">
        <f>_xlfn.XLOOKUP(Tabla1[[#This Row],[Producto]],Ingresos!L:L,Ingresos!N:N)</f>
        <v>0</v>
      </c>
      <c r="G371">
        <v>1</v>
      </c>
      <c r="H371" s="6">
        <f>Tabla1[[#This Row],[Precio]]-(Tabla1[[#This Row],[Costo]]*Tabla1[[#This Row],[Cantidad]])</f>
        <v>0</v>
      </c>
      <c r="I371" t="s">
        <v>4</v>
      </c>
      <c r="K371" t="b">
        <f>IF(Tabla1[[#This Row],[Cantidad]]&gt;=1,Tabla1[[#This Row],[Cantidad]]*F371)</f>
        <v>0</v>
      </c>
    </row>
    <row r="372" spans="1:11" x14ac:dyDescent="0.2">
      <c r="A372" s="21"/>
      <c r="B372" s="22"/>
      <c r="C372" s="23">
        <f>_xlfn.XLOOKUP(Tabla1[[#This Row],[Producto]],Ingresos!L:L,Ingresos!M:M)</f>
        <v>0</v>
      </c>
      <c r="D372" s="24"/>
      <c r="E372" s="25"/>
      <c r="F372">
        <f>_xlfn.XLOOKUP(Tabla1[[#This Row],[Producto]],Ingresos!L:L,Ingresos!N:N)</f>
        <v>0</v>
      </c>
      <c r="G372">
        <v>1</v>
      </c>
      <c r="H372" s="6">
        <f>Tabla1[[#This Row],[Precio]]-(Tabla1[[#This Row],[Costo]]*Tabla1[[#This Row],[Cantidad]])</f>
        <v>0</v>
      </c>
      <c r="I372" t="s">
        <v>4</v>
      </c>
      <c r="K372" t="b">
        <f>IF(Tabla1[[#This Row],[Cantidad]]&gt;=1,Tabla1[[#This Row],[Cantidad]]*F372)</f>
        <v>0</v>
      </c>
    </row>
    <row r="373" spans="1:11" x14ac:dyDescent="0.2">
      <c r="A373" s="21"/>
      <c r="B373" s="22"/>
      <c r="C373" s="23">
        <f>_xlfn.XLOOKUP(Tabla1[[#This Row],[Producto]],Ingresos!L:L,Ingresos!M:M)</f>
        <v>0</v>
      </c>
      <c r="D373" s="24"/>
      <c r="E373" s="25"/>
      <c r="F373">
        <f>_xlfn.XLOOKUP(Tabla1[[#This Row],[Producto]],Ingresos!L:L,Ingresos!N:N)</f>
        <v>0</v>
      </c>
      <c r="G373">
        <v>1</v>
      </c>
      <c r="H373" s="6">
        <f>Tabla1[[#This Row],[Precio]]-(Tabla1[[#This Row],[Costo]]*Tabla1[[#This Row],[Cantidad]])</f>
        <v>0</v>
      </c>
      <c r="I373" t="s">
        <v>4</v>
      </c>
      <c r="K373" t="b">
        <f>IF(Tabla1[[#This Row],[Cantidad]]&gt;=1,Tabla1[[#This Row],[Cantidad]]*F373)</f>
        <v>0</v>
      </c>
    </row>
    <row r="374" spans="1:11" x14ac:dyDescent="0.2">
      <c r="A374" s="21"/>
      <c r="B374" s="22"/>
      <c r="C374" s="23">
        <f>_xlfn.XLOOKUP(Tabla1[[#This Row],[Producto]],Ingresos!L:L,Ingresos!M:M)</f>
        <v>0</v>
      </c>
      <c r="D374" s="24"/>
      <c r="E374" s="25"/>
      <c r="F374">
        <f>_xlfn.XLOOKUP(Tabla1[[#This Row],[Producto]],Ingresos!L:L,Ingresos!N:N)</f>
        <v>0</v>
      </c>
      <c r="G374">
        <v>1</v>
      </c>
      <c r="H374" s="6">
        <f>Tabla1[[#This Row],[Precio]]-(Tabla1[[#This Row],[Costo]]*Tabla1[[#This Row],[Cantidad]])</f>
        <v>0</v>
      </c>
      <c r="I374" t="s">
        <v>4</v>
      </c>
      <c r="K374" t="b">
        <f>IF(Tabla1[[#This Row],[Cantidad]]&gt;=1,Tabla1[[#This Row],[Cantidad]]*F374)</f>
        <v>0</v>
      </c>
    </row>
    <row r="375" spans="1:11" x14ac:dyDescent="0.2">
      <c r="A375" s="21"/>
      <c r="B375" s="22"/>
      <c r="C375" s="23">
        <f>_xlfn.XLOOKUP(Tabla1[[#This Row],[Producto]],Ingresos!L:L,Ingresos!M:M)</f>
        <v>0</v>
      </c>
      <c r="D375" s="24"/>
      <c r="E375" s="25"/>
      <c r="F375">
        <f>_xlfn.XLOOKUP(Tabla1[[#This Row],[Producto]],Ingresos!L:L,Ingresos!N:N)</f>
        <v>0</v>
      </c>
      <c r="G375">
        <v>1</v>
      </c>
      <c r="H375" s="6">
        <f>Tabla1[[#This Row],[Precio]]-(Tabla1[[#This Row],[Costo]]*Tabla1[[#This Row],[Cantidad]])</f>
        <v>0</v>
      </c>
      <c r="I375" t="s">
        <v>4</v>
      </c>
      <c r="K375" t="b">
        <f>IF(Tabla1[[#This Row],[Cantidad]]&gt;=1,Tabla1[[#This Row],[Cantidad]]*F375)</f>
        <v>0</v>
      </c>
    </row>
    <row r="376" spans="1:11" x14ac:dyDescent="0.2">
      <c r="A376" s="21"/>
      <c r="B376" s="22"/>
      <c r="C376" s="23">
        <f>_xlfn.XLOOKUP(Tabla1[[#This Row],[Producto]],Ingresos!L:L,Ingresos!M:M)</f>
        <v>0</v>
      </c>
      <c r="D376" s="24"/>
      <c r="E376" s="25"/>
      <c r="F376">
        <f>_xlfn.XLOOKUP(Tabla1[[#This Row],[Producto]],Ingresos!L:L,Ingresos!N:N)</f>
        <v>0</v>
      </c>
      <c r="G376">
        <v>1</v>
      </c>
      <c r="H376" s="6">
        <f>Tabla1[[#This Row],[Precio]]-(Tabla1[[#This Row],[Costo]]*Tabla1[[#This Row],[Cantidad]])</f>
        <v>0</v>
      </c>
      <c r="I376" t="s">
        <v>4</v>
      </c>
      <c r="K376" t="b">
        <f>IF(Tabla1[[#This Row],[Cantidad]]&gt;=1,Tabla1[[#This Row],[Cantidad]]*F376)</f>
        <v>0</v>
      </c>
    </row>
    <row r="377" spans="1:11" x14ac:dyDescent="0.2">
      <c r="A377" s="21"/>
      <c r="B377" s="22"/>
      <c r="C377" s="23">
        <f>_xlfn.XLOOKUP(Tabla1[[#This Row],[Producto]],Ingresos!L:L,Ingresos!M:M)</f>
        <v>0</v>
      </c>
      <c r="D377" s="24"/>
      <c r="E377" s="25"/>
      <c r="F377">
        <f>_xlfn.XLOOKUP(Tabla1[[#This Row],[Producto]],Ingresos!L:L,Ingresos!N:N)</f>
        <v>0</v>
      </c>
      <c r="G377">
        <v>1</v>
      </c>
      <c r="H377" s="6">
        <f>Tabla1[[#This Row],[Precio]]-(Tabla1[[#This Row],[Costo]]*Tabla1[[#This Row],[Cantidad]])</f>
        <v>0</v>
      </c>
      <c r="I377" t="s">
        <v>4</v>
      </c>
      <c r="K377" t="b">
        <f>IF(Tabla1[[#This Row],[Cantidad]]&gt;=1,Tabla1[[#This Row],[Cantidad]]*F377)</f>
        <v>0</v>
      </c>
    </row>
    <row r="378" spans="1:11" x14ac:dyDescent="0.2">
      <c r="A378" s="21"/>
      <c r="B378" s="22"/>
      <c r="C378" s="23">
        <f>_xlfn.XLOOKUP(Tabla1[[#This Row],[Producto]],Ingresos!L:L,Ingresos!M:M)</f>
        <v>0</v>
      </c>
      <c r="D378" s="24"/>
      <c r="E378" s="25"/>
      <c r="F378">
        <f>_xlfn.XLOOKUP(Tabla1[[#This Row],[Producto]],Ingresos!L:L,Ingresos!N:N)</f>
        <v>0</v>
      </c>
      <c r="G378">
        <v>1</v>
      </c>
      <c r="H378" s="6">
        <f>Tabla1[[#This Row],[Precio]]-(Tabla1[[#This Row],[Costo]]*Tabla1[[#This Row],[Cantidad]])</f>
        <v>0</v>
      </c>
      <c r="I378" t="s">
        <v>4</v>
      </c>
      <c r="K378" t="b">
        <f>IF(Tabla1[[#This Row],[Cantidad]]&gt;=1,Tabla1[[#This Row],[Cantidad]]*F378)</f>
        <v>0</v>
      </c>
    </row>
    <row r="379" spans="1:11" x14ac:dyDescent="0.2">
      <c r="A379" s="21"/>
      <c r="B379" s="22"/>
      <c r="C379" s="23">
        <f>_xlfn.XLOOKUP(Tabla1[[#This Row],[Producto]],Ingresos!L:L,Ingresos!M:M)</f>
        <v>0</v>
      </c>
      <c r="D379" s="24"/>
      <c r="E379" s="25"/>
      <c r="F379">
        <f>_xlfn.XLOOKUP(Tabla1[[#This Row],[Producto]],Ingresos!L:L,Ingresos!N:N)</f>
        <v>0</v>
      </c>
      <c r="G379">
        <v>1</v>
      </c>
      <c r="H379" s="6">
        <f>Tabla1[[#This Row],[Precio]]-(Tabla1[[#This Row],[Costo]]*Tabla1[[#This Row],[Cantidad]])</f>
        <v>0</v>
      </c>
      <c r="I379" t="s">
        <v>4</v>
      </c>
      <c r="K379" t="b">
        <f>IF(Tabla1[[#This Row],[Cantidad]]&gt;=1,Tabla1[[#This Row],[Cantidad]]*F379)</f>
        <v>0</v>
      </c>
    </row>
    <row r="380" spans="1:11" x14ac:dyDescent="0.2">
      <c r="A380" s="21"/>
      <c r="B380" s="22"/>
      <c r="C380" s="23">
        <f>_xlfn.XLOOKUP(Tabla1[[#This Row],[Producto]],Ingresos!L:L,Ingresos!M:M)</f>
        <v>0</v>
      </c>
      <c r="D380" s="24"/>
      <c r="E380" s="25"/>
      <c r="F380">
        <f>_xlfn.XLOOKUP(Tabla1[[#This Row],[Producto]],Ingresos!L:L,Ingresos!N:N)</f>
        <v>0</v>
      </c>
      <c r="G380">
        <v>1</v>
      </c>
      <c r="H380" s="6">
        <f>Tabla1[[#This Row],[Precio]]-(Tabla1[[#This Row],[Costo]]*Tabla1[[#This Row],[Cantidad]])</f>
        <v>0</v>
      </c>
      <c r="I380" t="s">
        <v>4</v>
      </c>
      <c r="K380" t="b">
        <f>IF(Tabla1[[#This Row],[Cantidad]]&gt;=1,Tabla1[[#This Row],[Cantidad]]*F380)</f>
        <v>0</v>
      </c>
    </row>
    <row r="381" spans="1:11" x14ac:dyDescent="0.2">
      <c r="A381" s="21"/>
      <c r="B381" s="22"/>
      <c r="C381" s="23">
        <f>_xlfn.XLOOKUP(Tabla1[[#This Row],[Producto]],Ingresos!L:L,Ingresos!M:M)</f>
        <v>0</v>
      </c>
      <c r="D381" s="24"/>
      <c r="E381" s="25"/>
      <c r="F381">
        <f>_xlfn.XLOOKUP(Tabla1[[#This Row],[Producto]],Ingresos!L:L,Ingresos!N:N)</f>
        <v>0</v>
      </c>
      <c r="G381">
        <v>1</v>
      </c>
      <c r="H381" s="6">
        <f>Tabla1[[#This Row],[Precio]]-(Tabla1[[#This Row],[Costo]]*Tabla1[[#This Row],[Cantidad]])</f>
        <v>0</v>
      </c>
      <c r="I381" t="s">
        <v>4</v>
      </c>
      <c r="K381" t="b">
        <f>IF(Tabla1[[#This Row],[Cantidad]]&gt;=1,Tabla1[[#This Row],[Cantidad]]*F381)</f>
        <v>0</v>
      </c>
    </row>
    <row r="382" spans="1:11" x14ac:dyDescent="0.2">
      <c r="A382" s="21"/>
      <c r="B382" s="22"/>
      <c r="C382" s="23">
        <f>_xlfn.XLOOKUP(Tabla1[[#This Row],[Producto]],Ingresos!L:L,Ingresos!M:M)</f>
        <v>0</v>
      </c>
      <c r="D382" s="24"/>
      <c r="E382" s="25"/>
      <c r="F382">
        <f>_xlfn.XLOOKUP(Tabla1[[#This Row],[Producto]],Ingresos!L:L,Ingresos!N:N)</f>
        <v>0</v>
      </c>
      <c r="G382">
        <v>1</v>
      </c>
      <c r="H382" s="6">
        <f>Tabla1[[#This Row],[Precio]]-(Tabla1[[#This Row],[Costo]]*Tabla1[[#This Row],[Cantidad]])</f>
        <v>0</v>
      </c>
      <c r="I382" t="s">
        <v>4</v>
      </c>
      <c r="K382" t="b">
        <f>IF(Tabla1[[#This Row],[Cantidad]]&gt;=1,Tabla1[[#This Row],[Cantidad]]*F382)</f>
        <v>0</v>
      </c>
    </row>
    <row r="383" spans="1:11" x14ac:dyDescent="0.2">
      <c r="A383" s="21"/>
      <c r="B383" s="22"/>
      <c r="C383" s="23">
        <f>_xlfn.XLOOKUP(Tabla1[[#This Row],[Producto]],Ingresos!L:L,Ingresos!M:M)</f>
        <v>0</v>
      </c>
      <c r="D383" s="24"/>
      <c r="E383" s="25"/>
      <c r="F383">
        <f>_xlfn.XLOOKUP(Tabla1[[#This Row],[Producto]],Ingresos!L:L,Ingresos!N:N)</f>
        <v>0</v>
      </c>
      <c r="G383">
        <v>1</v>
      </c>
      <c r="H383" s="6">
        <f>Tabla1[[#This Row],[Precio]]-(Tabla1[[#This Row],[Costo]]*Tabla1[[#This Row],[Cantidad]])</f>
        <v>0</v>
      </c>
      <c r="I383" t="s">
        <v>4</v>
      </c>
      <c r="K383" t="b">
        <f>IF(Tabla1[[#This Row],[Cantidad]]&gt;=1,Tabla1[[#This Row],[Cantidad]]*F383)</f>
        <v>0</v>
      </c>
    </row>
    <row r="384" spans="1:11" x14ac:dyDescent="0.2">
      <c r="A384" s="21"/>
      <c r="B384" s="22"/>
      <c r="C384" s="23">
        <f>_xlfn.XLOOKUP(Tabla1[[#This Row],[Producto]],Ingresos!L:L,Ingresos!M:M)</f>
        <v>0</v>
      </c>
      <c r="D384" s="24"/>
      <c r="E384" s="25"/>
      <c r="F384">
        <f>_xlfn.XLOOKUP(Tabla1[[#This Row],[Producto]],Ingresos!L:L,Ingresos!N:N)</f>
        <v>0</v>
      </c>
      <c r="G384">
        <v>1</v>
      </c>
      <c r="H384" s="6">
        <f>Tabla1[[#This Row],[Precio]]-(Tabla1[[#This Row],[Costo]]*Tabla1[[#This Row],[Cantidad]])</f>
        <v>0</v>
      </c>
      <c r="I384" t="s">
        <v>4</v>
      </c>
      <c r="K384" t="b">
        <f>IF(Tabla1[[#This Row],[Cantidad]]&gt;=1,Tabla1[[#This Row],[Cantidad]]*F384)</f>
        <v>0</v>
      </c>
    </row>
    <row r="385" spans="1:11" x14ac:dyDescent="0.2">
      <c r="A385" s="21"/>
      <c r="B385" s="22"/>
      <c r="C385" s="23">
        <f>_xlfn.XLOOKUP(Tabla1[[#This Row],[Producto]],Ingresos!L:L,Ingresos!M:M)</f>
        <v>0</v>
      </c>
      <c r="D385" s="24"/>
      <c r="E385" s="25"/>
      <c r="F385">
        <f>_xlfn.XLOOKUP(Tabla1[[#This Row],[Producto]],Ingresos!L:L,Ingresos!N:N)</f>
        <v>0</v>
      </c>
      <c r="G385">
        <v>1</v>
      </c>
      <c r="H385" s="6">
        <f>Tabla1[[#This Row],[Precio]]-(Tabla1[[#This Row],[Costo]]*Tabla1[[#This Row],[Cantidad]])</f>
        <v>0</v>
      </c>
      <c r="I385" t="s">
        <v>4</v>
      </c>
      <c r="K385" t="b">
        <f>IF(Tabla1[[#This Row],[Cantidad]]&gt;=1,Tabla1[[#This Row],[Cantidad]]*F385)</f>
        <v>0</v>
      </c>
    </row>
    <row r="386" spans="1:11" x14ac:dyDescent="0.2">
      <c r="A386" s="21"/>
      <c r="B386" s="22"/>
      <c r="C386" s="23">
        <f>_xlfn.XLOOKUP(Tabla1[[#This Row],[Producto]],Ingresos!L:L,Ingresos!M:M)</f>
        <v>0</v>
      </c>
      <c r="D386" s="24"/>
      <c r="E386" s="25"/>
      <c r="F386">
        <f>_xlfn.XLOOKUP(Tabla1[[#This Row],[Producto]],Ingresos!L:L,Ingresos!N:N)</f>
        <v>0</v>
      </c>
      <c r="G386">
        <v>1</v>
      </c>
      <c r="H386" s="6">
        <f>Tabla1[[#This Row],[Precio]]-(Tabla1[[#This Row],[Costo]]*Tabla1[[#This Row],[Cantidad]])</f>
        <v>0</v>
      </c>
      <c r="I386" t="s">
        <v>4</v>
      </c>
      <c r="K386" t="b">
        <f>IF(Tabla1[[#This Row],[Cantidad]]&gt;=1,Tabla1[[#This Row],[Cantidad]]*F386)</f>
        <v>0</v>
      </c>
    </row>
    <row r="387" spans="1:11" x14ac:dyDescent="0.2">
      <c r="A387" s="21"/>
      <c r="B387" s="22"/>
      <c r="C387" s="23">
        <f>_xlfn.XLOOKUP(Tabla1[[#This Row],[Producto]],Ingresos!L:L,Ingresos!M:M)</f>
        <v>0</v>
      </c>
      <c r="D387" s="24"/>
      <c r="E387" s="25"/>
      <c r="F387">
        <f>_xlfn.XLOOKUP(Tabla1[[#This Row],[Producto]],Ingresos!L:L,Ingresos!N:N)</f>
        <v>0</v>
      </c>
      <c r="G387">
        <v>1</v>
      </c>
      <c r="H387" s="6">
        <f>Tabla1[[#This Row],[Precio]]-(Tabla1[[#This Row],[Costo]]*Tabla1[[#This Row],[Cantidad]])</f>
        <v>0</v>
      </c>
      <c r="I387" t="s">
        <v>4</v>
      </c>
      <c r="K387" t="b">
        <f>IF(Tabla1[[#This Row],[Cantidad]]&gt;=1,Tabla1[[#This Row],[Cantidad]]*F387)</f>
        <v>0</v>
      </c>
    </row>
    <row r="388" spans="1:11" x14ac:dyDescent="0.2">
      <c r="A388" s="21"/>
      <c r="B388" s="22"/>
      <c r="C388" s="23">
        <f>_xlfn.XLOOKUP(Tabla1[[#This Row],[Producto]],Ingresos!L:L,Ingresos!M:M)</f>
        <v>0</v>
      </c>
      <c r="D388" s="24"/>
      <c r="E388" s="25"/>
      <c r="F388">
        <f>_xlfn.XLOOKUP(Tabla1[[#This Row],[Producto]],Ingresos!L:L,Ingresos!N:N)</f>
        <v>0</v>
      </c>
      <c r="G388">
        <v>1</v>
      </c>
      <c r="H388" s="6">
        <f>Tabla1[[#This Row],[Precio]]-(Tabla1[[#This Row],[Costo]]*Tabla1[[#This Row],[Cantidad]])</f>
        <v>0</v>
      </c>
      <c r="I388" t="s">
        <v>4</v>
      </c>
      <c r="K388" t="b">
        <f>IF(Tabla1[[#This Row],[Cantidad]]&gt;=1,Tabla1[[#This Row],[Cantidad]]*F388)</f>
        <v>0</v>
      </c>
    </row>
    <row r="389" spans="1:11" x14ac:dyDescent="0.2">
      <c r="A389" s="21"/>
      <c r="B389" s="22"/>
      <c r="C389" s="23">
        <f>_xlfn.XLOOKUP(Tabla1[[#This Row],[Producto]],Ingresos!L:L,Ingresos!M:M)</f>
        <v>0</v>
      </c>
      <c r="D389" s="24"/>
      <c r="E389" s="25"/>
      <c r="F389">
        <f>_xlfn.XLOOKUP(Tabla1[[#This Row],[Producto]],Ingresos!L:L,Ingresos!N:N)</f>
        <v>0</v>
      </c>
      <c r="G389">
        <v>1</v>
      </c>
      <c r="H389" s="6">
        <f>Tabla1[[#This Row],[Precio]]-(Tabla1[[#This Row],[Costo]]*Tabla1[[#This Row],[Cantidad]])</f>
        <v>0</v>
      </c>
      <c r="I389" t="s">
        <v>4</v>
      </c>
      <c r="K389" t="b">
        <f>IF(Tabla1[[#This Row],[Cantidad]]&gt;=1,Tabla1[[#This Row],[Cantidad]]*F389)</f>
        <v>0</v>
      </c>
    </row>
    <row r="390" spans="1:11" x14ac:dyDescent="0.2">
      <c r="A390" s="21"/>
      <c r="B390" s="22"/>
      <c r="C390" s="23">
        <f>_xlfn.XLOOKUP(Tabla1[[#This Row],[Producto]],Ingresos!L:L,Ingresos!M:M)</f>
        <v>0</v>
      </c>
      <c r="D390" s="24"/>
      <c r="E390" s="25"/>
      <c r="F390">
        <f>_xlfn.XLOOKUP(Tabla1[[#This Row],[Producto]],Ingresos!L:L,Ingresos!N:N)</f>
        <v>0</v>
      </c>
      <c r="G390">
        <v>1</v>
      </c>
      <c r="H390" s="6">
        <f>Tabla1[[#This Row],[Precio]]-(Tabla1[[#This Row],[Costo]]*Tabla1[[#This Row],[Cantidad]])</f>
        <v>0</v>
      </c>
      <c r="I390" t="s">
        <v>4</v>
      </c>
      <c r="K390" t="b">
        <f>IF(Tabla1[[#This Row],[Cantidad]]&gt;=1,Tabla1[[#This Row],[Cantidad]]*F390)</f>
        <v>0</v>
      </c>
    </row>
    <row r="391" spans="1:11" x14ac:dyDescent="0.2">
      <c r="A391" s="21"/>
      <c r="B391" s="22"/>
      <c r="C391" s="23">
        <f>_xlfn.XLOOKUP(Tabla1[[#This Row],[Producto]],Ingresos!L:L,Ingresos!M:M)</f>
        <v>0</v>
      </c>
      <c r="D391" s="24"/>
      <c r="E391" s="25"/>
      <c r="F391">
        <f>_xlfn.XLOOKUP(Tabla1[[#This Row],[Producto]],Ingresos!L:L,Ingresos!N:N)</f>
        <v>0</v>
      </c>
      <c r="G391">
        <v>1</v>
      </c>
      <c r="H391" s="6">
        <f>Tabla1[[#This Row],[Precio]]-(Tabla1[[#This Row],[Costo]]*Tabla1[[#This Row],[Cantidad]])</f>
        <v>0</v>
      </c>
      <c r="I391" t="s">
        <v>4</v>
      </c>
      <c r="K391" t="b">
        <f>IF(Tabla1[[#This Row],[Cantidad]]&gt;=1,Tabla1[[#This Row],[Cantidad]]*F391)</f>
        <v>0</v>
      </c>
    </row>
    <row r="392" spans="1:11" x14ac:dyDescent="0.2">
      <c r="A392" s="21"/>
      <c r="B392" s="22"/>
      <c r="C392" s="23">
        <f>_xlfn.XLOOKUP(Tabla1[[#This Row],[Producto]],Ingresos!L:L,Ingresos!M:M)</f>
        <v>0</v>
      </c>
      <c r="D392" s="24"/>
      <c r="E392" s="25"/>
      <c r="F392">
        <f>_xlfn.XLOOKUP(Tabla1[[#This Row],[Producto]],Ingresos!L:L,Ingresos!N:N)</f>
        <v>0</v>
      </c>
      <c r="G392">
        <v>1</v>
      </c>
      <c r="H392" s="6">
        <f>Tabla1[[#This Row],[Precio]]-(Tabla1[[#This Row],[Costo]]*Tabla1[[#This Row],[Cantidad]])</f>
        <v>0</v>
      </c>
      <c r="I392" t="s">
        <v>4</v>
      </c>
      <c r="K392" t="b">
        <f>IF(Tabla1[[#This Row],[Cantidad]]&gt;=1,Tabla1[[#This Row],[Cantidad]]*F392)</f>
        <v>0</v>
      </c>
    </row>
    <row r="393" spans="1:11" x14ac:dyDescent="0.2">
      <c r="A393" s="21"/>
      <c r="B393" s="22"/>
      <c r="C393" s="23">
        <f>_xlfn.XLOOKUP(Tabla1[[#This Row],[Producto]],Ingresos!L:L,Ingresos!M:M)</f>
        <v>0</v>
      </c>
      <c r="D393" s="24"/>
      <c r="E393" s="25"/>
      <c r="F393">
        <f>_xlfn.XLOOKUP(Tabla1[[#This Row],[Producto]],Ingresos!L:L,Ingresos!N:N)</f>
        <v>0</v>
      </c>
      <c r="G393">
        <v>1</v>
      </c>
      <c r="H393" s="6">
        <f>Tabla1[[#This Row],[Precio]]-(Tabla1[[#This Row],[Costo]]*Tabla1[[#This Row],[Cantidad]])</f>
        <v>0</v>
      </c>
      <c r="I393" t="s">
        <v>4</v>
      </c>
      <c r="K393" t="b">
        <f>IF(Tabla1[[#This Row],[Cantidad]]&gt;=1,Tabla1[[#This Row],[Cantidad]]*F393)</f>
        <v>0</v>
      </c>
    </row>
    <row r="394" spans="1:11" x14ac:dyDescent="0.2">
      <c r="A394" s="21"/>
      <c r="B394" s="22"/>
      <c r="C394" s="23">
        <f>_xlfn.XLOOKUP(Tabla1[[#This Row],[Producto]],Ingresos!L:L,Ingresos!M:M)</f>
        <v>0</v>
      </c>
      <c r="D394" s="24"/>
      <c r="E394" s="25"/>
      <c r="F394">
        <f>_xlfn.XLOOKUP(Tabla1[[#This Row],[Producto]],Ingresos!L:L,Ingresos!N:N)</f>
        <v>0</v>
      </c>
      <c r="G394">
        <v>1</v>
      </c>
      <c r="H394" s="6">
        <f>Tabla1[[#This Row],[Precio]]-(Tabla1[[#This Row],[Costo]]*Tabla1[[#This Row],[Cantidad]])</f>
        <v>0</v>
      </c>
      <c r="I394" t="s">
        <v>4</v>
      </c>
      <c r="K394" t="b">
        <f>IF(Tabla1[[#This Row],[Cantidad]]&gt;=1,Tabla1[[#This Row],[Cantidad]]*F394)</f>
        <v>0</v>
      </c>
    </row>
    <row r="395" spans="1:11" x14ac:dyDescent="0.2">
      <c r="A395" s="21"/>
      <c r="B395" s="22"/>
      <c r="C395" s="23">
        <f>_xlfn.XLOOKUP(Tabla1[[#This Row],[Producto]],Ingresos!L:L,Ingresos!M:M)</f>
        <v>0</v>
      </c>
      <c r="D395" s="24"/>
      <c r="E395" s="25"/>
      <c r="F395">
        <f>_xlfn.XLOOKUP(Tabla1[[#This Row],[Producto]],Ingresos!L:L,Ingresos!N:N)</f>
        <v>0</v>
      </c>
      <c r="G395">
        <v>1</v>
      </c>
      <c r="H395" s="6">
        <f>Tabla1[[#This Row],[Precio]]-(Tabla1[[#This Row],[Costo]]*Tabla1[[#This Row],[Cantidad]])</f>
        <v>0</v>
      </c>
      <c r="I395" t="s">
        <v>4</v>
      </c>
      <c r="K395" t="b">
        <f>IF(Tabla1[[#This Row],[Cantidad]]&gt;=1,Tabla1[[#This Row],[Cantidad]]*F395)</f>
        <v>0</v>
      </c>
    </row>
    <row r="396" spans="1:11" x14ac:dyDescent="0.2">
      <c r="A396" s="21"/>
      <c r="B396" s="22"/>
      <c r="C396" s="23">
        <f>_xlfn.XLOOKUP(Tabla1[[#This Row],[Producto]],Ingresos!L:L,Ingresos!M:M)</f>
        <v>0</v>
      </c>
      <c r="D396" s="24"/>
      <c r="E396" s="25"/>
      <c r="F396">
        <f>_xlfn.XLOOKUP(Tabla1[[#This Row],[Producto]],Ingresos!L:L,Ingresos!N:N)</f>
        <v>0</v>
      </c>
      <c r="G396">
        <v>1</v>
      </c>
      <c r="H396" s="6">
        <f>Tabla1[[#This Row],[Precio]]-(Tabla1[[#This Row],[Costo]]*Tabla1[[#This Row],[Cantidad]])</f>
        <v>0</v>
      </c>
      <c r="I396" t="s">
        <v>4</v>
      </c>
      <c r="K396" t="b">
        <f>IF(Tabla1[[#This Row],[Cantidad]]&gt;=1,Tabla1[[#This Row],[Cantidad]]*F396)</f>
        <v>0</v>
      </c>
    </row>
    <row r="397" spans="1:11" x14ac:dyDescent="0.2">
      <c r="A397" s="21"/>
      <c r="B397" s="22"/>
      <c r="C397" s="23">
        <f>_xlfn.XLOOKUP(Tabla1[[#This Row],[Producto]],Ingresos!L:L,Ingresos!M:M)</f>
        <v>0</v>
      </c>
      <c r="D397" s="24"/>
      <c r="E397" s="25"/>
      <c r="F397">
        <f>_xlfn.XLOOKUP(Tabla1[[#This Row],[Producto]],Ingresos!L:L,Ingresos!N:N)</f>
        <v>0</v>
      </c>
      <c r="G397">
        <v>1</v>
      </c>
      <c r="H397" s="6">
        <f>Tabla1[[#This Row],[Precio]]-(Tabla1[[#This Row],[Costo]]*Tabla1[[#This Row],[Cantidad]])</f>
        <v>0</v>
      </c>
      <c r="I397" t="s">
        <v>4</v>
      </c>
      <c r="K397" t="b">
        <f>IF(Tabla1[[#This Row],[Cantidad]]&gt;=1,Tabla1[[#This Row],[Cantidad]]*F397)</f>
        <v>0</v>
      </c>
    </row>
    <row r="398" spans="1:11" x14ac:dyDescent="0.2">
      <c r="A398" s="21"/>
      <c r="B398" s="22"/>
      <c r="C398" s="23">
        <f>_xlfn.XLOOKUP(Tabla1[[#This Row],[Producto]],Ingresos!L:L,Ingresos!M:M)</f>
        <v>0</v>
      </c>
      <c r="D398" s="24"/>
      <c r="E398" s="25"/>
      <c r="F398">
        <f>_xlfn.XLOOKUP(Tabla1[[#This Row],[Producto]],Ingresos!L:L,Ingresos!N:N)</f>
        <v>0</v>
      </c>
      <c r="G398">
        <v>1</v>
      </c>
      <c r="H398" s="6">
        <f>Tabla1[[#This Row],[Precio]]-(Tabla1[[#This Row],[Costo]]*Tabla1[[#This Row],[Cantidad]])</f>
        <v>0</v>
      </c>
      <c r="I398" t="s">
        <v>4</v>
      </c>
      <c r="K398" t="b">
        <f>IF(Tabla1[[#This Row],[Cantidad]]&gt;=1,Tabla1[[#This Row],[Cantidad]]*F398)</f>
        <v>0</v>
      </c>
    </row>
    <row r="399" spans="1:11" x14ac:dyDescent="0.2">
      <c r="A399" s="21"/>
      <c r="B399" s="22"/>
      <c r="C399" s="23">
        <f>_xlfn.XLOOKUP(Tabla1[[#This Row],[Producto]],Ingresos!L:L,Ingresos!M:M)</f>
        <v>0</v>
      </c>
      <c r="D399" s="24"/>
      <c r="E399" s="25"/>
      <c r="F399">
        <f>_xlfn.XLOOKUP(Tabla1[[#This Row],[Producto]],Ingresos!L:L,Ingresos!N:N)</f>
        <v>0</v>
      </c>
      <c r="G399">
        <v>1</v>
      </c>
      <c r="H399" s="6">
        <f>Tabla1[[#This Row],[Precio]]-(Tabla1[[#This Row],[Costo]]*Tabla1[[#This Row],[Cantidad]])</f>
        <v>0</v>
      </c>
      <c r="I399" t="s">
        <v>4</v>
      </c>
      <c r="K399" t="b">
        <f>IF(Tabla1[[#This Row],[Cantidad]]&gt;=1,Tabla1[[#This Row],[Cantidad]]*F399)</f>
        <v>0</v>
      </c>
    </row>
    <row r="400" spans="1:11" x14ac:dyDescent="0.2">
      <c r="A400" s="21"/>
      <c r="B400" s="22"/>
      <c r="C400" s="23">
        <f>_xlfn.XLOOKUP(Tabla1[[#This Row],[Producto]],Ingresos!L:L,Ingresos!M:M)</f>
        <v>0</v>
      </c>
      <c r="D400" s="24"/>
      <c r="E400" s="25"/>
      <c r="F400">
        <f>_xlfn.XLOOKUP(Tabla1[[#This Row],[Producto]],Ingresos!L:L,Ingresos!N:N)</f>
        <v>0</v>
      </c>
      <c r="G400">
        <v>1</v>
      </c>
      <c r="H400" s="6">
        <f>Tabla1[[#This Row],[Precio]]-(Tabla1[[#This Row],[Costo]]*Tabla1[[#This Row],[Cantidad]])</f>
        <v>0</v>
      </c>
      <c r="I400" t="s">
        <v>4</v>
      </c>
      <c r="K400" t="b">
        <f>IF(Tabla1[[#This Row],[Cantidad]]&gt;=1,Tabla1[[#This Row],[Cantidad]]*F400)</f>
        <v>0</v>
      </c>
    </row>
    <row r="401" spans="1:11" x14ac:dyDescent="0.2">
      <c r="A401" s="21"/>
      <c r="B401" s="22"/>
      <c r="C401" s="23">
        <f>_xlfn.XLOOKUP(Tabla1[[#This Row],[Producto]],Ingresos!L:L,Ingresos!M:M)</f>
        <v>0</v>
      </c>
      <c r="D401" s="24"/>
      <c r="E401" s="25"/>
      <c r="F401">
        <f>_xlfn.XLOOKUP(Tabla1[[#This Row],[Producto]],Ingresos!L:L,Ingresos!N:N)</f>
        <v>0</v>
      </c>
      <c r="G401">
        <v>1</v>
      </c>
      <c r="H401" s="6">
        <f>Tabla1[[#This Row],[Precio]]-(Tabla1[[#This Row],[Costo]]*Tabla1[[#This Row],[Cantidad]])</f>
        <v>0</v>
      </c>
      <c r="I401" t="s">
        <v>4</v>
      </c>
      <c r="K401" t="b">
        <f>IF(Tabla1[[#This Row],[Cantidad]]&gt;=1,Tabla1[[#This Row],[Cantidad]]*F401)</f>
        <v>0</v>
      </c>
    </row>
    <row r="402" spans="1:11" x14ac:dyDescent="0.2">
      <c r="A402" s="21"/>
      <c r="B402" s="22"/>
      <c r="C402" s="23">
        <f>_xlfn.XLOOKUP(Tabla1[[#This Row],[Producto]],Ingresos!L:L,Ingresos!M:M)</f>
        <v>0</v>
      </c>
      <c r="D402" s="24"/>
      <c r="E402" s="25"/>
      <c r="F402">
        <f>_xlfn.XLOOKUP(Tabla1[[#This Row],[Producto]],Ingresos!L:L,Ingresos!N:N)</f>
        <v>0</v>
      </c>
      <c r="G402">
        <v>1</v>
      </c>
      <c r="H402" s="6">
        <f>Tabla1[[#This Row],[Precio]]-(Tabla1[[#This Row],[Costo]]*Tabla1[[#This Row],[Cantidad]])</f>
        <v>0</v>
      </c>
      <c r="I402" t="s">
        <v>4</v>
      </c>
      <c r="K402" t="b">
        <f>IF(Tabla1[[#This Row],[Cantidad]]&gt;=1,Tabla1[[#This Row],[Cantidad]]*F402)</f>
        <v>0</v>
      </c>
    </row>
    <row r="403" spans="1:11" x14ac:dyDescent="0.2">
      <c r="A403" s="21"/>
      <c r="B403" s="22"/>
      <c r="C403" s="23">
        <f>_xlfn.XLOOKUP(Tabla1[[#This Row],[Producto]],Ingresos!L:L,Ingresos!M:M)</f>
        <v>0</v>
      </c>
      <c r="D403" s="24"/>
      <c r="E403" s="25"/>
      <c r="F403">
        <f>_xlfn.XLOOKUP(Tabla1[[#This Row],[Producto]],Ingresos!L:L,Ingresos!N:N)</f>
        <v>0</v>
      </c>
      <c r="G403">
        <v>1</v>
      </c>
      <c r="H403" s="6">
        <f>Tabla1[[#This Row],[Precio]]-(Tabla1[[#This Row],[Costo]]*Tabla1[[#This Row],[Cantidad]])</f>
        <v>0</v>
      </c>
      <c r="I403" t="s">
        <v>4</v>
      </c>
      <c r="K403" t="b">
        <f>IF(Tabla1[[#This Row],[Cantidad]]&gt;=1,Tabla1[[#This Row],[Cantidad]]*F403)</f>
        <v>0</v>
      </c>
    </row>
    <row r="404" spans="1:11" x14ac:dyDescent="0.2">
      <c r="A404" s="21"/>
      <c r="B404" s="22"/>
      <c r="C404" s="23">
        <f>_xlfn.XLOOKUP(Tabla1[[#This Row],[Producto]],Ingresos!L:L,Ingresos!M:M)</f>
        <v>0</v>
      </c>
      <c r="D404" s="24"/>
      <c r="E404" s="25"/>
      <c r="F404">
        <f>_xlfn.XLOOKUP(Tabla1[[#This Row],[Producto]],Ingresos!L:L,Ingresos!N:N)</f>
        <v>0</v>
      </c>
      <c r="G404">
        <v>1</v>
      </c>
      <c r="H404" s="6">
        <f>Tabla1[[#This Row],[Precio]]-(Tabla1[[#This Row],[Costo]]*Tabla1[[#This Row],[Cantidad]])</f>
        <v>0</v>
      </c>
      <c r="I404" t="s">
        <v>4</v>
      </c>
      <c r="K404" t="b">
        <f>IF(Tabla1[[#This Row],[Cantidad]]&gt;=1,Tabla1[[#This Row],[Cantidad]]*F404)</f>
        <v>0</v>
      </c>
    </row>
    <row r="405" spans="1:11" x14ac:dyDescent="0.2">
      <c r="A405" s="21"/>
      <c r="B405" s="22"/>
      <c r="C405" s="23">
        <f>_xlfn.XLOOKUP(Tabla1[[#This Row],[Producto]],Ingresos!L:L,Ingresos!M:M)</f>
        <v>0</v>
      </c>
      <c r="D405" s="24"/>
      <c r="E405" s="25"/>
      <c r="F405">
        <f>_xlfn.XLOOKUP(Tabla1[[#This Row],[Producto]],Ingresos!L:L,Ingresos!N:N)</f>
        <v>0</v>
      </c>
      <c r="G405">
        <v>1</v>
      </c>
      <c r="H405" s="6">
        <f>Tabla1[[#This Row],[Precio]]-(Tabla1[[#This Row],[Costo]]*Tabla1[[#This Row],[Cantidad]])</f>
        <v>0</v>
      </c>
      <c r="I405" t="s">
        <v>4</v>
      </c>
      <c r="K405" t="b">
        <f>IF(Tabla1[[#This Row],[Cantidad]]&gt;=1,Tabla1[[#This Row],[Cantidad]]*F405)</f>
        <v>0</v>
      </c>
    </row>
    <row r="406" spans="1:11" x14ac:dyDescent="0.2">
      <c r="A406" s="21"/>
      <c r="B406" s="22"/>
      <c r="C406" s="23">
        <f>_xlfn.XLOOKUP(Tabla1[[#This Row],[Producto]],Ingresos!L:L,Ingresos!M:M)</f>
        <v>0</v>
      </c>
      <c r="D406" s="24"/>
      <c r="E406" s="25"/>
      <c r="F406">
        <f>_xlfn.XLOOKUP(Tabla1[[#This Row],[Producto]],Ingresos!L:L,Ingresos!N:N)</f>
        <v>0</v>
      </c>
      <c r="G406">
        <v>1</v>
      </c>
      <c r="H406" s="6">
        <f>Tabla1[[#This Row],[Precio]]-(Tabla1[[#This Row],[Costo]]*Tabla1[[#This Row],[Cantidad]])</f>
        <v>0</v>
      </c>
      <c r="I406" t="s">
        <v>4</v>
      </c>
      <c r="K406" t="b">
        <f>IF(Tabla1[[#This Row],[Cantidad]]&gt;=1,Tabla1[[#This Row],[Cantidad]]*F406)</f>
        <v>0</v>
      </c>
    </row>
    <row r="407" spans="1:11" x14ac:dyDescent="0.2">
      <c r="A407" s="21"/>
      <c r="B407" s="22"/>
      <c r="C407" s="23">
        <f>_xlfn.XLOOKUP(Tabla1[[#This Row],[Producto]],Ingresos!L:L,Ingresos!M:M)</f>
        <v>0</v>
      </c>
      <c r="D407" s="24"/>
      <c r="E407" s="25"/>
      <c r="F407">
        <f>_xlfn.XLOOKUP(Tabla1[[#This Row],[Producto]],Ingresos!L:L,Ingresos!N:N)</f>
        <v>0</v>
      </c>
      <c r="G407">
        <v>1</v>
      </c>
      <c r="H407" s="6">
        <f>Tabla1[[#This Row],[Precio]]-(Tabla1[[#This Row],[Costo]]*Tabla1[[#This Row],[Cantidad]])</f>
        <v>0</v>
      </c>
      <c r="I407" t="s">
        <v>4</v>
      </c>
      <c r="K407" t="b">
        <f>IF(Tabla1[[#This Row],[Cantidad]]&gt;=1,Tabla1[[#This Row],[Cantidad]]*F407)</f>
        <v>0</v>
      </c>
    </row>
    <row r="408" spans="1:11" x14ac:dyDescent="0.2">
      <c r="A408" s="21"/>
      <c r="B408" s="22"/>
      <c r="C408" s="23">
        <f>_xlfn.XLOOKUP(Tabla1[[#This Row],[Producto]],Ingresos!L:L,Ingresos!M:M)</f>
        <v>0</v>
      </c>
      <c r="D408" s="24"/>
      <c r="E408" s="25"/>
      <c r="F408">
        <f>_xlfn.XLOOKUP(Tabla1[[#This Row],[Producto]],Ingresos!L:L,Ingresos!N:N)</f>
        <v>0</v>
      </c>
      <c r="G408">
        <v>1</v>
      </c>
      <c r="H408" s="6">
        <f>Tabla1[[#This Row],[Precio]]-(Tabla1[[#This Row],[Costo]]*Tabla1[[#This Row],[Cantidad]])</f>
        <v>0</v>
      </c>
      <c r="I408" t="s">
        <v>4</v>
      </c>
      <c r="K408" t="b">
        <f>IF(Tabla1[[#This Row],[Cantidad]]&gt;=1,Tabla1[[#This Row],[Cantidad]]*F408)</f>
        <v>0</v>
      </c>
    </row>
    <row r="409" spans="1:11" x14ac:dyDescent="0.2">
      <c r="A409" s="21"/>
      <c r="B409" s="22"/>
      <c r="C409" s="23">
        <f>_xlfn.XLOOKUP(Tabla1[[#This Row],[Producto]],Ingresos!L:L,Ingresos!M:M)</f>
        <v>0</v>
      </c>
      <c r="D409" s="24"/>
      <c r="E409" s="25"/>
      <c r="F409">
        <f>_xlfn.XLOOKUP(Tabla1[[#This Row],[Producto]],Ingresos!L:L,Ingresos!N:N)</f>
        <v>0</v>
      </c>
      <c r="G409">
        <v>1</v>
      </c>
      <c r="H409" s="6">
        <f>Tabla1[[#This Row],[Precio]]-(Tabla1[[#This Row],[Costo]]*Tabla1[[#This Row],[Cantidad]])</f>
        <v>0</v>
      </c>
      <c r="I409" t="s">
        <v>4</v>
      </c>
      <c r="K409" t="b">
        <f>IF(Tabla1[[#This Row],[Cantidad]]&gt;=1,Tabla1[[#This Row],[Cantidad]]*F409)</f>
        <v>0</v>
      </c>
    </row>
    <row r="410" spans="1:11" x14ac:dyDescent="0.2">
      <c r="A410" s="21"/>
      <c r="B410" s="22"/>
      <c r="C410" s="23">
        <f>_xlfn.XLOOKUP(Tabla1[[#This Row],[Producto]],Ingresos!L:L,Ingresos!M:M)</f>
        <v>0</v>
      </c>
      <c r="D410" s="24"/>
      <c r="E410" s="25"/>
      <c r="F410">
        <f>_xlfn.XLOOKUP(Tabla1[[#This Row],[Producto]],Ingresos!L:L,Ingresos!N:N)</f>
        <v>0</v>
      </c>
      <c r="G410">
        <v>1</v>
      </c>
      <c r="H410" s="6">
        <f>Tabla1[[#This Row],[Precio]]-(Tabla1[[#This Row],[Costo]]*Tabla1[[#This Row],[Cantidad]])</f>
        <v>0</v>
      </c>
      <c r="I410" t="s">
        <v>4</v>
      </c>
      <c r="K410" t="b">
        <f>IF(Tabla1[[#This Row],[Cantidad]]&gt;=1,Tabla1[[#This Row],[Cantidad]]*F410)</f>
        <v>0</v>
      </c>
    </row>
    <row r="411" spans="1:11" x14ac:dyDescent="0.2">
      <c r="A411" s="21"/>
      <c r="B411" s="22"/>
      <c r="C411" s="23">
        <f>_xlfn.XLOOKUP(Tabla1[[#This Row],[Producto]],Ingresos!L:L,Ingresos!M:M)</f>
        <v>0</v>
      </c>
      <c r="D411" s="24"/>
      <c r="E411" s="25"/>
      <c r="F411">
        <f>_xlfn.XLOOKUP(Tabla1[[#This Row],[Producto]],Ingresos!L:L,Ingresos!N:N)</f>
        <v>0</v>
      </c>
      <c r="G411">
        <v>1</v>
      </c>
      <c r="H411" s="6">
        <f>Tabla1[[#This Row],[Precio]]-(Tabla1[[#This Row],[Costo]]*Tabla1[[#This Row],[Cantidad]])</f>
        <v>0</v>
      </c>
      <c r="I411" t="s">
        <v>4</v>
      </c>
      <c r="K411" t="b">
        <f>IF(Tabla1[[#This Row],[Cantidad]]&gt;=1,Tabla1[[#This Row],[Cantidad]]*F411)</f>
        <v>0</v>
      </c>
    </row>
    <row r="412" spans="1:11" x14ac:dyDescent="0.2">
      <c r="A412" s="21"/>
      <c r="B412" s="22"/>
      <c r="C412" s="23">
        <f>_xlfn.XLOOKUP(Tabla1[[#This Row],[Producto]],Ingresos!L:L,Ingresos!M:M)</f>
        <v>0</v>
      </c>
      <c r="D412" s="24"/>
      <c r="E412" s="25"/>
      <c r="F412">
        <f>_xlfn.XLOOKUP(Tabla1[[#This Row],[Producto]],Ingresos!L:L,Ingresos!N:N)</f>
        <v>0</v>
      </c>
      <c r="G412">
        <v>1</v>
      </c>
      <c r="H412" s="6">
        <f>Tabla1[[#This Row],[Precio]]-(Tabla1[[#This Row],[Costo]]*Tabla1[[#This Row],[Cantidad]])</f>
        <v>0</v>
      </c>
      <c r="I412" t="s">
        <v>4</v>
      </c>
      <c r="K412" t="b">
        <f>IF(Tabla1[[#This Row],[Cantidad]]&gt;=1,Tabla1[[#This Row],[Cantidad]]*F412)</f>
        <v>0</v>
      </c>
    </row>
    <row r="413" spans="1:11" x14ac:dyDescent="0.2">
      <c r="A413" s="21"/>
      <c r="B413" s="22"/>
      <c r="C413" s="23">
        <f>_xlfn.XLOOKUP(Tabla1[[#This Row],[Producto]],Ingresos!L:L,Ingresos!M:M)</f>
        <v>0</v>
      </c>
      <c r="D413" s="24"/>
      <c r="E413" s="25"/>
      <c r="F413">
        <f>_xlfn.XLOOKUP(Tabla1[[#This Row],[Producto]],Ingresos!L:L,Ingresos!N:N)</f>
        <v>0</v>
      </c>
      <c r="G413">
        <v>1</v>
      </c>
      <c r="H413" s="6">
        <f>Tabla1[[#This Row],[Precio]]-(Tabla1[[#This Row],[Costo]]*Tabla1[[#This Row],[Cantidad]])</f>
        <v>0</v>
      </c>
      <c r="I413" t="s">
        <v>4</v>
      </c>
      <c r="K413" t="b">
        <f>IF(Tabla1[[#This Row],[Cantidad]]&gt;=1,Tabla1[[#This Row],[Cantidad]]*F413)</f>
        <v>0</v>
      </c>
    </row>
    <row r="414" spans="1:11" x14ac:dyDescent="0.2">
      <c r="A414" s="21"/>
      <c r="B414" s="22"/>
      <c r="C414" s="23">
        <f>_xlfn.XLOOKUP(Tabla1[[#This Row],[Producto]],Ingresos!L:L,Ingresos!M:M)</f>
        <v>0</v>
      </c>
      <c r="D414" s="24"/>
      <c r="E414" s="25"/>
      <c r="F414">
        <f>_xlfn.XLOOKUP(Tabla1[[#This Row],[Producto]],Ingresos!L:L,Ingresos!N:N)</f>
        <v>0</v>
      </c>
      <c r="G414">
        <v>1</v>
      </c>
      <c r="H414" s="6">
        <f>Tabla1[[#This Row],[Precio]]-(Tabla1[[#This Row],[Costo]]*Tabla1[[#This Row],[Cantidad]])</f>
        <v>0</v>
      </c>
      <c r="I414" t="s">
        <v>4</v>
      </c>
      <c r="K414" t="b">
        <f>IF(Tabla1[[#This Row],[Cantidad]]&gt;=1,Tabla1[[#This Row],[Cantidad]]*F414)</f>
        <v>0</v>
      </c>
    </row>
    <row r="415" spans="1:11" x14ac:dyDescent="0.2">
      <c r="A415" s="21"/>
      <c r="B415" s="22"/>
      <c r="C415" s="23">
        <f>_xlfn.XLOOKUP(Tabla1[[#This Row],[Producto]],Ingresos!L:L,Ingresos!M:M)</f>
        <v>0</v>
      </c>
      <c r="D415" s="24"/>
      <c r="E415" s="25"/>
      <c r="F415">
        <f>_xlfn.XLOOKUP(Tabla1[[#This Row],[Producto]],Ingresos!L:L,Ingresos!N:N)</f>
        <v>0</v>
      </c>
      <c r="G415">
        <v>1</v>
      </c>
      <c r="H415" s="6">
        <f>Tabla1[[#This Row],[Precio]]-(Tabla1[[#This Row],[Costo]]*Tabla1[[#This Row],[Cantidad]])</f>
        <v>0</v>
      </c>
      <c r="I415" t="s">
        <v>4</v>
      </c>
      <c r="K415" t="b">
        <f>IF(Tabla1[[#This Row],[Cantidad]]&gt;=1,Tabla1[[#This Row],[Cantidad]]*F415)</f>
        <v>0</v>
      </c>
    </row>
    <row r="416" spans="1:11" x14ac:dyDescent="0.2">
      <c r="A416" s="21"/>
      <c r="B416" s="22"/>
      <c r="C416" s="23">
        <f>_xlfn.XLOOKUP(Tabla1[[#This Row],[Producto]],Ingresos!L:L,Ingresos!M:M)</f>
        <v>0</v>
      </c>
      <c r="D416" s="24"/>
      <c r="E416" s="25"/>
      <c r="F416">
        <f>_xlfn.XLOOKUP(Tabla1[[#This Row],[Producto]],Ingresos!L:L,Ingresos!N:N)</f>
        <v>0</v>
      </c>
      <c r="G416">
        <v>1</v>
      </c>
      <c r="H416" s="6">
        <f>Tabla1[[#This Row],[Precio]]-(Tabla1[[#This Row],[Costo]]*Tabla1[[#This Row],[Cantidad]])</f>
        <v>0</v>
      </c>
      <c r="I416" t="s">
        <v>4</v>
      </c>
      <c r="K416" t="b">
        <f>IF(Tabla1[[#This Row],[Cantidad]]&gt;=1,Tabla1[[#This Row],[Cantidad]]*F416)</f>
        <v>0</v>
      </c>
    </row>
    <row r="417" spans="1:11" x14ac:dyDescent="0.2">
      <c r="A417" s="21"/>
      <c r="B417" s="22"/>
      <c r="C417" s="23">
        <f>_xlfn.XLOOKUP(Tabla1[[#This Row],[Producto]],Ingresos!L:L,Ingresos!M:M)</f>
        <v>0</v>
      </c>
      <c r="D417" s="24"/>
      <c r="E417" s="25"/>
      <c r="F417">
        <f>_xlfn.XLOOKUP(Tabla1[[#This Row],[Producto]],Ingresos!L:L,Ingresos!N:N)</f>
        <v>0</v>
      </c>
      <c r="G417">
        <v>1</v>
      </c>
      <c r="H417" s="6">
        <f>Tabla1[[#This Row],[Precio]]-(Tabla1[[#This Row],[Costo]]*Tabla1[[#This Row],[Cantidad]])</f>
        <v>0</v>
      </c>
      <c r="I417" t="s">
        <v>4</v>
      </c>
      <c r="K417" t="b">
        <f>IF(Tabla1[[#This Row],[Cantidad]]&gt;=1,Tabla1[[#This Row],[Cantidad]]*F417)</f>
        <v>0</v>
      </c>
    </row>
    <row r="418" spans="1:11" x14ac:dyDescent="0.2">
      <c r="A418" s="21"/>
      <c r="B418" s="22"/>
      <c r="C418" s="23">
        <f>_xlfn.XLOOKUP(Tabla1[[#This Row],[Producto]],Ingresos!L:L,Ingresos!M:M)</f>
        <v>0</v>
      </c>
      <c r="D418" s="24"/>
      <c r="E418" s="25"/>
      <c r="F418">
        <f>_xlfn.XLOOKUP(Tabla1[[#This Row],[Producto]],Ingresos!L:L,Ingresos!N:N)</f>
        <v>0</v>
      </c>
      <c r="G418">
        <v>1</v>
      </c>
      <c r="H418" s="6">
        <f>Tabla1[[#This Row],[Precio]]-(Tabla1[[#This Row],[Costo]]*Tabla1[[#This Row],[Cantidad]])</f>
        <v>0</v>
      </c>
      <c r="I418" t="s">
        <v>4</v>
      </c>
      <c r="K418" t="b">
        <f>IF(Tabla1[[#This Row],[Cantidad]]&gt;=1,Tabla1[[#This Row],[Cantidad]]*F418)</f>
        <v>0</v>
      </c>
    </row>
    <row r="419" spans="1:11" x14ac:dyDescent="0.2">
      <c r="A419" s="21"/>
      <c r="B419" s="22"/>
      <c r="C419" s="23">
        <f>_xlfn.XLOOKUP(Tabla1[[#This Row],[Producto]],Ingresos!L:L,Ingresos!M:M)</f>
        <v>0</v>
      </c>
      <c r="D419" s="24"/>
      <c r="E419" s="25"/>
      <c r="F419">
        <f>_xlfn.XLOOKUP(Tabla1[[#This Row],[Producto]],Ingresos!L:L,Ingresos!N:N)</f>
        <v>0</v>
      </c>
      <c r="G419">
        <v>1</v>
      </c>
      <c r="H419" s="6">
        <f>Tabla1[[#This Row],[Precio]]-(Tabla1[[#This Row],[Costo]]*Tabla1[[#This Row],[Cantidad]])</f>
        <v>0</v>
      </c>
      <c r="I419" t="s">
        <v>4</v>
      </c>
      <c r="K419" t="b">
        <f>IF(Tabla1[[#This Row],[Cantidad]]&gt;=1,Tabla1[[#This Row],[Cantidad]]*F419)</f>
        <v>0</v>
      </c>
    </row>
    <row r="420" spans="1:11" x14ac:dyDescent="0.2">
      <c r="A420" s="21"/>
      <c r="B420" s="22"/>
      <c r="C420" s="23">
        <f>_xlfn.XLOOKUP(Tabla1[[#This Row],[Producto]],Ingresos!L:L,Ingresos!M:M)</f>
        <v>0</v>
      </c>
      <c r="D420" s="24"/>
      <c r="E420" s="25"/>
      <c r="F420">
        <f>_xlfn.XLOOKUP(Tabla1[[#This Row],[Producto]],Ingresos!L:L,Ingresos!N:N)</f>
        <v>0</v>
      </c>
      <c r="G420">
        <v>1</v>
      </c>
      <c r="H420" s="6">
        <f>Tabla1[[#This Row],[Precio]]-(Tabla1[[#This Row],[Costo]]*Tabla1[[#This Row],[Cantidad]])</f>
        <v>0</v>
      </c>
      <c r="I420" t="s">
        <v>4</v>
      </c>
      <c r="K420" t="b">
        <f>IF(Tabla1[[#This Row],[Cantidad]]&gt;=1,Tabla1[[#This Row],[Cantidad]]*F420)</f>
        <v>0</v>
      </c>
    </row>
    <row r="421" spans="1:11" x14ac:dyDescent="0.2">
      <c r="A421" s="21"/>
      <c r="B421" s="22"/>
      <c r="C421" s="23">
        <f>_xlfn.XLOOKUP(Tabla1[[#This Row],[Producto]],Ingresos!L:L,Ingresos!M:M)</f>
        <v>0</v>
      </c>
      <c r="D421" s="24"/>
      <c r="E421" s="25"/>
      <c r="F421">
        <f>_xlfn.XLOOKUP(Tabla1[[#This Row],[Producto]],Ingresos!L:L,Ingresos!N:N)</f>
        <v>0</v>
      </c>
      <c r="G421">
        <v>1</v>
      </c>
      <c r="H421" s="6">
        <f>Tabla1[[#This Row],[Precio]]-(Tabla1[[#This Row],[Costo]]*Tabla1[[#This Row],[Cantidad]])</f>
        <v>0</v>
      </c>
      <c r="I421" t="s">
        <v>4</v>
      </c>
      <c r="K421" t="b">
        <f>IF(Tabla1[[#This Row],[Cantidad]]&gt;=1,Tabla1[[#This Row],[Cantidad]]*F421)</f>
        <v>0</v>
      </c>
    </row>
    <row r="422" spans="1:11" x14ac:dyDescent="0.2">
      <c r="A422" s="21"/>
      <c r="B422" s="22"/>
      <c r="C422" s="23">
        <f>_xlfn.XLOOKUP(Tabla1[[#This Row],[Producto]],Ingresos!L:L,Ingresos!M:M)</f>
        <v>0</v>
      </c>
      <c r="D422" s="24"/>
      <c r="E422" s="25"/>
      <c r="F422">
        <f>_xlfn.XLOOKUP(Tabla1[[#This Row],[Producto]],Ingresos!L:L,Ingresos!N:N)</f>
        <v>0</v>
      </c>
      <c r="G422">
        <v>1</v>
      </c>
      <c r="H422" s="6">
        <f>Tabla1[[#This Row],[Precio]]-(Tabla1[[#This Row],[Costo]]*Tabla1[[#This Row],[Cantidad]])</f>
        <v>0</v>
      </c>
      <c r="I422" t="s">
        <v>4</v>
      </c>
      <c r="K422" t="b">
        <f>IF(Tabla1[[#This Row],[Cantidad]]&gt;=1,Tabla1[[#This Row],[Cantidad]]*F422)</f>
        <v>0</v>
      </c>
    </row>
    <row r="423" spans="1:11" x14ac:dyDescent="0.2">
      <c r="A423" s="21"/>
      <c r="B423" s="22"/>
      <c r="C423" s="23">
        <f>_xlfn.XLOOKUP(Tabla1[[#This Row],[Producto]],Ingresos!L:L,Ingresos!M:M)</f>
        <v>0</v>
      </c>
      <c r="D423" s="24"/>
      <c r="E423" s="25"/>
      <c r="F423">
        <f>_xlfn.XLOOKUP(Tabla1[[#This Row],[Producto]],Ingresos!L:L,Ingresos!N:N)</f>
        <v>0</v>
      </c>
      <c r="G423">
        <v>1</v>
      </c>
      <c r="H423" s="6">
        <f>Tabla1[[#This Row],[Precio]]-(Tabla1[[#This Row],[Costo]]*Tabla1[[#This Row],[Cantidad]])</f>
        <v>0</v>
      </c>
      <c r="I423" t="s">
        <v>4</v>
      </c>
      <c r="K423" t="b">
        <f>IF(Tabla1[[#This Row],[Cantidad]]&gt;=1,Tabla1[[#This Row],[Cantidad]]*F423)</f>
        <v>0</v>
      </c>
    </row>
    <row r="424" spans="1:11" x14ac:dyDescent="0.2">
      <c r="A424" s="21"/>
      <c r="B424" s="22"/>
      <c r="C424" s="23">
        <f>_xlfn.XLOOKUP(Tabla1[[#This Row],[Producto]],Ingresos!L:L,Ingresos!M:M)</f>
        <v>0</v>
      </c>
      <c r="D424" s="24"/>
      <c r="E424" s="25"/>
      <c r="F424">
        <f>_xlfn.XLOOKUP(Tabla1[[#This Row],[Producto]],Ingresos!L:L,Ingresos!N:N)</f>
        <v>0</v>
      </c>
      <c r="G424">
        <v>1</v>
      </c>
      <c r="H424" s="6">
        <f>Tabla1[[#This Row],[Precio]]-(Tabla1[[#This Row],[Costo]]*Tabla1[[#This Row],[Cantidad]])</f>
        <v>0</v>
      </c>
      <c r="I424" t="s">
        <v>4</v>
      </c>
      <c r="K424" t="b">
        <f>IF(Tabla1[[#This Row],[Cantidad]]&gt;=1,Tabla1[[#This Row],[Cantidad]]*F424)</f>
        <v>0</v>
      </c>
    </row>
    <row r="425" spans="1:11" x14ac:dyDescent="0.2">
      <c r="A425" s="21"/>
      <c r="B425" s="22"/>
      <c r="C425" s="23">
        <f>_xlfn.XLOOKUP(Tabla1[[#This Row],[Producto]],Ingresos!L:L,Ingresos!M:M)</f>
        <v>0</v>
      </c>
      <c r="D425" s="24"/>
      <c r="E425" s="25"/>
      <c r="F425">
        <f>_xlfn.XLOOKUP(Tabla1[[#This Row],[Producto]],Ingresos!L:L,Ingresos!N:N)</f>
        <v>0</v>
      </c>
      <c r="G425">
        <v>1</v>
      </c>
      <c r="H425" s="6">
        <f>Tabla1[[#This Row],[Precio]]-(Tabla1[[#This Row],[Costo]]*Tabla1[[#This Row],[Cantidad]])</f>
        <v>0</v>
      </c>
      <c r="I425" t="s">
        <v>4</v>
      </c>
      <c r="K425" t="b">
        <f>IF(Tabla1[[#This Row],[Cantidad]]&gt;=1,Tabla1[[#This Row],[Cantidad]]*F425)</f>
        <v>0</v>
      </c>
    </row>
    <row r="426" spans="1:11" x14ac:dyDescent="0.2">
      <c r="A426" s="21"/>
      <c r="B426" s="22"/>
      <c r="C426" s="23">
        <f>_xlfn.XLOOKUP(Tabla1[[#This Row],[Producto]],Ingresos!L:L,Ingresos!M:M)</f>
        <v>0</v>
      </c>
      <c r="D426" s="24"/>
      <c r="E426" s="25"/>
      <c r="F426">
        <f>_xlfn.XLOOKUP(Tabla1[[#This Row],[Producto]],Ingresos!L:L,Ingresos!N:N)</f>
        <v>0</v>
      </c>
      <c r="G426">
        <v>1</v>
      </c>
      <c r="H426" s="6">
        <f>Tabla1[[#This Row],[Precio]]-(Tabla1[[#This Row],[Costo]]*Tabla1[[#This Row],[Cantidad]])</f>
        <v>0</v>
      </c>
      <c r="I426" t="s">
        <v>4</v>
      </c>
      <c r="K426" t="b">
        <f>IF(Tabla1[[#This Row],[Cantidad]]&gt;=1,Tabla1[[#This Row],[Cantidad]]*F426)</f>
        <v>0</v>
      </c>
    </row>
    <row r="427" spans="1:11" x14ac:dyDescent="0.2">
      <c r="A427" s="21"/>
      <c r="B427" s="22"/>
      <c r="C427" s="23">
        <f>_xlfn.XLOOKUP(Tabla1[[#This Row],[Producto]],Ingresos!L:L,Ingresos!M:M)</f>
        <v>0</v>
      </c>
      <c r="D427" s="24"/>
      <c r="E427" s="25"/>
      <c r="F427">
        <f>_xlfn.XLOOKUP(Tabla1[[#This Row],[Producto]],Ingresos!L:L,Ingresos!N:N)</f>
        <v>0</v>
      </c>
      <c r="G427">
        <v>1</v>
      </c>
      <c r="H427" s="6">
        <f>Tabla1[[#This Row],[Precio]]-(Tabla1[[#This Row],[Costo]]*Tabla1[[#This Row],[Cantidad]])</f>
        <v>0</v>
      </c>
      <c r="I427" t="s">
        <v>4</v>
      </c>
      <c r="K427" t="b">
        <f>IF(Tabla1[[#This Row],[Cantidad]]&gt;=1,Tabla1[[#This Row],[Cantidad]]*F427)</f>
        <v>0</v>
      </c>
    </row>
    <row r="428" spans="1:11" x14ac:dyDescent="0.2">
      <c r="A428" s="21"/>
      <c r="B428" s="22"/>
      <c r="C428" s="23">
        <f>_xlfn.XLOOKUP(Tabla1[[#This Row],[Producto]],Ingresos!L:L,Ingresos!M:M)</f>
        <v>0</v>
      </c>
      <c r="D428" s="24"/>
      <c r="E428" s="25"/>
      <c r="F428">
        <f>_xlfn.XLOOKUP(Tabla1[[#This Row],[Producto]],Ingresos!L:L,Ingresos!N:N)</f>
        <v>0</v>
      </c>
      <c r="G428">
        <v>1</v>
      </c>
      <c r="H428" s="6">
        <f>Tabla1[[#This Row],[Precio]]-(Tabla1[[#This Row],[Costo]]*Tabla1[[#This Row],[Cantidad]])</f>
        <v>0</v>
      </c>
      <c r="I428" t="s">
        <v>4</v>
      </c>
      <c r="K428" t="b">
        <f>IF(Tabla1[[#This Row],[Cantidad]]&gt;=1,Tabla1[[#This Row],[Cantidad]]*F428)</f>
        <v>0</v>
      </c>
    </row>
    <row r="429" spans="1:11" x14ac:dyDescent="0.2">
      <c r="A429" s="21"/>
      <c r="B429" s="22"/>
      <c r="C429" s="23">
        <f>_xlfn.XLOOKUP(Tabla1[[#This Row],[Producto]],Ingresos!L:L,Ingresos!M:M)</f>
        <v>0</v>
      </c>
      <c r="D429" s="24"/>
      <c r="E429" s="25"/>
      <c r="F429">
        <f>_xlfn.XLOOKUP(Tabla1[[#This Row],[Producto]],Ingresos!L:L,Ingresos!N:N)</f>
        <v>0</v>
      </c>
      <c r="G429">
        <v>1</v>
      </c>
      <c r="H429" s="6">
        <f>Tabla1[[#This Row],[Precio]]-(Tabla1[[#This Row],[Costo]]*Tabla1[[#This Row],[Cantidad]])</f>
        <v>0</v>
      </c>
      <c r="I429" t="s">
        <v>4</v>
      </c>
      <c r="K429" t="b">
        <f>IF(Tabla1[[#This Row],[Cantidad]]&gt;=1,Tabla1[[#This Row],[Cantidad]]*F429)</f>
        <v>0</v>
      </c>
    </row>
    <row r="430" spans="1:11" x14ac:dyDescent="0.2">
      <c r="A430" s="21"/>
      <c r="B430" s="22"/>
      <c r="C430" s="23">
        <f>_xlfn.XLOOKUP(Tabla1[[#This Row],[Producto]],Ingresos!L:L,Ingresos!M:M)</f>
        <v>0</v>
      </c>
      <c r="D430" s="24"/>
      <c r="E430" s="25"/>
      <c r="F430">
        <f>_xlfn.XLOOKUP(Tabla1[[#This Row],[Producto]],Ingresos!L:L,Ingresos!N:N)</f>
        <v>0</v>
      </c>
      <c r="G430">
        <v>1</v>
      </c>
      <c r="H430" s="6">
        <f>Tabla1[[#This Row],[Precio]]-(Tabla1[[#This Row],[Costo]]*Tabla1[[#This Row],[Cantidad]])</f>
        <v>0</v>
      </c>
      <c r="I430" t="s">
        <v>4</v>
      </c>
      <c r="K430" t="b">
        <f>IF(Tabla1[[#This Row],[Cantidad]]&gt;=1,Tabla1[[#This Row],[Cantidad]]*F430)</f>
        <v>0</v>
      </c>
    </row>
    <row r="431" spans="1:11" x14ac:dyDescent="0.2">
      <c r="A431" s="21"/>
      <c r="B431" s="22"/>
      <c r="C431" s="23">
        <f>_xlfn.XLOOKUP(Tabla1[[#This Row],[Producto]],Ingresos!L:L,Ingresos!M:M)</f>
        <v>0</v>
      </c>
      <c r="D431" s="24"/>
      <c r="E431" s="25"/>
      <c r="F431">
        <f>_xlfn.XLOOKUP(Tabla1[[#This Row],[Producto]],Ingresos!L:L,Ingresos!N:N)</f>
        <v>0</v>
      </c>
      <c r="G431">
        <v>1</v>
      </c>
      <c r="H431" s="6">
        <f>Tabla1[[#This Row],[Precio]]-(Tabla1[[#This Row],[Costo]]*Tabla1[[#This Row],[Cantidad]])</f>
        <v>0</v>
      </c>
      <c r="I431" t="s">
        <v>4</v>
      </c>
      <c r="K431" t="b">
        <f>IF(Tabla1[[#This Row],[Cantidad]]&gt;=1,Tabla1[[#This Row],[Cantidad]]*F431)</f>
        <v>0</v>
      </c>
    </row>
    <row r="432" spans="1:11" x14ac:dyDescent="0.2">
      <c r="A432" s="21"/>
      <c r="B432" s="22"/>
      <c r="C432" s="23">
        <f>_xlfn.XLOOKUP(Tabla1[[#This Row],[Producto]],Ingresos!L:L,Ingresos!M:M)</f>
        <v>0</v>
      </c>
      <c r="D432" s="24"/>
      <c r="E432" s="25"/>
      <c r="F432">
        <f>_xlfn.XLOOKUP(Tabla1[[#This Row],[Producto]],Ingresos!L:L,Ingresos!N:N)</f>
        <v>0</v>
      </c>
      <c r="G432">
        <v>1</v>
      </c>
      <c r="H432" s="6">
        <f>Tabla1[[#This Row],[Precio]]-(Tabla1[[#This Row],[Costo]]*Tabla1[[#This Row],[Cantidad]])</f>
        <v>0</v>
      </c>
      <c r="I432" t="s">
        <v>4</v>
      </c>
      <c r="K432" t="b">
        <f>IF(Tabla1[[#This Row],[Cantidad]]&gt;=1,Tabla1[[#This Row],[Cantidad]]*F432)</f>
        <v>0</v>
      </c>
    </row>
    <row r="433" spans="1:11" x14ac:dyDescent="0.2">
      <c r="A433" s="21"/>
      <c r="B433" s="22"/>
      <c r="C433" s="23">
        <f>_xlfn.XLOOKUP(Tabla1[[#This Row],[Producto]],Ingresos!L:L,Ingresos!M:M)</f>
        <v>0</v>
      </c>
      <c r="D433" s="24"/>
      <c r="E433" s="25"/>
      <c r="F433">
        <f>_xlfn.XLOOKUP(Tabla1[[#This Row],[Producto]],Ingresos!L:L,Ingresos!N:N)</f>
        <v>0</v>
      </c>
      <c r="G433">
        <v>1</v>
      </c>
      <c r="H433" s="6">
        <f>Tabla1[[#This Row],[Precio]]-(Tabla1[[#This Row],[Costo]]*Tabla1[[#This Row],[Cantidad]])</f>
        <v>0</v>
      </c>
      <c r="I433" t="s">
        <v>4</v>
      </c>
      <c r="K433" t="b">
        <f>IF(Tabla1[[#This Row],[Cantidad]]&gt;=1,Tabla1[[#This Row],[Cantidad]]*F433)</f>
        <v>0</v>
      </c>
    </row>
    <row r="434" spans="1:11" x14ac:dyDescent="0.2">
      <c r="A434" s="21"/>
      <c r="B434" s="22"/>
      <c r="C434" s="23">
        <f>_xlfn.XLOOKUP(Tabla1[[#This Row],[Producto]],Ingresos!L:L,Ingresos!M:M)</f>
        <v>0</v>
      </c>
      <c r="D434" s="24"/>
      <c r="E434" s="25"/>
      <c r="F434">
        <f>_xlfn.XLOOKUP(Tabla1[[#This Row],[Producto]],Ingresos!L:L,Ingresos!N:N)</f>
        <v>0</v>
      </c>
      <c r="G434">
        <v>1</v>
      </c>
      <c r="H434" s="6">
        <f>Tabla1[[#This Row],[Precio]]-(Tabla1[[#This Row],[Costo]]*Tabla1[[#This Row],[Cantidad]])</f>
        <v>0</v>
      </c>
      <c r="I434" t="s">
        <v>4</v>
      </c>
      <c r="K434" t="b">
        <f>IF(Tabla1[[#This Row],[Cantidad]]&gt;=1,Tabla1[[#This Row],[Cantidad]]*F434)</f>
        <v>0</v>
      </c>
    </row>
    <row r="435" spans="1:11" x14ac:dyDescent="0.2">
      <c r="A435" s="21"/>
      <c r="B435" s="22"/>
      <c r="C435" s="23">
        <f>_xlfn.XLOOKUP(Tabla1[[#This Row],[Producto]],Ingresos!L:L,Ingresos!M:M)</f>
        <v>0</v>
      </c>
      <c r="D435" s="24"/>
      <c r="E435" s="25"/>
      <c r="F435">
        <f>_xlfn.XLOOKUP(Tabla1[[#This Row],[Producto]],Ingresos!L:L,Ingresos!N:N)</f>
        <v>0</v>
      </c>
      <c r="G435">
        <v>1</v>
      </c>
      <c r="H435" s="6">
        <f>Tabla1[[#This Row],[Precio]]-(Tabla1[[#This Row],[Costo]]*Tabla1[[#This Row],[Cantidad]])</f>
        <v>0</v>
      </c>
      <c r="I435" t="s">
        <v>4</v>
      </c>
      <c r="K435" t="b">
        <f>IF(Tabla1[[#This Row],[Cantidad]]&gt;=1,Tabla1[[#This Row],[Cantidad]]*F435)</f>
        <v>0</v>
      </c>
    </row>
    <row r="436" spans="1:11" x14ac:dyDescent="0.2">
      <c r="A436" s="21"/>
      <c r="B436" s="22"/>
      <c r="C436" s="23">
        <f>_xlfn.XLOOKUP(Tabla1[[#This Row],[Producto]],Ingresos!L:L,Ingresos!M:M)</f>
        <v>0</v>
      </c>
      <c r="D436" s="24"/>
      <c r="E436" s="25"/>
      <c r="F436">
        <f>_xlfn.XLOOKUP(Tabla1[[#This Row],[Producto]],Ingresos!L:L,Ingresos!N:N)</f>
        <v>0</v>
      </c>
      <c r="G436">
        <v>1</v>
      </c>
      <c r="H436" s="6">
        <f>Tabla1[[#This Row],[Precio]]-(Tabla1[[#This Row],[Costo]]*Tabla1[[#This Row],[Cantidad]])</f>
        <v>0</v>
      </c>
      <c r="I436" t="s">
        <v>4</v>
      </c>
      <c r="K436" t="b">
        <f>IF(Tabla1[[#This Row],[Cantidad]]&gt;=1,Tabla1[[#This Row],[Cantidad]]*F436)</f>
        <v>0</v>
      </c>
    </row>
    <row r="437" spans="1:11" x14ac:dyDescent="0.2">
      <c r="A437" s="21"/>
      <c r="B437" s="22"/>
      <c r="C437" s="23">
        <f>_xlfn.XLOOKUP(Tabla1[[#This Row],[Producto]],Ingresos!L:L,Ingresos!M:M)</f>
        <v>0</v>
      </c>
      <c r="D437" s="24"/>
      <c r="E437" s="25"/>
      <c r="F437">
        <f>_xlfn.XLOOKUP(Tabla1[[#This Row],[Producto]],Ingresos!L:L,Ingresos!N:N)</f>
        <v>0</v>
      </c>
      <c r="G437">
        <v>1</v>
      </c>
      <c r="H437" s="6">
        <f>Tabla1[[#This Row],[Precio]]-(Tabla1[[#This Row],[Costo]]*Tabla1[[#This Row],[Cantidad]])</f>
        <v>0</v>
      </c>
      <c r="I437" t="s">
        <v>4</v>
      </c>
      <c r="K437" t="b">
        <f>IF(Tabla1[[#This Row],[Cantidad]]&gt;=1,Tabla1[[#This Row],[Cantidad]]*F437)</f>
        <v>0</v>
      </c>
    </row>
    <row r="438" spans="1:11" x14ac:dyDescent="0.2">
      <c r="A438" s="21"/>
      <c r="B438" s="22"/>
      <c r="C438" s="23">
        <f>_xlfn.XLOOKUP(Tabla1[[#This Row],[Producto]],Ingresos!L:L,Ingresos!M:M)</f>
        <v>0</v>
      </c>
      <c r="D438" s="24"/>
      <c r="E438" s="25"/>
      <c r="F438">
        <f>_xlfn.XLOOKUP(Tabla1[[#This Row],[Producto]],Ingresos!L:L,Ingresos!N:N)</f>
        <v>0</v>
      </c>
      <c r="G438">
        <v>1</v>
      </c>
      <c r="H438" s="6">
        <f>Tabla1[[#This Row],[Precio]]-(Tabla1[[#This Row],[Costo]]*Tabla1[[#This Row],[Cantidad]])</f>
        <v>0</v>
      </c>
      <c r="I438" t="s">
        <v>4</v>
      </c>
      <c r="K438" t="b">
        <f>IF(Tabla1[[#This Row],[Cantidad]]&gt;=1,Tabla1[[#This Row],[Cantidad]]*F438)</f>
        <v>0</v>
      </c>
    </row>
    <row r="439" spans="1:11" x14ac:dyDescent="0.2">
      <c r="A439" s="21"/>
      <c r="B439" s="22"/>
      <c r="C439" s="23">
        <f>_xlfn.XLOOKUP(Tabla1[[#This Row],[Producto]],Ingresos!L:L,Ingresos!M:M)</f>
        <v>0</v>
      </c>
      <c r="D439" s="24"/>
      <c r="E439" s="25"/>
      <c r="F439">
        <f>_xlfn.XLOOKUP(Tabla1[[#This Row],[Producto]],Ingresos!L:L,Ingresos!N:N)</f>
        <v>0</v>
      </c>
      <c r="G439">
        <v>1</v>
      </c>
      <c r="H439" s="6">
        <f>Tabla1[[#This Row],[Precio]]-(Tabla1[[#This Row],[Costo]]*Tabla1[[#This Row],[Cantidad]])</f>
        <v>0</v>
      </c>
      <c r="I439" t="s">
        <v>4</v>
      </c>
      <c r="K439" t="b">
        <f>IF(Tabla1[[#This Row],[Cantidad]]&gt;=1,Tabla1[[#This Row],[Cantidad]]*F439)</f>
        <v>0</v>
      </c>
    </row>
    <row r="440" spans="1:11" x14ac:dyDescent="0.2">
      <c r="A440" s="21"/>
      <c r="B440" s="22"/>
      <c r="C440" s="23">
        <f>_xlfn.XLOOKUP(Tabla1[[#This Row],[Producto]],Ingresos!L:L,Ingresos!M:M)</f>
        <v>0</v>
      </c>
      <c r="D440" s="24"/>
      <c r="E440" s="25"/>
      <c r="F440">
        <f>_xlfn.XLOOKUP(Tabla1[[#This Row],[Producto]],Ingresos!L:L,Ingresos!N:N)</f>
        <v>0</v>
      </c>
      <c r="G440">
        <v>1</v>
      </c>
      <c r="H440" s="6">
        <f>Tabla1[[#This Row],[Precio]]-(Tabla1[[#This Row],[Costo]]*Tabla1[[#This Row],[Cantidad]])</f>
        <v>0</v>
      </c>
      <c r="I440" t="s">
        <v>4</v>
      </c>
      <c r="K440" t="b">
        <f>IF(Tabla1[[#This Row],[Cantidad]]&gt;=1,Tabla1[[#This Row],[Cantidad]]*F440)</f>
        <v>0</v>
      </c>
    </row>
    <row r="441" spans="1:11" x14ac:dyDescent="0.2">
      <c r="A441" s="21"/>
      <c r="B441" s="22"/>
      <c r="C441" s="23">
        <f>_xlfn.XLOOKUP(Tabla1[[#This Row],[Producto]],Ingresos!L:L,Ingresos!M:M)</f>
        <v>0</v>
      </c>
      <c r="D441" s="24"/>
      <c r="E441" s="25"/>
      <c r="F441">
        <f>_xlfn.XLOOKUP(Tabla1[[#This Row],[Producto]],Ingresos!L:L,Ingresos!N:N)</f>
        <v>0</v>
      </c>
      <c r="G441">
        <v>1</v>
      </c>
      <c r="H441" s="6">
        <f>Tabla1[[#This Row],[Precio]]-(Tabla1[[#This Row],[Costo]]*Tabla1[[#This Row],[Cantidad]])</f>
        <v>0</v>
      </c>
      <c r="I441" t="s">
        <v>4</v>
      </c>
      <c r="K441" t="b">
        <f>IF(Tabla1[[#This Row],[Cantidad]]&gt;=1,Tabla1[[#This Row],[Cantidad]]*F441)</f>
        <v>0</v>
      </c>
    </row>
    <row r="442" spans="1:11" x14ac:dyDescent="0.2">
      <c r="A442" s="21"/>
      <c r="B442" s="22"/>
      <c r="C442" s="23">
        <f>_xlfn.XLOOKUP(Tabla1[[#This Row],[Producto]],Ingresos!L:L,Ingresos!M:M)</f>
        <v>0</v>
      </c>
      <c r="D442" s="24"/>
      <c r="E442" s="25"/>
      <c r="F442">
        <f>_xlfn.XLOOKUP(Tabla1[[#This Row],[Producto]],Ingresos!L:L,Ingresos!N:N)</f>
        <v>0</v>
      </c>
      <c r="G442">
        <v>1</v>
      </c>
      <c r="H442" s="6">
        <f>Tabla1[[#This Row],[Precio]]-(Tabla1[[#This Row],[Costo]]*Tabla1[[#This Row],[Cantidad]])</f>
        <v>0</v>
      </c>
      <c r="I442" t="s">
        <v>4</v>
      </c>
      <c r="K442" t="b">
        <f>IF(Tabla1[[#This Row],[Cantidad]]&gt;=1,Tabla1[[#This Row],[Cantidad]]*F442)</f>
        <v>0</v>
      </c>
    </row>
    <row r="443" spans="1:11" x14ac:dyDescent="0.2">
      <c r="A443" s="21"/>
      <c r="B443" s="22"/>
      <c r="C443" s="23">
        <f>_xlfn.XLOOKUP(Tabla1[[#This Row],[Producto]],Ingresos!L:L,Ingresos!M:M)</f>
        <v>0</v>
      </c>
      <c r="D443" s="24"/>
      <c r="E443" s="25"/>
      <c r="F443">
        <f>_xlfn.XLOOKUP(Tabla1[[#This Row],[Producto]],Ingresos!L:L,Ingresos!N:N)</f>
        <v>0</v>
      </c>
      <c r="G443">
        <v>1</v>
      </c>
      <c r="H443" s="6">
        <f>Tabla1[[#This Row],[Precio]]-(Tabla1[[#This Row],[Costo]]*Tabla1[[#This Row],[Cantidad]])</f>
        <v>0</v>
      </c>
      <c r="I443" t="s">
        <v>4</v>
      </c>
      <c r="K443" t="b">
        <f>IF(Tabla1[[#This Row],[Cantidad]]&gt;=1,Tabla1[[#This Row],[Cantidad]]*F443)</f>
        <v>0</v>
      </c>
    </row>
    <row r="444" spans="1:11" x14ac:dyDescent="0.2">
      <c r="A444" s="21"/>
      <c r="B444" s="22"/>
      <c r="C444" s="23">
        <f>_xlfn.XLOOKUP(Tabla1[[#This Row],[Producto]],Ingresos!L:L,Ingresos!M:M)</f>
        <v>0</v>
      </c>
      <c r="D444" s="24"/>
      <c r="E444" s="25"/>
      <c r="F444">
        <f>_xlfn.XLOOKUP(Tabla1[[#This Row],[Producto]],Ingresos!L:L,Ingresos!N:N)</f>
        <v>0</v>
      </c>
      <c r="G444">
        <v>1</v>
      </c>
      <c r="H444" s="6">
        <f>Tabla1[[#This Row],[Precio]]-(Tabla1[[#This Row],[Costo]]*Tabla1[[#This Row],[Cantidad]])</f>
        <v>0</v>
      </c>
      <c r="I444" t="s">
        <v>4</v>
      </c>
      <c r="K444" t="b">
        <f>IF(Tabla1[[#This Row],[Cantidad]]&gt;=1,Tabla1[[#This Row],[Cantidad]]*F444)</f>
        <v>0</v>
      </c>
    </row>
    <row r="445" spans="1:11" x14ac:dyDescent="0.2">
      <c r="A445" s="21"/>
      <c r="B445" s="22"/>
      <c r="C445" s="23">
        <f>_xlfn.XLOOKUP(Tabla1[[#This Row],[Producto]],Ingresos!L:L,Ingresos!M:M)</f>
        <v>0</v>
      </c>
      <c r="D445" s="24"/>
      <c r="E445" s="25"/>
      <c r="F445">
        <f>_xlfn.XLOOKUP(Tabla1[[#This Row],[Producto]],Ingresos!L:L,Ingresos!N:N)</f>
        <v>0</v>
      </c>
      <c r="G445">
        <v>1</v>
      </c>
      <c r="H445" s="6">
        <f>Tabla1[[#This Row],[Precio]]-(Tabla1[[#This Row],[Costo]]*Tabla1[[#This Row],[Cantidad]])</f>
        <v>0</v>
      </c>
      <c r="I445" t="s">
        <v>4</v>
      </c>
      <c r="K445" t="b">
        <f>IF(Tabla1[[#This Row],[Cantidad]]&gt;=1,Tabla1[[#This Row],[Cantidad]]*F445)</f>
        <v>0</v>
      </c>
    </row>
    <row r="446" spans="1:11" x14ac:dyDescent="0.2">
      <c r="A446" s="21"/>
      <c r="B446" s="22"/>
      <c r="C446" s="23">
        <f>_xlfn.XLOOKUP(Tabla1[[#This Row],[Producto]],Ingresos!L:L,Ingresos!M:M)</f>
        <v>0</v>
      </c>
      <c r="D446" s="24"/>
      <c r="E446" s="25"/>
      <c r="F446">
        <f>_xlfn.XLOOKUP(Tabla1[[#This Row],[Producto]],Ingresos!L:L,Ingresos!N:N)</f>
        <v>0</v>
      </c>
      <c r="G446">
        <v>1</v>
      </c>
      <c r="H446" s="6">
        <f>Tabla1[[#This Row],[Precio]]-(Tabla1[[#This Row],[Costo]]*Tabla1[[#This Row],[Cantidad]])</f>
        <v>0</v>
      </c>
      <c r="I446" t="s">
        <v>4</v>
      </c>
      <c r="K446" t="b">
        <f>IF(Tabla1[[#This Row],[Cantidad]]&gt;=1,Tabla1[[#This Row],[Cantidad]]*F446)</f>
        <v>0</v>
      </c>
    </row>
    <row r="447" spans="1:11" x14ac:dyDescent="0.2">
      <c r="A447" s="21"/>
      <c r="B447" s="22"/>
      <c r="C447" s="23">
        <f>_xlfn.XLOOKUP(Tabla1[[#This Row],[Producto]],Ingresos!L:L,Ingresos!M:M)</f>
        <v>0</v>
      </c>
      <c r="D447" s="24"/>
      <c r="E447" s="25"/>
      <c r="F447">
        <f>_xlfn.XLOOKUP(Tabla1[[#This Row],[Producto]],Ingresos!L:L,Ingresos!N:N)</f>
        <v>0</v>
      </c>
      <c r="G447">
        <v>1</v>
      </c>
      <c r="H447" s="6">
        <f>Tabla1[[#This Row],[Precio]]-(Tabla1[[#This Row],[Costo]]*Tabla1[[#This Row],[Cantidad]])</f>
        <v>0</v>
      </c>
      <c r="I447" t="s">
        <v>4</v>
      </c>
      <c r="K447" t="b">
        <f>IF(Tabla1[[#This Row],[Cantidad]]&gt;=1,Tabla1[[#This Row],[Cantidad]]*F447)</f>
        <v>0</v>
      </c>
    </row>
    <row r="448" spans="1:11" x14ac:dyDescent="0.2">
      <c r="A448" s="21"/>
      <c r="B448" s="22"/>
      <c r="C448" s="23">
        <f>_xlfn.XLOOKUP(Tabla1[[#This Row],[Producto]],Ingresos!L:L,Ingresos!M:M)</f>
        <v>0</v>
      </c>
      <c r="D448" s="24"/>
      <c r="E448" s="25"/>
      <c r="F448">
        <f>_xlfn.XLOOKUP(Tabla1[[#This Row],[Producto]],Ingresos!L:L,Ingresos!N:N)</f>
        <v>0</v>
      </c>
      <c r="G448">
        <v>1</v>
      </c>
      <c r="H448" s="6">
        <f>Tabla1[[#This Row],[Precio]]-(Tabla1[[#This Row],[Costo]]*Tabla1[[#This Row],[Cantidad]])</f>
        <v>0</v>
      </c>
      <c r="I448" t="s">
        <v>4</v>
      </c>
      <c r="K448" t="b">
        <f>IF(Tabla1[[#This Row],[Cantidad]]&gt;=1,Tabla1[[#This Row],[Cantidad]]*F448)</f>
        <v>0</v>
      </c>
    </row>
    <row r="449" spans="1:11" x14ac:dyDescent="0.2">
      <c r="A449" s="21"/>
      <c r="B449" s="22"/>
      <c r="C449" s="23">
        <f>_xlfn.XLOOKUP(Tabla1[[#This Row],[Producto]],Ingresos!L:L,Ingresos!M:M)</f>
        <v>0</v>
      </c>
      <c r="D449" s="24"/>
      <c r="E449" s="25"/>
      <c r="F449">
        <f>_xlfn.XLOOKUP(Tabla1[[#This Row],[Producto]],Ingresos!L:L,Ingresos!N:N)</f>
        <v>0</v>
      </c>
      <c r="G449">
        <v>1</v>
      </c>
      <c r="H449" s="6">
        <f>Tabla1[[#This Row],[Precio]]-(Tabla1[[#This Row],[Costo]]*Tabla1[[#This Row],[Cantidad]])</f>
        <v>0</v>
      </c>
      <c r="I449" t="s">
        <v>4</v>
      </c>
      <c r="K449" t="b">
        <f>IF(Tabla1[[#This Row],[Cantidad]]&gt;=1,Tabla1[[#This Row],[Cantidad]]*F449)</f>
        <v>0</v>
      </c>
    </row>
    <row r="450" spans="1:11" x14ac:dyDescent="0.2">
      <c r="A450" s="21"/>
      <c r="B450" s="22"/>
      <c r="C450" s="23">
        <f>_xlfn.XLOOKUP(Tabla1[[#This Row],[Producto]],Ingresos!L:L,Ingresos!M:M)</f>
        <v>0</v>
      </c>
      <c r="D450" s="24"/>
      <c r="E450" s="25"/>
      <c r="F450">
        <f>_xlfn.XLOOKUP(Tabla1[[#This Row],[Producto]],Ingresos!L:L,Ingresos!N:N)</f>
        <v>0</v>
      </c>
      <c r="G450">
        <v>1</v>
      </c>
      <c r="H450" s="6">
        <f>Tabla1[[#This Row],[Precio]]-(Tabla1[[#This Row],[Costo]]*Tabla1[[#This Row],[Cantidad]])</f>
        <v>0</v>
      </c>
      <c r="I450" t="s">
        <v>4</v>
      </c>
      <c r="K450" t="b">
        <f>IF(Tabla1[[#This Row],[Cantidad]]&gt;=1,Tabla1[[#This Row],[Cantidad]]*F450)</f>
        <v>0</v>
      </c>
    </row>
    <row r="451" spans="1:11" x14ac:dyDescent="0.2">
      <c r="A451" s="21"/>
      <c r="B451" s="22"/>
      <c r="C451" s="23">
        <f>_xlfn.XLOOKUP(Tabla1[[#This Row],[Producto]],Ingresos!L:L,Ingresos!M:M)</f>
        <v>0</v>
      </c>
      <c r="D451" s="24"/>
      <c r="E451" s="25"/>
      <c r="F451">
        <f>_xlfn.XLOOKUP(Tabla1[[#This Row],[Producto]],Ingresos!L:L,Ingresos!N:N)</f>
        <v>0</v>
      </c>
      <c r="G451">
        <v>1</v>
      </c>
      <c r="H451" s="6">
        <f>Tabla1[[#This Row],[Precio]]-(Tabla1[[#This Row],[Costo]]*Tabla1[[#This Row],[Cantidad]])</f>
        <v>0</v>
      </c>
      <c r="I451" t="s">
        <v>4</v>
      </c>
      <c r="K451" t="b">
        <f>IF(Tabla1[[#This Row],[Cantidad]]&gt;=1,Tabla1[[#This Row],[Cantidad]]*F451)</f>
        <v>0</v>
      </c>
    </row>
    <row r="452" spans="1:11" x14ac:dyDescent="0.2">
      <c r="A452" s="21"/>
      <c r="B452" s="22"/>
      <c r="C452" s="23">
        <f>_xlfn.XLOOKUP(Tabla1[[#This Row],[Producto]],Ingresos!L:L,Ingresos!M:M)</f>
        <v>0</v>
      </c>
      <c r="D452" s="24"/>
      <c r="E452" s="25"/>
      <c r="F452">
        <f>_xlfn.XLOOKUP(Tabla1[[#This Row],[Producto]],Ingresos!L:L,Ingresos!N:N)</f>
        <v>0</v>
      </c>
      <c r="G452">
        <v>1</v>
      </c>
      <c r="H452" s="6">
        <f>Tabla1[[#This Row],[Precio]]-(Tabla1[[#This Row],[Costo]]*Tabla1[[#This Row],[Cantidad]])</f>
        <v>0</v>
      </c>
      <c r="I452" t="s">
        <v>4</v>
      </c>
      <c r="K452" t="b">
        <f>IF(Tabla1[[#This Row],[Cantidad]]&gt;=1,Tabla1[[#This Row],[Cantidad]]*F452)</f>
        <v>0</v>
      </c>
    </row>
    <row r="453" spans="1:11" x14ac:dyDescent="0.2">
      <c r="A453" s="21"/>
      <c r="B453" s="22"/>
      <c r="C453" s="23">
        <f>_xlfn.XLOOKUP(Tabla1[[#This Row],[Producto]],Ingresos!L:L,Ingresos!M:M)</f>
        <v>0</v>
      </c>
      <c r="D453" s="24"/>
      <c r="E453" s="25"/>
      <c r="F453">
        <f>_xlfn.XLOOKUP(Tabla1[[#This Row],[Producto]],Ingresos!L:L,Ingresos!N:N)</f>
        <v>0</v>
      </c>
      <c r="G453">
        <v>1</v>
      </c>
      <c r="H453" s="6">
        <f>Tabla1[[#This Row],[Precio]]-(Tabla1[[#This Row],[Costo]]*Tabla1[[#This Row],[Cantidad]])</f>
        <v>0</v>
      </c>
      <c r="I453" t="s">
        <v>4</v>
      </c>
      <c r="K453" t="b">
        <f>IF(Tabla1[[#This Row],[Cantidad]]&gt;=1,Tabla1[[#This Row],[Cantidad]]*F453)</f>
        <v>0</v>
      </c>
    </row>
    <row r="454" spans="1:11" x14ac:dyDescent="0.2">
      <c r="A454" s="21"/>
      <c r="B454" s="22"/>
      <c r="C454" s="23">
        <f>_xlfn.XLOOKUP(Tabla1[[#This Row],[Producto]],Ingresos!L:L,Ingresos!M:M)</f>
        <v>0</v>
      </c>
      <c r="D454" s="24"/>
      <c r="E454" s="25"/>
      <c r="F454">
        <f>_xlfn.XLOOKUP(Tabla1[[#This Row],[Producto]],Ingresos!L:L,Ingresos!N:N)</f>
        <v>0</v>
      </c>
      <c r="G454">
        <v>1</v>
      </c>
      <c r="H454" s="6">
        <f>Tabla1[[#This Row],[Precio]]-(Tabla1[[#This Row],[Costo]]*Tabla1[[#This Row],[Cantidad]])</f>
        <v>0</v>
      </c>
      <c r="I454" t="s">
        <v>4</v>
      </c>
      <c r="K454" t="b">
        <f>IF(Tabla1[[#This Row],[Cantidad]]&gt;=1,Tabla1[[#This Row],[Cantidad]]*F454)</f>
        <v>0</v>
      </c>
    </row>
    <row r="455" spans="1:11" x14ac:dyDescent="0.2">
      <c r="A455" s="21"/>
      <c r="B455" s="22"/>
      <c r="C455" s="23">
        <f>_xlfn.XLOOKUP(Tabla1[[#This Row],[Producto]],Ingresos!L:L,Ingresos!M:M)</f>
        <v>0</v>
      </c>
      <c r="D455" s="24"/>
      <c r="E455" s="25"/>
      <c r="F455">
        <f>_xlfn.XLOOKUP(Tabla1[[#This Row],[Producto]],Ingresos!L:L,Ingresos!N:N)</f>
        <v>0</v>
      </c>
      <c r="G455">
        <v>1</v>
      </c>
      <c r="H455" s="6">
        <f>Tabla1[[#This Row],[Precio]]-(Tabla1[[#This Row],[Costo]]*Tabla1[[#This Row],[Cantidad]])</f>
        <v>0</v>
      </c>
      <c r="I455" t="s">
        <v>4</v>
      </c>
      <c r="K455" t="b">
        <f>IF(Tabla1[[#This Row],[Cantidad]]&gt;=1,Tabla1[[#This Row],[Cantidad]]*F455)</f>
        <v>0</v>
      </c>
    </row>
    <row r="456" spans="1:11" x14ac:dyDescent="0.2">
      <c r="A456" s="21"/>
      <c r="B456" s="22"/>
      <c r="C456" s="23">
        <f>_xlfn.XLOOKUP(Tabla1[[#This Row],[Producto]],Ingresos!L:L,Ingresos!M:M)</f>
        <v>0</v>
      </c>
      <c r="D456" s="24"/>
      <c r="E456" s="25"/>
      <c r="F456">
        <f>_xlfn.XLOOKUP(Tabla1[[#This Row],[Producto]],Ingresos!L:L,Ingresos!N:N)</f>
        <v>0</v>
      </c>
      <c r="G456">
        <v>1</v>
      </c>
      <c r="H456" s="6">
        <f>Tabla1[[#This Row],[Precio]]-(Tabla1[[#This Row],[Costo]]*Tabla1[[#This Row],[Cantidad]])</f>
        <v>0</v>
      </c>
      <c r="I456" t="s">
        <v>4</v>
      </c>
      <c r="K456" t="b">
        <f>IF(Tabla1[[#This Row],[Cantidad]]&gt;=1,Tabla1[[#This Row],[Cantidad]]*F456)</f>
        <v>0</v>
      </c>
    </row>
    <row r="457" spans="1:11" x14ac:dyDescent="0.2">
      <c r="A457" s="21"/>
      <c r="B457" s="22"/>
      <c r="C457" s="23">
        <f>_xlfn.XLOOKUP(Tabla1[[#This Row],[Producto]],Ingresos!L:L,Ingresos!M:M)</f>
        <v>0</v>
      </c>
      <c r="D457" s="24"/>
      <c r="E457" s="25"/>
      <c r="F457">
        <f>_xlfn.XLOOKUP(Tabla1[[#This Row],[Producto]],Ingresos!L:L,Ingresos!N:N)</f>
        <v>0</v>
      </c>
      <c r="G457">
        <v>1</v>
      </c>
      <c r="H457" s="6">
        <f>Tabla1[[#This Row],[Precio]]-(Tabla1[[#This Row],[Costo]]*Tabla1[[#This Row],[Cantidad]])</f>
        <v>0</v>
      </c>
      <c r="I457" t="s">
        <v>4</v>
      </c>
      <c r="K457" t="b">
        <f>IF(Tabla1[[#This Row],[Cantidad]]&gt;=1,Tabla1[[#This Row],[Cantidad]]*F457)</f>
        <v>0</v>
      </c>
    </row>
    <row r="458" spans="1:11" x14ac:dyDescent="0.2">
      <c r="A458" s="21"/>
      <c r="B458" s="22"/>
      <c r="C458" s="23">
        <f>_xlfn.XLOOKUP(Tabla1[[#This Row],[Producto]],Ingresos!L:L,Ingresos!M:M)</f>
        <v>0</v>
      </c>
      <c r="D458" s="24"/>
      <c r="E458" s="25"/>
      <c r="F458">
        <f>_xlfn.XLOOKUP(Tabla1[[#This Row],[Producto]],Ingresos!L:L,Ingresos!N:N)</f>
        <v>0</v>
      </c>
      <c r="G458">
        <v>1</v>
      </c>
      <c r="H458" s="6">
        <f>Tabla1[[#This Row],[Precio]]-(Tabla1[[#This Row],[Costo]]*Tabla1[[#This Row],[Cantidad]])</f>
        <v>0</v>
      </c>
      <c r="I458" t="s">
        <v>4</v>
      </c>
      <c r="K458" t="b">
        <f>IF(Tabla1[[#This Row],[Cantidad]]&gt;=1,Tabla1[[#This Row],[Cantidad]]*F458)</f>
        <v>0</v>
      </c>
    </row>
    <row r="459" spans="1:11" x14ac:dyDescent="0.2">
      <c r="A459" s="21"/>
      <c r="B459" s="22"/>
      <c r="C459" s="23">
        <f>_xlfn.XLOOKUP(Tabla1[[#This Row],[Producto]],Ingresos!L:L,Ingresos!M:M)</f>
        <v>0</v>
      </c>
      <c r="D459" s="24"/>
      <c r="E459" s="25"/>
      <c r="F459">
        <f>_xlfn.XLOOKUP(Tabla1[[#This Row],[Producto]],Ingresos!L:L,Ingresos!N:N)</f>
        <v>0</v>
      </c>
      <c r="G459">
        <v>1</v>
      </c>
      <c r="H459" s="6">
        <f>Tabla1[[#This Row],[Precio]]-(Tabla1[[#This Row],[Costo]]*Tabla1[[#This Row],[Cantidad]])</f>
        <v>0</v>
      </c>
      <c r="I459" t="s">
        <v>4</v>
      </c>
      <c r="K459" t="b">
        <f>IF(Tabla1[[#This Row],[Cantidad]]&gt;=1,Tabla1[[#This Row],[Cantidad]]*F459)</f>
        <v>0</v>
      </c>
    </row>
    <row r="460" spans="1:11" x14ac:dyDescent="0.2">
      <c r="A460" s="21"/>
      <c r="B460" s="22"/>
      <c r="C460" s="23">
        <f>_xlfn.XLOOKUP(Tabla1[[#This Row],[Producto]],Ingresos!L:L,Ingresos!M:M)</f>
        <v>0</v>
      </c>
      <c r="D460" s="24"/>
      <c r="E460" s="25"/>
      <c r="F460">
        <f>_xlfn.XLOOKUP(Tabla1[[#This Row],[Producto]],Ingresos!L:L,Ingresos!N:N)</f>
        <v>0</v>
      </c>
      <c r="G460">
        <v>1</v>
      </c>
      <c r="H460" s="6">
        <f>Tabla1[[#This Row],[Precio]]-(Tabla1[[#This Row],[Costo]]*Tabla1[[#This Row],[Cantidad]])</f>
        <v>0</v>
      </c>
      <c r="I460" t="s">
        <v>4</v>
      </c>
      <c r="K460" t="b">
        <f>IF(Tabla1[[#This Row],[Cantidad]]&gt;=1,Tabla1[[#This Row],[Cantidad]]*F460)</f>
        <v>0</v>
      </c>
    </row>
    <row r="461" spans="1:11" x14ac:dyDescent="0.2">
      <c r="A461" s="21"/>
      <c r="B461" s="22"/>
      <c r="C461" s="23">
        <f>_xlfn.XLOOKUP(Tabla1[[#This Row],[Producto]],Ingresos!L:L,Ingresos!M:M)</f>
        <v>0</v>
      </c>
      <c r="D461" s="24"/>
      <c r="E461" s="25"/>
      <c r="F461">
        <f>_xlfn.XLOOKUP(Tabla1[[#This Row],[Producto]],Ingresos!L:L,Ingresos!N:N)</f>
        <v>0</v>
      </c>
      <c r="G461">
        <v>1</v>
      </c>
      <c r="H461" s="6">
        <f>Tabla1[[#This Row],[Precio]]-(Tabla1[[#This Row],[Costo]]*Tabla1[[#This Row],[Cantidad]])</f>
        <v>0</v>
      </c>
      <c r="I461" t="s">
        <v>4</v>
      </c>
      <c r="K461" t="b">
        <f>IF(Tabla1[[#This Row],[Cantidad]]&gt;=1,Tabla1[[#This Row],[Cantidad]]*F461)</f>
        <v>0</v>
      </c>
    </row>
    <row r="462" spans="1:11" x14ac:dyDescent="0.2">
      <c r="A462" s="21"/>
      <c r="B462" s="22"/>
      <c r="C462" s="23">
        <f>_xlfn.XLOOKUP(Tabla1[[#This Row],[Producto]],Ingresos!L:L,Ingresos!M:M)</f>
        <v>0</v>
      </c>
      <c r="D462" s="24"/>
      <c r="E462" s="25"/>
      <c r="F462">
        <f>_xlfn.XLOOKUP(Tabla1[[#This Row],[Producto]],Ingresos!L:L,Ingresos!N:N)</f>
        <v>0</v>
      </c>
      <c r="G462">
        <v>1</v>
      </c>
      <c r="H462" s="6">
        <f>Tabla1[[#This Row],[Precio]]-(Tabla1[[#This Row],[Costo]]*Tabla1[[#This Row],[Cantidad]])</f>
        <v>0</v>
      </c>
      <c r="I462" t="s">
        <v>4</v>
      </c>
      <c r="K462" t="b">
        <f>IF(Tabla1[[#This Row],[Cantidad]]&gt;=1,Tabla1[[#This Row],[Cantidad]]*F462)</f>
        <v>0</v>
      </c>
    </row>
    <row r="463" spans="1:11" x14ac:dyDescent="0.2">
      <c r="A463" s="21"/>
      <c r="B463" s="22"/>
      <c r="C463" s="23">
        <f>_xlfn.XLOOKUP(Tabla1[[#This Row],[Producto]],Ingresos!L:L,Ingresos!M:M)</f>
        <v>0</v>
      </c>
      <c r="D463" s="24"/>
      <c r="E463" s="25"/>
      <c r="F463">
        <f>_xlfn.XLOOKUP(Tabla1[[#This Row],[Producto]],Ingresos!L:L,Ingresos!N:N)</f>
        <v>0</v>
      </c>
      <c r="G463">
        <v>1</v>
      </c>
      <c r="H463" s="6">
        <f>Tabla1[[#This Row],[Precio]]-(Tabla1[[#This Row],[Costo]]*Tabla1[[#This Row],[Cantidad]])</f>
        <v>0</v>
      </c>
      <c r="I463" t="s">
        <v>4</v>
      </c>
      <c r="K463" t="b">
        <f>IF(Tabla1[[#This Row],[Cantidad]]&gt;=1,Tabla1[[#This Row],[Cantidad]]*F463)</f>
        <v>0</v>
      </c>
    </row>
    <row r="464" spans="1:11" x14ac:dyDescent="0.2">
      <c r="A464" s="21"/>
      <c r="B464" s="22"/>
      <c r="C464" s="23">
        <f>_xlfn.XLOOKUP(Tabla1[[#This Row],[Producto]],Ingresos!L:L,Ingresos!M:M)</f>
        <v>0</v>
      </c>
      <c r="D464" s="24"/>
      <c r="E464" s="25"/>
      <c r="F464">
        <f>_xlfn.XLOOKUP(Tabla1[[#This Row],[Producto]],Ingresos!L:L,Ingresos!N:N)</f>
        <v>0</v>
      </c>
      <c r="G464">
        <v>1</v>
      </c>
      <c r="H464" s="6">
        <f>Tabla1[[#This Row],[Precio]]-(Tabla1[[#This Row],[Costo]]*Tabla1[[#This Row],[Cantidad]])</f>
        <v>0</v>
      </c>
      <c r="I464" t="s">
        <v>4</v>
      </c>
      <c r="K464" t="b">
        <f>IF(Tabla1[[#This Row],[Cantidad]]&gt;=1,Tabla1[[#This Row],[Cantidad]]*F464)</f>
        <v>0</v>
      </c>
    </row>
    <row r="465" spans="1:11" x14ac:dyDescent="0.2">
      <c r="A465" s="21"/>
      <c r="B465" s="22"/>
      <c r="C465" s="23">
        <f>_xlfn.XLOOKUP(Tabla1[[#This Row],[Producto]],Ingresos!L:L,Ingresos!M:M)</f>
        <v>0</v>
      </c>
      <c r="D465" s="24"/>
      <c r="E465" s="25"/>
      <c r="F465">
        <f>_xlfn.XLOOKUP(Tabla1[[#This Row],[Producto]],Ingresos!L:L,Ingresos!N:N)</f>
        <v>0</v>
      </c>
      <c r="G465">
        <v>1</v>
      </c>
      <c r="H465" s="6">
        <f>Tabla1[[#This Row],[Precio]]-(Tabla1[[#This Row],[Costo]]*Tabla1[[#This Row],[Cantidad]])</f>
        <v>0</v>
      </c>
      <c r="I465" t="s">
        <v>4</v>
      </c>
      <c r="K465" t="b">
        <f>IF(Tabla1[[#This Row],[Cantidad]]&gt;=1,Tabla1[[#This Row],[Cantidad]]*F465)</f>
        <v>0</v>
      </c>
    </row>
    <row r="466" spans="1:11" x14ac:dyDescent="0.2">
      <c r="A466" s="21"/>
      <c r="B466" s="22"/>
      <c r="C466" s="23">
        <f>_xlfn.XLOOKUP(Tabla1[[#This Row],[Producto]],Ingresos!L:L,Ingresos!M:M)</f>
        <v>0</v>
      </c>
      <c r="D466" s="24"/>
      <c r="E466" s="25"/>
      <c r="F466">
        <f>_xlfn.XLOOKUP(Tabla1[[#This Row],[Producto]],Ingresos!L:L,Ingresos!N:N)</f>
        <v>0</v>
      </c>
      <c r="G466">
        <v>1</v>
      </c>
      <c r="H466" s="6">
        <f>Tabla1[[#This Row],[Precio]]-(Tabla1[[#This Row],[Costo]]*Tabla1[[#This Row],[Cantidad]])</f>
        <v>0</v>
      </c>
      <c r="I466" t="s">
        <v>4</v>
      </c>
      <c r="K466" t="b">
        <f>IF(Tabla1[[#This Row],[Cantidad]]&gt;=1,Tabla1[[#This Row],[Cantidad]]*F466)</f>
        <v>0</v>
      </c>
    </row>
    <row r="467" spans="1:11" x14ac:dyDescent="0.2">
      <c r="A467" s="21"/>
      <c r="B467" s="22"/>
      <c r="C467" s="23">
        <f>_xlfn.XLOOKUP(Tabla1[[#This Row],[Producto]],Ingresos!L:L,Ingresos!M:M)</f>
        <v>0</v>
      </c>
      <c r="D467" s="24"/>
      <c r="E467" s="25"/>
      <c r="F467">
        <f>_xlfn.XLOOKUP(Tabla1[[#This Row],[Producto]],Ingresos!L:L,Ingresos!N:N)</f>
        <v>0</v>
      </c>
      <c r="G467">
        <v>1</v>
      </c>
      <c r="H467" s="6">
        <f>Tabla1[[#This Row],[Precio]]-(Tabla1[[#This Row],[Costo]]*Tabla1[[#This Row],[Cantidad]])</f>
        <v>0</v>
      </c>
      <c r="I467" t="s">
        <v>4</v>
      </c>
      <c r="K467" t="b">
        <f>IF(Tabla1[[#This Row],[Cantidad]]&gt;=1,Tabla1[[#This Row],[Cantidad]]*F467)</f>
        <v>0</v>
      </c>
    </row>
    <row r="468" spans="1:11" x14ac:dyDescent="0.2">
      <c r="A468" s="21"/>
      <c r="B468" s="22"/>
      <c r="C468" s="23">
        <f>_xlfn.XLOOKUP(Tabla1[[#This Row],[Producto]],Ingresos!L:L,Ingresos!M:M)</f>
        <v>0</v>
      </c>
      <c r="D468" s="24"/>
      <c r="E468" s="25"/>
      <c r="F468">
        <f>_xlfn.XLOOKUP(Tabla1[[#This Row],[Producto]],Ingresos!L:L,Ingresos!N:N)</f>
        <v>0</v>
      </c>
      <c r="G468">
        <v>1</v>
      </c>
      <c r="H468" s="6">
        <f>Tabla1[[#This Row],[Precio]]-(Tabla1[[#This Row],[Costo]]*Tabla1[[#This Row],[Cantidad]])</f>
        <v>0</v>
      </c>
      <c r="I468" t="s">
        <v>4</v>
      </c>
      <c r="K468" t="b">
        <f>IF(Tabla1[[#This Row],[Cantidad]]&gt;=1,Tabla1[[#This Row],[Cantidad]]*F468)</f>
        <v>0</v>
      </c>
    </row>
    <row r="469" spans="1:11" x14ac:dyDescent="0.2">
      <c r="A469" s="21"/>
      <c r="B469" s="22"/>
      <c r="C469" s="23">
        <f>_xlfn.XLOOKUP(Tabla1[[#This Row],[Producto]],Ingresos!L:L,Ingresos!M:M)</f>
        <v>0</v>
      </c>
      <c r="D469" s="24"/>
      <c r="E469" s="25"/>
      <c r="F469">
        <f>_xlfn.XLOOKUP(Tabla1[[#This Row],[Producto]],Ingresos!L:L,Ingresos!N:N)</f>
        <v>0</v>
      </c>
      <c r="G469">
        <v>1</v>
      </c>
      <c r="H469" s="6">
        <f>Tabla1[[#This Row],[Precio]]-(Tabla1[[#This Row],[Costo]]*Tabla1[[#This Row],[Cantidad]])</f>
        <v>0</v>
      </c>
      <c r="I469" t="s">
        <v>4</v>
      </c>
      <c r="K469" t="b">
        <f>IF(Tabla1[[#This Row],[Cantidad]]&gt;=1,Tabla1[[#This Row],[Cantidad]]*F469)</f>
        <v>0</v>
      </c>
    </row>
    <row r="470" spans="1:11" x14ac:dyDescent="0.2">
      <c r="A470" s="21"/>
      <c r="B470" s="22"/>
      <c r="C470" s="23">
        <f>_xlfn.XLOOKUP(Tabla1[[#This Row],[Producto]],Ingresos!L:L,Ingresos!M:M)</f>
        <v>0</v>
      </c>
      <c r="D470" s="24"/>
      <c r="E470" s="25"/>
      <c r="F470">
        <f>_xlfn.XLOOKUP(Tabla1[[#This Row],[Producto]],Ingresos!L:L,Ingresos!N:N)</f>
        <v>0</v>
      </c>
      <c r="G470">
        <v>1</v>
      </c>
      <c r="H470" s="6">
        <f>Tabla1[[#This Row],[Precio]]-(Tabla1[[#This Row],[Costo]]*Tabla1[[#This Row],[Cantidad]])</f>
        <v>0</v>
      </c>
      <c r="I470" t="s">
        <v>4</v>
      </c>
      <c r="K470" t="b">
        <f>IF(Tabla1[[#This Row],[Cantidad]]&gt;=1,Tabla1[[#This Row],[Cantidad]]*F470)</f>
        <v>0</v>
      </c>
    </row>
    <row r="471" spans="1:11" x14ac:dyDescent="0.2">
      <c r="A471" s="21"/>
      <c r="B471" s="22"/>
      <c r="C471" s="23">
        <f>_xlfn.XLOOKUP(Tabla1[[#This Row],[Producto]],Ingresos!L:L,Ingresos!M:M)</f>
        <v>0</v>
      </c>
      <c r="D471" s="24"/>
      <c r="E471" s="25"/>
      <c r="F471">
        <f>_xlfn.XLOOKUP(Tabla1[[#This Row],[Producto]],Ingresos!L:L,Ingresos!N:N)</f>
        <v>0</v>
      </c>
      <c r="G471">
        <v>1</v>
      </c>
      <c r="H471" s="6">
        <f>Tabla1[[#This Row],[Precio]]-(Tabla1[[#This Row],[Costo]]*Tabla1[[#This Row],[Cantidad]])</f>
        <v>0</v>
      </c>
      <c r="I471" t="s">
        <v>4</v>
      </c>
      <c r="K471" t="b">
        <f>IF(Tabla1[[#This Row],[Cantidad]]&gt;=1,Tabla1[[#This Row],[Cantidad]]*F471)</f>
        <v>0</v>
      </c>
    </row>
    <row r="472" spans="1:11" x14ac:dyDescent="0.2">
      <c r="A472" s="21"/>
      <c r="B472" s="22"/>
      <c r="C472" s="23">
        <f>_xlfn.XLOOKUP(Tabla1[[#This Row],[Producto]],Ingresos!L:L,Ingresos!M:M)</f>
        <v>0</v>
      </c>
      <c r="D472" s="24"/>
      <c r="E472" s="25"/>
      <c r="F472">
        <f>_xlfn.XLOOKUP(Tabla1[[#This Row],[Producto]],Ingresos!L:L,Ingresos!N:N)</f>
        <v>0</v>
      </c>
      <c r="G472">
        <v>1</v>
      </c>
      <c r="H472" s="6">
        <f>Tabla1[[#This Row],[Precio]]-(Tabla1[[#This Row],[Costo]]*Tabla1[[#This Row],[Cantidad]])</f>
        <v>0</v>
      </c>
      <c r="I472" t="s">
        <v>4</v>
      </c>
      <c r="K472" t="b">
        <f>IF(Tabla1[[#This Row],[Cantidad]]&gt;=1,Tabla1[[#This Row],[Cantidad]]*F472)</f>
        <v>0</v>
      </c>
    </row>
    <row r="473" spans="1:11" x14ac:dyDescent="0.2">
      <c r="A473" s="21"/>
      <c r="B473" s="22"/>
      <c r="C473" s="23">
        <f>_xlfn.XLOOKUP(Tabla1[[#This Row],[Producto]],Ingresos!L:L,Ingresos!M:M)</f>
        <v>0</v>
      </c>
      <c r="D473" s="24"/>
      <c r="E473" s="25"/>
      <c r="F473">
        <f>_xlfn.XLOOKUP(Tabla1[[#This Row],[Producto]],Ingresos!L:L,Ingresos!N:N)</f>
        <v>0</v>
      </c>
      <c r="G473">
        <v>1</v>
      </c>
      <c r="H473" s="6">
        <f>Tabla1[[#This Row],[Precio]]-(Tabla1[[#This Row],[Costo]]*Tabla1[[#This Row],[Cantidad]])</f>
        <v>0</v>
      </c>
      <c r="I473" t="s">
        <v>4</v>
      </c>
      <c r="K473" t="b">
        <f>IF(Tabla1[[#This Row],[Cantidad]]&gt;=1,Tabla1[[#This Row],[Cantidad]]*F473)</f>
        <v>0</v>
      </c>
    </row>
    <row r="474" spans="1:11" x14ac:dyDescent="0.2">
      <c r="A474" s="21"/>
      <c r="B474" s="22"/>
      <c r="C474" s="23">
        <f>_xlfn.XLOOKUP(Tabla1[[#This Row],[Producto]],Ingresos!L:L,Ingresos!M:M)</f>
        <v>0</v>
      </c>
      <c r="D474" s="24"/>
      <c r="E474" s="25"/>
      <c r="F474">
        <f>_xlfn.XLOOKUP(Tabla1[[#This Row],[Producto]],Ingresos!L:L,Ingresos!N:N)</f>
        <v>0</v>
      </c>
      <c r="G474">
        <v>1</v>
      </c>
      <c r="H474" s="6">
        <f>Tabla1[[#This Row],[Precio]]-(Tabla1[[#This Row],[Costo]]*Tabla1[[#This Row],[Cantidad]])</f>
        <v>0</v>
      </c>
      <c r="I474" t="s">
        <v>4</v>
      </c>
      <c r="K474" t="b">
        <f>IF(Tabla1[[#This Row],[Cantidad]]&gt;=1,Tabla1[[#This Row],[Cantidad]]*F474)</f>
        <v>0</v>
      </c>
    </row>
    <row r="475" spans="1:11" x14ac:dyDescent="0.2">
      <c r="A475" s="21"/>
      <c r="B475" s="22"/>
      <c r="C475" s="23">
        <f>_xlfn.XLOOKUP(Tabla1[[#This Row],[Producto]],Ingresos!L:L,Ingresos!M:M)</f>
        <v>0</v>
      </c>
      <c r="D475" s="24"/>
      <c r="E475" s="25"/>
      <c r="F475">
        <f>_xlfn.XLOOKUP(Tabla1[[#This Row],[Producto]],Ingresos!L:L,Ingresos!N:N)</f>
        <v>0</v>
      </c>
      <c r="G475">
        <v>1</v>
      </c>
      <c r="H475" s="6">
        <f>Tabla1[[#This Row],[Precio]]-(Tabla1[[#This Row],[Costo]]*Tabla1[[#This Row],[Cantidad]])</f>
        <v>0</v>
      </c>
      <c r="I475" t="s">
        <v>4</v>
      </c>
      <c r="K475" t="b">
        <f>IF(Tabla1[[#This Row],[Cantidad]]&gt;=1,Tabla1[[#This Row],[Cantidad]]*F475)</f>
        <v>0</v>
      </c>
    </row>
    <row r="476" spans="1:11" x14ac:dyDescent="0.2">
      <c r="A476" s="21"/>
      <c r="B476" s="22"/>
      <c r="C476" s="23">
        <f>_xlfn.XLOOKUP(Tabla1[[#This Row],[Producto]],Ingresos!L:L,Ingresos!M:M)</f>
        <v>0</v>
      </c>
      <c r="D476" s="24"/>
      <c r="E476" s="25"/>
      <c r="F476">
        <f>_xlfn.XLOOKUP(Tabla1[[#This Row],[Producto]],Ingresos!L:L,Ingresos!N:N)</f>
        <v>0</v>
      </c>
      <c r="G476">
        <v>1</v>
      </c>
      <c r="H476" s="6">
        <f>Tabla1[[#This Row],[Precio]]-(Tabla1[[#This Row],[Costo]]*Tabla1[[#This Row],[Cantidad]])</f>
        <v>0</v>
      </c>
      <c r="I476" t="s">
        <v>4</v>
      </c>
      <c r="K476" t="b">
        <f>IF(Tabla1[[#This Row],[Cantidad]]&gt;=1,Tabla1[[#This Row],[Cantidad]]*F476)</f>
        <v>0</v>
      </c>
    </row>
    <row r="477" spans="1:11" x14ac:dyDescent="0.2">
      <c r="A477" s="21"/>
      <c r="B477" s="22"/>
      <c r="C477" s="23">
        <f>_xlfn.XLOOKUP(Tabla1[[#This Row],[Producto]],Ingresos!L:L,Ingresos!M:M)</f>
        <v>0</v>
      </c>
      <c r="D477" s="24"/>
      <c r="E477" s="25"/>
      <c r="F477">
        <f>_xlfn.XLOOKUP(Tabla1[[#This Row],[Producto]],Ingresos!L:L,Ingresos!N:N)</f>
        <v>0</v>
      </c>
      <c r="G477">
        <v>1</v>
      </c>
      <c r="H477" s="6">
        <f>Tabla1[[#This Row],[Precio]]-(Tabla1[[#This Row],[Costo]]*Tabla1[[#This Row],[Cantidad]])</f>
        <v>0</v>
      </c>
      <c r="I477" t="s">
        <v>4</v>
      </c>
      <c r="K477" t="b">
        <f>IF(Tabla1[[#This Row],[Cantidad]]&gt;=1,Tabla1[[#This Row],[Cantidad]]*F477)</f>
        <v>0</v>
      </c>
    </row>
    <row r="478" spans="1:11" x14ac:dyDescent="0.2">
      <c r="A478" s="21"/>
      <c r="B478" s="22"/>
      <c r="C478" s="23">
        <f>_xlfn.XLOOKUP(Tabla1[[#This Row],[Producto]],Ingresos!L:L,Ingresos!M:M)</f>
        <v>0</v>
      </c>
      <c r="D478" s="24"/>
      <c r="E478" s="25"/>
      <c r="F478">
        <f>_xlfn.XLOOKUP(Tabla1[[#This Row],[Producto]],Ingresos!L:L,Ingresos!N:N)</f>
        <v>0</v>
      </c>
      <c r="G478">
        <v>1</v>
      </c>
      <c r="H478" s="6">
        <f>Tabla1[[#This Row],[Precio]]-(Tabla1[[#This Row],[Costo]]*Tabla1[[#This Row],[Cantidad]])</f>
        <v>0</v>
      </c>
      <c r="I478" t="s">
        <v>4</v>
      </c>
      <c r="K478" t="b">
        <f>IF(Tabla1[[#This Row],[Cantidad]]&gt;=1,Tabla1[[#This Row],[Cantidad]]*F478)</f>
        <v>0</v>
      </c>
    </row>
    <row r="479" spans="1:11" x14ac:dyDescent="0.2">
      <c r="A479" s="21"/>
      <c r="B479" s="22"/>
      <c r="C479" s="23">
        <f>_xlfn.XLOOKUP(Tabla1[[#This Row],[Producto]],Ingresos!L:L,Ingresos!M:M)</f>
        <v>0</v>
      </c>
      <c r="D479" s="24"/>
      <c r="E479" s="25"/>
      <c r="F479">
        <f>_xlfn.XLOOKUP(Tabla1[[#This Row],[Producto]],Ingresos!L:L,Ingresos!N:N)</f>
        <v>0</v>
      </c>
      <c r="G479">
        <v>1</v>
      </c>
      <c r="H479" s="6">
        <f>Tabla1[[#This Row],[Precio]]-(Tabla1[[#This Row],[Costo]]*Tabla1[[#This Row],[Cantidad]])</f>
        <v>0</v>
      </c>
      <c r="I479" t="s">
        <v>4</v>
      </c>
      <c r="K479" t="b">
        <f>IF(Tabla1[[#This Row],[Cantidad]]&gt;=1,Tabla1[[#This Row],[Cantidad]]*F479)</f>
        <v>0</v>
      </c>
    </row>
    <row r="480" spans="1:11" x14ac:dyDescent="0.2">
      <c r="A480" s="21"/>
      <c r="B480" s="22"/>
      <c r="C480" s="23">
        <f>_xlfn.XLOOKUP(Tabla1[[#This Row],[Producto]],Ingresos!L:L,Ingresos!M:M)</f>
        <v>0</v>
      </c>
      <c r="D480" s="24"/>
      <c r="E480" s="25"/>
      <c r="F480">
        <f>_xlfn.XLOOKUP(Tabla1[[#This Row],[Producto]],Ingresos!L:L,Ingresos!N:N)</f>
        <v>0</v>
      </c>
      <c r="G480">
        <v>1</v>
      </c>
      <c r="H480" s="6">
        <f>Tabla1[[#This Row],[Precio]]-(Tabla1[[#This Row],[Costo]]*Tabla1[[#This Row],[Cantidad]])</f>
        <v>0</v>
      </c>
      <c r="I480" t="s">
        <v>4</v>
      </c>
      <c r="K480" t="b">
        <f>IF(Tabla1[[#This Row],[Cantidad]]&gt;=1,Tabla1[[#This Row],[Cantidad]]*F480)</f>
        <v>0</v>
      </c>
    </row>
    <row r="481" spans="1:11" x14ac:dyDescent="0.2">
      <c r="A481" s="21"/>
      <c r="B481" s="22"/>
      <c r="C481" s="23">
        <f>_xlfn.XLOOKUP(Tabla1[[#This Row],[Producto]],Ingresos!L:L,Ingresos!M:M)</f>
        <v>0</v>
      </c>
      <c r="D481" s="24"/>
      <c r="E481" s="25"/>
      <c r="F481">
        <f>_xlfn.XLOOKUP(Tabla1[[#This Row],[Producto]],Ingresos!L:L,Ingresos!N:N)</f>
        <v>0</v>
      </c>
      <c r="G481">
        <v>1</v>
      </c>
      <c r="H481" s="6">
        <f>Tabla1[[#This Row],[Precio]]-(Tabla1[[#This Row],[Costo]]*Tabla1[[#This Row],[Cantidad]])</f>
        <v>0</v>
      </c>
      <c r="I481" t="s">
        <v>4</v>
      </c>
      <c r="K481" t="b">
        <f>IF(Tabla1[[#This Row],[Cantidad]]&gt;=1,Tabla1[[#This Row],[Cantidad]]*F481)</f>
        <v>0</v>
      </c>
    </row>
    <row r="482" spans="1:11" x14ac:dyDescent="0.2">
      <c r="A482" s="21"/>
      <c r="B482" s="22"/>
      <c r="C482" s="23">
        <f>_xlfn.XLOOKUP(Tabla1[[#This Row],[Producto]],Ingresos!L:L,Ingresos!M:M)</f>
        <v>0</v>
      </c>
      <c r="D482" s="24"/>
      <c r="E482" s="25"/>
      <c r="F482">
        <f>_xlfn.XLOOKUP(Tabla1[[#This Row],[Producto]],Ingresos!L:L,Ingresos!N:N)</f>
        <v>0</v>
      </c>
      <c r="G482">
        <v>1</v>
      </c>
      <c r="H482" s="6">
        <f>Tabla1[[#This Row],[Precio]]-(Tabla1[[#This Row],[Costo]]*Tabla1[[#This Row],[Cantidad]])</f>
        <v>0</v>
      </c>
      <c r="I482" t="s">
        <v>4</v>
      </c>
      <c r="K482" t="b">
        <f>IF(Tabla1[[#This Row],[Cantidad]]&gt;=1,Tabla1[[#This Row],[Cantidad]]*F482)</f>
        <v>0</v>
      </c>
    </row>
    <row r="483" spans="1:11" x14ac:dyDescent="0.2">
      <c r="A483" s="21"/>
      <c r="B483" s="22"/>
      <c r="C483" s="23">
        <f>_xlfn.XLOOKUP(Tabla1[[#This Row],[Producto]],Ingresos!L:L,Ingresos!M:M)</f>
        <v>0</v>
      </c>
      <c r="D483" s="24"/>
      <c r="E483" s="25"/>
      <c r="F483">
        <f>_xlfn.XLOOKUP(Tabla1[[#This Row],[Producto]],Ingresos!L:L,Ingresos!N:N)</f>
        <v>0</v>
      </c>
      <c r="G483">
        <v>1</v>
      </c>
      <c r="H483" s="6">
        <f>Tabla1[[#This Row],[Precio]]-(Tabla1[[#This Row],[Costo]]*Tabla1[[#This Row],[Cantidad]])</f>
        <v>0</v>
      </c>
      <c r="I483" t="s">
        <v>4</v>
      </c>
      <c r="K483" t="b">
        <f>IF(Tabla1[[#This Row],[Cantidad]]&gt;=1,Tabla1[[#This Row],[Cantidad]]*F483)</f>
        <v>0</v>
      </c>
    </row>
    <row r="484" spans="1:11" x14ac:dyDescent="0.2">
      <c r="A484" s="21"/>
      <c r="B484" s="22"/>
      <c r="C484" s="23">
        <f>_xlfn.XLOOKUP(Tabla1[[#This Row],[Producto]],Ingresos!L:L,Ingresos!M:M)</f>
        <v>0</v>
      </c>
      <c r="D484" s="24"/>
      <c r="E484" s="25"/>
      <c r="F484">
        <f>_xlfn.XLOOKUP(Tabla1[[#This Row],[Producto]],Ingresos!L:L,Ingresos!N:N)</f>
        <v>0</v>
      </c>
      <c r="G484">
        <v>1</v>
      </c>
      <c r="H484" s="6">
        <f>Tabla1[[#This Row],[Precio]]-(Tabla1[[#This Row],[Costo]]*Tabla1[[#This Row],[Cantidad]])</f>
        <v>0</v>
      </c>
      <c r="I484" t="s">
        <v>4</v>
      </c>
      <c r="K484" t="b">
        <f>IF(Tabla1[[#This Row],[Cantidad]]&gt;=1,Tabla1[[#This Row],[Cantidad]]*F484)</f>
        <v>0</v>
      </c>
    </row>
    <row r="485" spans="1:11" x14ac:dyDescent="0.2">
      <c r="A485" s="21"/>
      <c r="B485" s="22"/>
      <c r="C485" s="23">
        <f>_xlfn.XLOOKUP(Tabla1[[#This Row],[Producto]],Ingresos!L:L,Ingresos!M:M)</f>
        <v>0</v>
      </c>
      <c r="D485" s="24"/>
      <c r="E485" s="25"/>
      <c r="F485">
        <f>_xlfn.XLOOKUP(Tabla1[[#This Row],[Producto]],Ingresos!L:L,Ingresos!N:N)</f>
        <v>0</v>
      </c>
      <c r="G485">
        <v>1</v>
      </c>
      <c r="H485" s="6">
        <f>Tabla1[[#This Row],[Precio]]-(Tabla1[[#This Row],[Costo]]*Tabla1[[#This Row],[Cantidad]])</f>
        <v>0</v>
      </c>
      <c r="I485" t="s">
        <v>4</v>
      </c>
      <c r="K485" t="b">
        <f>IF(Tabla1[[#This Row],[Cantidad]]&gt;=1,Tabla1[[#This Row],[Cantidad]]*F485)</f>
        <v>0</v>
      </c>
    </row>
    <row r="486" spans="1:11" x14ac:dyDescent="0.2">
      <c r="A486" s="21"/>
      <c r="B486" s="22"/>
      <c r="C486" s="23">
        <f>_xlfn.XLOOKUP(Tabla1[[#This Row],[Producto]],Ingresos!L:L,Ingresos!M:M)</f>
        <v>0</v>
      </c>
      <c r="D486" s="24"/>
      <c r="E486" s="25"/>
      <c r="F486">
        <f>_xlfn.XLOOKUP(Tabla1[[#This Row],[Producto]],Ingresos!L:L,Ingresos!N:N)</f>
        <v>0</v>
      </c>
      <c r="G486">
        <v>1</v>
      </c>
      <c r="H486" s="6">
        <f>Tabla1[[#This Row],[Precio]]-(Tabla1[[#This Row],[Costo]]*Tabla1[[#This Row],[Cantidad]])</f>
        <v>0</v>
      </c>
      <c r="I486" t="s">
        <v>4</v>
      </c>
      <c r="K486" t="b">
        <f>IF(Tabla1[[#This Row],[Cantidad]]&gt;=1,Tabla1[[#This Row],[Cantidad]]*F486)</f>
        <v>0</v>
      </c>
    </row>
    <row r="487" spans="1:11" x14ac:dyDescent="0.2">
      <c r="A487" s="21"/>
      <c r="B487" s="22"/>
      <c r="C487" s="23">
        <f>_xlfn.XLOOKUP(Tabla1[[#This Row],[Producto]],Ingresos!L:L,Ingresos!M:M)</f>
        <v>0</v>
      </c>
      <c r="D487" s="24"/>
      <c r="E487" s="25"/>
      <c r="F487">
        <f>_xlfn.XLOOKUP(Tabla1[[#This Row],[Producto]],Ingresos!L:L,Ingresos!N:N)</f>
        <v>0</v>
      </c>
      <c r="G487">
        <v>1</v>
      </c>
      <c r="H487" s="6">
        <f>Tabla1[[#This Row],[Precio]]-(Tabla1[[#This Row],[Costo]]*Tabla1[[#This Row],[Cantidad]])</f>
        <v>0</v>
      </c>
      <c r="I487" t="s">
        <v>4</v>
      </c>
      <c r="K487" t="b">
        <f>IF(Tabla1[[#This Row],[Cantidad]]&gt;=1,Tabla1[[#This Row],[Cantidad]]*F487)</f>
        <v>0</v>
      </c>
    </row>
    <row r="488" spans="1:11" x14ac:dyDescent="0.2">
      <c r="A488" s="21"/>
      <c r="B488" s="22"/>
      <c r="C488" s="23">
        <f>_xlfn.XLOOKUP(Tabla1[[#This Row],[Producto]],Ingresos!L:L,Ingresos!M:M)</f>
        <v>0</v>
      </c>
      <c r="D488" s="24"/>
      <c r="E488" s="25"/>
      <c r="F488">
        <f>_xlfn.XLOOKUP(Tabla1[[#This Row],[Producto]],Ingresos!L:L,Ingresos!N:N)</f>
        <v>0</v>
      </c>
      <c r="G488">
        <v>1</v>
      </c>
      <c r="H488" s="6">
        <f>Tabla1[[#This Row],[Precio]]-(Tabla1[[#This Row],[Costo]]*Tabla1[[#This Row],[Cantidad]])</f>
        <v>0</v>
      </c>
      <c r="I488" t="s">
        <v>4</v>
      </c>
      <c r="K488" t="b">
        <f>IF(Tabla1[[#This Row],[Cantidad]]&gt;=1,Tabla1[[#This Row],[Cantidad]]*F488)</f>
        <v>0</v>
      </c>
    </row>
    <row r="489" spans="1:11" x14ac:dyDescent="0.2">
      <c r="A489" s="21"/>
      <c r="B489" s="22"/>
      <c r="C489" s="23">
        <f>_xlfn.XLOOKUP(Tabla1[[#This Row],[Producto]],Ingresos!L:L,Ingresos!M:M)</f>
        <v>0</v>
      </c>
      <c r="D489" s="24"/>
      <c r="E489" s="25"/>
      <c r="F489">
        <f>_xlfn.XLOOKUP(Tabla1[[#This Row],[Producto]],Ingresos!L:L,Ingresos!N:N)</f>
        <v>0</v>
      </c>
      <c r="G489">
        <v>1</v>
      </c>
      <c r="H489" s="6">
        <f>Tabla1[[#This Row],[Precio]]-(Tabla1[[#This Row],[Costo]]*Tabla1[[#This Row],[Cantidad]])</f>
        <v>0</v>
      </c>
      <c r="I489" t="s">
        <v>4</v>
      </c>
      <c r="K489" t="b">
        <f>IF(Tabla1[[#This Row],[Cantidad]]&gt;=1,Tabla1[[#This Row],[Cantidad]]*F489)</f>
        <v>0</v>
      </c>
    </row>
    <row r="490" spans="1:11" x14ac:dyDescent="0.2">
      <c r="A490" s="21"/>
      <c r="B490" s="22"/>
      <c r="C490" s="23">
        <f>_xlfn.XLOOKUP(Tabla1[[#This Row],[Producto]],Ingresos!L:L,Ingresos!M:M)</f>
        <v>0</v>
      </c>
      <c r="D490" s="24"/>
      <c r="E490" s="25"/>
      <c r="F490">
        <f>_xlfn.XLOOKUP(Tabla1[[#This Row],[Producto]],Ingresos!L:L,Ingresos!N:N)</f>
        <v>0</v>
      </c>
      <c r="G490">
        <v>1</v>
      </c>
      <c r="H490" s="6">
        <f>Tabla1[[#This Row],[Precio]]-(Tabla1[[#This Row],[Costo]]*Tabla1[[#This Row],[Cantidad]])</f>
        <v>0</v>
      </c>
      <c r="I490" t="s">
        <v>4</v>
      </c>
      <c r="K490" t="b">
        <f>IF(Tabla1[[#This Row],[Cantidad]]&gt;=1,Tabla1[[#This Row],[Cantidad]]*F490)</f>
        <v>0</v>
      </c>
    </row>
    <row r="491" spans="1:11" x14ac:dyDescent="0.2">
      <c r="A491" s="21"/>
      <c r="B491" s="22"/>
      <c r="C491" s="23">
        <f>_xlfn.XLOOKUP(Tabla1[[#This Row],[Producto]],Ingresos!L:L,Ingresos!M:M)</f>
        <v>0</v>
      </c>
      <c r="D491" s="24"/>
      <c r="E491" s="25"/>
      <c r="F491">
        <f>_xlfn.XLOOKUP(Tabla1[[#This Row],[Producto]],Ingresos!L:L,Ingresos!N:N)</f>
        <v>0</v>
      </c>
      <c r="G491">
        <v>1</v>
      </c>
      <c r="H491" s="6">
        <f>Tabla1[[#This Row],[Precio]]-(Tabla1[[#This Row],[Costo]]*Tabla1[[#This Row],[Cantidad]])</f>
        <v>0</v>
      </c>
      <c r="I491" t="s">
        <v>4</v>
      </c>
      <c r="K491" t="b">
        <f>IF(Tabla1[[#This Row],[Cantidad]]&gt;=1,Tabla1[[#This Row],[Cantidad]]*F491)</f>
        <v>0</v>
      </c>
    </row>
    <row r="492" spans="1:11" x14ac:dyDescent="0.2">
      <c r="A492" s="21"/>
      <c r="B492" s="22"/>
      <c r="C492" s="23">
        <f>_xlfn.XLOOKUP(Tabla1[[#This Row],[Producto]],Ingresos!L:L,Ingresos!M:M)</f>
        <v>0</v>
      </c>
      <c r="D492" s="24"/>
      <c r="E492" s="25"/>
      <c r="F492">
        <f>_xlfn.XLOOKUP(Tabla1[[#This Row],[Producto]],Ingresos!L:L,Ingresos!N:N)</f>
        <v>0</v>
      </c>
      <c r="G492">
        <v>1</v>
      </c>
      <c r="H492" s="6">
        <f>Tabla1[[#This Row],[Precio]]-(Tabla1[[#This Row],[Costo]]*Tabla1[[#This Row],[Cantidad]])</f>
        <v>0</v>
      </c>
      <c r="I492" t="s">
        <v>4</v>
      </c>
      <c r="K492" t="b">
        <f>IF(Tabla1[[#This Row],[Cantidad]]&gt;=1,Tabla1[[#This Row],[Cantidad]]*F492)</f>
        <v>0</v>
      </c>
    </row>
    <row r="493" spans="1:11" x14ac:dyDescent="0.2">
      <c r="A493" s="21"/>
      <c r="B493" s="22"/>
      <c r="C493" s="23">
        <f>_xlfn.XLOOKUP(Tabla1[[#This Row],[Producto]],Ingresos!L:L,Ingresos!M:M)</f>
        <v>0</v>
      </c>
      <c r="D493" s="24"/>
      <c r="E493" s="25"/>
      <c r="F493">
        <f>_xlfn.XLOOKUP(Tabla1[[#This Row],[Producto]],Ingresos!L:L,Ingresos!N:N)</f>
        <v>0</v>
      </c>
      <c r="G493">
        <v>1</v>
      </c>
      <c r="H493" s="6">
        <f>Tabla1[[#This Row],[Precio]]-(Tabla1[[#This Row],[Costo]]*Tabla1[[#This Row],[Cantidad]])</f>
        <v>0</v>
      </c>
      <c r="I493" t="s">
        <v>4</v>
      </c>
      <c r="K493" t="b">
        <f>IF(Tabla1[[#This Row],[Cantidad]]&gt;=1,Tabla1[[#This Row],[Cantidad]]*F493)</f>
        <v>0</v>
      </c>
    </row>
    <row r="494" spans="1:11" x14ac:dyDescent="0.2">
      <c r="A494" s="21"/>
      <c r="B494" s="22"/>
      <c r="C494" s="23">
        <f>_xlfn.XLOOKUP(Tabla1[[#This Row],[Producto]],Ingresos!L:L,Ingresos!M:M)</f>
        <v>0</v>
      </c>
      <c r="D494" s="24"/>
      <c r="E494" s="25"/>
      <c r="F494">
        <f>_xlfn.XLOOKUP(Tabla1[[#This Row],[Producto]],Ingresos!L:L,Ingresos!N:N)</f>
        <v>0</v>
      </c>
      <c r="G494">
        <v>1</v>
      </c>
      <c r="H494" s="6">
        <f>Tabla1[[#This Row],[Precio]]-(Tabla1[[#This Row],[Costo]]*Tabla1[[#This Row],[Cantidad]])</f>
        <v>0</v>
      </c>
      <c r="I494" t="s">
        <v>4</v>
      </c>
      <c r="K494" t="b">
        <f>IF(Tabla1[[#This Row],[Cantidad]]&gt;=1,Tabla1[[#This Row],[Cantidad]]*F494)</f>
        <v>0</v>
      </c>
    </row>
    <row r="495" spans="1:11" x14ac:dyDescent="0.2">
      <c r="A495" s="21"/>
      <c r="B495" s="22"/>
      <c r="C495" s="23">
        <f>_xlfn.XLOOKUP(Tabla1[[#This Row],[Producto]],Ingresos!L:L,Ingresos!M:M)</f>
        <v>0</v>
      </c>
      <c r="D495" s="24"/>
      <c r="E495" s="25"/>
      <c r="F495">
        <f>_xlfn.XLOOKUP(Tabla1[[#This Row],[Producto]],Ingresos!L:L,Ingresos!N:N)</f>
        <v>0</v>
      </c>
      <c r="G495">
        <v>1</v>
      </c>
      <c r="H495" s="6">
        <f>Tabla1[[#This Row],[Precio]]-(Tabla1[[#This Row],[Costo]]*Tabla1[[#This Row],[Cantidad]])</f>
        <v>0</v>
      </c>
      <c r="I495" t="s">
        <v>4</v>
      </c>
      <c r="K495" t="b">
        <f>IF(Tabla1[[#This Row],[Cantidad]]&gt;=1,Tabla1[[#This Row],[Cantidad]]*F495)</f>
        <v>0</v>
      </c>
    </row>
    <row r="496" spans="1:11" x14ac:dyDescent="0.2">
      <c r="A496" s="21"/>
      <c r="B496" s="22"/>
      <c r="C496" s="23">
        <f>_xlfn.XLOOKUP(Tabla1[[#This Row],[Producto]],Ingresos!L:L,Ingresos!M:M)</f>
        <v>0</v>
      </c>
      <c r="D496" s="24"/>
      <c r="E496" s="25"/>
      <c r="F496">
        <f>_xlfn.XLOOKUP(Tabla1[[#This Row],[Producto]],Ingresos!L:L,Ingresos!N:N)</f>
        <v>0</v>
      </c>
      <c r="G496">
        <v>1</v>
      </c>
      <c r="H496" s="6">
        <f>Tabla1[[#This Row],[Precio]]-(Tabla1[[#This Row],[Costo]]*Tabla1[[#This Row],[Cantidad]])</f>
        <v>0</v>
      </c>
      <c r="I496" t="s">
        <v>4</v>
      </c>
      <c r="K496" t="b">
        <f>IF(Tabla1[[#This Row],[Cantidad]]&gt;=1,Tabla1[[#This Row],[Cantidad]]*F496)</f>
        <v>0</v>
      </c>
    </row>
    <row r="497" spans="1:11" x14ac:dyDescent="0.2">
      <c r="A497" s="21"/>
      <c r="B497" s="22"/>
      <c r="C497" s="23">
        <f>_xlfn.XLOOKUP(Tabla1[[#This Row],[Producto]],Ingresos!L:L,Ingresos!M:M)</f>
        <v>0</v>
      </c>
      <c r="D497" s="24"/>
      <c r="E497" s="25"/>
      <c r="F497">
        <f>_xlfn.XLOOKUP(Tabla1[[#This Row],[Producto]],Ingresos!L:L,Ingresos!N:N)</f>
        <v>0</v>
      </c>
      <c r="G497">
        <v>1</v>
      </c>
      <c r="H497" s="6">
        <f>Tabla1[[#This Row],[Precio]]-(Tabla1[[#This Row],[Costo]]*Tabla1[[#This Row],[Cantidad]])</f>
        <v>0</v>
      </c>
      <c r="I497" t="s">
        <v>4</v>
      </c>
      <c r="K497" t="b">
        <f>IF(Tabla1[[#This Row],[Cantidad]]&gt;=1,Tabla1[[#This Row],[Cantidad]]*F497)</f>
        <v>0</v>
      </c>
    </row>
    <row r="498" spans="1:11" x14ac:dyDescent="0.2">
      <c r="A498" s="21"/>
      <c r="B498" s="22"/>
      <c r="C498" s="23">
        <f>_xlfn.XLOOKUP(Tabla1[[#This Row],[Producto]],Ingresos!L:L,Ingresos!M:M)</f>
        <v>0</v>
      </c>
      <c r="D498" s="24"/>
      <c r="E498" s="25"/>
      <c r="F498">
        <f>_xlfn.XLOOKUP(Tabla1[[#This Row],[Producto]],Ingresos!L:L,Ingresos!N:N)</f>
        <v>0</v>
      </c>
      <c r="G498">
        <v>1</v>
      </c>
      <c r="H498" s="6">
        <f>Tabla1[[#This Row],[Precio]]-(Tabla1[[#This Row],[Costo]]*Tabla1[[#This Row],[Cantidad]])</f>
        <v>0</v>
      </c>
      <c r="I498" t="s">
        <v>4</v>
      </c>
      <c r="K498" t="b">
        <f>IF(Tabla1[[#This Row],[Cantidad]]&gt;=1,Tabla1[[#This Row],[Cantidad]]*F498)</f>
        <v>0</v>
      </c>
    </row>
    <row r="499" spans="1:11" x14ac:dyDescent="0.2">
      <c r="A499" s="21"/>
      <c r="B499" s="22"/>
      <c r="C499" s="23">
        <f>_xlfn.XLOOKUP(Tabla1[[#This Row],[Producto]],Ingresos!L:L,Ingresos!M:M)</f>
        <v>0</v>
      </c>
      <c r="D499" s="24"/>
      <c r="E499" s="25"/>
      <c r="F499">
        <f>_xlfn.XLOOKUP(Tabla1[[#This Row],[Producto]],Ingresos!L:L,Ingresos!N:N)</f>
        <v>0</v>
      </c>
      <c r="G499">
        <v>1</v>
      </c>
      <c r="H499" s="6">
        <f>Tabla1[[#This Row],[Precio]]-(Tabla1[[#This Row],[Costo]]*Tabla1[[#This Row],[Cantidad]])</f>
        <v>0</v>
      </c>
      <c r="I499" t="s">
        <v>4</v>
      </c>
      <c r="K499" t="b">
        <f>IF(Tabla1[[#This Row],[Cantidad]]&gt;=1,Tabla1[[#This Row],[Cantidad]]*F499)</f>
        <v>0</v>
      </c>
    </row>
    <row r="500" spans="1:11" x14ac:dyDescent="0.2">
      <c r="A500" s="21"/>
      <c r="B500" s="22"/>
      <c r="C500" s="23">
        <f>_xlfn.XLOOKUP(Tabla1[[#This Row],[Producto]],Ingresos!L:L,Ingresos!M:M)</f>
        <v>0</v>
      </c>
      <c r="D500" s="24"/>
      <c r="E500" s="25"/>
      <c r="F500">
        <f>_xlfn.XLOOKUP(Tabla1[[#This Row],[Producto]],Ingresos!L:L,Ingresos!N:N)</f>
        <v>0</v>
      </c>
      <c r="G500">
        <v>1</v>
      </c>
      <c r="H500" s="6">
        <f>Tabla1[[#This Row],[Precio]]-(Tabla1[[#This Row],[Costo]]*Tabla1[[#This Row],[Cantidad]])</f>
        <v>0</v>
      </c>
      <c r="I500" t="s">
        <v>4</v>
      </c>
      <c r="K500" t="b">
        <f>IF(Tabla1[[#This Row],[Cantidad]]&gt;=1,Tabla1[[#This Row],[Cantidad]]*F500)</f>
        <v>0</v>
      </c>
    </row>
    <row r="501" spans="1:11" x14ac:dyDescent="0.2">
      <c r="A501" s="21"/>
      <c r="B501" s="22"/>
      <c r="C501" s="23">
        <f>_xlfn.XLOOKUP(Tabla1[[#This Row],[Producto]],Ingresos!L:L,Ingresos!M:M)</f>
        <v>0</v>
      </c>
      <c r="D501" s="24"/>
      <c r="E501" s="25"/>
      <c r="F501">
        <f>_xlfn.XLOOKUP(Tabla1[[#This Row],[Producto]],Ingresos!L:L,Ingresos!N:N)</f>
        <v>0</v>
      </c>
      <c r="G501">
        <v>1</v>
      </c>
      <c r="H501" s="6">
        <f>Tabla1[[#This Row],[Precio]]-(Tabla1[[#This Row],[Costo]]*Tabla1[[#This Row],[Cantidad]])</f>
        <v>0</v>
      </c>
      <c r="I501" t="s">
        <v>4</v>
      </c>
      <c r="K501" t="b">
        <f>IF(Tabla1[[#This Row],[Cantidad]]&gt;=1,Tabla1[[#This Row],[Cantidad]]*F501)</f>
        <v>0</v>
      </c>
    </row>
    <row r="502" spans="1:11" x14ac:dyDescent="0.2">
      <c r="A502" s="21"/>
      <c r="B502" s="22"/>
      <c r="C502" s="23">
        <f>_xlfn.XLOOKUP(Tabla1[[#This Row],[Producto]],Ingresos!L:L,Ingresos!M:M)</f>
        <v>0</v>
      </c>
      <c r="D502" s="24"/>
      <c r="E502" s="25"/>
      <c r="F502">
        <f>_xlfn.XLOOKUP(Tabla1[[#This Row],[Producto]],Ingresos!L:L,Ingresos!N:N)</f>
        <v>0</v>
      </c>
      <c r="G502">
        <v>1</v>
      </c>
      <c r="H502" s="6">
        <f>Tabla1[[#This Row],[Precio]]-(Tabla1[[#This Row],[Costo]]*Tabla1[[#This Row],[Cantidad]])</f>
        <v>0</v>
      </c>
      <c r="I502" t="s">
        <v>4</v>
      </c>
      <c r="K502" t="b">
        <f>IF(Tabla1[[#This Row],[Cantidad]]&gt;=1,Tabla1[[#This Row],[Cantidad]]*F502)</f>
        <v>0</v>
      </c>
    </row>
    <row r="503" spans="1:11" x14ac:dyDescent="0.2">
      <c r="A503" s="21"/>
      <c r="B503" s="22"/>
      <c r="C503" s="23">
        <f>_xlfn.XLOOKUP(Tabla1[[#This Row],[Producto]],Ingresos!L:L,Ingresos!M:M)</f>
        <v>0</v>
      </c>
      <c r="D503" s="24"/>
      <c r="E503" s="25"/>
      <c r="F503">
        <f>_xlfn.XLOOKUP(Tabla1[[#This Row],[Producto]],Ingresos!L:L,Ingresos!N:N)</f>
        <v>0</v>
      </c>
      <c r="G503">
        <v>1</v>
      </c>
      <c r="H503" s="6">
        <f>Tabla1[[#This Row],[Precio]]-(Tabla1[[#This Row],[Costo]]*Tabla1[[#This Row],[Cantidad]])</f>
        <v>0</v>
      </c>
      <c r="I503" t="s">
        <v>4</v>
      </c>
      <c r="K503" t="b">
        <f>IF(Tabla1[[#This Row],[Cantidad]]&gt;=1,Tabla1[[#This Row],[Cantidad]]*F503)</f>
        <v>0</v>
      </c>
    </row>
    <row r="504" spans="1:11" x14ac:dyDescent="0.2">
      <c r="A504" s="21"/>
      <c r="B504" s="22"/>
      <c r="C504" s="23">
        <f>_xlfn.XLOOKUP(Tabla1[[#This Row],[Producto]],Ingresos!L:L,Ingresos!M:M)</f>
        <v>0</v>
      </c>
      <c r="D504" s="24"/>
      <c r="E504" s="25"/>
      <c r="F504">
        <f>_xlfn.XLOOKUP(Tabla1[[#This Row],[Producto]],Ingresos!L:L,Ingresos!N:N)</f>
        <v>0</v>
      </c>
      <c r="G504">
        <v>1</v>
      </c>
      <c r="H504" s="6">
        <f>Tabla1[[#This Row],[Precio]]-(Tabla1[[#This Row],[Costo]]*Tabla1[[#This Row],[Cantidad]])</f>
        <v>0</v>
      </c>
      <c r="I504" t="s">
        <v>4</v>
      </c>
      <c r="K504" t="b">
        <f>IF(Tabla1[[#This Row],[Cantidad]]&gt;=1,Tabla1[[#This Row],[Cantidad]]*F504)</f>
        <v>0</v>
      </c>
    </row>
    <row r="505" spans="1:11" x14ac:dyDescent="0.2">
      <c r="A505" s="21"/>
      <c r="B505" s="22"/>
      <c r="C505" s="23">
        <f>_xlfn.XLOOKUP(Tabla1[[#This Row],[Producto]],Ingresos!L:L,Ingresos!M:M)</f>
        <v>0</v>
      </c>
      <c r="D505" s="24"/>
      <c r="E505" s="25"/>
      <c r="F505">
        <f>_xlfn.XLOOKUP(Tabla1[[#This Row],[Producto]],Ingresos!L:L,Ingresos!N:N)</f>
        <v>0</v>
      </c>
      <c r="G505">
        <v>1</v>
      </c>
      <c r="H505" s="6">
        <f>Tabla1[[#This Row],[Precio]]-(Tabla1[[#This Row],[Costo]]*Tabla1[[#This Row],[Cantidad]])</f>
        <v>0</v>
      </c>
      <c r="I505" t="s">
        <v>4</v>
      </c>
      <c r="K505" t="b">
        <f>IF(Tabla1[[#This Row],[Cantidad]]&gt;=1,Tabla1[[#This Row],[Cantidad]]*F505)</f>
        <v>0</v>
      </c>
    </row>
    <row r="506" spans="1:11" x14ac:dyDescent="0.2">
      <c r="A506" s="21"/>
      <c r="B506" s="22"/>
      <c r="C506" s="23">
        <f>_xlfn.XLOOKUP(Tabla1[[#This Row],[Producto]],Ingresos!L:L,Ingresos!M:M)</f>
        <v>0</v>
      </c>
      <c r="D506" s="24"/>
      <c r="E506" s="25"/>
      <c r="F506">
        <f>_xlfn.XLOOKUP(Tabla1[[#This Row],[Producto]],Ingresos!L:L,Ingresos!N:N)</f>
        <v>0</v>
      </c>
      <c r="G506">
        <v>1</v>
      </c>
      <c r="H506" s="6">
        <f>Tabla1[[#This Row],[Precio]]-(Tabla1[[#This Row],[Costo]]*Tabla1[[#This Row],[Cantidad]])</f>
        <v>0</v>
      </c>
      <c r="I506" t="s">
        <v>4</v>
      </c>
      <c r="K506" t="b">
        <f>IF(Tabla1[[#This Row],[Cantidad]]&gt;=1,Tabla1[[#This Row],[Cantidad]]*F506)</f>
        <v>0</v>
      </c>
    </row>
    <row r="507" spans="1:11" x14ac:dyDescent="0.2">
      <c r="A507" s="21"/>
      <c r="B507" s="22"/>
      <c r="C507" s="23">
        <f>_xlfn.XLOOKUP(Tabla1[[#This Row],[Producto]],Ingresos!L:L,Ingresos!M:M)</f>
        <v>0</v>
      </c>
      <c r="D507" s="24"/>
      <c r="E507" s="25"/>
      <c r="F507">
        <f>_xlfn.XLOOKUP(Tabla1[[#This Row],[Producto]],Ingresos!L:L,Ingresos!N:N)</f>
        <v>0</v>
      </c>
      <c r="G507">
        <v>1</v>
      </c>
      <c r="H507" s="6">
        <f>Tabla1[[#This Row],[Precio]]-(Tabla1[[#This Row],[Costo]]*Tabla1[[#This Row],[Cantidad]])</f>
        <v>0</v>
      </c>
      <c r="I507" t="s">
        <v>4</v>
      </c>
      <c r="K507" t="b">
        <f>IF(Tabla1[[#This Row],[Cantidad]]&gt;=1,Tabla1[[#This Row],[Cantidad]]*F507)</f>
        <v>0</v>
      </c>
    </row>
    <row r="508" spans="1:11" x14ac:dyDescent="0.2">
      <c r="A508" s="21"/>
      <c r="B508" s="22"/>
      <c r="C508" s="23">
        <f>_xlfn.XLOOKUP(Tabla1[[#This Row],[Producto]],Ingresos!L:L,Ingresos!M:M)</f>
        <v>0</v>
      </c>
      <c r="D508" s="24"/>
      <c r="E508" s="25"/>
      <c r="F508">
        <f>_xlfn.XLOOKUP(Tabla1[[#This Row],[Producto]],Ingresos!L:L,Ingresos!N:N)</f>
        <v>0</v>
      </c>
      <c r="G508">
        <v>1</v>
      </c>
      <c r="H508" s="6">
        <f>Tabla1[[#This Row],[Precio]]-(Tabla1[[#This Row],[Costo]]*Tabla1[[#This Row],[Cantidad]])</f>
        <v>0</v>
      </c>
      <c r="I508" t="s">
        <v>4</v>
      </c>
      <c r="K508" t="b">
        <f>IF(Tabla1[[#This Row],[Cantidad]]&gt;=1,Tabla1[[#This Row],[Cantidad]]*F508)</f>
        <v>0</v>
      </c>
    </row>
    <row r="509" spans="1:11" x14ac:dyDescent="0.2">
      <c r="A509" s="21"/>
      <c r="B509" s="22"/>
      <c r="C509" s="23">
        <f>_xlfn.XLOOKUP(Tabla1[[#This Row],[Producto]],Ingresos!L:L,Ingresos!M:M)</f>
        <v>0</v>
      </c>
      <c r="D509" s="24"/>
      <c r="E509" s="25"/>
      <c r="F509">
        <f>_xlfn.XLOOKUP(Tabla1[[#This Row],[Producto]],Ingresos!L:L,Ingresos!N:N)</f>
        <v>0</v>
      </c>
      <c r="G509">
        <v>1</v>
      </c>
      <c r="H509" s="6">
        <f>Tabla1[[#This Row],[Precio]]-(Tabla1[[#This Row],[Costo]]*Tabla1[[#This Row],[Cantidad]])</f>
        <v>0</v>
      </c>
      <c r="I509" t="s">
        <v>4</v>
      </c>
      <c r="K509" t="b">
        <f>IF(Tabla1[[#This Row],[Cantidad]]&gt;=1,Tabla1[[#This Row],[Cantidad]]*F509)</f>
        <v>0</v>
      </c>
    </row>
    <row r="510" spans="1:11" x14ac:dyDescent="0.2">
      <c r="A510" s="21"/>
      <c r="B510" s="22"/>
      <c r="C510" s="23">
        <f>_xlfn.XLOOKUP(Tabla1[[#This Row],[Producto]],Ingresos!L:L,Ingresos!M:M)</f>
        <v>0</v>
      </c>
      <c r="D510" s="24"/>
      <c r="E510" s="25"/>
      <c r="F510">
        <f>_xlfn.XLOOKUP(Tabla1[[#This Row],[Producto]],Ingresos!L:L,Ingresos!N:N)</f>
        <v>0</v>
      </c>
      <c r="G510">
        <v>1</v>
      </c>
      <c r="H510" s="6">
        <f>Tabla1[[#This Row],[Precio]]-(Tabla1[[#This Row],[Costo]]*Tabla1[[#This Row],[Cantidad]])</f>
        <v>0</v>
      </c>
      <c r="I510" t="s">
        <v>4</v>
      </c>
      <c r="K510" t="b">
        <f>IF(Tabla1[[#This Row],[Cantidad]]&gt;=1,Tabla1[[#This Row],[Cantidad]]*F510)</f>
        <v>0</v>
      </c>
    </row>
    <row r="511" spans="1:11" x14ac:dyDescent="0.2">
      <c r="A511" s="21"/>
      <c r="B511" s="22"/>
      <c r="C511" s="23">
        <f>_xlfn.XLOOKUP(Tabla1[[#This Row],[Producto]],Ingresos!L:L,Ingresos!M:M)</f>
        <v>0</v>
      </c>
      <c r="D511" s="24"/>
      <c r="E511" s="25"/>
      <c r="F511">
        <f>_xlfn.XLOOKUP(Tabla1[[#This Row],[Producto]],Ingresos!L:L,Ingresos!N:N)</f>
        <v>0</v>
      </c>
      <c r="G511">
        <v>1</v>
      </c>
      <c r="H511" s="6">
        <f>Tabla1[[#This Row],[Precio]]-(Tabla1[[#This Row],[Costo]]*Tabla1[[#This Row],[Cantidad]])</f>
        <v>0</v>
      </c>
      <c r="I511" t="s">
        <v>4</v>
      </c>
      <c r="K511" t="b">
        <f>IF(Tabla1[[#This Row],[Cantidad]]&gt;=1,Tabla1[[#This Row],[Cantidad]]*F511)</f>
        <v>0</v>
      </c>
    </row>
    <row r="512" spans="1:11" x14ac:dyDescent="0.2">
      <c r="A512" s="21"/>
      <c r="B512" s="22"/>
      <c r="C512" s="23">
        <f>_xlfn.XLOOKUP(Tabla1[[#This Row],[Producto]],Ingresos!L:L,Ingresos!M:M)</f>
        <v>0</v>
      </c>
      <c r="D512" s="24"/>
      <c r="E512" s="25"/>
      <c r="F512">
        <f>_xlfn.XLOOKUP(Tabla1[[#This Row],[Producto]],Ingresos!L:L,Ingresos!N:N)</f>
        <v>0</v>
      </c>
      <c r="G512">
        <v>1</v>
      </c>
      <c r="H512" s="6">
        <f>Tabla1[[#This Row],[Precio]]-(Tabla1[[#This Row],[Costo]]*Tabla1[[#This Row],[Cantidad]])</f>
        <v>0</v>
      </c>
      <c r="I512" t="s">
        <v>4</v>
      </c>
      <c r="K512" t="b">
        <f>IF(Tabla1[[#This Row],[Cantidad]]&gt;=1,Tabla1[[#This Row],[Cantidad]]*F512)</f>
        <v>0</v>
      </c>
    </row>
    <row r="513" spans="1:11" x14ac:dyDescent="0.2">
      <c r="A513" s="21"/>
      <c r="B513" s="22"/>
      <c r="C513" s="23">
        <f>_xlfn.XLOOKUP(Tabla1[[#This Row],[Producto]],Ingresos!L:L,Ingresos!M:M)</f>
        <v>0</v>
      </c>
      <c r="D513" s="24"/>
      <c r="E513" s="25"/>
      <c r="F513">
        <f>_xlfn.XLOOKUP(Tabla1[[#This Row],[Producto]],Ingresos!L:L,Ingresos!N:N)</f>
        <v>0</v>
      </c>
      <c r="G513">
        <v>1</v>
      </c>
      <c r="H513" s="6">
        <f>Tabla1[[#This Row],[Precio]]-(Tabla1[[#This Row],[Costo]]*Tabla1[[#This Row],[Cantidad]])</f>
        <v>0</v>
      </c>
      <c r="I513" t="s">
        <v>4</v>
      </c>
      <c r="K513" t="b">
        <f>IF(Tabla1[[#This Row],[Cantidad]]&gt;=1,Tabla1[[#This Row],[Cantidad]]*F513)</f>
        <v>0</v>
      </c>
    </row>
    <row r="514" spans="1:11" x14ac:dyDescent="0.2">
      <c r="A514" s="21"/>
      <c r="B514" s="22"/>
      <c r="C514" s="23">
        <f>_xlfn.XLOOKUP(Tabla1[[#This Row],[Producto]],Ingresos!L:L,Ingresos!M:M)</f>
        <v>0</v>
      </c>
      <c r="D514" s="24"/>
      <c r="E514" s="25"/>
      <c r="F514">
        <f>_xlfn.XLOOKUP(Tabla1[[#This Row],[Producto]],Ingresos!L:L,Ingresos!N:N)</f>
        <v>0</v>
      </c>
      <c r="G514">
        <v>1</v>
      </c>
      <c r="H514" s="6">
        <f>Tabla1[[#This Row],[Precio]]-(Tabla1[[#This Row],[Costo]]*Tabla1[[#This Row],[Cantidad]])</f>
        <v>0</v>
      </c>
      <c r="I514" t="s">
        <v>4</v>
      </c>
      <c r="K514" t="b">
        <f>IF(Tabla1[[#This Row],[Cantidad]]&gt;=1,Tabla1[[#This Row],[Cantidad]]*F514)</f>
        <v>0</v>
      </c>
    </row>
    <row r="515" spans="1:11" x14ac:dyDescent="0.2">
      <c r="A515" s="21"/>
      <c r="B515" s="22"/>
      <c r="C515" s="23">
        <f>_xlfn.XLOOKUP(Tabla1[[#This Row],[Producto]],Ingresos!L:L,Ingresos!M:M)</f>
        <v>0</v>
      </c>
      <c r="D515" s="24"/>
      <c r="E515" s="25"/>
      <c r="F515">
        <f>_xlfn.XLOOKUP(Tabla1[[#This Row],[Producto]],Ingresos!L:L,Ingresos!N:N)</f>
        <v>0</v>
      </c>
      <c r="G515">
        <v>1</v>
      </c>
      <c r="H515" s="6">
        <f>Tabla1[[#This Row],[Precio]]-(Tabla1[[#This Row],[Costo]]*Tabla1[[#This Row],[Cantidad]])</f>
        <v>0</v>
      </c>
      <c r="I515" t="s">
        <v>4</v>
      </c>
      <c r="K515" t="b">
        <f>IF(Tabla1[[#This Row],[Cantidad]]&gt;=1,Tabla1[[#This Row],[Cantidad]]*F515)</f>
        <v>0</v>
      </c>
    </row>
    <row r="516" spans="1:11" x14ac:dyDescent="0.2">
      <c r="A516" s="21"/>
      <c r="B516" s="22"/>
      <c r="C516" s="23">
        <f>_xlfn.XLOOKUP(Tabla1[[#This Row],[Producto]],Ingresos!L:L,Ingresos!M:M)</f>
        <v>0</v>
      </c>
      <c r="D516" s="24"/>
      <c r="E516" s="25"/>
      <c r="F516">
        <f>_xlfn.XLOOKUP(Tabla1[[#This Row],[Producto]],Ingresos!L:L,Ingresos!N:N)</f>
        <v>0</v>
      </c>
      <c r="G516">
        <v>1</v>
      </c>
      <c r="H516" s="6">
        <f>Tabla1[[#This Row],[Precio]]-(Tabla1[[#This Row],[Costo]]*Tabla1[[#This Row],[Cantidad]])</f>
        <v>0</v>
      </c>
      <c r="I516" t="s">
        <v>4</v>
      </c>
      <c r="K516" t="b">
        <f>IF(Tabla1[[#This Row],[Cantidad]]&gt;=1,Tabla1[[#This Row],[Cantidad]]*F516)</f>
        <v>0</v>
      </c>
    </row>
    <row r="517" spans="1:11" x14ac:dyDescent="0.2">
      <c r="A517" s="21"/>
      <c r="B517" s="22"/>
      <c r="C517" s="23">
        <f>_xlfn.XLOOKUP(Tabla1[[#This Row],[Producto]],Ingresos!L:L,Ingresos!M:M)</f>
        <v>0</v>
      </c>
      <c r="D517" s="24"/>
      <c r="E517" s="25"/>
      <c r="F517">
        <f>_xlfn.XLOOKUP(Tabla1[[#This Row],[Producto]],Ingresos!L:L,Ingresos!N:N)</f>
        <v>0</v>
      </c>
      <c r="G517">
        <v>1</v>
      </c>
      <c r="H517" s="6">
        <f>Tabla1[[#This Row],[Precio]]-(Tabla1[[#This Row],[Costo]]*Tabla1[[#This Row],[Cantidad]])</f>
        <v>0</v>
      </c>
      <c r="I517" t="s">
        <v>4</v>
      </c>
      <c r="K517" t="b">
        <f>IF(Tabla1[[#This Row],[Cantidad]]&gt;=1,Tabla1[[#This Row],[Cantidad]]*F517)</f>
        <v>0</v>
      </c>
    </row>
    <row r="518" spans="1:11" x14ac:dyDescent="0.2">
      <c r="A518" s="21"/>
      <c r="B518" s="22"/>
      <c r="C518" s="23">
        <f>_xlfn.XLOOKUP(Tabla1[[#This Row],[Producto]],Ingresos!L:L,Ingresos!M:M)</f>
        <v>0</v>
      </c>
      <c r="D518" s="24"/>
      <c r="E518" s="25"/>
      <c r="F518">
        <f>_xlfn.XLOOKUP(Tabla1[[#This Row],[Producto]],Ingresos!L:L,Ingresos!N:N)</f>
        <v>0</v>
      </c>
      <c r="G518">
        <v>1</v>
      </c>
      <c r="H518" s="6">
        <f>Tabla1[[#This Row],[Precio]]-(Tabla1[[#This Row],[Costo]]*Tabla1[[#This Row],[Cantidad]])</f>
        <v>0</v>
      </c>
      <c r="I518" t="s">
        <v>4</v>
      </c>
      <c r="K518" t="b">
        <f>IF(Tabla1[[#This Row],[Cantidad]]&gt;=1,Tabla1[[#This Row],[Cantidad]]*F518)</f>
        <v>0</v>
      </c>
    </row>
    <row r="519" spans="1:11" x14ac:dyDescent="0.2">
      <c r="A519" s="21"/>
      <c r="B519" s="22"/>
      <c r="C519" s="23">
        <f>_xlfn.XLOOKUP(Tabla1[[#This Row],[Producto]],Ingresos!L:L,Ingresos!M:M)</f>
        <v>0</v>
      </c>
      <c r="D519" s="24"/>
      <c r="E519" s="25"/>
      <c r="F519">
        <f>_xlfn.XLOOKUP(Tabla1[[#This Row],[Producto]],Ingresos!L:L,Ingresos!N:N)</f>
        <v>0</v>
      </c>
      <c r="G519">
        <v>1</v>
      </c>
      <c r="H519" s="6">
        <f>Tabla1[[#This Row],[Precio]]-(Tabla1[[#This Row],[Costo]]*Tabla1[[#This Row],[Cantidad]])</f>
        <v>0</v>
      </c>
      <c r="I519" t="s">
        <v>4</v>
      </c>
      <c r="K519" t="b">
        <f>IF(Tabla1[[#This Row],[Cantidad]]&gt;=1,Tabla1[[#This Row],[Cantidad]]*F519)</f>
        <v>0</v>
      </c>
    </row>
    <row r="520" spans="1:11" x14ac:dyDescent="0.2">
      <c r="A520" s="21"/>
      <c r="B520" s="22"/>
      <c r="C520" s="23">
        <f>_xlfn.XLOOKUP(Tabla1[[#This Row],[Producto]],Ingresos!L:L,Ingresos!M:M)</f>
        <v>0</v>
      </c>
      <c r="D520" s="24"/>
      <c r="E520" s="25"/>
      <c r="F520">
        <f>_xlfn.XLOOKUP(Tabla1[[#This Row],[Producto]],Ingresos!L:L,Ingresos!N:N)</f>
        <v>0</v>
      </c>
      <c r="G520">
        <v>1</v>
      </c>
      <c r="H520" s="6">
        <f>Tabla1[[#This Row],[Precio]]-(Tabla1[[#This Row],[Costo]]*Tabla1[[#This Row],[Cantidad]])</f>
        <v>0</v>
      </c>
      <c r="I520" t="s">
        <v>4</v>
      </c>
      <c r="K520" t="b">
        <f>IF(Tabla1[[#This Row],[Cantidad]]&gt;=1,Tabla1[[#This Row],[Cantidad]]*F520)</f>
        <v>0</v>
      </c>
    </row>
    <row r="521" spans="1:11" x14ac:dyDescent="0.2">
      <c r="A521" s="21"/>
      <c r="B521" s="22"/>
      <c r="C521" s="23">
        <f>_xlfn.XLOOKUP(Tabla1[[#This Row],[Producto]],Ingresos!L:L,Ingresos!M:M)</f>
        <v>0</v>
      </c>
      <c r="D521" s="24"/>
      <c r="E521" s="25"/>
      <c r="F521">
        <f>_xlfn.XLOOKUP(Tabla1[[#This Row],[Producto]],Ingresos!L:L,Ingresos!N:N)</f>
        <v>0</v>
      </c>
      <c r="G521">
        <v>1</v>
      </c>
      <c r="H521" s="6">
        <f>Tabla1[[#This Row],[Precio]]-(Tabla1[[#This Row],[Costo]]*Tabla1[[#This Row],[Cantidad]])</f>
        <v>0</v>
      </c>
      <c r="I521" t="s">
        <v>4</v>
      </c>
      <c r="K521" t="b">
        <f>IF(Tabla1[[#This Row],[Cantidad]]&gt;=1,Tabla1[[#This Row],[Cantidad]]*F521)</f>
        <v>0</v>
      </c>
    </row>
    <row r="522" spans="1:11" x14ac:dyDescent="0.2">
      <c r="A522" s="21"/>
      <c r="B522" s="22"/>
      <c r="C522" s="23">
        <f>_xlfn.XLOOKUP(Tabla1[[#This Row],[Producto]],Ingresos!L:L,Ingresos!M:M)</f>
        <v>0</v>
      </c>
      <c r="D522" s="24"/>
      <c r="E522" s="25"/>
      <c r="F522">
        <f>_xlfn.XLOOKUP(Tabla1[[#This Row],[Producto]],Ingresos!L:L,Ingresos!N:N)</f>
        <v>0</v>
      </c>
      <c r="G522">
        <v>1</v>
      </c>
      <c r="H522" s="6">
        <f>Tabla1[[#This Row],[Precio]]-(Tabla1[[#This Row],[Costo]]*Tabla1[[#This Row],[Cantidad]])</f>
        <v>0</v>
      </c>
      <c r="I522" t="s">
        <v>4</v>
      </c>
      <c r="K522" t="b">
        <f>IF(Tabla1[[#This Row],[Cantidad]]&gt;=1,Tabla1[[#This Row],[Cantidad]]*F522)</f>
        <v>0</v>
      </c>
    </row>
    <row r="523" spans="1:11" x14ac:dyDescent="0.2">
      <c r="A523" s="21"/>
      <c r="B523" s="22"/>
      <c r="C523" s="23">
        <f>_xlfn.XLOOKUP(Tabla1[[#This Row],[Producto]],Ingresos!L:L,Ingresos!M:M)</f>
        <v>0</v>
      </c>
      <c r="D523" s="24"/>
      <c r="E523" s="25"/>
      <c r="F523">
        <f>_xlfn.XLOOKUP(Tabla1[[#This Row],[Producto]],Ingresos!L:L,Ingresos!N:N)</f>
        <v>0</v>
      </c>
      <c r="G523">
        <v>1</v>
      </c>
      <c r="H523" s="6">
        <f>Tabla1[[#This Row],[Precio]]-(Tabla1[[#This Row],[Costo]]*Tabla1[[#This Row],[Cantidad]])</f>
        <v>0</v>
      </c>
      <c r="I523" t="s">
        <v>4</v>
      </c>
      <c r="K523" t="b">
        <f>IF(Tabla1[[#This Row],[Cantidad]]&gt;=1,Tabla1[[#This Row],[Cantidad]]*F523)</f>
        <v>0</v>
      </c>
    </row>
    <row r="524" spans="1:11" x14ac:dyDescent="0.2">
      <c r="A524" s="21"/>
      <c r="B524" s="22"/>
      <c r="C524" s="23">
        <f>_xlfn.XLOOKUP(Tabla1[[#This Row],[Producto]],Ingresos!L:L,Ingresos!M:M)</f>
        <v>0</v>
      </c>
      <c r="D524" s="24"/>
      <c r="E524" s="25"/>
      <c r="F524">
        <f>_xlfn.XLOOKUP(Tabla1[[#This Row],[Producto]],Ingresos!L:L,Ingresos!N:N)</f>
        <v>0</v>
      </c>
      <c r="G524">
        <v>1</v>
      </c>
      <c r="H524" s="6">
        <f>Tabla1[[#This Row],[Precio]]-(Tabla1[[#This Row],[Costo]]*Tabla1[[#This Row],[Cantidad]])</f>
        <v>0</v>
      </c>
      <c r="I524" t="s">
        <v>4</v>
      </c>
      <c r="K524" t="b">
        <f>IF(Tabla1[[#This Row],[Cantidad]]&gt;=1,Tabla1[[#This Row],[Cantidad]]*F524)</f>
        <v>0</v>
      </c>
    </row>
    <row r="525" spans="1:11" x14ac:dyDescent="0.2">
      <c r="A525" s="21"/>
      <c r="B525" s="22"/>
      <c r="C525" s="23">
        <f>_xlfn.XLOOKUP(Tabla1[[#This Row],[Producto]],Ingresos!L:L,Ingresos!M:M)</f>
        <v>0</v>
      </c>
      <c r="D525" s="24"/>
      <c r="E525" s="25"/>
      <c r="F525">
        <f>_xlfn.XLOOKUP(Tabla1[[#This Row],[Producto]],Ingresos!L:L,Ingresos!N:N)</f>
        <v>0</v>
      </c>
      <c r="G525">
        <v>1</v>
      </c>
      <c r="H525" s="6">
        <f>Tabla1[[#This Row],[Precio]]-(Tabla1[[#This Row],[Costo]]*Tabla1[[#This Row],[Cantidad]])</f>
        <v>0</v>
      </c>
      <c r="I525" t="s">
        <v>4</v>
      </c>
      <c r="K525" t="b">
        <f>IF(Tabla1[[#This Row],[Cantidad]]&gt;=1,Tabla1[[#This Row],[Cantidad]]*F525)</f>
        <v>0</v>
      </c>
    </row>
    <row r="526" spans="1:11" x14ac:dyDescent="0.2">
      <c r="A526" s="21"/>
      <c r="B526" s="22"/>
      <c r="C526" s="23">
        <f>_xlfn.XLOOKUP(Tabla1[[#This Row],[Producto]],Ingresos!L:L,Ingresos!M:M)</f>
        <v>0</v>
      </c>
      <c r="D526" s="24"/>
      <c r="E526" s="25"/>
      <c r="F526">
        <f>_xlfn.XLOOKUP(Tabla1[[#This Row],[Producto]],Ingresos!L:L,Ingresos!N:N)</f>
        <v>0</v>
      </c>
      <c r="G526">
        <v>1</v>
      </c>
      <c r="H526" s="6">
        <f>Tabla1[[#This Row],[Precio]]-(Tabla1[[#This Row],[Costo]]*Tabla1[[#This Row],[Cantidad]])</f>
        <v>0</v>
      </c>
      <c r="I526" t="s">
        <v>4</v>
      </c>
      <c r="K526" t="b">
        <f>IF(Tabla1[[#This Row],[Cantidad]]&gt;=1,Tabla1[[#This Row],[Cantidad]]*F526)</f>
        <v>0</v>
      </c>
    </row>
    <row r="527" spans="1:11" x14ac:dyDescent="0.2">
      <c r="A527" s="21"/>
      <c r="B527" s="22"/>
      <c r="C527" s="23">
        <f>_xlfn.XLOOKUP(Tabla1[[#This Row],[Producto]],Ingresos!L:L,Ingresos!M:M)</f>
        <v>0</v>
      </c>
      <c r="D527" s="24"/>
      <c r="E527" s="25"/>
      <c r="F527">
        <f>_xlfn.XLOOKUP(Tabla1[[#This Row],[Producto]],Ingresos!L:L,Ingresos!N:N)</f>
        <v>0</v>
      </c>
      <c r="G527">
        <v>1</v>
      </c>
      <c r="H527" s="6">
        <f>Tabla1[[#This Row],[Precio]]-(Tabla1[[#This Row],[Costo]]*Tabla1[[#This Row],[Cantidad]])</f>
        <v>0</v>
      </c>
      <c r="I527" t="s">
        <v>4</v>
      </c>
      <c r="K527" t="b">
        <f>IF(Tabla1[[#This Row],[Cantidad]]&gt;=1,Tabla1[[#This Row],[Cantidad]]*F527)</f>
        <v>0</v>
      </c>
    </row>
    <row r="528" spans="1:11" x14ac:dyDescent="0.2">
      <c r="A528" s="21"/>
      <c r="B528" s="22"/>
      <c r="C528" s="23">
        <f>_xlfn.XLOOKUP(Tabla1[[#This Row],[Producto]],Ingresos!L:L,Ingresos!M:M)</f>
        <v>0</v>
      </c>
      <c r="D528" s="24"/>
      <c r="E528" s="25"/>
      <c r="F528">
        <f>_xlfn.XLOOKUP(Tabla1[[#This Row],[Producto]],Ingresos!L:L,Ingresos!N:N)</f>
        <v>0</v>
      </c>
      <c r="G528">
        <v>1</v>
      </c>
      <c r="H528" s="6">
        <f>Tabla1[[#This Row],[Precio]]-(Tabla1[[#This Row],[Costo]]*Tabla1[[#This Row],[Cantidad]])</f>
        <v>0</v>
      </c>
      <c r="I528" t="s">
        <v>4</v>
      </c>
      <c r="K528" t="b">
        <f>IF(Tabla1[[#This Row],[Cantidad]]&gt;=1,Tabla1[[#This Row],[Cantidad]]*F528)</f>
        <v>0</v>
      </c>
    </row>
    <row r="529" spans="1:11" x14ac:dyDescent="0.2">
      <c r="A529" s="21"/>
      <c r="B529" s="22"/>
      <c r="C529" s="23">
        <f>_xlfn.XLOOKUP(Tabla1[[#This Row],[Producto]],Ingresos!L:L,Ingresos!M:M)</f>
        <v>0</v>
      </c>
      <c r="D529" s="24"/>
      <c r="E529" s="25"/>
      <c r="F529">
        <f>_xlfn.XLOOKUP(Tabla1[[#This Row],[Producto]],Ingresos!L:L,Ingresos!N:N)</f>
        <v>0</v>
      </c>
      <c r="G529">
        <v>1</v>
      </c>
      <c r="H529" s="6">
        <f>Tabla1[[#This Row],[Precio]]-(Tabla1[[#This Row],[Costo]]*Tabla1[[#This Row],[Cantidad]])</f>
        <v>0</v>
      </c>
      <c r="I529" t="s">
        <v>4</v>
      </c>
      <c r="K529" t="b">
        <f>IF(Tabla1[[#This Row],[Cantidad]]&gt;=1,Tabla1[[#This Row],[Cantidad]]*F529)</f>
        <v>0</v>
      </c>
    </row>
    <row r="530" spans="1:11" x14ac:dyDescent="0.2">
      <c r="A530" s="21"/>
      <c r="B530" s="22"/>
      <c r="C530" s="23">
        <f>_xlfn.XLOOKUP(Tabla1[[#This Row],[Producto]],Ingresos!L:L,Ingresos!M:M)</f>
        <v>0</v>
      </c>
      <c r="D530" s="24"/>
      <c r="E530" s="25"/>
      <c r="F530">
        <f>_xlfn.XLOOKUP(Tabla1[[#This Row],[Producto]],Ingresos!L:L,Ingresos!N:N)</f>
        <v>0</v>
      </c>
      <c r="G530">
        <v>1</v>
      </c>
      <c r="H530" s="6">
        <f>Tabla1[[#This Row],[Precio]]-(Tabla1[[#This Row],[Costo]]*Tabla1[[#This Row],[Cantidad]])</f>
        <v>0</v>
      </c>
      <c r="I530" t="s">
        <v>4</v>
      </c>
      <c r="K530" t="b">
        <f>IF(Tabla1[[#This Row],[Cantidad]]&gt;=1,Tabla1[[#This Row],[Cantidad]]*F530)</f>
        <v>0</v>
      </c>
    </row>
    <row r="531" spans="1:11" x14ac:dyDescent="0.2">
      <c r="A531" s="21"/>
      <c r="B531" s="22"/>
      <c r="C531" s="23">
        <f>_xlfn.XLOOKUP(Tabla1[[#This Row],[Producto]],Ingresos!L:L,Ingresos!M:M)</f>
        <v>0</v>
      </c>
      <c r="D531" s="24"/>
      <c r="E531" s="25"/>
      <c r="F531">
        <f>_xlfn.XLOOKUP(Tabla1[[#This Row],[Producto]],Ingresos!L:L,Ingresos!N:N)</f>
        <v>0</v>
      </c>
      <c r="G531">
        <v>1</v>
      </c>
      <c r="H531" s="6">
        <f>Tabla1[[#This Row],[Precio]]-(Tabla1[[#This Row],[Costo]]*Tabla1[[#This Row],[Cantidad]])</f>
        <v>0</v>
      </c>
      <c r="I531" t="s">
        <v>4</v>
      </c>
      <c r="K531" t="b">
        <f>IF(Tabla1[[#This Row],[Cantidad]]&gt;=1,Tabla1[[#This Row],[Cantidad]]*F531)</f>
        <v>0</v>
      </c>
    </row>
    <row r="532" spans="1:11" x14ac:dyDescent="0.2">
      <c r="A532" s="21"/>
      <c r="B532" s="22"/>
      <c r="C532" s="23">
        <f>_xlfn.XLOOKUP(Tabla1[[#This Row],[Producto]],Ingresos!L:L,Ingresos!M:M)</f>
        <v>0</v>
      </c>
      <c r="D532" s="24"/>
      <c r="E532" s="25"/>
      <c r="F532">
        <f>_xlfn.XLOOKUP(Tabla1[[#This Row],[Producto]],Ingresos!L:L,Ingresos!N:N)</f>
        <v>0</v>
      </c>
      <c r="G532">
        <v>1</v>
      </c>
      <c r="H532" s="6">
        <f>Tabla1[[#This Row],[Precio]]-(Tabla1[[#This Row],[Costo]]*Tabla1[[#This Row],[Cantidad]])</f>
        <v>0</v>
      </c>
      <c r="I532" t="s">
        <v>4</v>
      </c>
      <c r="K532" t="b">
        <f>IF(Tabla1[[#This Row],[Cantidad]]&gt;=1,Tabla1[[#This Row],[Cantidad]]*F532)</f>
        <v>0</v>
      </c>
    </row>
    <row r="533" spans="1:11" x14ac:dyDescent="0.2">
      <c r="A533" s="21"/>
      <c r="B533" s="22"/>
      <c r="C533" s="23">
        <f>_xlfn.XLOOKUP(Tabla1[[#This Row],[Producto]],Ingresos!L:L,Ingresos!M:M)</f>
        <v>0</v>
      </c>
      <c r="D533" s="24"/>
      <c r="E533" s="25"/>
      <c r="F533">
        <f>_xlfn.XLOOKUP(Tabla1[[#This Row],[Producto]],Ingresos!L:L,Ingresos!N:N)</f>
        <v>0</v>
      </c>
      <c r="G533">
        <v>1</v>
      </c>
      <c r="H533" s="6">
        <f>Tabla1[[#This Row],[Precio]]-(Tabla1[[#This Row],[Costo]]*Tabla1[[#This Row],[Cantidad]])</f>
        <v>0</v>
      </c>
      <c r="I533" t="s">
        <v>4</v>
      </c>
      <c r="K533" t="b">
        <f>IF(Tabla1[[#This Row],[Cantidad]]&gt;=1,Tabla1[[#This Row],[Cantidad]]*F533)</f>
        <v>0</v>
      </c>
    </row>
    <row r="534" spans="1:11" x14ac:dyDescent="0.2">
      <c r="A534" s="21"/>
      <c r="B534" s="22"/>
      <c r="C534" s="23">
        <f>_xlfn.XLOOKUP(Tabla1[[#This Row],[Producto]],Ingresos!L:L,Ingresos!M:M)</f>
        <v>0</v>
      </c>
      <c r="D534" s="24"/>
      <c r="E534" s="25"/>
      <c r="F534">
        <f>_xlfn.XLOOKUP(Tabla1[[#This Row],[Producto]],Ingresos!L:L,Ingresos!N:N)</f>
        <v>0</v>
      </c>
      <c r="G534">
        <v>1</v>
      </c>
      <c r="H534" s="6">
        <f>Tabla1[[#This Row],[Precio]]-(Tabla1[[#This Row],[Costo]]*Tabla1[[#This Row],[Cantidad]])</f>
        <v>0</v>
      </c>
      <c r="I534" t="s">
        <v>4</v>
      </c>
      <c r="K534" t="b">
        <f>IF(Tabla1[[#This Row],[Cantidad]]&gt;=1,Tabla1[[#This Row],[Cantidad]]*F534)</f>
        <v>0</v>
      </c>
    </row>
    <row r="535" spans="1:11" x14ac:dyDescent="0.2">
      <c r="A535" s="21"/>
      <c r="B535" s="22"/>
      <c r="C535" s="23">
        <f>_xlfn.XLOOKUP(Tabla1[[#This Row],[Producto]],Ingresos!L:L,Ingresos!M:M)</f>
        <v>0</v>
      </c>
      <c r="D535" s="24"/>
      <c r="E535" s="25"/>
      <c r="F535">
        <f>_xlfn.XLOOKUP(Tabla1[[#This Row],[Producto]],Ingresos!L:L,Ingresos!N:N)</f>
        <v>0</v>
      </c>
      <c r="G535">
        <v>1</v>
      </c>
      <c r="H535" s="6">
        <f>Tabla1[[#This Row],[Precio]]-(Tabla1[[#This Row],[Costo]]*Tabla1[[#This Row],[Cantidad]])</f>
        <v>0</v>
      </c>
      <c r="I535" t="s">
        <v>4</v>
      </c>
      <c r="K535" t="b">
        <f>IF(Tabla1[[#This Row],[Cantidad]]&gt;=1,Tabla1[[#This Row],[Cantidad]]*F535)</f>
        <v>0</v>
      </c>
    </row>
    <row r="536" spans="1:11" x14ac:dyDescent="0.2">
      <c r="A536" s="21"/>
      <c r="B536" s="22"/>
      <c r="C536" s="23">
        <f>_xlfn.XLOOKUP(Tabla1[[#This Row],[Producto]],Ingresos!L:L,Ingresos!M:M)</f>
        <v>0</v>
      </c>
      <c r="D536" s="24"/>
      <c r="E536" s="25"/>
      <c r="F536">
        <f>_xlfn.XLOOKUP(Tabla1[[#This Row],[Producto]],Ingresos!L:L,Ingresos!N:N)</f>
        <v>0</v>
      </c>
      <c r="G536">
        <v>1</v>
      </c>
      <c r="H536" s="6">
        <f>Tabla1[[#This Row],[Precio]]-(Tabla1[[#This Row],[Costo]]*Tabla1[[#This Row],[Cantidad]])</f>
        <v>0</v>
      </c>
      <c r="I536" t="s">
        <v>4</v>
      </c>
      <c r="K536" t="b">
        <f>IF(Tabla1[[#This Row],[Cantidad]]&gt;=1,Tabla1[[#This Row],[Cantidad]]*F536)</f>
        <v>0</v>
      </c>
    </row>
    <row r="537" spans="1:11" x14ac:dyDescent="0.2">
      <c r="A537" s="21"/>
      <c r="B537" s="22"/>
      <c r="C537" s="23">
        <f>_xlfn.XLOOKUP(Tabla1[[#This Row],[Producto]],Ingresos!L:L,Ingresos!M:M)</f>
        <v>0</v>
      </c>
      <c r="D537" s="24"/>
      <c r="E537" s="25"/>
      <c r="F537">
        <f>_xlfn.XLOOKUP(Tabla1[[#This Row],[Producto]],Ingresos!L:L,Ingresos!N:N)</f>
        <v>0</v>
      </c>
      <c r="G537">
        <v>1</v>
      </c>
      <c r="H537" s="6">
        <f>Tabla1[[#This Row],[Precio]]-(Tabla1[[#This Row],[Costo]]*Tabla1[[#This Row],[Cantidad]])</f>
        <v>0</v>
      </c>
      <c r="I537" t="s">
        <v>4</v>
      </c>
      <c r="K537" t="b">
        <f>IF(Tabla1[[#This Row],[Cantidad]]&gt;=1,Tabla1[[#This Row],[Cantidad]]*F537)</f>
        <v>0</v>
      </c>
    </row>
    <row r="538" spans="1:11" x14ac:dyDescent="0.2">
      <c r="A538" s="21"/>
      <c r="B538" s="22"/>
      <c r="C538" s="23">
        <f>_xlfn.XLOOKUP(Tabla1[[#This Row],[Producto]],Ingresos!L:L,Ingresos!M:M)</f>
        <v>0</v>
      </c>
      <c r="D538" s="24"/>
      <c r="E538" s="25"/>
      <c r="F538">
        <f>_xlfn.XLOOKUP(Tabla1[[#This Row],[Producto]],Ingresos!L:L,Ingresos!N:N)</f>
        <v>0</v>
      </c>
      <c r="G538">
        <v>1</v>
      </c>
      <c r="H538" s="6">
        <f>Tabla1[[#This Row],[Precio]]-(Tabla1[[#This Row],[Costo]]*Tabla1[[#This Row],[Cantidad]])</f>
        <v>0</v>
      </c>
      <c r="I538" t="s">
        <v>4</v>
      </c>
      <c r="K538" t="b">
        <f>IF(Tabla1[[#This Row],[Cantidad]]&gt;=1,Tabla1[[#This Row],[Cantidad]]*F538)</f>
        <v>0</v>
      </c>
    </row>
    <row r="539" spans="1:11" x14ac:dyDescent="0.2">
      <c r="A539" s="21"/>
      <c r="B539" s="22"/>
      <c r="C539" s="23">
        <f>_xlfn.XLOOKUP(Tabla1[[#This Row],[Producto]],Ingresos!L:L,Ingresos!M:M)</f>
        <v>0</v>
      </c>
      <c r="D539" s="24"/>
      <c r="E539" s="25"/>
      <c r="F539">
        <f>_xlfn.XLOOKUP(Tabla1[[#This Row],[Producto]],Ingresos!L:L,Ingresos!N:N)</f>
        <v>0</v>
      </c>
      <c r="G539">
        <v>1</v>
      </c>
      <c r="H539" s="6">
        <f>Tabla1[[#This Row],[Precio]]-(Tabla1[[#This Row],[Costo]]*Tabla1[[#This Row],[Cantidad]])</f>
        <v>0</v>
      </c>
      <c r="I539" t="s">
        <v>4</v>
      </c>
      <c r="K539" t="b">
        <f>IF(Tabla1[[#This Row],[Cantidad]]&gt;=1,Tabla1[[#This Row],[Cantidad]]*F539)</f>
        <v>0</v>
      </c>
    </row>
    <row r="540" spans="1:11" x14ac:dyDescent="0.2">
      <c r="A540" s="21"/>
      <c r="B540" s="22"/>
      <c r="C540" s="23">
        <f>_xlfn.XLOOKUP(Tabla1[[#This Row],[Producto]],Ingresos!L:L,Ingresos!M:M)</f>
        <v>0</v>
      </c>
      <c r="D540" s="24"/>
      <c r="E540" s="25"/>
      <c r="F540">
        <f>_xlfn.XLOOKUP(Tabla1[[#This Row],[Producto]],Ingresos!L:L,Ingresos!N:N)</f>
        <v>0</v>
      </c>
      <c r="G540">
        <v>1</v>
      </c>
      <c r="H540" s="6">
        <f>Tabla1[[#This Row],[Precio]]-(Tabla1[[#This Row],[Costo]]*Tabla1[[#This Row],[Cantidad]])</f>
        <v>0</v>
      </c>
      <c r="I540" t="s">
        <v>4</v>
      </c>
      <c r="K540" t="b">
        <f>IF(Tabla1[[#This Row],[Cantidad]]&gt;=1,Tabla1[[#This Row],[Cantidad]]*F540)</f>
        <v>0</v>
      </c>
    </row>
    <row r="541" spans="1:11" x14ac:dyDescent="0.2">
      <c r="A541" s="21"/>
      <c r="B541" s="22"/>
      <c r="C541" s="23">
        <f>_xlfn.XLOOKUP(Tabla1[[#This Row],[Producto]],Ingresos!L:L,Ingresos!M:M)</f>
        <v>0</v>
      </c>
      <c r="D541" s="24"/>
      <c r="E541" s="25"/>
      <c r="F541">
        <f>_xlfn.XLOOKUP(Tabla1[[#This Row],[Producto]],Ingresos!L:L,Ingresos!N:N)</f>
        <v>0</v>
      </c>
      <c r="G541">
        <v>1</v>
      </c>
      <c r="H541" s="6">
        <f>Tabla1[[#This Row],[Precio]]-(Tabla1[[#This Row],[Costo]]*Tabla1[[#This Row],[Cantidad]])</f>
        <v>0</v>
      </c>
      <c r="I541" t="s">
        <v>4</v>
      </c>
      <c r="K541" t="b">
        <f>IF(Tabla1[[#This Row],[Cantidad]]&gt;=1,Tabla1[[#This Row],[Cantidad]]*F541)</f>
        <v>0</v>
      </c>
    </row>
    <row r="542" spans="1:11" x14ac:dyDescent="0.2">
      <c r="A542" s="21"/>
      <c r="B542" s="22"/>
      <c r="C542" s="23">
        <f>_xlfn.XLOOKUP(Tabla1[[#This Row],[Producto]],Ingresos!L:L,Ingresos!M:M)</f>
        <v>0</v>
      </c>
      <c r="D542" s="24"/>
      <c r="E542" s="25"/>
      <c r="F542">
        <f>_xlfn.XLOOKUP(Tabla1[[#This Row],[Producto]],Ingresos!L:L,Ingresos!N:N)</f>
        <v>0</v>
      </c>
      <c r="G542">
        <v>1</v>
      </c>
      <c r="H542" s="6">
        <f>Tabla1[[#This Row],[Precio]]-(Tabla1[[#This Row],[Costo]]*Tabla1[[#This Row],[Cantidad]])</f>
        <v>0</v>
      </c>
      <c r="I542" t="s">
        <v>4</v>
      </c>
      <c r="K542" t="b">
        <f>IF(Tabla1[[#This Row],[Cantidad]]&gt;=1,Tabla1[[#This Row],[Cantidad]]*F542)</f>
        <v>0</v>
      </c>
    </row>
    <row r="543" spans="1:11" x14ac:dyDescent="0.2">
      <c r="A543" s="21"/>
      <c r="B543" s="22"/>
      <c r="C543" s="23">
        <f>_xlfn.XLOOKUP(Tabla1[[#This Row],[Producto]],Ingresos!L:L,Ingresos!M:M)</f>
        <v>0</v>
      </c>
      <c r="D543" s="24"/>
      <c r="E543" s="25"/>
      <c r="F543">
        <f>_xlfn.XLOOKUP(Tabla1[[#This Row],[Producto]],Ingresos!L:L,Ingresos!N:N)</f>
        <v>0</v>
      </c>
      <c r="G543">
        <v>1</v>
      </c>
      <c r="H543" s="6">
        <f>Tabla1[[#This Row],[Precio]]-(Tabla1[[#This Row],[Costo]]*Tabla1[[#This Row],[Cantidad]])</f>
        <v>0</v>
      </c>
      <c r="I543" t="s">
        <v>4</v>
      </c>
      <c r="K543" t="b">
        <f>IF(Tabla1[[#This Row],[Cantidad]]&gt;=1,Tabla1[[#This Row],[Cantidad]]*F543)</f>
        <v>0</v>
      </c>
    </row>
    <row r="544" spans="1:11" x14ac:dyDescent="0.2">
      <c r="A544" s="21"/>
      <c r="B544" s="22"/>
      <c r="C544" s="23">
        <f>_xlfn.XLOOKUP(Tabla1[[#This Row],[Producto]],Ingresos!L:L,Ingresos!M:M)</f>
        <v>0</v>
      </c>
      <c r="D544" s="24"/>
      <c r="E544" s="25"/>
      <c r="F544">
        <f>_xlfn.XLOOKUP(Tabla1[[#This Row],[Producto]],Ingresos!L:L,Ingresos!N:N)</f>
        <v>0</v>
      </c>
      <c r="G544">
        <v>1</v>
      </c>
      <c r="H544" s="6">
        <f>Tabla1[[#This Row],[Precio]]-(Tabla1[[#This Row],[Costo]]*Tabla1[[#This Row],[Cantidad]])</f>
        <v>0</v>
      </c>
      <c r="I544" t="s">
        <v>4</v>
      </c>
      <c r="K544" t="b">
        <f>IF(Tabla1[[#This Row],[Cantidad]]&gt;=1,Tabla1[[#This Row],[Cantidad]]*F544)</f>
        <v>0</v>
      </c>
    </row>
    <row r="545" spans="1:11" x14ac:dyDescent="0.2">
      <c r="A545" s="21"/>
      <c r="B545" s="22"/>
      <c r="C545" s="23">
        <f>_xlfn.XLOOKUP(Tabla1[[#This Row],[Producto]],Ingresos!L:L,Ingresos!M:M)</f>
        <v>0</v>
      </c>
      <c r="D545" s="24"/>
      <c r="E545" s="25"/>
      <c r="F545">
        <f>_xlfn.XLOOKUP(Tabla1[[#This Row],[Producto]],Ingresos!L:L,Ingresos!N:N)</f>
        <v>0</v>
      </c>
      <c r="G545">
        <v>1</v>
      </c>
      <c r="H545" s="6">
        <f>Tabla1[[#This Row],[Precio]]-(Tabla1[[#This Row],[Costo]]*Tabla1[[#This Row],[Cantidad]])</f>
        <v>0</v>
      </c>
      <c r="I545" t="s">
        <v>4</v>
      </c>
      <c r="K545" t="b">
        <f>IF(Tabla1[[#This Row],[Cantidad]]&gt;=1,Tabla1[[#This Row],[Cantidad]]*F545)</f>
        <v>0</v>
      </c>
    </row>
    <row r="546" spans="1:11" x14ac:dyDescent="0.2">
      <c r="A546" s="21"/>
      <c r="B546" s="22"/>
      <c r="C546" s="23">
        <f>_xlfn.XLOOKUP(Tabla1[[#This Row],[Producto]],Ingresos!L:L,Ingresos!M:M)</f>
        <v>0</v>
      </c>
      <c r="D546" s="24"/>
      <c r="E546" s="25"/>
      <c r="F546">
        <f>_xlfn.XLOOKUP(Tabla1[[#This Row],[Producto]],Ingresos!L:L,Ingresos!N:N)</f>
        <v>0</v>
      </c>
      <c r="G546">
        <v>1</v>
      </c>
      <c r="H546" s="6">
        <f>Tabla1[[#This Row],[Precio]]-(Tabla1[[#This Row],[Costo]]*Tabla1[[#This Row],[Cantidad]])</f>
        <v>0</v>
      </c>
      <c r="I546" t="s">
        <v>4</v>
      </c>
      <c r="K546" t="b">
        <f>IF(Tabla1[[#This Row],[Cantidad]]&gt;=1,Tabla1[[#This Row],[Cantidad]]*F546)</f>
        <v>0</v>
      </c>
    </row>
    <row r="547" spans="1:11" x14ac:dyDescent="0.2">
      <c r="A547" s="21"/>
      <c r="B547" s="22"/>
      <c r="C547" s="23">
        <f>_xlfn.XLOOKUP(Tabla1[[#This Row],[Producto]],Ingresos!L:L,Ingresos!M:M)</f>
        <v>0</v>
      </c>
      <c r="D547" s="24"/>
      <c r="E547" s="25"/>
      <c r="F547">
        <f>_xlfn.XLOOKUP(Tabla1[[#This Row],[Producto]],Ingresos!L:L,Ingresos!N:N)</f>
        <v>0</v>
      </c>
      <c r="G547">
        <v>1</v>
      </c>
      <c r="H547" s="6">
        <f>Tabla1[[#This Row],[Precio]]-(Tabla1[[#This Row],[Costo]]*Tabla1[[#This Row],[Cantidad]])</f>
        <v>0</v>
      </c>
      <c r="I547" t="s">
        <v>4</v>
      </c>
      <c r="K547" t="b">
        <f>IF(Tabla1[[#This Row],[Cantidad]]&gt;=1,Tabla1[[#This Row],[Cantidad]]*F547)</f>
        <v>0</v>
      </c>
    </row>
    <row r="548" spans="1:11" x14ac:dyDescent="0.2">
      <c r="A548" s="21"/>
      <c r="B548" s="22"/>
      <c r="C548" s="23">
        <f>_xlfn.XLOOKUP(Tabla1[[#This Row],[Producto]],Ingresos!L:L,Ingresos!M:M)</f>
        <v>0</v>
      </c>
      <c r="D548" s="24"/>
      <c r="E548" s="25"/>
      <c r="F548">
        <f>_xlfn.XLOOKUP(Tabla1[[#This Row],[Producto]],Ingresos!L:L,Ingresos!N:N)</f>
        <v>0</v>
      </c>
      <c r="G548">
        <v>1</v>
      </c>
      <c r="H548" s="6">
        <f>Tabla1[[#This Row],[Precio]]-(Tabla1[[#This Row],[Costo]]*Tabla1[[#This Row],[Cantidad]])</f>
        <v>0</v>
      </c>
      <c r="I548" t="s">
        <v>4</v>
      </c>
      <c r="K548" t="b">
        <f>IF(Tabla1[[#This Row],[Cantidad]]&gt;=1,Tabla1[[#This Row],[Cantidad]]*F548)</f>
        <v>0</v>
      </c>
    </row>
    <row r="549" spans="1:11" x14ac:dyDescent="0.2">
      <c r="A549" s="21"/>
      <c r="B549" s="22"/>
      <c r="C549" s="23">
        <f>_xlfn.XLOOKUP(Tabla1[[#This Row],[Producto]],Ingresos!L:L,Ingresos!M:M)</f>
        <v>0</v>
      </c>
      <c r="D549" s="24"/>
      <c r="E549" s="25"/>
      <c r="F549">
        <f>_xlfn.XLOOKUP(Tabla1[[#This Row],[Producto]],Ingresos!L:L,Ingresos!N:N)</f>
        <v>0</v>
      </c>
      <c r="G549">
        <v>1</v>
      </c>
      <c r="H549" s="6">
        <f>Tabla1[[#This Row],[Precio]]-(Tabla1[[#This Row],[Costo]]*Tabla1[[#This Row],[Cantidad]])</f>
        <v>0</v>
      </c>
      <c r="I549" t="s">
        <v>4</v>
      </c>
      <c r="K549" t="b">
        <f>IF(Tabla1[[#This Row],[Cantidad]]&gt;=1,Tabla1[[#This Row],[Cantidad]]*F549)</f>
        <v>0</v>
      </c>
    </row>
    <row r="550" spans="1:11" x14ac:dyDescent="0.2">
      <c r="A550" s="21"/>
      <c r="B550" s="22"/>
      <c r="C550" s="23">
        <f>_xlfn.XLOOKUP(Tabla1[[#This Row],[Producto]],Ingresos!L:L,Ingresos!M:M)</f>
        <v>0</v>
      </c>
      <c r="D550" s="24"/>
      <c r="E550" s="25"/>
      <c r="F550">
        <f>_xlfn.XLOOKUP(Tabla1[[#This Row],[Producto]],Ingresos!L:L,Ingresos!N:N)</f>
        <v>0</v>
      </c>
      <c r="G550">
        <v>1</v>
      </c>
      <c r="H550" s="6">
        <f>Tabla1[[#This Row],[Precio]]-(Tabla1[[#This Row],[Costo]]*Tabla1[[#This Row],[Cantidad]])</f>
        <v>0</v>
      </c>
      <c r="I550" t="s">
        <v>4</v>
      </c>
      <c r="K550" t="b">
        <f>IF(Tabla1[[#This Row],[Cantidad]]&gt;=1,Tabla1[[#This Row],[Cantidad]]*F550)</f>
        <v>0</v>
      </c>
    </row>
    <row r="551" spans="1:11" x14ac:dyDescent="0.2">
      <c r="A551" s="21"/>
      <c r="B551" s="22"/>
      <c r="C551" s="23">
        <f>_xlfn.XLOOKUP(Tabla1[[#This Row],[Producto]],Ingresos!L:L,Ingresos!M:M)</f>
        <v>0</v>
      </c>
      <c r="D551" s="24"/>
      <c r="E551" s="25"/>
      <c r="F551">
        <f>_xlfn.XLOOKUP(Tabla1[[#This Row],[Producto]],Ingresos!L:L,Ingresos!N:N)</f>
        <v>0</v>
      </c>
      <c r="G551">
        <v>1</v>
      </c>
      <c r="H551" s="6">
        <f>Tabla1[[#This Row],[Precio]]-(Tabla1[[#This Row],[Costo]]*Tabla1[[#This Row],[Cantidad]])</f>
        <v>0</v>
      </c>
      <c r="I551" t="s">
        <v>4</v>
      </c>
      <c r="K551" t="b">
        <f>IF(Tabla1[[#This Row],[Cantidad]]&gt;=1,Tabla1[[#This Row],[Cantidad]]*F551)</f>
        <v>0</v>
      </c>
    </row>
    <row r="552" spans="1:11" x14ac:dyDescent="0.2">
      <c r="A552" s="21"/>
      <c r="B552" s="22"/>
      <c r="C552" s="23">
        <f>_xlfn.XLOOKUP(Tabla1[[#This Row],[Producto]],Ingresos!L:L,Ingresos!M:M)</f>
        <v>0</v>
      </c>
      <c r="D552" s="24"/>
      <c r="E552" s="25"/>
      <c r="F552">
        <f>_xlfn.XLOOKUP(Tabla1[[#This Row],[Producto]],Ingresos!L:L,Ingresos!N:N)</f>
        <v>0</v>
      </c>
      <c r="G552">
        <v>1</v>
      </c>
      <c r="H552" s="6">
        <f>Tabla1[[#This Row],[Precio]]-(Tabla1[[#This Row],[Costo]]*Tabla1[[#This Row],[Cantidad]])</f>
        <v>0</v>
      </c>
      <c r="I552" t="s">
        <v>4</v>
      </c>
      <c r="K552" t="b">
        <f>IF(Tabla1[[#This Row],[Cantidad]]&gt;=1,Tabla1[[#This Row],[Cantidad]]*F552)</f>
        <v>0</v>
      </c>
    </row>
    <row r="553" spans="1:11" x14ac:dyDescent="0.2">
      <c r="A553" s="21"/>
      <c r="B553" s="22"/>
      <c r="C553" s="23">
        <f>_xlfn.XLOOKUP(Tabla1[[#This Row],[Producto]],Ingresos!L:L,Ingresos!M:M)</f>
        <v>0</v>
      </c>
      <c r="D553" s="24"/>
      <c r="E553" s="25"/>
      <c r="F553">
        <f>_xlfn.XLOOKUP(Tabla1[[#This Row],[Producto]],Ingresos!L:L,Ingresos!N:N)</f>
        <v>0</v>
      </c>
      <c r="G553">
        <v>1</v>
      </c>
      <c r="H553" s="6">
        <f>Tabla1[[#This Row],[Precio]]-(Tabla1[[#This Row],[Costo]]*Tabla1[[#This Row],[Cantidad]])</f>
        <v>0</v>
      </c>
      <c r="I553" t="s">
        <v>4</v>
      </c>
      <c r="K553" t="b">
        <f>IF(Tabla1[[#This Row],[Cantidad]]&gt;=1,Tabla1[[#This Row],[Cantidad]]*F553)</f>
        <v>0</v>
      </c>
    </row>
    <row r="554" spans="1:11" x14ac:dyDescent="0.2">
      <c r="A554" s="21"/>
      <c r="B554" s="22"/>
      <c r="C554" s="23">
        <f>_xlfn.XLOOKUP(Tabla1[[#This Row],[Producto]],Ingresos!L:L,Ingresos!M:M)</f>
        <v>0</v>
      </c>
      <c r="D554" s="24"/>
      <c r="E554" s="25"/>
      <c r="F554">
        <f>_xlfn.XLOOKUP(Tabla1[[#This Row],[Producto]],Ingresos!L:L,Ingresos!N:N)</f>
        <v>0</v>
      </c>
      <c r="G554">
        <v>1</v>
      </c>
      <c r="H554" s="6">
        <f>Tabla1[[#This Row],[Precio]]-(Tabla1[[#This Row],[Costo]]*Tabla1[[#This Row],[Cantidad]])</f>
        <v>0</v>
      </c>
      <c r="I554" t="s">
        <v>4</v>
      </c>
      <c r="K554" t="b">
        <f>IF(Tabla1[[#This Row],[Cantidad]]&gt;=1,Tabla1[[#This Row],[Cantidad]]*F554)</f>
        <v>0</v>
      </c>
    </row>
    <row r="555" spans="1:11" x14ac:dyDescent="0.2">
      <c r="A555" s="21"/>
      <c r="B555" s="22"/>
      <c r="C555" s="23">
        <f>_xlfn.XLOOKUP(Tabla1[[#This Row],[Producto]],Ingresos!L:L,Ingresos!M:M)</f>
        <v>0</v>
      </c>
      <c r="D555" s="24"/>
      <c r="E555" s="25"/>
      <c r="F555">
        <f>_xlfn.XLOOKUP(Tabla1[[#This Row],[Producto]],Ingresos!L:L,Ingresos!N:N)</f>
        <v>0</v>
      </c>
      <c r="G555">
        <v>1</v>
      </c>
      <c r="H555" s="6">
        <f>Tabla1[[#This Row],[Precio]]-(Tabla1[[#This Row],[Costo]]*Tabla1[[#This Row],[Cantidad]])</f>
        <v>0</v>
      </c>
      <c r="I555" t="s">
        <v>4</v>
      </c>
      <c r="K555" t="b">
        <f>IF(Tabla1[[#This Row],[Cantidad]]&gt;=1,Tabla1[[#This Row],[Cantidad]]*F555)</f>
        <v>0</v>
      </c>
    </row>
    <row r="556" spans="1:11" x14ac:dyDescent="0.2">
      <c r="A556" s="21"/>
      <c r="B556" s="22"/>
      <c r="C556" s="23">
        <f>_xlfn.XLOOKUP(Tabla1[[#This Row],[Producto]],Ingresos!L:L,Ingresos!M:M)</f>
        <v>0</v>
      </c>
      <c r="D556" s="24"/>
      <c r="E556" s="25"/>
      <c r="F556">
        <f>_xlfn.XLOOKUP(Tabla1[[#This Row],[Producto]],Ingresos!L:L,Ingresos!N:N)</f>
        <v>0</v>
      </c>
      <c r="G556">
        <v>1</v>
      </c>
      <c r="H556" s="6">
        <f>Tabla1[[#This Row],[Precio]]-(Tabla1[[#This Row],[Costo]]*Tabla1[[#This Row],[Cantidad]])</f>
        <v>0</v>
      </c>
      <c r="I556" t="s">
        <v>4</v>
      </c>
      <c r="K556" t="b">
        <f>IF(Tabla1[[#This Row],[Cantidad]]&gt;=1,Tabla1[[#This Row],[Cantidad]]*F556)</f>
        <v>0</v>
      </c>
    </row>
    <row r="557" spans="1:11" x14ac:dyDescent="0.2">
      <c r="A557" s="21"/>
      <c r="B557" s="22"/>
      <c r="C557" s="23">
        <f>_xlfn.XLOOKUP(Tabla1[[#This Row],[Producto]],Ingresos!L:L,Ingresos!M:M)</f>
        <v>0</v>
      </c>
      <c r="D557" s="24"/>
      <c r="E557" s="25"/>
      <c r="F557">
        <f>_xlfn.XLOOKUP(Tabla1[[#This Row],[Producto]],Ingresos!L:L,Ingresos!N:N)</f>
        <v>0</v>
      </c>
      <c r="G557">
        <v>1</v>
      </c>
      <c r="H557" s="6">
        <f>Tabla1[[#This Row],[Precio]]-(Tabla1[[#This Row],[Costo]]*Tabla1[[#This Row],[Cantidad]])</f>
        <v>0</v>
      </c>
      <c r="I557" t="s">
        <v>4</v>
      </c>
      <c r="K557" t="b">
        <f>IF(Tabla1[[#This Row],[Cantidad]]&gt;=1,Tabla1[[#This Row],[Cantidad]]*F557)</f>
        <v>0</v>
      </c>
    </row>
    <row r="558" spans="1:11" x14ac:dyDescent="0.2">
      <c r="A558" s="21"/>
      <c r="B558" s="22"/>
      <c r="C558" s="23">
        <f>_xlfn.XLOOKUP(Tabla1[[#This Row],[Producto]],Ingresos!L:L,Ingresos!M:M)</f>
        <v>0</v>
      </c>
      <c r="D558" s="24"/>
      <c r="E558" s="25"/>
      <c r="F558">
        <f>_xlfn.XLOOKUP(Tabla1[[#This Row],[Producto]],Ingresos!L:L,Ingresos!N:N)</f>
        <v>0</v>
      </c>
      <c r="G558">
        <v>1</v>
      </c>
      <c r="H558" s="6">
        <f>Tabla1[[#This Row],[Precio]]-(Tabla1[[#This Row],[Costo]]*Tabla1[[#This Row],[Cantidad]])</f>
        <v>0</v>
      </c>
      <c r="I558" t="s">
        <v>4</v>
      </c>
      <c r="K558" t="b">
        <f>IF(Tabla1[[#This Row],[Cantidad]]&gt;=1,Tabla1[[#This Row],[Cantidad]]*F558)</f>
        <v>0</v>
      </c>
    </row>
    <row r="559" spans="1:11" x14ac:dyDescent="0.2">
      <c r="A559" s="21"/>
      <c r="B559" s="22"/>
      <c r="C559" s="23">
        <f>_xlfn.XLOOKUP(Tabla1[[#This Row],[Producto]],Ingresos!L:L,Ingresos!M:M)</f>
        <v>0</v>
      </c>
      <c r="D559" s="24"/>
      <c r="E559" s="25"/>
      <c r="F559">
        <f>_xlfn.XLOOKUP(Tabla1[[#This Row],[Producto]],Ingresos!L:L,Ingresos!N:N)</f>
        <v>0</v>
      </c>
      <c r="G559">
        <v>1</v>
      </c>
      <c r="H559" s="6">
        <f>Tabla1[[#This Row],[Precio]]-(Tabla1[[#This Row],[Costo]]*Tabla1[[#This Row],[Cantidad]])</f>
        <v>0</v>
      </c>
      <c r="I559" t="s">
        <v>4</v>
      </c>
      <c r="K559" t="b">
        <f>IF(Tabla1[[#This Row],[Cantidad]]&gt;=1,Tabla1[[#This Row],[Cantidad]]*F559)</f>
        <v>0</v>
      </c>
    </row>
    <row r="560" spans="1:11" x14ac:dyDescent="0.2">
      <c r="A560" s="21"/>
      <c r="B560" s="22"/>
      <c r="C560" s="23">
        <f>_xlfn.XLOOKUP(Tabla1[[#This Row],[Producto]],Ingresos!L:L,Ingresos!M:M)</f>
        <v>0</v>
      </c>
      <c r="D560" s="24"/>
      <c r="E560" s="25"/>
      <c r="F560">
        <f>_xlfn.XLOOKUP(Tabla1[[#This Row],[Producto]],Ingresos!L:L,Ingresos!N:N)</f>
        <v>0</v>
      </c>
      <c r="G560">
        <v>1</v>
      </c>
      <c r="H560" s="6">
        <f>Tabla1[[#This Row],[Precio]]-(Tabla1[[#This Row],[Costo]]*Tabla1[[#This Row],[Cantidad]])</f>
        <v>0</v>
      </c>
      <c r="I560" t="s">
        <v>4</v>
      </c>
      <c r="K560" t="b">
        <f>IF(Tabla1[[#This Row],[Cantidad]]&gt;=1,Tabla1[[#This Row],[Cantidad]]*F560)</f>
        <v>0</v>
      </c>
    </row>
    <row r="561" spans="1:11" x14ac:dyDescent="0.2">
      <c r="A561" s="21"/>
      <c r="B561" s="22"/>
      <c r="C561" s="23">
        <f>_xlfn.XLOOKUP(Tabla1[[#This Row],[Producto]],Ingresos!L:L,Ingresos!M:M)</f>
        <v>0</v>
      </c>
      <c r="D561" s="24"/>
      <c r="E561" s="25"/>
      <c r="F561">
        <f>_xlfn.XLOOKUP(Tabla1[[#This Row],[Producto]],Ingresos!L:L,Ingresos!N:N)</f>
        <v>0</v>
      </c>
      <c r="G561">
        <v>1</v>
      </c>
      <c r="H561" s="6">
        <f>Tabla1[[#This Row],[Precio]]-(Tabla1[[#This Row],[Costo]]*Tabla1[[#This Row],[Cantidad]])</f>
        <v>0</v>
      </c>
      <c r="I561" t="s">
        <v>4</v>
      </c>
      <c r="K561" t="b">
        <f>IF(Tabla1[[#This Row],[Cantidad]]&gt;=1,Tabla1[[#This Row],[Cantidad]]*F561)</f>
        <v>0</v>
      </c>
    </row>
    <row r="562" spans="1:11" x14ac:dyDescent="0.2">
      <c r="A562" s="21"/>
      <c r="B562" s="22"/>
      <c r="C562" s="23">
        <f>_xlfn.XLOOKUP(Tabla1[[#This Row],[Producto]],Ingresos!L:L,Ingresos!M:M)</f>
        <v>0</v>
      </c>
      <c r="D562" s="24"/>
      <c r="E562" s="25"/>
      <c r="F562">
        <f>_xlfn.XLOOKUP(Tabla1[[#This Row],[Producto]],Ingresos!L:L,Ingresos!N:N)</f>
        <v>0</v>
      </c>
      <c r="G562">
        <v>1</v>
      </c>
      <c r="H562" s="6">
        <f>Tabla1[[#This Row],[Precio]]-(Tabla1[[#This Row],[Costo]]*Tabla1[[#This Row],[Cantidad]])</f>
        <v>0</v>
      </c>
      <c r="I562" t="s">
        <v>4</v>
      </c>
      <c r="K562" t="b">
        <f>IF(Tabla1[[#This Row],[Cantidad]]&gt;=1,Tabla1[[#This Row],[Cantidad]]*F562)</f>
        <v>0</v>
      </c>
    </row>
    <row r="563" spans="1:11" x14ac:dyDescent="0.2">
      <c r="A563" s="21"/>
      <c r="B563" s="22"/>
      <c r="C563" s="23">
        <f>_xlfn.XLOOKUP(Tabla1[[#This Row],[Producto]],Ingresos!L:L,Ingresos!M:M)</f>
        <v>0</v>
      </c>
      <c r="D563" s="24"/>
      <c r="E563" s="25"/>
      <c r="F563">
        <f>_xlfn.XLOOKUP(Tabla1[[#This Row],[Producto]],Ingresos!L:L,Ingresos!N:N)</f>
        <v>0</v>
      </c>
      <c r="G563">
        <v>1</v>
      </c>
      <c r="H563" s="6">
        <f>Tabla1[[#This Row],[Precio]]-(Tabla1[[#This Row],[Costo]]*Tabla1[[#This Row],[Cantidad]])</f>
        <v>0</v>
      </c>
      <c r="I563" t="s">
        <v>4</v>
      </c>
      <c r="K563" t="b">
        <f>IF(Tabla1[[#This Row],[Cantidad]]&gt;=1,Tabla1[[#This Row],[Cantidad]]*F563)</f>
        <v>0</v>
      </c>
    </row>
    <row r="564" spans="1:11" x14ac:dyDescent="0.2">
      <c r="A564" s="21"/>
      <c r="B564" s="22"/>
      <c r="C564" s="23">
        <f>_xlfn.XLOOKUP(Tabla1[[#This Row],[Producto]],Ingresos!L:L,Ingresos!M:M)</f>
        <v>0</v>
      </c>
      <c r="D564" s="24"/>
      <c r="E564" s="25"/>
      <c r="F564">
        <f>_xlfn.XLOOKUP(Tabla1[[#This Row],[Producto]],Ingresos!L:L,Ingresos!N:N)</f>
        <v>0</v>
      </c>
      <c r="G564">
        <v>1</v>
      </c>
      <c r="H564" s="6">
        <f>Tabla1[[#This Row],[Precio]]-(Tabla1[[#This Row],[Costo]]*Tabla1[[#This Row],[Cantidad]])</f>
        <v>0</v>
      </c>
      <c r="I564" t="s">
        <v>4</v>
      </c>
      <c r="K564" t="b">
        <f>IF(Tabla1[[#This Row],[Cantidad]]&gt;=1,Tabla1[[#This Row],[Cantidad]]*F564)</f>
        <v>0</v>
      </c>
    </row>
    <row r="565" spans="1:11" x14ac:dyDescent="0.2">
      <c r="A565" s="21"/>
      <c r="B565" s="22"/>
      <c r="C565" s="23">
        <f>_xlfn.XLOOKUP(Tabla1[[#This Row],[Producto]],Ingresos!L:L,Ingresos!M:M)</f>
        <v>0</v>
      </c>
      <c r="D565" s="24"/>
      <c r="E565" s="25"/>
      <c r="F565">
        <f>_xlfn.XLOOKUP(Tabla1[[#This Row],[Producto]],Ingresos!L:L,Ingresos!N:N)</f>
        <v>0</v>
      </c>
      <c r="G565">
        <v>1</v>
      </c>
      <c r="H565" s="6">
        <f>Tabla1[[#This Row],[Precio]]-(Tabla1[[#This Row],[Costo]]*Tabla1[[#This Row],[Cantidad]])</f>
        <v>0</v>
      </c>
      <c r="I565" t="s">
        <v>4</v>
      </c>
      <c r="K565" t="b">
        <f>IF(Tabla1[[#This Row],[Cantidad]]&gt;=1,Tabla1[[#This Row],[Cantidad]]*F565)</f>
        <v>0</v>
      </c>
    </row>
    <row r="566" spans="1:11" x14ac:dyDescent="0.2">
      <c r="A566" s="21"/>
      <c r="B566" s="22"/>
      <c r="C566" s="23">
        <f>_xlfn.XLOOKUP(Tabla1[[#This Row],[Producto]],Ingresos!L:L,Ingresos!M:M)</f>
        <v>0</v>
      </c>
      <c r="D566" s="24"/>
      <c r="E566" s="25"/>
      <c r="F566">
        <f>_xlfn.XLOOKUP(Tabla1[[#This Row],[Producto]],Ingresos!L:L,Ingresos!N:N)</f>
        <v>0</v>
      </c>
      <c r="G566">
        <v>1</v>
      </c>
      <c r="H566" s="6">
        <f>Tabla1[[#This Row],[Precio]]-(Tabla1[[#This Row],[Costo]]*Tabla1[[#This Row],[Cantidad]])</f>
        <v>0</v>
      </c>
      <c r="I566" t="s">
        <v>4</v>
      </c>
      <c r="K566" t="b">
        <f>IF(Tabla1[[#This Row],[Cantidad]]&gt;=1,Tabla1[[#This Row],[Cantidad]]*F566)</f>
        <v>0</v>
      </c>
    </row>
    <row r="567" spans="1:11" x14ac:dyDescent="0.2">
      <c r="A567" s="21"/>
      <c r="B567" s="22"/>
      <c r="C567" s="23">
        <f>_xlfn.XLOOKUP(Tabla1[[#This Row],[Producto]],Ingresos!L:L,Ingresos!M:M)</f>
        <v>0</v>
      </c>
      <c r="D567" s="24"/>
      <c r="E567" s="25"/>
      <c r="F567">
        <f>_xlfn.XLOOKUP(Tabla1[[#This Row],[Producto]],Ingresos!L:L,Ingresos!N:N)</f>
        <v>0</v>
      </c>
      <c r="G567">
        <v>1</v>
      </c>
      <c r="H567" s="6">
        <f>Tabla1[[#This Row],[Precio]]-(Tabla1[[#This Row],[Costo]]*Tabla1[[#This Row],[Cantidad]])</f>
        <v>0</v>
      </c>
      <c r="I567" t="s">
        <v>4</v>
      </c>
      <c r="K567" t="b">
        <f>IF(Tabla1[[#This Row],[Cantidad]]&gt;=1,Tabla1[[#This Row],[Cantidad]]*F567)</f>
        <v>0</v>
      </c>
    </row>
    <row r="568" spans="1:11" x14ac:dyDescent="0.2">
      <c r="A568" s="21"/>
      <c r="B568" s="22"/>
      <c r="C568" s="23">
        <f>_xlfn.XLOOKUP(Tabla1[[#This Row],[Producto]],Ingresos!L:L,Ingresos!M:M)</f>
        <v>0</v>
      </c>
      <c r="D568" s="24"/>
      <c r="E568" s="25"/>
      <c r="F568">
        <f>_xlfn.XLOOKUP(Tabla1[[#This Row],[Producto]],Ingresos!L:L,Ingresos!N:N)</f>
        <v>0</v>
      </c>
      <c r="G568">
        <v>1</v>
      </c>
      <c r="H568" s="6">
        <f>Tabla1[[#This Row],[Precio]]-(Tabla1[[#This Row],[Costo]]*Tabla1[[#This Row],[Cantidad]])</f>
        <v>0</v>
      </c>
      <c r="I568" t="s">
        <v>4</v>
      </c>
      <c r="K568" t="b">
        <f>IF(Tabla1[[#This Row],[Cantidad]]&gt;=1,Tabla1[[#This Row],[Cantidad]]*F568)</f>
        <v>0</v>
      </c>
    </row>
    <row r="569" spans="1:11" x14ac:dyDescent="0.2">
      <c r="A569" s="21"/>
      <c r="B569" s="22"/>
      <c r="C569" s="23">
        <f>_xlfn.XLOOKUP(Tabla1[[#This Row],[Producto]],Ingresos!L:L,Ingresos!M:M)</f>
        <v>0</v>
      </c>
      <c r="D569" s="24"/>
      <c r="E569" s="25"/>
      <c r="F569">
        <f>_xlfn.XLOOKUP(Tabla1[[#This Row],[Producto]],Ingresos!L:L,Ingresos!N:N)</f>
        <v>0</v>
      </c>
      <c r="G569">
        <v>1</v>
      </c>
      <c r="H569" s="6">
        <f>Tabla1[[#This Row],[Precio]]-(Tabla1[[#This Row],[Costo]]*Tabla1[[#This Row],[Cantidad]])</f>
        <v>0</v>
      </c>
      <c r="I569" t="s">
        <v>4</v>
      </c>
      <c r="K569" t="b">
        <f>IF(Tabla1[[#This Row],[Cantidad]]&gt;=1,Tabla1[[#This Row],[Cantidad]]*F569)</f>
        <v>0</v>
      </c>
    </row>
    <row r="570" spans="1:11" x14ac:dyDescent="0.2">
      <c r="A570" s="21"/>
      <c r="B570" s="22"/>
      <c r="C570" s="23">
        <f>_xlfn.XLOOKUP(Tabla1[[#This Row],[Producto]],Ingresos!L:L,Ingresos!M:M)</f>
        <v>0</v>
      </c>
      <c r="D570" s="24"/>
      <c r="E570" s="25"/>
      <c r="F570">
        <f>_xlfn.XLOOKUP(Tabla1[[#This Row],[Producto]],Ingresos!L:L,Ingresos!N:N)</f>
        <v>0</v>
      </c>
      <c r="G570">
        <v>1</v>
      </c>
      <c r="H570" s="6">
        <f>Tabla1[[#This Row],[Precio]]-(Tabla1[[#This Row],[Costo]]*Tabla1[[#This Row],[Cantidad]])</f>
        <v>0</v>
      </c>
      <c r="I570" t="s">
        <v>4</v>
      </c>
      <c r="K570" t="b">
        <f>IF(Tabla1[[#This Row],[Cantidad]]&gt;=1,Tabla1[[#This Row],[Cantidad]]*F570)</f>
        <v>0</v>
      </c>
    </row>
    <row r="571" spans="1:11" x14ac:dyDescent="0.2">
      <c r="A571" s="21"/>
      <c r="B571" s="22"/>
      <c r="C571" s="23">
        <f>_xlfn.XLOOKUP(Tabla1[[#This Row],[Producto]],Ingresos!L:L,Ingresos!M:M)</f>
        <v>0</v>
      </c>
      <c r="D571" s="24"/>
      <c r="E571" s="25"/>
      <c r="F571">
        <f>_xlfn.XLOOKUP(Tabla1[[#This Row],[Producto]],Ingresos!L:L,Ingresos!N:N)</f>
        <v>0</v>
      </c>
      <c r="G571">
        <v>1</v>
      </c>
      <c r="H571" s="6">
        <f>Tabla1[[#This Row],[Precio]]-(Tabla1[[#This Row],[Costo]]*Tabla1[[#This Row],[Cantidad]])</f>
        <v>0</v>
      </c>
      <c r="I571" t="s">
        <v>4</v>
      </c>
      <c r="K571" t="b">
        <f>IF(Tabla1[[#This Row],[Cantidad]]&gt;=1,Tabla1[[#This Row],[Cantidad]]*F571)</f>
        <v>0</v>
      </c>
    </row>
    <row r="572" spans="1:11" x14ac:dyDescent="0.2">
      <c r="A572" s="21"/>
      <c r="B572" s="22"/>
      <c r="C572" s="23">
        <f>_xlfn.XLOOKUP(Tabla1[[#This Row],[Producto]],Ingresos!L:L,Ingresos!M:M)</f>
        <v>0</v>
      </c>
      <c r="D572" s="24"/>
      <c r="E572" s="25"/>
      <c r="F572">
        <f>_xlfn.XLOOKUP(Tabla1[[#This Row],[Producto]],Ingresos!L:L,Ingresos!N:N)</f>
        <v>0</v>
      </c>
      <c r="G572">
        <v>1</v>
      </c>
      <c r="H572" s="6">
        <f>Tabla1[[#This Row],[Precio]]-(Tabla1[[#This Row],[Costo]]*Tabla1[[#This Row],[Cantidad]])</f>
        <v>0</v>
      </c>
      <c r="I572" t="s">
        <v>4</v>
      </c>
      <c r="K572" t="b">
        <f>IF(Tabla1[[#This Row],[Cantidad]]&gt;=1,Tabla1[[#This Row],[Cantidad]]*F572)</f>
        <v>0</v>
      </c>
    </row>
    <row r="573" spans="1:11" x14ac:dyDescent="0.2">
      <c r="A573" s="21"/>
      <c r="B573" s="22"/>
      <c r="C573" s="23">
        <f>_xlfn.XLOOKUP(Tabla1[[#This Row],[Producto]],Ingresos!L:L,Ingresos!M:M)</f>
        <v>0</v>
      </c>
      <c r="D573" s="24"/>
      <c r="E573" s="25"/>
      <c r="F573">
        <f>_xlfn.XLOOKUP(Tabla1[[#This Row],[Producto]],Ingresos!L:L,Ingresos!N:N)</f>
        <v>0</v>
      </c>
      <c r="G573">
        <v>1</v>
      </c>
      <c r="H573" s="6">
        <f>Tabla1[[#This Row],[Precio]]-(Tabla1[[#This Row],[Costo]]*Tabla1[[#This Row],[Cantidad]])</f>
        <v>0</v>
      </c>
      <c r="I573" t="s">
        <v>4</v>
      </c>
      <c r="K573" t="b">
        <f>IF(Tabla1[[#This Row],[Cantidad]]&gt;=1,Tabla1[[#This Row],[Cantidad]]*F573)</f>
        <v>0</v>
      </c>
    </row>
    <row r="574" spans="1:11" x14ac:dyDescent="0.2">
      <c r="A574" s="21"/>
      <c r="B574" s="22"/>
      <c r="C574" s="23">
        <f>_xlfn.XLOOKUP(Tabla1[[#This Row],[Producto]],Ingresos!L:L,Ingresos!M:M)</f>
        <v>0</v>
      </c>
      <c r="D574" s="24"/>
      <c r="E574" s="25"/>
      <c r="F574">
        <f>_xlfn.XLOOKUP(Tabla1[[#This Row],[Producto]],Ingresos!L:L,Ingresos!N:N)</f>
        <v>0</v>
      </c>
      <c r="G574">
        <v>1</v>
      </c>
      <c r="H574" s="6">
        <f>Tabla1[[#This Row],[Precio]]-(Tabla1[[#This Row],[Costo]]*Tabla1[[#This Row],[Cantidad]])</f>
        <v>0</v>
      </c>
      <c r="I574" t="s">
        <v>4</v>
      </c>
      <c r="K574" t="b">
        <f>IF(Tabla1[[#This Row],[Cantidad]]&gt;=1,Tabla1[[#This Row],[Cantidad]]*F574)</f>
        <v>0</v>
      </c>
    </row>
    <row r="575" spans="1:11" x14ac:dyDescent="0.2">
      <c r="A575" s="21"/>
      <c r="B575" s="22"/>
      <c r="C575" s="23">
        <f>_xlfn.XLOOKUP(Tabla1[[#This Row],[Producto]],Ingresos!L:L,Ingresos!M:M)</f>
        <v>0</v>
      </c>
      <c r="D575" s="24"/>
      <c r="E575" s="25"/>
      <c r="F575">
        <f>_xlfn.XLOOKUP(Tabla1[[#This Row],[Producto]],Ingresos!L:L,Ingresos!N:N)</f>
        <v>0</v>
      </c>
      <c r="G575">
        <v>1</v>
      </c>
      <c r="H575" s="6">
        <f>Tabla1[[#This Row],[Precio]]-(Tabla1[[#This Row],[Costo]]*Tabla1[[#This Row],[Cantidad]])</f>
        <v>0</v>
      </c>
      <c r="I575" t="s">
        <v>4</v>
      </c>
      <c r="K575" t="b">
        <f>IF(Tabla1[[#This Row],[Cantidad]]&gt;=1,Tabla1[[#This Row],[Cantidad]]*F575)</f>
        <v>0</v>
      </c>
    </row>
    <row r="576" spans="1:11" x14ac:dyDescent="0.2">
      <c r="A576" s="21"/>
      <c r="B576" s="22"/>
      <c r="C576" s="23">
        <f>_xlfn.XLOOKUP(Tabla1[[#This Row],[Producto]],Ingresos!L:L,Ingresos!M:M)</f>
        <v>0</v>
      </c>
      <c r="D576" s="24"/>
      <c r="E576" s="25"/>
      <c r="F576">
        <f>_xlfn.XLOOKUP(Tabla1[[#This Row],[Producto]],Ingresos!L:L,Ingresos!N:N)</f>
        <v>0</v>
      </c>
      <c r="G576">
        <v>1</v>
      </c>
      <c r="H576" s="6">
        <f>Tabla1[[#This Row],[Precio]]-(Tabla1[[#This Row],[Costo]]*Tabla1[[#This Row],[Cantidad]])</f>
        <v>0</v>
      </c>
      <c r="I576" t="s">
        <v>4</v>
      </c>
      <c r="K576" t="b">
        <f>IF(Tabla1[[#This Row],[Cantidad]]&gt;=1,Tabla1[[#This Row],[Cantidad]]*F576)</f>
        <v>0</v>
      </c>
    </row>
    <row r="577" spans="1:11" x14ac:dyDescent="0.2">
      <c r="A577" s="21"/>
      <c r="B577" s="22"/>
      <c r="C577" s="23">
        <f>_xlfn.XLOOKUP(Tabla1[[#This Row],[Producto]],Ingresos!L:L,Ingresos!M:M)</f>
        <v>0</v>
      </c>
      <c r="D577" s="24"/>
      <c r="E577" s="25"/>
      <c r="F577">
        <f>_xlfn.XLOOKUP(Tabla1[[#This Row],[Producto]],Ingresos!L:L,Ingresos!N:N)</f>
        <v>0</v>
      </c>
      <c r="G577">
        <v>1</v>
      </c>
      <c r="H577" s="6">
        <f>Tabla1[[#This Row],[Precio]]-(Tabla1[[#This Row],[Costo]]*Tabla1[[#This Row],[Cantidad]])</f>
        <v>0</v>
      </c>
      <c r="I577" t="s">
        <v>4</v>
      </c>
      <c r="K577" t="b">
        <f>IF(Tabla1[[#This Row],[Cantidad]]&gt;=1,Tabla1[[#This Row],[Cantidad]]*F577)</f>
        <v>0</v>
      </c>
    </row>
    <row r="578" spans="1:11" x14ac:dyDescent="0.2">
      <c r="A578" s="21"/>
      <c r="B578" s="22"/>
      <c r="C578" s="23">
        <f>_xlfn.XLOOKUP(Tabla1[[#This Row],[Producto]],Ingresos!L:L,Ingresos!M:M)</f>
        <v>0</v>
      </c>
      <c r="D578" s="24"/>
      <c r="E578" s="25"/>
      <c r="F578">
        <f>_xlfn.XLOOKUP(Tabla1[[#This Row],[Producto]],Ingresos!L:L,Ingresos!N:N)</f>
        <v>0</v>
      </c>
      <c r="G578">
        <v>1</v>
      </c>
      <c r="H578" s="6">
        <f>Tabla1[[#This Row],[Precio]]-(Tabla1[[#This Row],[Costo]]*Tabla1[[#This Row],[Cantidad]])</f>
        <v>0</v>
      </c>
      <c r="I578" t="s">
        <v>4</v>
      </c>
      <c r="K578" t="b">
        <f>IF(Tabla1[[#This Row],[Cantidad]]&gt;=1,Tabla1[[#This Row],[Cantidad]]*F578)</f>
        <v>0</v>
      </c>
    </row>
    <row r="579" spans="1:11" x14ac:dyDescent="0.2">
      <c r="A579" s="21"/>
      <c r="B579" s="22"/>
      <c r="C579" s="23">
        <f>_xlfn.XLOOKUP(Tabla1[[#This Row],[Producto]],Ingresos!L:L,Ingresos!M:M)</f>
        <v>0</v>
      </c>
      <c r="D579" s="24"/>
      <c r="E579" s="25"/>
      <c r="F579">
        <f>_xlfn.XLOOKUP(Tabla1[[#This Row],[Producto]],Ingresos!L:L,Ingresos!N:N)</f>
        <v>0</v>
      </c>
      <c r="G579">
        <v>1</v>
      </c>
      <c r="H579" s="6">
        <f>Tabla1[[#This Row],[Precio]]-(Tabla1[[#This Row],[Costo]]*Tabla1[[#This Row],[Cantidad]])</f>
        <v>0</v>
      </c>
      <c r="I579" t="s">
        <v>4</v>
      </c>
      <c r="K579" t="b">
        <f>IF(Tabla1[[#This Row],[Cantidad]]&gt;=1,Tabla1[[#This Row],[Cantidad]]*F579)</f>
        <v>0</v>
      </c>
    </row>
    <row r="580" spans="1:11" x14ac:dyDescent="0.2">
      <c r="A580" s="21"/>
      <c r="B580" s="22"/>
      <c r="C580" s="23">
        <f>_xlfn.XLOOKUP(Tabla1[[#This Row],[Producto]],Ingresos!L:L,Ingresos!M:M)</f>
        <v>0</v>
      </c>
      <c r="D580" s="24"/>
      <c r="E580" s="25"/>
      <c r="F580">
        <f>_xlfn.XLOOKUP(Tabla1[[#This Row],[Producto]],Ingresos!L:L,Ingresos!N:N)</f>
        <v>0</v>
      </c>
      <c r="G580">
        <v>1</v>
      </c>
      <c r="H580" s="6">
        <f>Tabla1[[#This Row],[Precio]]-(Tabla1[[#This Row],[Costo]]*Tabla1[[#This Row],[Cantidad]])</f>
        <v>0</v>
      </c>
      <c r="I580" t="s">
        <v>4</v>
      </c>
      <c r="K580" t="b">
        <f>IF(Tabla1[[#This Row],[Cantidad]]&gt;=1,Tabla1[[#This Row],[Cantidad]]*F580)</f>
        <v>0</v>
      </c>
    </row>
    <row r="581" spans="1:11" x14ac:dyDescent="0.2">
      <c r="A581" s="21"/>
      <c r="B581" s="22"/>
      <c r="C581" s="23">
        <f>_xlfn.XLOOKUP(Tabla1[[#This Row],[Producto]],Ingresos!L:L,Ingresos!M:M)</f>
        <v>0</v>
      </c>
      <c r="D581" s="24"/>
      <c r="E581" s="25"/>
      <c r="F581">
        <f>_xlfn.XLOOKUP(Tabla1[[#This Row],[Producto]],Ingresos!L:L,Ingresos!N:N)</f>
        <v>0</v>
      </c>
      <c r="G581">
        <v>1</v>
      </c>
      <c r="H581" s="6">
        <f>Tabla1[[#This Row],[Precio]]-(Tabla1[[#This Row],[Costo]]*Tabla1[[#This Row],[Cantidad]])</f>
        <v>0</v>
      </c>
      <c r="I581" t="s">
        <v>4</v>
      </c>
      <c r="K581" t="b">
        <f>IF(Tabla1[[#This Row],[Cantidad]]&gt;=1,Tabla1[[#This Row],[Cantidad]]*F581)</f>
        <v>0</v>
      </c>
    </row>
    <row r="582" spans="1:11" x14ac:dyDescent="0.2">
      <c r="A582" s="21"/>
      <c r="B582" s="22"/>
      <c r="C582" s="23">
        <f>_xlfn.XLOOKUP(Tabla1[[#This Row],[Producto]],Ingresos!L:L,Ingresos!M:M)</f>
        <v>0</v>
      </c>
      <c r="D582" s="24"/>
      <c r="E582" s="25"/>
      <c r="F582">
        <f>_xlfn.XLOOKUP(Tabla1[[#This Row],[Producto]],Ingresos!L:L,Ingresos!N:N)</f>
        <v>0</v>
      </c>
      <c r="G582">
        <v>1</v>
      </c>
      <c r="H582" s="6">
        <f>Tabla1[[#This Row],[Precio]]-(Tabla1[[#This Row],[Costo]]*Tabla1[[#This Row],[Cantidad]])</f>
        <v>0</v>
      </c>
      <c r="I582" t="s">
        <v>4</v>
      </c>
      <c r="K582" t="b">
        <f>IF(Tabla1[[#This Row],[Cantidad]]&gt;=1,Tabla1[[#This Row],[Cantidad]]*F582)</f>
        <v>0</v>
      </c>
    </row>
    <row r="583" spans="1:11" x14ac:dyDescent="0.2">
      <c r="A583" s="21"/>
      <c r="B583" s="22"/>
      <c r="C583" s="23">
        <f>_xlfn.XLOOKUP(Tabla1[[#This Row],[Producto]],Ingresos!L:L,Ingresos!M:M)</f>
        <v>0</v>
      </c>
      <c r="D583" s="24"/>
      <c r="E583" s="25"/>
      <c r="F583">
        <f>_xlfn.XLOOKUP(Tabla1[[#This Row],[Producto]],Ingresos!L:L,Ingresos!N:N)</f>
        <v>0</v>
      </c>
      <c r="G583">
        <v>1</v>
      </c>
      <c r="H583" s="6">
        <f>Tabla1[[#This Row],[Precio]]-(Tabla1[[#This Row],[Costo]]*Tabla1[[#This Row],[Cantidad]])</f>
        <v>0</v>
      </c>
      <c r="I583" t="s">
        <v>4</v>
      </c>
      <c r="K583" t="b">
        <f>IF(Tabla1[[#This Row],[Cantidad]]&gt;=1,Tabla1[[#This Row],[Cantidad]]*F583)</f>
        <v>0</v>
      </c>
    </row>
    <row r="584" spans="1:11" x14ac:dyDescent="0.2">
      <c r="A584" s="21"/>
      <c r="B584" s="22"/>
      <c r="C584" s="23">
        <f>_xlfn.XLOOKUP(Tabla1[[#This Row],[Producto]],Ingresos!L:L,Ingresos!M:M)</f>
        <v>0</v>
      </c>
      <c r="D584" s="24"/>
      <c r="E584" s="25"/>
      <c r="F584">
        <f>_xlfn.XLOOKUP(Tabla1[[#This Row],[Producto]],Ingresos!L:L,Ingresos!N:N)</f>
        <v>0</v>
      </c>
      <c r="G584">
        <v>1</v>
      </c>
      <c r="H584" s="6">
        <f>Tabla1[[#This Row],[Precio]]-(Tabla1[[#This Row],[Costo]]*Tabla1[[#This Row],[Cantidad]])</f>
        <v>0</v>
      </c>
      <c r="I584" t="s">
        <v>4</v>
      </c>
      <c r="K584" t="b">
        <f>IF(Tabla1[[#This Row],[Cantidad]]&gt;=1,Tabla1[[#This Row],[Cantidad]]*F584)</f>
        <v>0</v>
      </c>
    </row>
    <row r="585" spans="1:11" x14ac:dyDescent="0.2">
      <c r="A585" s="21"/>
      <c r="B585" s="22"/>
      <c r="C585" s="23">
        <f>_xlfn.XLOOKUP(Tabla1[[#This Row],[Producto]],Ingresos!L:L,Ingresos!M:M)</f>
        <v>0</v>
      </c>
      <c r="D585" s="24"/>
      <c r="E585" s="25"/>
      <c r="F585">
        <f>_xlfn.XLOOKUP(Tabla1[[#This Row],[Producto]],Ingresos!L:L,Ingresos!N:N)</f>
        <v>0</v>
      </c>
      <c r="G585">
        <v>1</v>
      </c>
      <c r="H585" s="6">
        <f>Tabla1[[#This Row],[Precio]]-(Tabla1[[#This Row],[Costo]]*Tabla1[[#This Row],[Cantidad]])</f>
        <v>0</v>
      </c>
      <c r="I585" t="s">
        <v>4</v>
      </c>
      <c r="K585" t="b">
        <f>IF(Tabla1[[#This Row],[Cantidad]]&gt;=1,Tabla1[[#This Row],[Cantidad]]*F585)</f>
        <v>0</v>
      </c>
    </row>
    <row r="586" spans="1:11" x14ac:dyDescent="0.2">
      <c r="A586" s="21"/>
      <c r="B586" s="22"/>
      <c r="C586" s="23">
        <f>_xlfn.XLOOKUP(Tabla1[[#This Row],[Producto]],Ingresos!L:L,Ingresos!M:M)</f>
        <v>0</v>
      </c>
      <c r="D586" s="24"/>
      <c r="E586" s="25"/>
      <c r="F586">
        <f>_xlfn.XLOOKUP(Tabla1[[#This Row],[Producto]],Ingresos!L:L,Ingresos!N:N)</f>
        <v>0</v>
      </c>
      <c r="G586">
        <v>1</v>
      </c>
      <c r="H586" s="6">
        <f>Tabla1[[#This Row],[Precio]]-(Tabla1[[#This Row],[Costo]]*Tabla1[[#This Row],[Cantidad]])</f>
        <v>0</v>
      </c>
      <c r="I586" t="s">
        <v>4</v>
      </c>
      <c r="K586" t="b">
        <f>IF(Tabla1[[#This Row],[Cantidad]]&gt;=1,Tabla1[[#This Row],[Cantidad]]*F586)</f>
        <v>0</v>
      </c>
    </row>
    <row r="587" spans="1:11" x14ac:dyDescent="0.2">
      <c r="A587" s="21"/>
      <c r="B587" s="22"/>
      <c r="C587" s="23">
        <f>_xlfn.XLOOKUP(Tabla1[[#This Row],[Producto]],Ingresos!L:L,Ingresos!M:M)</f>
        <v>0</v>
      </c>
      <c r="D587" s="24"/>
      <c r="E587" s="25"/>
      <c r="F587">
        <f>_xlfn.XLOOKUP(Tabla1[[#This Row],[Producto]],Ingresos!L:L,Ingresos!N:N)</f>
        <v>0</v>
      </c>
      <c r="G587">
        <v>1</v>
      </c>
      <c r="H587" s="6">
        <f>Tabla1[[#This Row],[Precio]]-(Tabla1[[#This Row],[Costo]]*Tabla1[[#This Row],[Cantidad]])</f>
        <v>0</v>
      </c>
      <c r="I587" t="s">
        <v>4</v>
      </c>
      <c r="K587" t="b">
        <f>IF(Tabla1[[#This Row],[Cantidad]]&gt;=1,Tabla1[[#This Row],[Cantidad]]*F587)</f>
        <v>0</v>
      </c>
    </row>
    <row r="588" spans="1:11" x14ac:dyDescent="0.2">
      <c r="A588" s="21"/>
      <c r="B588" s="22"/>
      <c r="C588" s="23">
        <f>_xlfn.XLOOKUP(Tabla1[[#This Row],[Producto]],Ingresos!L:L,Ingresos!M:M)</f>
        <v>0</v>
      </c>
      <c r="D588" s="24"/>
      <c r="E588" s="25"/>
      <c r="F588">
        <f>_xlfn.XLOOKUP(Tabla1[[#This Row],[Producto]],Ingresos!L:L,Ingresos!N:N)</f>
        <v>0</v>
      </c>
      <c r="G588">
        <v>1</v>
      </c>
      <c r="H588" s="6">
        <f>Tabla1[[#This Row],[Precio]]-(Tabla1[[#This Row],[Costo]]*Tabla1[[#This Row],[Cantidad]])</f>
        <v>0</v>
      </c>
      <c r="I588" t="s">
        <v>4</v>
      </c>
      <c r="K588" t="b">
        <f>IF(Tabla1[[#This Row],[Cantidad]]&gt;=1,Tabla1[[#This Row],[Cantidad]]*F588)</f>
        <v>0</v>
      </c>
    </row>
    <row r="589" spans="1:11" x14ac:dyDescent="0.2">
      <c r="A589" s="21"/>
      <c r="B589" s="22"/>
      <c r="C589" s="23">
        <f>_xlfn.XLOOKUP(Tabla1[[#This Row],[Producto]],Ingresos!L:L,Ingresos!M:M)</f>
        <v>0</v>
      </c>
      <c r="D589" s="24"/>
      <c r="E589" s="25"/>
      <c r="F589">
        <f>_xlfn.XLOOKUP(Tabla1[[#This Row],[Producto]],Ingresos!L:L,Ingresos!N:N)</f>
        <v>0</v>
      </c>
      <c r="G589">
        <v>1</v>
      </c>
      <c r="H589" s="6">
        <f>Tabla1[[#This Row],[Precio]]-(Tabla1[[#This Row],[Costo]]*Tabla1[[#This Row],[Cantidad]])</f>
        <v>0</v>
      </c>
      <c r="I589" t="s">
        <v>4</v>
      </c>
      <c r="K589" t="b">
        <f>IF(Tabla1[[#This Row],[Cantidad]]&gt;=1,Tabla1[[#This Row],[Cantidad]]*F589)</f>
        <v>0</v>
      </c>
    </row>
    <row r="590" spans="1:11" x14ac:dyDescent="0.2">
      <c r="A590" s="21"/>
      <c r="B590" s="22"/>
      <c r="C590" s="23">
        <f>_xlfn.XLOOKUP(Tabla1[[#This Row],[Producto]],Ingresos!L:L,Ingresos!M:M)</f>
        <v>0</v>
      </c>
      <c r="D590" s="24"/>
      <c r="E590" s="25"/>
      <c r="F590">
        <f>_xlfn.XLOOKUP(Tabla1[[#This Row],[Producto]],Ingresos!L:L,Ingresos!N:N)</f>
        <v>0</v>
      </c>
      <c r="G590">
        <v>1</v>
      </c>
      <c r="H590" s="6">
        <f>Tabla1[[#This Row],[Precio]]-(Tabla1[[#This Row],[Costo]]*Tabla1[[#This Row],[Cantidad]])</f>
        <v>0</v>
      </c>
      <c r="I590" t="s">
        <v>4</v>
      </c>
      <c r="K590" t="b">
        <f>IF(Tabla1[[#This Row],[Cantidad]]&gt;=1,Tabla1[[#This Row],[Cantidad]]*F590)</f>
        <v>0</v>
      </c>
    </row>
    <row r="591" spans="1:11" x14ac:dyDescent="0.2">
      <c r="A591" s="21"/>
      <c r="B591" s="22"/>
      <c r="C591" s="23">
        <f>_xlfn.XLOOKUP(Tabla1[[#This Row],[Producto]],Ingresos!L:L,Ingresos!M:M)</f>
        <v>0</v>
      </c>
      <c r="D591" s="24"/>
      <c r="E591" s="25"/>
      <c r="F591">
        <f>_xlfn.XLOOKUP(Tabla1[[#This Row],[Producto]],Ingresos!L:L,Ingresos!N:N)</f>
        <v>0</v>
      </c>
      <c r="G591">
        <v>1</v>
      </c>
      <c r="H591" s="6">
        <f>Tabla1[[#This Row],[Precio]]-(Tabla1[[#This Row],[Costo]]*Tabla1[[#This Row],[Cantidad]])</f>
        <v>0</v>
      </c>
      <c r="I591" t="s">
        <v>4</v>
      </c>
      <c r="K591" t="b">
        <f>IF(Tabla1[[#This Row],[Cantidad]]&gt;=1,Tabla1[[#This Row],[Cantidad]]*F591)</f>
        <v>0</v>
      </c>
    </row>
    <row r="592" spans="1:11" x14ac:dyDescent="0.2">
      <c r="A592" s="21"/>
      <c r="B592" s="22"/>
      <c r="C592" s="23">
        <f>_xlfn.XLOOKUP(Tabla1[[#This Row],[Producto]],Ingresos!L:L,Ingresos!M:M)</f>
        <v>0</v>
      </c>
      <c r="D592" s="24"/>
      <c r="E592" s="25"/>
      <c r="F592">
        <f>_xlfn.XLOOKUP(Tabla1[[#This Row],[Producto]],Ingresos!L:L,Ingresos!N:N)</f>
        <v>0</v>
      </c>
      <c r="G592">
        <v>1</v>
      </c>
      <c r="H592" s="6">
        <f>Tabla1[[#This Row],[Precio]]-(Tabla1[[#This Row],[Costo]]*Tabla1[[#This Row],[Cantidad]])</f>
        <v>0</v>
      </c>
      <c r="I592" t="s">
        <v>4</v>
      </c>
      <c r="K592" t="b">
        <f>IF(Tabla1[[#This Row],[Cantidad]]&gt;=1,Tabla1[[#This Row],[Cantidad]]*F592)</f>
        <v>0</v>
      </c>
    </row>
    <row r="593" spans="1:11" x14ac:dyDescent="0.2">
      <c r="A593" s="21"/>
      <c r="B593" s="22"/>
      <c r="C593" s="23">
        <f>_xlfn.XLOOKUP(Tabla1[[#This Row],[Producto]],Ingresos!L:L,Ingresos!M:M)</f>
        <v>0</v>
      </c>
      <c r="D593" s="24"/>
      <c r="E593" s="25"/>
      <c r="F593">
        <f>_xlfn.XLOOKUP(Tabla1[[#This Row],[Producto]],Ingresos!L:L,Ingresos!N:N)</f>
        <v>0</v>
      </c>
      <c r="G593">
        <v>1</v>
      </c>
      <c r="H593" s="6">
        <f>Tabla1[[#This Row],[Precio]]-(Tabla1[[#This Row],[Costo]]*Tabla1[[#This Row],[Cantidad]])</f>
        <v>0</v>
      </c>
      <c r="I593" t="s">
        <v>4</v>
      </c>
      <c r="K593" t="b">
        <f>IF(Tabla1[[#This Row],[Cantidad]]&gt;=1,Tabla1[[#This Row],[Cantidad]]*F593)</f>
        <v>0</v>
      </c>
    </row>
    <row r="594" spans="1:11" x14ac:dyDescent="0.2">
      <c r="A594" s="21"/>
      <c r="B594" s="22"/>
      <c r="C594" s="23">
        <f>_xlfn.XLOOKUP(Tabla1[[#This Row],[Producto]],Ingresos!L:L,Ingresos!M:M)</f>
        <v>0</v>
      </c>
      <c r="D594" s="24"/>
      <c r="E594" s="25"/>
      <c r="F594">
        <f>_xlfn.XLOOKUP(Tabla1[[#This Row],[Producto]],Ingresos!L:L,Ingresos!N:N)</f>
        <v>0</v>
      </c>
      <c r="G594">
        <v>1</v>
      </c>
      <c r="H594" s="6">
        <f>Tabla1[[#This Row],[Precio]]-(Tabla1[[#This Row],[Costo]]*Tabla1[[#This Row],[Cantidad]])</f>
        <v>0</v>
      </c>
      <c r="I594" t="s">
        <v>4</v>
      </c>
      <c r="K594" t="b">
        <f>IF(Tabla1[[#This Row],[Cantidad]]&gt;=1,Tabla1[[#This Row],[Cantidad]]*F594)</f>
        <v>0</v>
      </c>
    </row>
    <row r="595" spans="1:11" x14ac:dyDescent="0.2">
      <c r="A595" s="21"/>
      <c r="B595" s="22"/>
      <c r="C595" s="23">
        <f>_xlfn.XLOOKUP(Tabla1[[#This Row],[Producto]],Ingresos!L:L,Ingresos!M:M)</f>
        <v>0</v>
      </c>
      <c r="D595" s="24"/>
      <c r="E595" s="25"/>
      <c r="F595">
        <f>_xlfn.XLOOKUP(Tabla1[[#This Row],[Producto]],Ingresos!L:L,Ingresos!N:N)</f>
        <v>0</v>
      </c>
      <c r="G595">
        <v>1</v>
      </c>
      <c r="H595" s="6">
        <f>Tabla1[[#This Row],[Precio]]-(Tabla1[[#This Row],[Costo]]*Tabla1[[#This Row],[Cantidad]])</f>
        <v>0</v>
      </c>
      <c r="I595" t="s">
        <v>4</v>
      </c>
      <c r="K595" t="b">
        <f>IF(Tabla1[[#This Row],[Cantidad]]&gt;=1,Tabla1[[#This Row],[Cantidad]]*F595)</f>
        <v>0</v>
      </c>
    </row>
    <row r="596" spans="1:11" x14ac:dyDescent="0.2">
      <c r="A596" s="21"/>
      <c r="B596" s="22"/>
      <c r="C596" s="23">
        <f>_xlfn.XLOOKUP(Tabla1[[#This Row],[Producto]],Ingresos!L:L,Ingresos!M:M)</f>
        <v>0</v>
      </c>
      <c r="D596" s="24"/>
      <c r="E596" s="25"/>
      <c r="F596">
        <f>_xlfn.XLOOKUP(Tabla1[[#This Row],[Producto]],Ingresos!L:L,Ingresos!N:N)</f>
        <v>0</v>
      </c>
      <c r="G596">
        <v>1</v>
      </c>
      <c r="H596" s="6">
        <f>Tabla1[[#This Row],[Precio]]-(Tabla1[[#This Row],[Costo]]*Tabla1[[#This Row],[Cantidad]])</f>
        <v>0</v>
      </c>
      <c r="I596" t="s">
        <v>4</v>
      </c>
      <c r="K596" t="b">
        <f>IF(Tabla1[[#This Row],[Cantidad]]&gt;=1,Tabla1[[#This Row],[Cantidad]]*F596)</f>
        <v>0</v>
      </c>
    </row>
    <row r="597" spans="1:11" x14ac:dyDescent="0.2">
      <c r="A597" s="21"/>
      <c r="B597" s="22"/>
      <c r="C597" s="23">
        <f>_xlfn.XLOOKUP(Tabla1[[#This Row],[Producto]],Ingresos!L:L,Ingresos!M:M)</f>
        <v>0</v>
      </c>
      <c r="D597" s="24"/>
      <c r="E597" s="25"/>
      <c r="F597">
        <f>_xlfn.XLOOKUP(Tabla1[[#This Row],[Producto]],Ingresos!L:L,Ingresos!N:N)</f>
        <v>0</v>
      </c>
      <c r="G597">
        <v>1</v>
      </c>
      <c r="H597" s="6">
        <f>Tabla1[[#This Row],[Precio]]-(Tabla1[[#This Row],[Costo]]*Tabla1[[#This Row],[Cantidad]])</f>
        <v>0</v>
      </c>
      <c r="I597" t="s">
        <v>4</v>
      </c>
      <c r="K597" t="b">
        <f>IF(Tabla1[[#This Row],[Cantidad]]&gt;=1,Tabla1[[#This Row],[Cantidad]]*F597)</f>
        <v>0</v>
      </c>
    </row>
    <row r="598" spans="1:11" x14ac:dyDescent="0.2">
      <c r="A598" s="21"/>
      <c r="B598" s="22"/>
      <c r="C598" s="23">
        <f>_xlfn.XLOOKUP(Tabla1[[#This Row],[Producto]],Ingresos!L:L,Ingresos!M:M)</f>
        <v>0</v>
      </c>
      <c r="D598" s="24"/>
      <c r="E598" s="25"/>
      <c r="F598">
        <f>_xlfn.XLOOKUP(Tabla1[[#This Row],[Producto]],Ingresos!L:L,Ingresos!N:N)</f>
        <v>0</v>
      </c>
      <c r="G598">
        <v>1</v>
      </c>
      <c r="H598" s="6">
        <f>Tabla1[[#This Row],[Precio]]-(Tabla1[[#This Row],[Costo]]*Tabla1[[#This Row],[Cantidad]])</f>
        <v>0</v>
      </c>
      <c r="I598" t="s">
        <v>4</v>
      </c>
      <c r="K598" t="b">
        <f>IF(Tabla1[[#This Row],[Cantidad]]&gt;=1,Tabla1[[#This Row],[Cantidad]]*F598)</f>
        <v>0</v>
      </c>
    </row>
    <row r="599" spans="1:11" x14ac:dyDescent="0.2">
      <c r="A599" s="21"/>
      <c r="B599" s="22"/>
      <c r="C599" s="23">
        <f>_xlfn.XLOOKUP(Tabla1[[#This Row],[Producto]],Ingresos!L:L,Ingresos!M:M)</f>
        <v>0</v>
      </c>
      <c r="D599" s="24"/>
      <c r="E599" s="25"/>
      <c r="F599">
        <f>_xlfn.XLOOKUP(Tabla1[[#This Row],[Producto]],Ingresos!L:L,Ingresos!N:N)</f>
        <v>0</v>
      </c>
      <c r="G599">
        <v>1</v>
      </c>
      <c r="H599" s="6">
        <f>Tabla1[[#This Row],[Precio]]-(Tabla1[[#This Row],[Costo]]*Tabla1[[#This Row],[Cantidad]])</f>
        <v>0</v>
      </c>
      <c r="I599" t="s">
        <v>4</v>
      </c>
      <c r="K599" t="b">
        <f>IF(Tabla1[[#This Row],[Cantidad]]&gt;=1,Tabla1[[#This Row],[Cantidad]]*F599)</f>
        <v>0</v>
      </c>
    </row>
    <row r="600" spans="1:11" x14ac:dyDescent="0.2">
      <c r="A600" s="21"/>
      <c r="B600" s="22"/>
      <c r="C600" s="23">
        <f>_xlfn.XLOOKUP(Tabla1[[#This Row],[Producto]],Ingresos!L:L,Ingresos!M:M)</f>
        <v>0</v>
      </c>
      <c r="D600" s="24"/>
      <c r="E600" s="25"/>
      <c r="F600">
        <f>_xlfn.XLOOKUP(Tabla1[[#This Row],[Producto]],Ingresos!L:L,Ingresos!N:N)</f>
        <v>0</v>
      </c>
      <c r="G600">
        <v>1</v>
      </c>
      <c r="H600" s="6">
        <f>Tabla1[[#This Row],[Precio]]-(Tabla1[[#This Row],[Costo]]*Tabla1[[#This Row],[Cantidad]])</f>
        <v>0</v>
      </c>
      <c r="I600" t="s">
        <v>4</v>
      </c>
      <c r="K600" t="b">
        <f>IF(Tabla1[[#This Row],[Cantidad]]&gt;=1,Tabla1[[#This Row],[Cantidad]]*F600)</f>
        <v>0</v>
      </c>
    </row>
    <row r="601" spans="1:11" x14ac:dyDescent="0.2">
      <c r="A601" s="21"/>
      <c r="B601" s="22"/>
      <c r="C601" s="23">
        <f>_xlfn.XLOOKUP(Tabla1[[#This Row],[Producto]],Ingresos!L:L,Ingresos!M:M)</f>
        <v>0</v>
      </c>
      <c r="D601" s="24"/>
      <c r="E601" s="25"/>
      <c r="F601">
        <f>_xlfn.XLOOKUP(Tabla1[[#This Row],[Producto]],Ingresos!L:L,Ingresos!N:N)</f>
        <v>0</v>
      </c>
      <c r="G601">
        <v>1</v>
      </c>
      <c r="H601" s="6">
        <f>Tabla1[[#This Row],[Precio]]-(Tabla1[[#This Row],[Costo]]*Tabla1[[#This Row],[Cantidad]])</f>
        <v>0</v>
      </c>
      <c r="I601" t="s">
        <v>4</v>
      </c>
      <c r="K601" t="b">
        <f>IF(Tabla1[[#This Row],[Cantidad]]&gt;=1,Tabla1[[#This Row],[Cantidad]]*F601)</f>
        <v>0</v>
      </c>
    </row>
    <row r="602" spans="1:11" x14ac:dyDescent="0.2">
      <c r="A602" s="21"/>
      <c r="B602" s="22"/>
      <c r="C602" s="23">
        <f>_xlfn.XLOOKUP(Tabla1[[#This Row],[Producto]],Ingresos!L:L,Ingresos!M:M)</f>
        <v>0</v>
      </c>
      <c r="D602" s="24"/>
      <c r="E602" s="25"/>
      <c r="F602">
        <f>_xlfn.XLOOKUP(Tabla1[[#This Row],[Producto]],Ingresos!L:L,Ingresos!N:N)</f>
        <v>0</v>
      </c>
      <c r="G602">
        <v>1</v>
      </c>
      <c r="H602" s="6">
        <f>Tabla1[[#This Row],[Precio]]-(Tabla1[[#This Row],[Costo]]*Tabla1[[#This Row],[Cantidad]])</f>
        <v>0</v>
      </c>
      <c r="I602" t="s">
        <v>4</v>
      </c>
      <c r="K602" t="b">
        <f>IF(Tabla1[[#This Row],[Cantidad]]&gt;=1,Tabla1[[#This Row],[Cantidad]]*F602)</f>
        <v>0</v>
      </c>
    </row>
    <row r="603" spans="1:11" x14ac:dyDescent="0.2">
      <c r="A603" s="21"/>
      <c r="B603" s="22"/>
      <c r="C603" s="23">
        <f>_xlfn.XLOOKUP(Tabla1[[#This Row],[Producto]],Ingresos!L:L,Ingresos!M:M)</f>
        <v>0</v>
      </c>
      <c r="D603" s="24"/>
      <c r="E603" s="25"/>
      <c r="F603">
        <f>_xlfn.XLOOKUP(Tabla1[[#This Row],[Producto]],Ingresos!L:L,Ingresos!N:N)</f>
        <v>0</v>
      </c>
      <c r="G603">
        <v>1</v>
      </c>
      <c r="H603" s="6">
        <f>Tabla1[[#This Row],[Precio]]-(Tabla1[[#This Row],[Costo]]*Tabla1[[#This Row],[Cantidad]])</f>
        <v>0</v>
      </c>
      <c r="I603" t="s">
        <v>4</v>
      </c>
      <c r="K603" t="b">
        <f>IF(Tabla1[[#This Row],[Cantidad]]&gt;=1,Tabla1[[#This Row],[Cantidad]]*F603)</f>
        <v>0</v>
      </c>
    </row>
    <row r="604" spans="1:11" x14ac:dyDescent="0.2">
      <c r="A604" s="21"/>
      <c r="B604" s="22"/>
      <c r="C604" s="23">
        <f>_xlfn.XLOOKUP(Tabla1[[#This Row],[Producto]],Ingresos!L:L,Ingresos!M:M)</f>
        <v>0</v>
      </c>
      <c r="D604" s="24"/>
      <c r="E604" s="25"/>
      <c r="F604">
        <f>_xlfn.XLOOKUP(Tabla1[[#This Row],[Producto]],Ingresos!L:L,Ingresos!N:N)</f>
        <v>0</v>
      </c>
      <c r="G604">
        <v>1</v>
      </c>
      <c r="H604" s="6">
        <f>Tabla1[[#This Row],[Precio]]-(Tabla1[[#This Row],[Costo]]*Tabla1[[#This Row],[Cantidad]])</f>
        <v>0</v>
      </c>
      <c r="I604" t="s">
        <v>4</v>
      </c>
      <c r="K604" t="b">
        <f>IF(Tabla1[[#This Row],[Cantidad]]&gt;=1,Tabla1[[#This Row],[Cantidad]]*F604)</f>
        <v>0</v>
      </c>
    </row>
    <row r="605" spans="1:11" x14ac:dyDescent="0.2">
      <c r="A605" s="21"/>
      <c r="B605" s="22"/>
      <c r="C605" s="23">
        <f>_xlfn.XLOOKUP(Tabla1[[#This Row],[Producto]],Ingresos!L:L,Ingresos!M:M)</f>
        <v>0</v>
      </c>
      <c r="D605" s="24"/>
      <c r="E605" s="25"/>
      <c r="F605">
        <f>_xlfn.XLOOKUP(Tabla1[[#This Row],[Producto]],Ingresos!L:L,Ingresos!N:N)</f>
        <v>0</v>
      </c>
      <c r="G605">
        <v>1</v>
      </c>
      <c r="H605" s="6">
        <f>Tabla1[[#This Row],[Precio]]-(Tabla1[[#This Row],[Costo]]*Tabla1[[#This Row],[Cantidad]])</f>
        <v>0</v>
      </c>
      <c r="I605" t="s">
        <v>4</v>
      </c>
      <c r="K605" t="b">
        <f>IF(Tabla1[[#This Row],[Cantidad]]&gt;=1,Tabla1[[#This Row],[Cantidad]]*F605)</f>
        <v>0</v>
      </c>
    </row>
    <row r="606" spans="1:11" x14ac:dyDescent="0.2">
      <c r="A606" s="21"/>
      <c r="B606" s="22"/>
      <c r="C606" s="23">
        <f>_xlfn.XLOOKUP(Tabla1[[#This Row],[Producto]],Ingresos!L:L,Ingresos!M:M)</f>
        <v>0</v>
      </c>
      <c r="D606" s="24"/>
      <c r="E606" s="25"/>
      <c r="F606">
        <f>_xlfn.XLOOKUP(Tabla1[[#This Row],[Producto]],Ingresos!L:L,Ingresos!N:N)</f>
        <v>0</v>
      </c>
      <c r="G606">
        <v>1</v>
      </c>
      <c r="H606" s="6">
        <f>Tabla1[[#This Row],[Precio]]-(Tabla1[[#This Row],[Costo]]*Tabla1[[#This Row],[Cantidad]])</f>
        <v>0</v>
      </c>
      <c r="I606" t="s">
        <v>4</v>
      </c>
      <c r="K606" t="b">
        <f>IF(Tabla1[[#This Row],[Cantidad]]&gt;=1,Tabla1[[#This Row],[Cantidad]]*F606)</f>
        <v>0</v>
      </c>
    </row>
    <row r="607" spans="1:11" x14ac:dyDescent="0.2">
      <c r="A607" s="21"/>
      <c r="B607" s="22"/>
      <c r="C607" s="23">
        <f>_xlfn.XLOOKUP(Tabla1[[#This Row],[Producto]],Ingresos!L:L,Ingresos!M:M)</f>
        <v>0</v>
      </c>
      <c r="D607" s="24"/>
      <c r="E607" s="25"/>
      <c r="F607">
        <f>_xlfn.XLOOKUP(Tabla1[[#This Row],[Producto]],Ingresos!L:L,Ingresos!N:N)</f>
        <v>0</v>
      </c>
      <c r="G607">
        <v>1</v>
      </c>
      <c r="H607" s="6">
        <f>Tabla1[[#This Row],[Precio]]-(Tabla1[[#This Row],[Costo]]*Tabla1[[#This Row],[Cantidad]])</f>
        <v>0</v>
      </c>
      <c r="I607" t="s">
        <v>4</v>
      </c>
      <c r="K607" t="b">
        <f>IF(Tabla1[[#This Row],[Cantidad]]&gt;=1,Tabla1[[#This Row],[Cantidad]]*F607)</f>
        <v>0</v>
      </c>
    </row>
    <row r="608" spans="1:11" x14ac:dyDescent="0.2">
      <c r="A608" s="21"/>
      <c r="B608" s="22"/>
      <c r="C608" s="23">
        <f>_xlfn.XLOOKUP(Tabla1[[#This Row],[Producto]],Ingresos!L:L,Ingresos!M:M)</f>
        <v>0</v>
      </c>
      <c r="D608" s="24"/>
      <c r="E608" s="25"/>
      <c r="F608">
        <f>_xlfn.XLOOKUP(Tabla1[[#This Row],[Producto]],Ingresos!L:L,Ingresos!N:N)</f>
        <v>0</v>
      </c>
      <c r="G608">
        <v>1</v>
      </c>
      <c r="H608" s="6">
        <f>Tabla1[[#This Row],[Precio]]-(Tabla1[[#This Row],[Costo]]*Tabla1[[#This Row],[Cantidad]])</f>
        <v>0</v>
      </c>
      <c r="I608" t="s">
        <v>4</v>
      </c>
      <c r="K608" t="b">
        <f>IF(Tabla1[[#This Row],[Cantidad]]&gt;=1,Tabla1[[#This Row],[Cantidad]]*F608)</f>
        <v>0</v>
      </c>
    </row>
    <row r="609" spans="1:11" x14ac:dyDescent="0.2">
      <c r="A609" s="21"/>
      <c r="B609" s="22"/>
      <c r="C609" s="23">
        <f>_xlfn.XLOOKUP(Tabla1[[#This Row],[Producto]],Ingresos!L:L,Ingresos!M:M)</f>
        <v>0</v>
      </c>
      <c r="D609" s="24"/>
      <c r="E609" s="25"/>
      <c r="F609">
        <f>_xlfn.XLOOKUP(Tabla1[[#This Row],[Producto]],Ingresos!L:L,Ingresos!N:N)</f>
        <v>0</v>
      </c>
      <c r="G609">
        <v>1</v>
      </c>
      <c r="H609" s="6">
        <f>Tabla1[[#This Row],[Precio]]-(Tabla1[[#This Row],[Costo]]*Tabla1[[#This Row],[Cantidad]])</f>
        <v>0</v>
      </c>
      <c r="I609" t="s">
        <v>4</v>
      </c>
      <c r="K609" t="b">
        <f>IF(Tabla1[[#This Row],[Cantidad]]&gt;=1,Tabla1[[#This Row],[Cantidad]]*F609)</f>
        <v>0</v>
      </c>
    </row>
    <row r="610" spans="1:11" x14ac:dyDescent="0.2">
      <c r="A610" s="21"/>
      <c r="B610" s="22"/>
      <c r="C610" s="23">
        <f>_xlfn.XLOOKUP(Tabla1[[#This Row],[Producto]],Ingresos!L:L,Ingresos!M:M)</f>
        <v>0</v>
      </c>
      <c r="D610" s="24"/>
      <c r="E610" s="25"/>
      <c r="F610">
        <f>_xlfn.XLOOKUP(Tabla1[[#This Row],[Producto]],Ingresos!L:L,Ingresos!N:N)</f>
        <v>0</v>
      </c>
      <c r="G610">
        <v>1</v>
      </c>
      <c r="H610" s="6">
        <f>Tabla1[[#This Row],[Precio]]-(Tabla1[[#This Row],[Costo]]*Tabla1[[#This Row],[Cantidad]])</f>
        <v>0</v>
      </c>
      <c r="I610" t="s">
        <v>4</v>
      </c>
      <c r="K610" t="b">
        <f>IF(Tabla1[[#This Row],[Cantidad]]&gt;=1,Tabla1[[#This Row],[Cantidad]]*F610)</f>
        <v>0</v>
      </c>
    </row>
    <row r="611" spans="1:11" x14ac:dyDescent="0.2">
      <c r="A611" s="21"/>
      <c r="B611" s="22"/>
      <c r="C611" s="23">
        <f>_xlfn.XLOOKUP(Tabla1[[#This Row],[Producto]],Ingresos!L:L,Ingresos!M:M)</f>
        <v>0</v>
      </c>
      <c r="D611" s="24"/>
      <c r="E611" s="25"/>
      <c r="F611">
        <f>_xlfn.XLOOKUP(Tabla1[[#This Row],[Producto]],Ingresos!L:L,Ingresos!N:N)</f>
        <v>0</v>
      </c>
      <c r="G611">
        <v>1</v>
      </c>
      <c r="H611" s="6">
        <f>Tabla1[[#This Row],[Precio]]-(Tabla1[[#This Row],[Costo]]*Tabla1[[#This Row],[Cantidad]])</f>
        <v>0</v>
      </c>
      <c r="I611" t="s">
        <v>4</v>
      </c>
      <c r="K611" t="b">
        <f>IF(Tabla1[[#This Row],[Cantidad]]&gt;=1,Tabla1[[#This Row],[Cantidad]]*F611)</f>
        <v>0</v>
      </c>
    </row>
    <row r="612" spans="1:11" x14ac:dyDescent="0.2">
      <c r="A612" s="21"/>
      <c r="B612" s="22"/>
      <c r="C612" s="23">
        <f>_xlfn.XLOOKUP(Tabla1[[#This Row],[Producto]],Ingresos!L:L,Ingresos!M:M)</f>
        <v>0</v>
      </c>
      <c r="D612" s="24"/>
      <c r="E612" s="25"/>
      <c r="F612">
        <f>_xlfn.XLOOKUP(Tabla1[[#This Row],[Producto]],Ingresos!L:L,Ingresos!N:N)</f>
        <v>0</v>
      </c>
      <c r="G612">
        <v>1</v>
      </c>
      <c r="H612" s="6">
        <f>Tabla1[[#This Row],[Precio]]-(Tabla1[[#This Row],[Costo]]*Tabla1[[#This Row],[Cantidad]])</f>
        <v>0</v>
      </c>
      <c r="I612" t="s">
        <v>4</v>
      </c>
      <c r="K612" t="b">
        <f>IF(Tabla1[[#This Row],[Cantidad]]&gt;=1,Tabla1[[#This Row],[Cantidad]]*F612)</f>
        <v>0</v>
      </c>
    </row>
    <row r="613" spans="1:11" x14ac:dyDescent="0.2">
      <c r="A613" s="21"/>
      <c r="B613" s="22"/>
      <c r="C613" s="23">
        <f>_xlfn.XLOOKUP(Tabla1[[#This Row],[Producto]],Ingresos!L:L,Ingresos!M:M)</f>
        <v>0</v>
      </c>
      <c r="D613" s="24"/>
      <c r="E613" s="25"/>
      <c r="F613">
        <f>_xlfn.XLOOKUP(Tabla1[[#This Row],[Producto]],Ingresos!L:L,Ingresos!N:N)</f>
        <v>0</v>
      </c>
      <c r="G613">
        <v>1</v>
      </c>
      <c r="H613" s="6">
        <f>Tabla1[[#This Row],[Precio]]-(Tabla1[[#This Row],[Costo]]*Tabla1[[#This Row],[Cantidad]])</f>
        <v>0</v>
      </c>
      <c r="I613" t="s">
        <v>4</v>
      </c>
      <c r="K613" t="b">
        <f>IF(Tabla1[[#This Row],[Cantidad]]&gt;=1,Tabla1[[#This Row],[Cantidad]]*F613)</f>
        <v>0</v>
      </c>
    </row>
    <row r="614" spans="1:11" x14ac:dyDescent="0.2">
      <c r="A614" s="21"/>
      <c r="B614" s="22"/>
      <c r="C614" s="23">
        <f>_xlfn.XLOOKUP(Tabla1[[#This Row],[Producto]],Ingresos!L:L,Ingresos!M:M)</f>
        <v>0</v>
      </c>
      <c r="D614" s="24"/>
      <c r="E614" s="25"/>
      <c r="F614">
        <f>_xlfn.XLOOKUP(Tabla1[[#This Row],[Producto]],Ingresos!L:L,Ingresos!N:N)</f>
        <v>0</v>
      </c>
      <c r="G614">
        <v>1</v>
      </c>
      <c r="H614" s="6">
        <f>Tabla1[[#This Row],[Precio]]-(Tabla1[[#This Row],[Costo]]*Tabla1[[#This Row],[Cantidad]])</f>
        <v>0</v>
      </c>
      <c r="I614" t="s">
        <v>4</v>
      </c>
      <c r="K614" t="b">
        <f>IF(Tabla1[[#This Row],[Cantidad]]&gt;=1,Tabla1[[#This Row],[Cantidad]]*F614)</f>
        <v>0</v>
      </c>
    </row>
    <row r="615" spans="1:11" x14ac:dyDescent="0.2">
      <c r="A615" s="21"/>
      <c r="B615" s="22"/>
      <c r="C615" s="23">
        <f>_xlfn.XLOOKUP(Tabla1[[#This Row],[Producto]],Ingresos!L:L,Ingresos!M:M)</f>
        <v>0</v>
      </c>
      <c r="D615" s="24"/>
      <c r="E615" s="25"/>
      <c r="F615">
        <f>_xlfn.XLOOKUP(Tabla1[[#This Row],[Producto]],Ingresos!L:L,Ingresos!N:N)</f>
        <v>0</v>
      </c>
      <c r="G615">
        <v>1</v>
      </c>
      <c r="H615" s="6">
        <f>Tabla1[[#This Row],[Precio]]-(Tabla1[[#This Row],[Costo]]*Tabla1[[#This Row],[Cantidad]])</f>
        <v>0</v>
      </c>
      <c r="I615" t="s">
        <v>4</v>
      </c>
      <c r="K615" t="b">
        <f>IF(Tabla1[[#This Row],[Cantidad]]&gt;=1,Tabla1[[#This Row],[Cantidad]]*F615)</f>
        <v>0</v>
      </c>
    </row>
    <row r="616" spans="1:11" x14ac:dyDescent="0.2">
      <c r="A616" s="21"/>
      <c r="B616" s="22"/>
      <c r="C616" s="23">
        <f>_xlfn.XLOOKUP(Tabla1[[#This Row],[Producto]],Ingresos!L:L,Ingresos!M:M)</f>
        <v>0</v>
      </c>
      <c r="D616" s="24"/>
      <c r="E616" s="25"/>
      <c r="F616">
        <f>_xlfn.XLOOKUP(Tabla1[[#This Row],[Producto]],Ingresos!L:L,Ingresos!N:N)</f>
        <v>0</v>
      </c>
      <c r="G616">
        <v>1</v>
      </c>
      <c r="H616" s="6">
        <f>Tabla1[[#This Row],[Precio]]-(Tabla1[[#This Row],[Costo]]*Tabla1[[#This Row],[Cantidad]])</f>
        <v>0</v>
      </c>
      <c r="I616" t="s">
        <v>4</v>
      </c>
      <c r="K616" t="b">
        <f>IF(Tabla1[[#This Row],[Cantidad]]&gt;=1,Tabla1[[#This Row],[Cantidad]]*F616)</f>
        <v>0</v>
      </c>
    </row>
    <row r="617" spans="1:11" x14ac:dyDescent="0.2">
      <c r="A617" s="21"/>
      <c r="B617" s="22"/>
      <c r="C617" s="23">
        <f>_xlfn.XLOOKUP(Tabla1[[#This Row],[Producto]],Ingresos!L:L,Ingresos!M:M)</f>
        <v>0</v>
      </c>
      <c r="D617" s="24"/>
      <c r="E617" s="25"/>
      <c r="F617">
        <f>_xlfn.XLOOKUP(Tabla1[[#This Row],[Producto]],Ingresos!L:L,Ingresos!N:N)</f>
        <v>0</v>
      </c>
      <c r="G617">
        <v>1</v>
      </c>
      <c r="H617" s="6">
        <f>Tabla1[[#This Row],[Precio]]-(Tabla1[[#This Row],[Costo]]*Tabla1[[#This Row],[Cantidad]])</f>
        <v>0</v>
      </c>
      <c r="I617" t="s">
        <v>4</v>
      </c>
      <c r="K617" t="b">
        <f>IF(Tabla1[[#This Row],[Cantidad]]&gt;=1,Tabla1[[#This Row],[Cantidad]]*F617)</f>
        <v>0</v>
      </c>
    </row>
    <row r="618" spans="1:11" x14ac:dyDescent="0.2">
      <c r="A618" s="21"/>
      <c r="B618" s="22"/>
      <c r="C618" s="23">
        <f>_xlfn.XLOOKUP(Tabla1[[#This Row],[Producto]],Ingresos!L:L,Ingresos!M:M)</f>
        <v>0</v>
      </c>
      <c r="D618" s="24"/>
      <c r="E618" s="25"/>
      <c r="F618">
        <f>_xlfn.XLOOKUP(Tabla1[[#This Row],[Producto]],Ingresos!L:L,Ingresos!N:N)</f>
        <v>0</v>
      </c>
      <c r="G618">
        <v>1</v>
      </c>
      <c r="H618" s="6">
        <f>Tabla1[[#This Row],[Precio]]-(Tabla1[[#This Row],[Costo]]*Tabla1[[#This Row],[Cantidad]])</f>
        <v>0</v>
      </c>
      <c r="I618" t="s">
        <v>4</v>
      </c>
      <c r="K618" t="b">
        <f>IF(Tabla1[[#This Row],[Cantidad]]&gt;=1,Tabla1[[#This Row],[Cantidad]]*F618)</f>
        <v>0</v>
      </c>
    </row>
    <row r="619" spans="1:11" x14ac:dyDescent="0.2">
      <c r="A619" s="21"/>
      <c r="B619" s="22"/>
      <c r="C619" s="23">
        <f>_xlfn.XLOOKUP(Tabla1[[#This Row],[Producto]],Ingresos!L:L,Ingresos!M:M)</f>
        <v>0</v>
      </c>
      <c r="D619" s="24"/>
      <c r="E619" s="25"/>
      <c r="F619">
        <f>_xlfn.XLOOKUP(Tabla1[[#This Row],[Producto]],Ingresos!L:L,Ingresos!N:N)</f>
        <v>0</v>
      </c>
      <c r="G619">
        <v>1</v>
      </c>
      <c r="H619" s="6">
        <f>Tabla1[[#This Row],[Precio]]-(Tabla1[[#This Row],[Costo]]*Tabla1[[#This Row],[Cantidad]])</f>
        <v>0</v>
      </c>
      <c r="I619" t="s">
        <v>4</v>
      </c>
      <c r="K619" t="b">
        <f>IF(Tabla1[[#This Row],[Cantidad]]&gt;=1,Tabla1[[#This Row],[Cantidad]]*F619)</f>
        <v>0</v>
      </c>
    </row>
    <row r="620" spans="1:11" x14ac:dyDescent="0.2">
      <c r="A620" s="21"/>
      <c r="B620" s="22"/>
      <c r="C620" s="23">
        <f>_xlfn.XLOOKUP(Tabla1[[#This Row],[Producto]],Ingresos!L:L,Ingresos!M:M)</f>
        <v>0</v>
      </c>
      <c r="D620" s="24"/>
      <c r="E620" s="25"/>
      <c r="F620">
        <f>_xlfn.XLOOKUP(Tabla1[[#This Row],[Producto]],Ingresos!L:L,Ingresos!N:N)</f>
        <v>0</v>
      </c>
      <c r="G620">
        <v>1</v>
      </c>
      <c r="H620" s="6">
        <f>Tabla1[[#This Row],[Precio]]-(Tabla1[[#This Row],[Costo]]*Tabla1[[#This Row],[Cantidad]])</f>
        <v>0</v>
      </c>
      <c r="I620" t="s">
        <v>4</v>
      </c>
      <c r="K620" t="b">
        <f>IF(Tabla1[[#This Row],[Cantidad]]&gt;=1,Tabla1[[#This Row],[Cantidad]]*F620)</f>
        <v>0</v>
      </c>
    </row>
    <row r="621" spans="1:11" x14ac:dyDescent="0.2">
      <c r="A621" s="21"/>
      <c r="B621" s="22"/>
      <c r="C621" s="23">
        <f>_xlfn.XLOOKUP(Tabla1[[#This Row],[Producto]],Ingresos!L:L,Ingresos!M:M)</f>
        <v>0</v>
      </c>
      <c r="D621" s="24"/>
      <c r="E621" s="25"/>
      <c r="F621">
        <f>_xlfn.XLOOKUP(Tabla1[[#This Row],[Producto]],Ingresos!L:L,Ingresos!N:N)</f>
        <v>0</v>
      </c>
      <c r="G621">
        <v>1</v>
      </c>
      <c r="H621" s="6">
        <f>Tabla1[[#This Row],[Precio]]-(Tabla1[[#This Row],[Costo]]*Tabla1[[#This Row],[Cantidad]])</f>
        <v>0</v>
      </c>
      <c r="I621" t="s">
        <v>4</v>
      </c>
      <c r="K621" t="b">
        <f>IF(Tabla1[[#This Row],[Cantidad]]&gt;=1,Tabla1[[#This Row],[Cantidad]]*F621)</f>
        <v>0</v>
      </c>
    </row>
    <row r="622" spans="1:11" x14ac:dyDescent="0.2">
      <c r="A622" s="21"/>
      <c r="B622" s="22"/>
      <c r="C622" s="23">
        <f>_xlfn.XLOOKUP(Tabla1[[#This Row],[Producto]],Ingresos!L:L,Ingresos!M:M)</f>
        <v>0</v>
      </c>
      <c r="D622" s="24"/>
      <c r="E622" s="25"/>
      <c r="F622">
        <f>_xlfn.XLOOKUP(Tabla1[[#This Row],[Producto]],Ingresos!L:L,Ingresos!N:N)</f>
        <v>0</v>
      </c>
      <c r="G622">
        <v>1</v>
      </c>
      <c r="H622" s="6">
        <f>Tabla1[[#This Row],[Precio]]-(Tabla1[[#This Row],[Costo]]*Tabla1[[#This Row],[Cantidad]])</f>
        <v>0</v>
      </c>
      <c r="I622" t="s">
        <v>4</v>
      </c>
      <c r="K622" t="b">
        <f>IF(Tabla1[[#This Row],[Cantidad]]&gt;=1,Tabla1[[#This Row],[Cantidad]]*F622)</f>
        <v>0</v>
      </c>
    </row>
    <row r="623" spans="1:11" x14ac:dyDescent="0.2">
      <c r="A623" s="21"/>
      <c r="B623" s="22"/>
      <c r="C623" s="23">
        <f>_xlfn.XLOOKUP(Tabla1[[#This Row],[Producto]],Ingresos!L:L,Ingresos!M:M)</f>
        <v>0</v>
      </c>
      <c r="D623" s="24"/>
      <c r="E623" s="25"/>
      <c r="F623">
        <f>_xlfn.XLOOKUP(Tabla1[[#This Row],[Producto]],Ingresos!L:L,Ingresos!N:N)</f>
        <v>0</v>
      </c>
      <c r="G623">
        <v>1</v>
      </c>
      <c r="H623" s="6">
        <f>Tabla1[[#This Row],[Precio]]-(Tabla1[[#This Row],[Costo]]*Tabla1[[#This Row],[Cantidad]])</f>
        <v>0</v>
      </c>
      <c r="I623" t="s">
        <v>4</v>
      </c>
      <c r="K623" t="b">
        <f>IF(Tabla1[[#This Row],[Cantidad]]&gt;=1,Tabla1[[#This Row],[Cantidad]]*F623)</f>
        <v>0</v>
      </c>
    </row>
    <row r="624" spans="1:11" x14ac:dyDescent="0.2">
      <c r="A624" s="21"/>
      <c r="B624" s="22"/>
      <c r="C624" s="23">
        <f>_xlfn.XLOOKUP(Tabla1[[#This Row],[Producto]],Ingresos!L:L,Ingresos!M:M)</f>
        <v>0</v>
      </c>
      <c r="D624" s="24"/>
      <c r="E624" s="25"/>
      <c r="F624">
        <f>_xlfn.XLOOKUP(Tabla1[[#This Row],[Producto]],Ingresos!L:L,Ingresos!N:N)</f>
        <v>0</v>
      </c>
      <c r="G624">
        <v>1</v>
      </c>
      <c r="H624" s="6">
        <f>Tabla1[[#This Row],[Precio]]-(Tabla1[[#This Row],[Costo]]*Tabla1[[#This Row],[Cantidad]])</f>
        <v>0</v>
      </c>
      <c r="I624" t="s">
        <v>4</v>
      </c>
      <c r="K624" t="b">
        <f>IF(Tabla1[[#This Row],[Cantidad]]&gt;=1,Tabla1[[#This Row],[Cantidad]]*F624)</f>
        <v>0</v>
      </c>
    </row>
    <row r="625" spans="1:11" x14ac:dyDescent="0.2">
      <c r="A625" s="21"/>
      <c r="B625" s="22"/>
      <c r="C625" s="23">
        <f>_xlfn.XLOOKUP(Tabla1[[#This Row],[Producto]],Ingresos!L:L,Ingresos!M:M)</f>
        <v>0</v>
      </c>
      <c r="D625" s="24"/>
      <c r="E625" s="25"/>
      <c r="F625">
        <f>_xlfn.XLOOKUP(Tabla1[[#This Row],[Producto]],Ingresos!L:L,Ingresos!N:N)</f>
        <v>0</v>
      </c>
      <c r="G625">
        <v>1</v>
      </c>
      <c r="H625" s="6">
        <f>Tabla1[[#This Row],[Precio]]-(Tabla1[[#This Row],[Costo]]*Tabla1[[#This Row],[Cantidad]])</f>
        <v>0</v>
      </c>
      <c r="I625" t="s">
        <v>4</v>
      </c>
      <c r="K625" t="b">
        <f>IF(Tabla1[[#This Row],[Cantidad]]&gt;=1,Tabla1[[#This Row],[Cantidad]]*F625)</f>
        <v>0</v>
      </c>
    </row>
    <row r="626" spans="1:11" x14ac:dyDescent="0.2">
      <c r="A626" s="21"/>
      <c r="B626" s="22"/>
      <c r="C626" s="23">
        <f>_xlfn.XLOOKUP(Tabla1[[#This Row],[Producto]],Ingresos!L:L,Ingresos!M:M)</f>
        <v>0</v>
      </c>
      <c r="D626" s="24"/>
      <c r="E626" s="25"/>
      <c r="F626">
        <f>_xlfn.XLOOKUP(Tabla1[[#This Row],[Producto]],Ingresos!L:L,Ingresos!N:N)</f>
        <v>0</v>
      </c>
      <c r="G626">
        <v>1</v>
      </c>
      <c r="H626" s="6">
        <f>Tabla1[[#This Row],[Precio]]-(Tabla1[[#This Row],[Costo]]*Tabla1[[#This Row],[Cantidad]])</f>
        <v>0</v>
      </c>
      <c r="I626" t="s">
        <v>4</v>
      </c>
      <c r="K626" t="b">
        <f>IF(Tabla1[[#This Row],[Cantidad]]&gt;=1,Tabla1[[#This Row],[Cantidad]]*F626)</f>
        <v>0</v>
      </c>
    </row>
    <row r="627" spans="1:11" x14ac:dyDescent="0.2">
      <c r="A627" s="21"/>
      <c r="B627" s="22"/>
      <c r="C627" s="23">
        <f>_xlfn.XLOOKUP(Tabla1[[#This Row],[Producto]],Ingresos!L:L,Ingresos!M:M)</f>
        <v>0</v>
      </c>
      <c r="D627" s="24"/>
      <c r="E627" s="25"/>
      <c r="F627">
        <f>_xlfn.XLOOKUP(Tabla1[[#This Row],[Producto]],Ingresos!L:L,Ingresos!N:N)</f>
        <v>0</v>
      </c>
      <c r="G627">
        <v>1</v>
      </c>
      <c r="H627" s="6">
        <f>Tabla1[[#This Row],[Precio]]-(Tabla1[[#This Row],[Costo]]*Tabla1[[#This Row],[Cantidad]])</f>
        <v>0</v>
      </c>
      <c r="I627" t="s">
        <v>4</v>
      </c>
      <c r="K627" t="b">
        <f>IF(Tabla1[[#This Row],[Cantidad]]&gt;=1,Tabla1[[#This Row],[Cantidad]]*F627)</f>
        <v>0</v>
      </c>
    </row>
    <row r="628" spans="1:11" x14ac:dyDescent="0.2">
      <c r="A628" s="21"/>
      <c r="B628" s="22"/>
      <c r="C628" s="23">
        <f>_xlfn.XLOOKUP(Tabla1[[#This Row],[Producto]],Ingresos!L:L,Ingresos!M:M)</f>
        <v>0</v>
      </c>
      <c r="D628" s="24"/>
      <c r="E628" s="25"/>
      <c r="F628">
        <f>_xlfn.XLOOKUP(Tabla1[[#This Row],[Producto]],Ingresos!L:L,Ingresos!N:N)</f>
        <v>0</v>
      </c>
      <c r="G628">
        <v>1</v>
      </c>
      <c r="H628" s="6">
        <f>Tabla1[[#This Row],[Precio]]-(Tabla1[[#This Row],[Costo]]*Tabla1[[#This Row],[Cantidad]])</f>
        <v>0</v>
      </c>
      <c r="I628" t="s">
        <v>4</v>
      </c>
      <c r="K628" t="b">
        <f>IF(Tabla1[[#This Row],[Cantidad]]&gt;=1,Tabla1[[#This Row],[Cantidad]]*F628)</f>
        <v>0</v>
      </c>
    </row>
    <row r="629" spans="1:11" x14ac:dyDescent="0.2">
      <c r="A629" s="21"/>
      <c r="B629" s="22"/>
      <c r="C629" s="23">
        <f>_xlfn.XLOOKUP(Tabla1[[#This Row],[Producto]],Ingresos!L:L,Ingresos!M:M)</f>
        <v>0</v>
      </c>
      <c r="D629" s="24"/>
      <c r="E629" s="25"/>
      <c r="F629">
        <f>_xlfn.XLOOKUP(Tabla1[[#This Row],[Producto]],Ingresos!L:L,Ingresos!N:N)</f>
        <v>0</v>
      </c>
      <c r="G629">
        <v>1</v>
      </c>
      <c r="H629" s="6">
        <f>Tabla1[[#This Row],[Precio]]-(Tabla1[[#This Row],[Costo]]*Tabla1[[#This Row],[Cantidad]])</f>
        <v>0</v>
      </c>
      <c r="I629" t="s">
        <v>4</v>
      </c>
      <c r="K629" t="b">
        <f>IF(Tabla1[[#This Row],[Cantidad]]&gt;=1,Tabla1[[#This Row],[Cantidad]]*F629)</f>
        <v>0</v>
      </c>
    </row>
    <row r="630" spans="1:11" x14ac:dyDescent="0.2">
      <c r="A630" s="21"/>
      <c r="B630" s="22"/>
      <c r="C630" s="23">
        <f>_xlfn.XLOOKUP(Tabla1[[#This Row],[Producto]],Ingresos!L:L,Ingresos!M:M)</f>
        <v>0</v>
      </c>
      <c r="D630" s="24"/>
      <c r="E630" s="25"/>
      <c r="F630">
        <f>_xlfn.XLOOKUP(Tabla1[[#This Row],[Producto]],Ingresos!L:L,Ingresos!N:N)</f>
        <v>0</v>
      </c>
      <c r="G630">
        <v>1</v>
      </c>
      <c r="H630" s="6">
        <f>Tabla1[[#This Row],[Precio]]-(Tabla1[[#This Row],[Costo]]*Tabla1[[#This Row],[Cantidad]])</f>
        <v>0</v>
      </c>
      <c r="I630" t="s">
        <v>4</v>
      </c>
      <c r="K630" t="b">
        <f>IF(Tabla1[[#This Row],[Cantidad]]&gt;=1,Tabla1[[#This Row],[Cantidad]]*F630)</f>
        <v>0</v>
      </c>
    </row>
    <row r="631" spans="1:11" x14ac:dyDescent="0.2">
      <c r="A631" s="21"/>
      <c r="B631" s="22"/>
      <c r="C631" s="23">
        <f>_xlfn.XLOOKUP(Tabla1[[#This Row],[Producto]],Ingresos!L:L,Ingresos!M:M)</f>
        <v>0</v>
      </c>
      <c r="D631" s="24"/>
      <c r="E631" s="25"/>
      <c r="F631">
        <f>_xlfn.XLOOKUP(Tabla1[[#This Row],[Producto]],Ingresos!L:L,Ingresos!N:N)</f>
        <v>0</v>
      </c>
      <c r="G631">
        <v>1</v>
      </c>
      <c r="H631" s="6">
        <f>Tabla1[[#This Row],[Precio]]-(Tabla1[[#This Row],[Costo]]*Tabla1[[#This Row],[Cantidad]])</f>
        <v>0</v>
      </c>
      <c r="I631" t="s">
        <v>4</v>
      </c>
      <c r="K631" t="b">
        <f>IF(Tabla1[[#This Row],[Cantidad]]&gt;=1,Tabla1[[#This Row],[Cantidad]]*F631)</f>
        <v>0</v>
      </c>
    </row>
    <row r="632" spans="1:11" x14ac:dyDescent="0.2">
      <c r="A632" s="21"/>
      <c r="B632" s="22"/>
      <c r="C632" s="23">
        <f>_xlfn.XLOOKUP(Tabla1[[#This Row],[Producto]],Ingresos!L:L,Ingresos!M:M)</f>
        <v>0</v>
      </c>
      <c r="D632" s="24"/>
      <c r="E632" s="25"/>
      <c r="F632">
        <f>_xlfn.XLOOKUP(Tabla1[[#This Row],[Producto]],Ingresos!L:L,Ingresos!N:N)</f>
        <v>0</v>
      </c>
      <c r="G632">
        <v>1</v>
      </c>
      <c r="H632" s="6">
        <f>Tabla1[[#This Row],[Precio]]-(Tabla1[[#This Row],[Costo]]*Tabla1[[#This Row],[Cantidad]])</f>
        <v>0</v>
      </c>
      <c r="I632" t="s">
        <v>4</v>
      </c>
      <c r="K632" t="b">
        <f>IF(Tabla1[[#This Row],[Cantidad]]&gt;=1,Tabla1[[#This Row],[Cantidad]]*F632)</f>
        <v>0</v>
      </c>
    </row>
    <row r="633" spans="1:11" x14ac:dyDescent="0.2">
      <c r="A633" s="21"/>
      <c r="B633" s="22"/>
      <c r="C633" s="23">
        <f>_xlfn.XLOOKUP(Tabla1[[#This Row],[Producto]],Ingresos!L:L,Ingresos!M:M)</f>
        <v>0</v>
      </c>
      <c r="D633" s="24"/>
      <c r="E633" s="25"/>
      <c r="F633">
        <f>_xlfn.XLOOKUP(Tabla1[[#This Row],[Producto]],Ingresos!L:L,Ingresos!N:N)</f>
        <v>0</v>
      </c>
      <c r="G633">
        <v>1</v>
      </c>
      <c r="H633" s="6">
        <f>Tabla1[[#This Row],[Precio]]-(Tabla1[[#This Row],[Costo]]*Tabla1[[#This Row],[Cantidad]])</f>
        <v>0</v>
      </c>
      <c r="I633" t="s">
        <v>4</v>
      </c>
      <c r="K633" t="b">
        <f>IF(Tabla1[[#This Row],[Cantidad]]&gt;=1,Tabla1[[#This Row],[Cantidad]]*F633)</f>
        <v>0</v>
      </c>
    </row>
    <row r="634" spans="1:11" x14ac:dyDescent="0.2">
      <c r="A634" s="21"/>
      <c r="B634" s="22"/>
      <c r="C634" s="23">
        <f>_xlfn.XLOOKUP(Tabla1[[#This Row],[Producto]],Ingresos!L:L,Ingresos!M:M)</f>
        <v>0</v>
      </c>
      <c r="D634" s="24"/>
      <c r="E634" s="25"/>
      <c r="F634">
        <f>_xlfn.XLOOKUP(Tabla1[[#This Row],[Producto]],Ingresos!L:L,Ingresos!N:N)</f>
        <v>0</v>
      </c>
      <c r="G634">
        <v>1</v>
      </c>
      <c r="H634" s="6">
        <f>Tabla1[[#This Row],[Precio]]-(Tabla1[[#This Row],[Costo]]*Tabla1[[#This Row],[Cantidad]])</f>
        <v>0</v>
      </c>
      <c r="I634" t="s">
        <v>4</v>
      </c>
      <c r="K634" t="b">
        <f>IF(Tabla1[[#This Row],[Cantidad]]&gt;=1,Tabla1[[#This Row],[Cantidad]]*F634)</f>
        <v>0</v>
      </c>
    </row>
    <row r="635" spans="1:11" x14ac:dyDescent="0.2">
      <c r="A635" s="21"/>
      <c r="B635" s="22"/>
      <c r="C635" s="23">
        <f>_xlfn.XLOOKUP(Tabla1[[#This Row],[Producto]],Ingresos!L:L,Ingresos!M:M)</f>
        <v>0</v>
      </c>
      <c r="D635" s="24"/>
      <c r="E635" s="25"/>
      <c r="F635">
        <f>_xlfn.XLOOKUP(Tabla1[[#This Row],[Producto]],Ingresos!L:L,Ingresos!N:N)</f>
        <v>0</v>
      </c>
      <c r="G635">
        <v>1</v>
      </c>
      <c r="H635" s="6">
        <f>Tabla1[[#This Row],[Precio]]-(Tabla1[[#This Row],[Costo]]*Tabla1[[#This Row],[Cantidad]])</f>
        <v>0</v>
      </c>
      <c r="I635" t="s">
        <v>4</v>
      </c>
      <c r="K635" t="b">
        <f>IF(Tabla1[[#This Row],[Cantidad]]&gt;=1,Tabla1[[#This Row],[Cantidad]]*F635)</f>
        <v>0</v>
      </c>
    </row>
    <row r="636" spans="1:11" x14ac:dyDescent="0.2">
      <c r="A636" s="21"/>
      <c r="B636" s="22"/>
      <c r="C636" s="23">
        <f>_xlfn.XLOOKUP(Tabla1[[#This Row],[Producto]],Ingresos!L:L,Ingresos!M:M)</f>
        <v>0</v>
      </c>
      <c r="D636" s="24"/>
      <c r="E636" s="25"/>
      <c r="F636">
        <f>_xlfn.XLOOKUP(Tabla1[[#This Row],[Producto]],Ingresos!L:L,Ingresos!N:N)</f>
        <v>0</v>
      </c>
      <c r="G636">
        <v>1</v>
      </c>
      <c r="H636" s="6">
        <f>Tabla1[[#This Row],[Precio]]-(Tabla1[[#This Row],[Costo]]*Tabla1[[#This Row],[Cantidad]])</f>
        <v>0</v>
      </c>
      <c r="I636" t="s">
        <v>4</v>
      </c>
      <c r="K636" t="b">
        <f>IF(Tabla1[[#This Row],[Cantidad]]&gt;=1,Tabla1[[#This Row],[Cantidad]]*F636)</f>
        <v>0</v>
      </c>
    </row>
    <row r="637" spans="1:11" x14ac:dyDescent="0.2">
      <c r="A637" s="21"/>
      <c r="B637" s="22"/>
      <c r="C637" s="23">
        <f>_xlfn.XLOOKUP(Tabla1[[#This Row],[Producto]],Ingresos!L:L,Ingresos!M:M)</f>
        <v>0</v>
      </c>
      <c r="D637" s="24"/>
      <c r="E637" s="25"/>
      <c r="F637">
        <f>_xlfn.XLOOKUP(Tabla1[[#This Row],[Producto]],Ingresos!L:L,Ingresos!N:N)</f>
        <v>0</v>
      </c>
      <c r="G637">
        <v>1</v>
      </c>
      <c r="H637" s="6">
        <f>Tabla1[[#This Row],[Precio]]-(Tabla1[[#This Row],[Costo]]*Tabla1[[#This Row],[Cantidad]])</f>
        <v>0</v>
      </c>
      <c r="I637" t="s">
        <v>4</v>
      </c>
      <c r="K637" t="b">
        <f>IF(Tabla1[[#This Row],[Cantidad]]&gt;=1,Tabla1[[#This Row],[Cantidad]]*F637)</f>
        <v>0</v>
      </c>
    </row>
    <row r="638" spans="1:11" x14ac:dyDescent="0.2">
      <c r="A638" s="21"/>
      <c r="B638" s="22"/>
      <c r="C638" s="23">
        <f>_xlfn.XLOOKUP(Tabla1[[#This Row],[Producto]],Ingresos!L:L,Ingresos!M:M)</f>
        <v>0</v>
      </c>
      <c r="D638" s="24"/>
      <c r="E638" s="25"/>
      <c r="F638">
        <f>_xlfn.XLOOKUP(Tabla1[[#This Row],[Producto]],Ingresos!L:L,Ingresos!N:N)</f>
        <v>0</v>
      </c>
      <c r="G638">
        <v>1</v>
      </c>
      <c r="H638" s="6">
        <f>Tabla1[[#This Row],[Precio]]-(Tabla1[[#This Row],[Costo]]*Tabla1[[#This Row],[Cantidad]])</f>
        <v>0</v>
      </c>
      <c r="I638" t="s">
        <v>4</v>
      </c>
      <c r="K638" t="b">
        <f>IF(Tabla1[[#This Row],[Cantidad]]&gt;=1,Tabla1[[#This Row],[Cantidad]]*F638)</f>
        <v>0</v>
      </c>
    </row>
    <row r="639" spans="1:11" x14ac:dyDescent="0.2">
      <c r="A639" s="21"/>
      <c r="B639" s="22"/>
      <c r="C639" s="23">
        <f>_xlfn.XLOOKUP(Tabla1[[#This Row],[Producto]],Ingresos!L:L,Ingresos!M:M)</f>
        <v>0</v>
      </c>
      <c r="D639" s="24"/>
      <c r="E639" s="25"/>
      <c r="F639">
        <f>_xlfn.XLOOKUP(Tabla1[[#This Row],[Producto]],Ingresos!L:L,Ingresos!N:N)</f>
        <v>0</v>
      </c>
      <c r="G639">
        <v>1</v>
      </c>
      <c r="H639" s="6">
        <f>Tabla1[[#This Row],[Precio]]-(Tabla1[[#This Row],[Costo]]*Tabla1[[#This Row],[Cantidad]])</f>
        <v>0</v>
      </c>
      <c r="I639" t="s">
        <v>4</v>
      </c>
      <c r="K639" t="b">
        <f>IF(Tabla1[[#This Row],[Cantidad]]&gt;=1,Tabla1[[#This Row],[Cantidad]]*F639)</f>
        <v>0</v>
      </c>
    </row>
    <row r="640" spans="1:11" x14ac:dyDescent="0.2">
      <c r="A640" s="21"/>
      <c r="B640" s="22"/>
      <c r="C640" s="23">
        <f>_xlfn.XLOOKUP(Tabla1[[#This Row],[Producto]],Ingresos!L:L,Ingresos!M:M)</f>
        <v>0</v>
      </c>
      <c r="D640" s="24"/>
      <c r="E640" s="25"/>
      <c r="F640">
        <f>_xlfn.XLOOKUP(Tabla1[[#This Row],[Producto]],Ingresos!L:L,Ingresos!N:N)</f>
        <v>0</v>
      </c>
      <c r="G640">
        <v>1</v>
      </c>
      <c r="H640" s="6">
        <f>Tabla1[[#This Row],[Precio]]-(Tabla1[[#This Row],[Costo]]*Tabla1[[#This Row],[Cantidad]])</f>
        <v>0</v>
      </c>
      <c r="I640" t="s">
        <v>4</v>
      </c>
      <c r="K640" t="b">
        <f>IF(Tabla1[[#This Row],[Cantidad]]&gt;=1,Tabla1[[#This Row],[Cantidad]]*F640)</f>
        <v>0</v>
      </c>
    </row>
    <row r="641" spans="1:11" x14ac:dyDescent="0.2">
      <c r="A641" s="21"/>
      <c r="B641" s="22"/>
      <c r="C641" s="23">
        <f>_xlfn.XLOOKUP(Tabla1[[#This Row],[Producto]],Ingresos!L:L,Ingresos!M:M)</f>
        <v>0</v>
      </c>
      <c r="D641" s="24"/>
      <c r="E641" s="25"/>
      <c r="F641">
        <f>_xlfn.XLOOKUP(Tabla1[[#This Row],[Producto]],Ingresos!L:L,Ingresos!N:N)</f>
        <v>0</v>
      </c>
      <c r="G641">
        <v>1</v>
      </c>
      <c r="H641" s="6">
        <f>Tabla1[[#This Row],[Precio]]-(Tabla1[[#This Row],[Costo]]*Tabla1[[#This Row],[Cantidad]])</f>
        <v>0</v>
      </c>
      <c r="I641" t="s">
        <v>4</v>
      </c>
      <c r="K641" t="b">
        <f>IF(Tabla1[[#This Row],[Cantidad]]&gt;=1,Tabla1[[#This Row],[Cantidad]]*F641)</f>
        <v>0</v>
      </c>
    </row>
    <row r="642" spans="1:11" x14ac:dyDescent="0.2">
      <c r="A642" s="21"/>
      <c r="B642" s="22"/>
      <c r="C642" s="23">
        <f>_xlfn.XLOOKUP(Tabla1[[#This Row],[Producto]],Ingresos!L:L,Ingresos!M:M)</f>
        <v>0</v>
      </c>
      <c r="D642" s="24"/>
      <c r="E642" s="25"/>
      <c r="F642">
        <f>_xlfn.XLOOKUP(Tabla1[[#This Row],[Producto]],Ingresos!L:L,Ingresos!N:N)</f>
        <v>0</v>
      </c>
      <c r="G642">
        <v>1</v>
      </c>
      <c r="H642" s="6">
        <f>Tabla1[[#This Row],[Precio]]-(Tabla1[[#This Row],[Costo]]*Tabla1[[#This Row],[Cantidad]])</f>
        <v>0</v>
      </c>
      <c r="I642" t="s">
        <v>4</v>
      </c>
      <c r="K642" t="b">
        <f>IF(Tabla1[[#This Row],[Cantidad]]&gt;=1,Tabla1[[#This Row],[Cantidad]]*F642)</f>
        <v>0</v>
      </c>
    </row>
    <row r="643" spans="1:11" x14ac:dyDescent="0.2">
      <c r="A643" s="21"/>
      <c r="B643" s="22"/>
      <c r="C643" s="23">
        <f>_xlfn.XLOOKUP(Tabla1[[#This Row],[Producto]],Ingresos!L:L,Ingresos!M:M)</f>
        <v>0</v>
      </c>
      <c r="D643" s="24"/>
      <c r="E643" s="25"/>
      <c r="F643">
        <f>_xlfn.XLOOKUP(Tabla1[[#This Row],[Producto]],Ingresos!L:L,Ingresos!N:N)</f>
        <v>0</v>
      </c>
      <c r="G643">
        <v>1</v>
      </c>
      <c r="H643" s="6">
        <f>Tabla1[[#This Row],[Precio]]-(Tabla1[[#This Row],[Costo]]*Tabla1[[#This Row],[Cantidad]])</f>
        <v>0</v>
      </c>
      <c r="I643" t="s">
        <v>4</v>
      </c>
      <c r="K643" t="b">
        <f>IF(Tabla1[[#This Row],[Cantidad]]&gt;=1,Tabla1[[#This Row],[Cantidad]]*F643)</f>
        <v>0</v>
      </c>
    </row>
    <row r="644" spans="1:11" x14ac:dyDescent="0.2">
      <c r="A644" s="21"/>
      <c r="B644" s="22"/>
      <c r="C644" s="23">
        <f>_xlfn.XLOOKUP(Tabla1[[#This Row],[Producto]],Ingresos!L:L,Ingresos!M:M)</f>
        <v>0</v>
      </c>
      <c r="D644" s="24"/>
      <c r="E644" s="25"/>
      <c r="F644">
        <f>_xlfn.XLOOKUP(Tabla1[[#This Row],[Producto]],Ingresos!L:L,Ingresos!N:N)</f>
        <v>0</v>
      </c>
      <c r="G644">
        <v>1</v>
      </c>
      <c r="H644" s="6">
        <f>Tabla1[[#This Row],[Precio]]-(Tabla1[[#This Row],[Costo]]*Tabla1[[#This Row],[Cantidad]])</f>
        <v>0</v>
      </c>
      <c r="I644" t="s">
        <v>4</v>
      </c>
      <c r="K644" t="b">
        <f>IF(Tabla1[[#This Row],[Cantidad]]&gt;=1,Tabla1[[#This Row],[Cantidad]]*F644)</f>
        <v>0</v>
      </c>
    </row>
    <row r="645" spans="1:11" x14ac:dyDescent="0.2">
      <c r="A645" s="21"/>
      <c r="B645" s="22"/>
      <c r="C645" s="23">
        <f>_xlfn.XLOOKUP(Tabla1[[#This Row],[Producto]],Ingresos!L:L,Ingresos!M:M)</f>
        <v>0</v>
      </c>
      <c r="D645" s="24"/>
      <c r="E645" s="25"/>
      <c r="F645">
        <f>_xlfn.XLOOKUP(Tabla1[[#This Row],[Producto]],Ingresos!L:L,Ingresos!N:N)</f>
        <v>0</v>
      </c>
      <c r="G645">
        <v>1</v>
      </c>
      <c r="H645" s="6">
        <f>Tabla1[[#This Row],[Precio]]-(Tabla1[[#This Row],[Costo]]*Tabla1[[#This Row],[Cantidad]])</f>
        <v>0</v>
      </c>
      <c r="I645" t="s">
        <v>4</v>
      </c>
      <c r="K645" t="b">
        <f>IF(Tabla1[[#This Row],[Cantidad]]&gt;=1,Tabla1[[#This Row],[Cantidad]]*F645)</f>
        <v>0</v>
      </c>
    </row>
    <row r="646" spans="1:11" x14ac:dyDescent="0.2">
      <c r="A646" s="21"/>
      <c r="B646" s="22"/>
      <c r="C646" s="23">
        <f>_xlfn.XLOOKUP(Tabla1[[#This Row],[Producto]],Ingresos!L:L,Ingresos!M:M)</f>
        <v>0</v>
      </c>
      <c r="D646" s="24"/>
      <c r="E646" s="25"/>
      <c r="F646">
        <f>_xlfn.XLOOKUP(Tabla1[[#This Row],[Producto]],Ingresos!L:L,Ingresos!N:N)</f>
        <v>0</v>
      </c>
      <c r="G646">
        <v>1</v>
      </c>
      <c r="H646" s="6">
        <f>Tabla1[[#This Row],[Precio]]-(Tabla1[[#This Row],[Costo]]*Tabla1[[#This Row],[Cantidad]])</f>
        <v>0</v>
      </c>
      <c r="I646" t="s">
        <v>4</v>
      </c>
      <c r="K646" t="b">
        <f>IF(Tabla1[[#This Row],[Cantidad]]&gt;=1,Tabla1[[#This Row],[Cantidad]]*F646)</f>
        <v>0</v>
      </c>
    </row>
    <row r="647" spans="1:11" x14ac:dyDescent="0.2">
      <c r="A647" s="21"/>
      <c r="B647" s="22"/>
      <c r="C647" s="23">
        <f>_xlfn.XLOOKUP(Tabla1[[#This Row],[Producto]],Ingresos!L:L,Ingresos!M:M)</f>
        <v>0</v>
      </c>
      <c r="D647" s="24"/>
      <c r="E647" s="25"/>
      <c r="F647">
        <f>_xlfn.XLOOKUP(Tabla1[[#This Row],[Producto]],Ingresos!L:L,Ingresos!N:N)</f>
        <v>0</v>
      </c>
      <c r="G647">
        <v>1</v>
      </c>
      <c r="H647" s="6">
        <f>Tabla1[[#This Row],[Precio]]-(Tabla1[[#This Row],[Costo]]*Tabla1[[#This Row],[Cantidad]])</f>
        <v>0</v>
      </c>
      <c r="I647" t="s">
        <v>4</v>
      </c>
      <c r="K647" t="b">
        <f>IF(Tabla1[[#This Row],[Cantidad]]&gt;=1,Tabla1[[#This Row],[Cantidad]]*F647)</f>
        <v>0</v>
      </c>
    </row>
    <row r="648" spans="1:11" x14ac:dyDescent="0.2">
      <c r="A648" s="21"/>
      <c r="B648" s="22"/>
      <c r="C648" s="23">
        <f>_xlfn.XLOOKUP(Tabla1[[#This Row],[Producto]],Ingresos!L:L,Ingresos!M:M)</f>
        <v>0</v>
      </c>
      <c r="D648" s="24"/>
      <c r="E648" s="25"/>
      <c r="F648">
        <f>_xlfn.XLOOKUP(Tabla1[[#This Row],[Producto]],Ingresos!L:L,Ingresos!N:N)</f>
        <v>0</v>
      </c>
      <c r="G648">
        <v>1</v>
      </c>
      <c r="H648" s="6">
        <f>Tabla1[[#This Row],[Precio]]-(Tabla1[[#This Row],[Costo]]*Tabla1[[#This Row],[Cantidad]])</f>
        <v>0</v>
      </c>
      <c r="I648" t="s">
        <v>4</v>
      </c>
      <c r="K648" t="b">
        <f>IF(Tabla1[[#This Row],[Cantidad]]&gt;=1,Tabla1[[#This Row],[Cantidad]]*F648)</f>
        <v>0</v>
      </c>
    </row>
    <row r="649" spans="1:11" x14ac:dyDescent="0.2">
      <c r="A649" s="21"/>
      <c r="B649" s="22"/>
      <c r="C649" s="23">
        <f>_xlfn.XLOOKUP(Tabla1[[#This Row],[Producto]],Ingresos!L:L,Ingresos!M:M)</f>
        <v>0</v>
      </c>
      <c r="D649" s="24"/>
      <c r="E649" s="25"/>
      <c r="F649">
        <f>_xlfn.XLOOKUP(Tabla1[[#This Row],[Producto]],Ingresos!L:L,Ingresos!N:N)</f>
        <v>0</v>
      </c>
      <c r="G649">
        <v>1</v>
      </c>
      <c r="H649" s="6">
        <f>Tabla1[[#This Row],[Precio]]-(Tabla1[[#This Row],[Costo]]*Tabla1[[#This Row],[Cantidad]])</f>
        <v>0</v>
      </c>
      <c r="I649" t="s">
        <v>4</v>
      </c>
      <c r="K649" t="b">
        <f>IF(Tabla1[[#This Row],[Cantidad]]&gt;=1,Tabla1[[#This Row],[Cantidad]]*F649)</f>
        <v>0</v>
      </c>
    </row>
    <row r="650" spans="1:11" x14ac:dyDescent="0.2">
      <c r="A650" s="21"/>
      <c r="B650" s="22"/>
      <c r="C650" s="23">
        <f>_xlfn.XLOOKUP(Tabla1[[#This Row],[Producto]],Ingresos!L:L,Ingresos!M:M)</f>
        <v>0</v>
      </c>
      <c r="D650" s="24"/>
      <c r="E650" s="25"/>
      <c r="F650">
        <f>_xlfn.XLOOKUP(Tabla1[[#This Row],[Producto]],Ingresos!L:L,Ingresos!N:N)</f>
        <v>0</v>
      </c>
      <c r="G650">
        <v>1</v>
      </c>
      <c r="H650" s="6">
        <f>Tabla1[[#This Row],[Precio]]-(Tabla1[[#This Row],[Costo]]*Tabla1[[#This Row],[Cantidad]])</f>
        <v>0</v>
      </c>
      <c r="I650" t="s">
        <v>4</v>
      </c>
      <c r="K650" t="b">
        <f>IF(Tabla1[[#This Row],[Cantidad]]&gt;=1,Tabla1[[#This Row],[Cantidad]]*F650)</f>
        <v>0</v>
      </c>
    </row>
    <row r="651" spans="1:11" x14ac:dyDescent="0.2">
      <c r="A651" s="21"/>
      <c r="B651" s="22"/>
      <c r="C651" s="23">
        <f>_xlfn.XLOOKUP(Tabla1[[#This Row],[Producto]],Ingresos!L:L,Ingresos!M:M)</f>
        <v>0</v>
      </c>
      <c r="D651" s="24"/>
      <c r="E651" s="25"/>
      <c r="F651">
        <f>_xlfn.XLOOKUP(Tabla1[[#This Row],[Producto]],Ingresos!L:L,Ingresos!N:N)</f>
        <v>0</v>
      </c>
      <c r="G651">
        <v>1</v>
      </c>
      <c r="H651" s="6">
        <f>Tabla1[[#This Row],[Precio]]-(Tabla1[[#This Row],[Costo]]*Tabla1[[#This Row],[Cantidad]])</f>
        <v>0</v>
      </c>
      <c r="I651" t="s">
        <v>4</v>
      </c>
      <c r="K651" t="b">
        <f>IF(Tabla1[[#This Row],[Cantidad]]&gt;=1,Tabla1[[#This Row],[Cantidad]]*F651)</f>
        <v>0</v>
      </c>
    </row>
    <row r="652" spans="1:11" x14ac:dyDescent="0.2">
      <c r="A652" s="21"/>
      <c r="B652" s="22"/>
      <c r="C652" s="23">
        <f>_xlfn.XLOOKUP(Tabla1[[#This Row],[Producto]],Ingresos!L:L,Ingresos!M:M)</f>
        <v>0</v>
      </c>
      <c r="D652" s="24"/>
      <c r="E652" s="25"/>
      <c r="F652">
        <f>_xlfn.XLOOKUP(Tabla1[[#This Row],[Producto]],Ingresos!L:L,Ingresos!N:N)</f>
        <v>0</v>
      </c>
      <c r="G652">
        <v>1</v>
      </c>
      <c r="H652" s="6">
        <f>Tabla1[[#This Row],[Precio]]-(Tabla1[[#This Row],[Costo]]*Tabla1[[#This Row],[Cantidad]])</f>
        <v>0</v>
      </c>
      <c r="I652" t="s">
        <v>4</v>
      </c>
      <c r="K652" t="b">
        <f>IF(Tabla1[[#This Row],[Cantidad]]&gt;=1,Tabla1[[#This Row],[Cantidad]]*F652)</f>
        <v>0</v>
      </c>
    </row>
    <row r="653" spans="1:11" x14ac:dyDescent="0.2">
      <c r="A653" s="21"/>
      <c r="B653" s="22"/>
      <c r="C653" s="23">
        <f>_xlfn.XLOOKUP(Tabla1[[#This Row],[Producto]],Ingresos!L:L,Ingresos!M:M)</f>
        <v>0</v>
      </c>
      <c r="D653" s="24"/>
      <c r="E653" s="25"/>
      <c r="F653">
        <f>_xlfn.XLOOKUP(Tabla1[[#This Row],[Producto]],Ingresos!L:L,Ingresos!N:N)</f>
        <v>0</v>
      </c>
      <c r="G653">
        <v>1</v>
      </c>
      <c r="H653" s="6">
        <f>Tabla1[[#This Row],[Precio]]-(Tabla1[[#This Row],[Costo]]*Tabla1[[#This Row],[Cantidad]])</f>
        <v>0</v>
      </c>
      <c r="I653" t="s">
        <v>4</v>
      </c>
      <c r="K653" t="b">
        <f>IF(Tabla1[[#This Row],[Cantidad]]&gt;=1,Tabla1[[#This Row],[Cantidad]]*F653)</f>
        <v>0</v>
      </c>
    </row>
    <row r="654" spans="1:11" x14ac:dyDescent="0.2">
      <c r="A654" s="21"/>
      <c r="B654" s="22"/>
      <c r="C654" s="23">
        <f>_xlfn.XLOOKUP(Tabla1[[#This Row],[Producto]],Ingresos!L:L,Ingresos!M:M)</f>
        <v>0</v>
      </c>
      <c r="D654" s="24"/>
      <c r="E654" s="25"/>
      <c r="F654">
        <f>_xlfn.XLOOKUP(Tabla1[[#This Row],[Producto]],Ingresos!L:L,Ingresos!N:N)</f>
        <v>0</v>
      </c>
      <c r="G654">
        <v>1</v>
      </c>
      <c r="H654" s="6">
        <f>Tabla1[[#This Row],[Precio]]-(Tabla1[[#This Row],[Costo]]*Tabla1[[#This Row],[Cantidad]])</f>
        <v>0</v>
      </c>
      <c r="I654" t="s">
        <v>4</v>
      </c>
      <c r="K654" t="b">
        <f>IF(Tabla1[[#This Row],[Cantidad]]&gt;=1,Tabla1[[#This Row],[Cantidad]]*F654)</f>
        <v>0</v>
      </c>
    </row>
    <row r="655" spans="1:11" x14ac:dyDescent="0.2">
      <c r="A655" s="21"/>
      <c r="B655" s="22"/>
      <c r="C655" s="23">
        <f>_xlfn.XLOOKUP(Tabla1[[#This Row],[Producto]],Ingresos!L:L,Ingresos!M:M)</f>
        <v>0</v>
      </c>
      <c r="D655" s="24"/>
      <c r="E655" s="25"/>
      <c r="F655">
        <f>_xlfn.XLOOKUP(Tabla1[[#This Row],[Producto]],Ingresos!L:L,Ingresos!N:N)</f>
        <v>0</v>
      </c>
      <c r="G655">
        <v>1</v>
      </c>
      <c r="H655" s="6">
        <f>Tabla1[[#This Row],[Precio]]-(Tabla1[[#This Row],[Costo]]*Tabla1[[#This Row],[Cantidad]])</f>
        <v>0</v>
      </c>
      <c r="I655" t="s">
        <v>4</v>
      </c>
      <c r="K655" t="b">
        <f>IF(Tabla1[[#This Row],[Cantidad]]&gt;=1,Tabla1[[#This Row],[Cantidad]]*F655)</f>
        <v>0</v>
      </c>
    </row>
    <row r="656" spans="1:11" x14ac:dyDescent="0.2">
      <c r="A656" s="21"/>
      <c r="B656" s="22"/>
      <c r="C656" s="23">
        <f>_xlfn.XLOOKUP(Tabla1[[#This Row],[Producto]],Ingresos!L:L,Ingresos!M:M)</f>
        <v>0</v>
      </c>
      <c r="D656" s="24"/>
      <c r="E656" s="25"/>
      <c r="F656">
        <f>_xlfn.XLOOKUP(Tabla1[[#This Row],[Producto]],Ingresos!L:L,Ingresos!N:N)</f>
        <v>0</v>
      </c>
      <c r="G656">
        <v>1</v>
      </c>
      <c r="H656" s="6">
        <f>Tabla1[[#This Row],[Precio]]-(Tabla1[[#This Row],[Costo]]*Tabla1[[#This Row],[Cantidad]])</f>
        <v>0</v>
      </c>
      <c r="I656" t="s">
        <v>4</v>
      </c>
      <c r="K656" t="b">
        <f>IF(Tabla1[[#This Row],[Cantidad]]&gt;=1,Tabla1[[#This Row],[Cantidad]]*F656)</f>
        <v>0</v>
      </c>
    </row>
    <row r="657" spans="1:11" x14ac:dyDescent="0.2">
      <c r="A657" s="21"/>
      <c r="B657" s="22"/>
      <c r="C657" s="23">
        <f>_xlfn.XLOOKUP(Tabla1[[#This Row],[Producto]],Ingresos!L:L,Ingresos!M:M)</f>
        <v>0</v>
      </c>
      <c r="D657" s="24"/>
      <c r="E657" s="25"/>
      <c r="F657">
        <f>_xlfn.XLOOKUP(Tabla1[[#This Row],[Producto]],Ingresos!L:L,Ingresos!N:N)</f>
        <v>0</v>
      </c>
      <c r="G657">
        <v>1</v>
      </c>
      <c r="H657" s="6">
        <f>Tabla1[[#This Row],[Precio]]-(Tabla1[[#This Row],[Costo]]*Tabla1[[#This Row],[Cantidad]])</f>
        <v>0</v>
      </c>
      <c r="I657" t="s">
        <v>4</v>
      </c>
      <c r="K657" t="b">
        <f>IF(Tabla1[[#This Row],[Cantidad]]&gt;=1,Tabla1[[#This Row],[Cantidad]]*F657)</f>
        <v>0</v>
      </c>
    </row>
    <row r="658" spans="1:11" x14ac:dyDescent="0.2">
      <c r="A658" s="21"/>
      <c r="B658" s="22"/>
      <c r="C658" s="23">
        <f>_xlfn.XLOOKUP(Tabla1[[#This Row],[Producto]],Ingresos!L:L,Ingresos!M:M)</f>
        <v>0</v>
      </c>
      <c r="D658" s="24"/>
      <c r="E658" s="25"/>
      <c r="F658">
        <f>_xlfn.XLOOKUP(Tabla1[[#This Row],[Producto]],Ingresos!L:L,Ingresos!N:N)</f>
        <v>0</v>
      </c>
      <c r="G658">
        <v>1</v>
      </c>
      <c r="H658" s="6">
        <f>Tabla1[[#This Row],[Precio]]-(Tabla1[[#This Row],[Costo]]*Tabla1[[#This Row],[Cantidad]])</f>
        <v>0</v>
      </c>
      <c r="I658" t="s">
        <v>4</v>
      </c>
      <c r="K658" t="b">
        <f>IF(Tabla1[[#This Row],[Cantidad]]&gt;=1,Tabla1[[#This Row],[Cantidad]]*F658)</f>
        <v>0</v>
      </c>
    </row>
    <row r="659" spans="1:11" x14ac:dyDescent="0.2">
      <c r="A659" s="21"/>
      <c r="B659" s="22"/>
      <c r="C659" s="23">
        <f>_xlfn.XLOOKUP(Tabla1[[#This Row],[Producto]],Ingresos!L:L,Ingresos!M:M)</f>
        <v>0</v>
      </c>
      <c r="D659" s="24"/>
      <c r="E659" s="25"/>
      <c r="F659">
        <f>_xlfn.XLOOKUP(Tabla1[[#This Row],[Producto]],Ingresos!L:L,Ingresos!N:N)</f>
        <v>0</v>
      </c>
      <c r="G659">
        <v>1</v>
      </c>
      <c r="H659" s="6">
        <f>Tabla1[[#This Row],[Precio]]-(Tabla1[[#This Row],[Costo]]*Tabla1[[#This Row],[Cantidad]])</f>
        <v>0</v>
      </c>
      <c r="I659" t="s">
        <v>4</v>
      </c>
      <c r="K659" t="b">
        <f>IF(Tabla1[[#This Row],[Cantidad]]&gt;=1,Tabla1[[#This Row],[Cantidad]]*F659)</f>
        <v>0</v>
      </c>
    </row>
    <row r="660" spans="1:11" x14ac:dyDescent="0.2">
      <c r="A660" s="21"/>
      <c r="B660" s="22"/>
      <c r="C660" s="23">
        <f>_xlfn.XLOOKUP(Tabla1[[#This Row],[Producto]],Ingresos!L:L,Ingresos!M:M)</f>
        <v>0</v>
      </c>
      <c r="D660" s="24"/>
      <c r="E660" s="25"/>
      <c r="F660">
        <f>_xlfn.XLOOKUP(Tabla1[[#This Row],[Producto]],Ingresos!L:L,Ingresos!N:N)</f>
        <v>0</v>
      </c>
      <c r="G660">
        <v>1</v>
      </c>
      <c r="H660" s="6">
        <f>Tabla1[[#This Row],[Precio]]-(Tabla1[[#This Row],[Costo]]*Tabla1[[#This Row],[Cantidad]])</f>
        <v>0</v>
      </c>
      <c r="I660" t="s">
        <v>4</v>
      </c>
      <c r="K660" t="b">
        <f>IF(Tabla1[[#This Row],[Cantidad]]&gt;=1,Tabla1[[#This Row],[Cantidad]]*F660)</f>
        <v>0</v>
      </c>
    </row>
    <row r="661" spans="1:11" x14ac:dyDescent="0.2">
      <c r="A661" s="21"/>
      <c r="B661" s="22"/>
      <c r="C661" s="23">
        <f>_xlfn.XLOOKUP(Tabla1[[#This Row],[Producto]],Ingresos!L:L,Ingresos!M:M)</f>
        <v>0</v>
      </c>
      <c r="D661" s="24"/>
      <c r="E661" s="25"/>
      <c r="F661">
        <f>_xlfn.XLOOKUP(Tabla1[[#This Row],[Producto]],Ingresos!L:L,Ingresos!N:N)</f>
        <v>0</v>
      </c>
      <c r="G661">
        <v>1</v>
      </c>
      <c r="H661" s="6">
        <f>Tabla1[[#This Row],[Precio]]-(Tabla1[[#This Row],[Costo]]*Tabla1[[#This Row],[Cantidad]])</f>
        <v>0</v>
      </c>
      <c r="I661" t="s">
        <v>4</v>
      </c>
      <c r="K661" t="b">
        <f>IF(Tabla1[[#This Row],[Cantidad]]&gt;=1,Tabla1[[#This Row],[Cantidad]]*F661)</f>
        <v>0</v>
      </c>
    </row>
    <row r="662" spans="1:11" x14ac:dyDescent="0.2">
      <c r="A662" s="21"/>
      <c r="B662" s="22"/>
      <c r="C662" s="23">
        <f>_xlfn.XLOOKUP(Tabla1[[#This Row],[Producto]],Ingresos!L:L,Ingresos!M:M)</f>
        <v>0</v>
      </c>
      <c r="D662" s="24"/>
      <c r="E662" s="25"/>
      <c r="F662">
        <f>_xlfn.XLOOKUP(Tabla1[[#This Row],[Producto]],Ingresos!L:L,Ingresos!N:N)</f>
        <v>0</v>
      </c>
      <c r="G662">
        <v>1</v>
      </c>
      <c r="H662" s="6">
        <f>Tabla1[[#This Row],[Precio]]-(Tabla1[[#This Row],[Costo]]*Tabla1[[#This Row],[Cantidad]])</f>
        <v>0</v>
      </c>
      <c r="I662" t="s">
        <v>4</v>
      </c>
      <c r="K662" t="b">
        <f>IF(Tabla1[[#This Row],[Cantidad]]&gt;=1,Tabla1[[#This Row],[Cantidad]]*F662)</f>
        <v>0</v>
      </c>
    </row>
    <row r="663" spans="1:11" x14ac:dyDescent="0.2">
      <c r="A663" s="21"/>
      <c r="B663" s="22"/>
      <c r="C663" s="23">
        <f>_xlfn.XLOOKUP(Tabla1[[#This Row],[Producto]],Ingresos!L:L,Ingresos!M:M)</f>
        <v>0</v>
      </c>
      <c r="D663" s="24"/>
      <c r="E663" s="25"/>
      <c r="F663">
        <f>_xlfn.XLOOKUP(Tabla1[[#This Row],[Producto]],Ingresos!L:L,Ingresos!N:N)</f>
        <v>0</v>
      </c>
      <c r="G663">
        <v>1</v>
      </c>
      <c r="H663" s="6">
        <f>Tabla1[[#This Row],[Precio]]-(Tabla1[[#This Row],[Costo]]*Tabla1[[#This Row],[Cantidad]])</f>
        <v>0</v>
      </c>
      <c r="I663" t="s">
        <v>4</v>
      </c>
      <c r="K663" t="b">
        <f>IF(Tabla1[[#This Row],[Cantidad]]&gt;=1,Tabla1[[#This Row],[Cantidad]]*F663)</f>
        <v>0</v>
      </c>
    </row>
    <row r="664" spans="1:11" x14ac:dyDescent="0.2">
      <c r="A664" s="21"/>
      <c r="B664" s="22"/>
      <c r="C664" s="23">
        <f>_xlfn.XLOOKUP(Tabla1[[#This Row],[Producto]],Ingresos!L:L,Ingresos!M:M)</f>
        <v>0</v>
      </c>
      <c r="D664" s="24"/>
      <c r="E664" s="25"/>
      <c r="F664">
        <f>_xlfn.XLOOKUP(Tabla1[[#This Row],[Producto]],Ingresos!L:L,Ingresos!N:N)</f>
        <v>0</v>
      </c>
      <c r="G664">
        <v>1</v>
      </c>
      <c r="H664" s="6">
        <f>Tabla1[[#This Row],[Precio]]-(Tabla1[[#This Row],[Costo]]*Tabla1[[#This Row],[Cantidad]])</f>
        <v>0</v>
      </c>
      <c r="I664" t="s">
        <v>4</v>
      </c>
      <c r="K664" t="b">
        <f>IF(Tabla1[[#This Row],[Cantidad]]&gt;=1,Tabla1[[#This Row],[Cantidad]]*F664)</f>
        <v>0</v>
      </c>
    </row>
    <row r="665" spans="1:11" x14ac:dyDescent="0.2">
      <c r="A665" s="21"/>
      <c r="B665" s="22"/>
      <c r="C665" s="23">
        <f>_xlfn.XLOOKUP(Tabla1[[#This Row],[Producto]],Ingresos!L:L,Ingresos!M:M)</f>
        <v>0</v>
      </c>
      <c r="D665" s="24"/>
      <c r="E665" s="25"/>
      <c r="F665">
        <f>_xlfn.XLOOKUP(Tabla1[[#This Row],[Producto]],Ingresos!L:L,Ingresos!N:N)</f>
        <v>0</v>
      </c>
      <c r="G665">
        <v>1</v>
      </c>
      <c r="H665" s="6">
        <f>Tabla1[[#This Row],[Precio]]-(Tabla1[[#This Row],[Costo]]*Tabla1[[#This Row],[Cantidad]])</f>
        <v>0</v>
      </c>
      <c r="I665" t="s">
        <v>4</v>
      </c>
      <c r="K665" t="b">
        <f>IF(Tabla1[[#This Row],[Cantidad]]&gt;=1,Tabla1[[#This Row],[Cantidad]]*F665)</f>
        <v>0</v>
      </c>
    </row>
    <row r="666" spans="1:11" x14ac:dyDescent="0.2">
      <c r="A666" s="21"/>
      <c r="B666" s="22"/>
      <c r="C666" s="23">
        <f>_xlfn.XLOOKUP(Tabla1[[#This Row],[Producto]],Ingresos!L:L,Ingresos!M:M)</f>
        <v>0</v>
      </c>
      <c r="D666" s="24"/>
      <c r="E666" s="25"/>
      <c r="F666">
        <f>_xlfn.XLOOKUP(Tabla1[[#This Row],[Producto]],Ingresos!L:L,Ingresos!N:N)</f>
        <v>0</v>
      </c>
      <c r="G666">
        <v>1</v>
      </c>
      <c r="H666" s="6">
        <f>Tabla1[[#This Row],[Precio]]-(Tabla1[[#This Row],[Costo]]*Tabla1[[#This Row],[Cantidad]])</f>
        <v>0</v>
      </c>
      <c r="I666" t="s">
        <v>4</v>
      </c>
      <c r="K666" t="b">
        <f>IF(Tabla1[[#This Row],[Cantidad]]&gt;=1,Tabla1[[#This Row],[Cantidad]]*F666)</f>
        <v>0</v>
      </c>
    </row>
    <row r="667" spans="1:11" x14ac:dyDescent="0.2">
      <c r="A667" s="21"/>
      <c r="B667" s="22"/>
      <c r="C667" s="23">
        <f>_xlfn.XLOOKUP(Tabla1[[#This Row],[Producto]],Ingresos!L:L,Ingresos!M:M)</f>
        <v>0</v>
      </c>
      <c r="D667" s="24"/>
      <c r="E667" s="25"/>
      <c r="F667">
        <f>_xlfn.XLOOKUP(Tabla1[[#This Row],[Producto]],Ingresos!L:L,Ingresos!N:N)</f>
        <v>0</v>
      </c>
      <c r="G667">
        <v>1</v>
      </c>
      <c r="H667" s="6">
        <f>Tabla1[[#This Row],[Precio]]-(Tabla1[[#This Row],[Costo]]*Tabla1[[#This Row],[Cantidad]])</f>
        <v>0</v>
      </c>
      <c r="I667" t="s">
        <v>4</v>
      </c>
      <c r="K667" t="b">
        <f>IF(Tabla1[[#This Row],[Cantidad]]&gt;=1,Tabla1[[#This Row],[Cantidad]]*F667)</f>
        <v>0</v>
      </c>
    </row>
    <row r="668" spans="1:11" x14ac:dyDescent="0.2">
      <c r="A668" s="21"/>
      <c r="B668" s="22"/>
      <c r="C668" s="23">
        <f>_xlfn.XLOOKUP(Tabla1[[#This Row],[Producto]],Ingresos!L:L,Ingresos!M:M)</f>
        <v>0</v>
      </c>
      <c r="D668" s="24"/>
      <c r="E668" s="25"/>
      <c r="F668">
        <f>_xlfn.XLOOKUP(Tabla1[[#This Row],[Producto]],Ingresos!L:L,Ingresos!N:N)</f>
        <v>0</v>
      </c>
      <c r="G668">
        <v>1</v>
      </c>
      <c r="H668" s="6">
        <f>Tabla1[[#This Row],[Precio]]-(Tabla1[[#This Row],[Costo]]*Tabla1[[#This Row],[Cantidad]])</f>
        <v>0</v>
      </c>
      <c r="I668" t="s">
        <v>4</v>
      </c>
      <c r="K668" t="b">
        <f>IF(Tabla1[[#This Row],[Cantidad]]&gt;=1,Tabla1[[#This Row],[Cantidad]]*F668)</f>
        <v>0</v>
      </c>
    </row>
    <row r="669" spans="1:11" x14ac:dyDescent="0.2">
      <c r="A669" s="21"/>
      <c r="B669" s="22"/>
      <c r="C669" s="23">
        <f>_xlfn.XLOOKUP(Tabla1[[#This Row],[Producto]],Ingresos!L:L,Ingresos!M:M)</f>
        <v>0</v>
      </c>
      <c r="D669" s="24"/>
      <c r="E669" s="25"/>
      <c r="F669">
        <f>_xlfn.XLOOKUP(Tabla1[[#This Row],[Producto]],Ingresos!L:L,Ingresos!N:N)</f>
        <v>0</v>
      </c>
      <c r="G669">
        <v>1</v>
      </c>
      <c r="H669" s="6">
        <f>Tabla1[[#This Row],[Precio]]-(Tabla1[[#This Row],[Costo]]*Tabla1[[#This Row],[Cantidad]])</f>
        <v>0</v>
      </c>
      <c r="I669" t="s">
        <v>4</v>
      </c>
      <c r="K669" t="b">
        <f>IF(Tabla1[[#This Row],[Cantidad]]&gt;=1,Tabla1[[#This Row],[Cantidad]]*F669)</f>
        <v>0</v>
      </c>
    </row>
    <row r="670" spans="1:11" x14ac:dyDescent="0.2">
      <c r="A670" s="21"/>
      <c r="B670" s="22"/>
      <c r="C670" s="23">
        <f>_xlfn.XLOOKUP(Tabla1[[#This Row],[Producto]],Ingresos!L:L,Ingresos!M:M)</f>
        <v>0</v>
      </c>
      <c r="D670" s="24"/>
      <c r="E670" s="25"/>
      <c r="F670">
        <f>_xlfn.XLOOKUP(Tabla1[[#This Row],[Producto]],Ingresos!L:L,Ingresos!N:N)</f>
        <v>0</v>
      </c>
      <c r="G670">
        <v>1</v>
      </c>
      <c r="H670" s="6">
        <f>Tabla1[[#This Row],[Precio]]-(Tabla1[[#This Row],[Costo]]*Tabla1[[#This Row],[Cantidad]])</f>
        <v>0</v>
      </c>
      <c r="I670" t="s">
        <v>4</v>
      </c>
      <c r="K670" t="b">
        <f>IF(Tabla1[[#This Row],[Cantidad]]&gt;=1,Tabla1[[#This Row],[Cantidad]]*F670)</f>
        <v>0</v>
      </c>
    </row>
    <row r="671" spans="1:11" x14ac:dyDescent="0.2">
      <c r="A671" s="21"/>
      <c r="B671" s="22"/>
      <c r="C671" s="23">
        <f>_xlfn.XLOOKUP(Tabla1[[#This Row],[Producto]],Ingresos!L:L,Ingresos!M:M)</f>
        <v>0</v>
      </c>
      <c r="D671" s="24"/>
      <c r="E671" s="25"/>
      <c r="F671">
        <f>_xlfn.XLOOKUP(Tabla1[[#This Row],[Producto]],Ingresos!L:L,Ingresos!N:N)</f>
        <v>0</v>
      </c>
      <c r="G671">
        <v>1</v>
      </c>
      <c r="H671" s="6">
        <f>Tabla1[[#This Row],[Precio]]-(Tabla1[[#This Row],[Costo]]*Tabla1[[#This Row],[Cantidad]])</f>
        <v>0</v>
      </c>
      <c r="I671" t="s">
        <v>4</v>
      </c>
      <c r="K671" t="b">
        <f>IF(Tabla1[[#This Row],[Cantidad]]&gt;=1,Tabla1[[#This Row],[Cantidad]]*F671)</f>
        <v>0</v>
      </c>
    </row>
    <row r="672" spans="1:11" x14ac:dyDescent="0.2">
      <c r="A672" s="21"/>
      <c r="B672" s="22"/>
      <c r="C672" s="23">
        <f>_xlfn.XLOOKUP(Tabla1[[#This Row],[Producto]],Ingresos!L:L,Ingresos!M:M)</f>
        <v>0</v>
      </c>
      <c r="D672" s="24"/>
      <c r="E672" s="25"/>
      <c r="F672">
        <f>_xlfn.XLOOKUP(Tabla1[[#This Row],[Producto]],Ingresos!L:L,Ingresos!N:N)</f>
        <v>0</v>
      </c>
      <c r="G672">
        <v>1</v>
      </c>
      <c r="H672" s="6">
        <f>Tabla1[[#This Row],[Precio]]-(Tabla1[[#This Row],[Costo]]*Tabla1[[#This Row],[Cantidad]])</f>
        <v>0</v>
      </c>
      <c r="I672" t="s">
        <v>4</v>
      </c>
      <c r="K672" t="b">
        <f>IF(Tabla1[[#This Row],[Cantidad]]&gt;=1,Tabla1[[#This Row],[Cantidad]]*F672)</f>
        <v>0</v>
      </c>
    </row>
    <row r="673" spans="1:11" x14ac:dyDescent="0.2">
      <c r="A673" s="21"/>
      <c r="B673" s="22"/>
      <c r="C673" s="23">
        <f>_xlfn.XLOOKUP(Tabla1[[#This Row],[Producto]],Ingresos!L:L,Ingresos!M:M)</f>
        <v>0</v>
      </c>
      <c r="D673" s="24"/>
      <c r="E673" s="25"/>
      <c r="F673">
        <f>_xlfn.XLOOKUP(Tabla1[[#This Row],[Producto]],Ingresos!L:L,Ingresos!N:N)</f>
        <v>0</v>
      </c>
      <c r="G673">
        <v>1</v>
      </c>
      <c r="H673" s="6">
        <f>Tabla1[[#This Row],[Precio]]-(Tabla1[[#This Row],[Costo]]*Tabla1[[#This Row],[Cantidad]])</f>
        <v>0</v>
      </c>
      <c r="I673" t="s">
        <v>4</v>
      </c>
      <c r="K673" t="b">
        <f>IF(Tabla1[[#This Row],[Cantidad]]&gt;=1,Tabla1[[#This Row],[Cantidad]]*F673)</f>
        <v>0</v>
      </c>
    </row>
    <row r="674" spans="1:11" x14ac:dyDescent="0.2">
      <c r="A674" s="21"/>
      <c r="B674" s="22"/>
      <c r="C674" s="23">
        <f>_xlfn.XLOOKUP(Tabla1[[#This Row],[Producto]],Ingresos!L:L,Ingresos!M:M)</f>
        <v>0</v>
      </c>
      <c r="D674" s="24"/>
      <c r="E674" s="25"/>
      <c r="F674">
        <f>_xlfn.XLOOKUP(Tabla1[[#This Row],[Producto]],Ingresos!L:L,Ingresos!N:N)</f>
        <v>0</v>
      </c>
      <c r="G674">
        <v>1</v>
      </c>
      <c r="H674" s="6">
        <f>Tabla1[[#This Row],[Precio]]-(Tabla1[[#This Row],[Costo]]*Tabla1[[#This Row],[Cantidad]])</f>
        <v>0</v>
      </c>
      <c r="I674" t="s">
        <v>4</v>
      </c>
      <c r="K674" t="b">
        <f>IF(Tabla1[[#This Row],[Cantidad]]&gt;=1,Tabla1[[#This Row],[Cantidad]]*F674)</f>
        <v>0</v>
      </c>
    </row>
    <row r="675" spans="1:11" x14ac:dyDescent="0.2">
      <c r="A675" s="21"/>
      <c r="B675" s="22"/>
      <c r="C675" s="23">
        <f>_xlfn.XLOOKUP(Tabla1[[#This Row],[Producto]],Ingresos!L:L,Ingresos!M:M)</f>
        <v>0</v>
      </c>
      <c r="D675" s="24"/>
      <c r="E675" s="25"/>
      <c r="F675">
        <f>_xlfn.XLOOKUP(Tabla1[[#This Row],[Producto]],Ingresos!L:L,Ingresos!N:N)</f>
        <v>0</v>
      </c>
      <c r="G675">
        <v>1</v>
      </c>
      <c r="H675" s="6">
        <f>Tabla1[[#This Row],[Precio]]-(Tabla1[[#This Row],[Costo]]*Tabla1[[#This Row],[Cantidad]])</f>
        <v>0</v>
      </c>
      <c r="I675" t="s">
        <v>4</v>
      </c>
      <c r="K675" t="b">
        <f>IF(Tabla1[[#This Row],[Cantidad]]&gt;=1,Tabla1[[#This Row],[Cantidad]]*F675)</f>
        <v>0</v>
      </c>
    </row>
    <row r="676" spans="1:11" x14ac:dyDescent="0.2">
      <c r="A676" s="21"/>
      <c r="B676" s="22"/>
      <c r="C676" s="23">
        <f>_xlfn.XLOOKUP(Tabla1[[#This Row],[Producto]],Ingresos!L:L,Ingresos!M:M)</f>
        <v>0</v>
      </c>
      <c r="D676" s="24"/>
      <c r="E676" s="25"/>
      <c r="F676">
        <f>_xlfn.XLOOKUP(Tabla1[[#This Row],[Producto]],Ingresos!L:L,Ingresos!N:N)</f>
        <v>0</v>
      </c>
      <c r="G676">
        <v>1</v>
      </c>
      <c r="H676" s="6">
        <f>Tabla1[[#This Row],[Precio]]-(Tabla1[[#This Row],[Costo]]*Tabla1[[#This Row],[Cantidad]])</f>
        <v>0</v>
      </c>
      <c r="I676" t="s">
        <v>4</v>
      </c>
      <c r="K676" t="b">
        <f>IF(Tabla1[[#This Row],[Cantidad]]&gt;=1,Tabla1[[#This Row],[Cantidad]]*F676)</f>
        <v>0</v>
      </c>
    </row>
    <row r="677" spans="1:11" x14ac:dyDescent="0.2">
      <c r="A677" s="21"/>
      <c r="B677" s="22"/>
      <c r="C677" s="23">
        <f>_xlfn.XLOOKUP(Tabla1[[#This Row],[Producto]],Ingresos!L:L,Ingresos!M:M)</f>
        <v>0</v>
      </c>
      <c r="D677" s="24"/>
      <c r="E677" s="25"/>
      <c r="F677">
        <f>_xlfn.XLOOKUP(Tabla1[[#This Row],[Producto]],Ingresos!L:L,Ingresos!N:N)</f>
        <v>0</v>
      </c>
      <c r="G677">
        <v>1</v>
      </c>
      <c r="H677" s="6">
        <f>Tabla1[[#This Row],[Precio]]-(Tabla1[[#This Row],[Costo]]*Tabla1[[#This Row],[Cantidad]])</f>
        <v>0</v>
      </c>
      <c r="I677" t="s">
        <v>4</v>
      </c>
      <c r="K677" t="b">
        <f>IF(Tabla1[[#This Row],[Cantidad]]&gt;=1,Tabla1[[#This Row],[Cantidad]]*F677)</f>
        <v>0</v>
      </c>
    </row>
    <row r="678" spans="1:11" x14ac:dyDescent="0.2">
      <c r="A678" s="21"/>
      <c r="B678" s="22"/>
      <c r="C678" s="23">
        <f>_xlfn.XLOOKUP(Tabla1[[#This Row],[Producto]],Ingresos!L:L,Ingresos!M:M)</f>
        <v>0</v>
      </c>
      <c r="D678" s="24"/>
      <c r="E678" s="25"/>
      <c r="F678">
        <f>_xlfn.XLOOKUP(Tabla1[[#This Row],[Producto]],Ingresos!L:L,Ingresos!N:N)</f>
        <v>0</v>
      </c>
      <c r="G678">
        <v>1</v>
      </c>
      <c r="H678" s="6">
        <f>Tabla1[[#This Row],[Precio]]-(Tabla1[[#This Row],[Costo]]*Tabla1[[#This Row],[Cantidad]])</f>
        <v>0</v>
      </c>
      <c r="I678" t="s">
        <v>4</v>
      </c>
      <c r="K678" t="b">
        <f>IF(Tabla1[[#This Row],[Cantidad]]&gt;=1,Tabla1[[#This Row],[Cantidad]]*F678)</f>
        <v>0</v>
      </c>
    </row>
    <row r="679" spans="1:11" x14ac:dyDescent="0.2">
      <c r="A679" s="21"/>
      <c r="B679" s="22"/>
      <c r="C679" s="23">
        <f>_xlfn.XLOOKUP(Tabla1[[#This Row],[Producto]],Ingresos!L:L,Ingresos!M:M)</f>
        <v>0</v>
      </c>
      <c r="D679" s="24"/>
      <c r="E679" s="25"/>
      <c r="F679">
        <f>_xlfn.XLOOKUP(Tabla1[[#This Row],[Producto]],Ingresos!L:L,Ingresos!N:N)</f>
        <v>0</v>
      </c>
      <c r="G679">
        <v>1</v>
      </c>
      <c r="H679" s="6">
        <f>Tabla1[[#This Row],[Precio]]-(Tabla1[[#This Row],[Costo]]*Tabla1[[#This Row],[Cantidad]])</f>
        <v>0</v>
      </c>
      <c r="I679" t="s">
        <v>4</v>
      </c>
      <c r="K679" t="b">
        <f>IF(Tabla1[[#This Row],[Cantidad]]&gt;=1,Tabla1[[#This Row],[Cantidad]]*F679)</f>
        <v>0</v>
      </c>
    </row>
    <row r="680" spans="1:11" x14ac:dyDescent="0.2">
      <c r="A680" s="21"/>
      <c r="B680" s="22"/>
      <c r="C680" s="23">
        <f>_xlfn.XLOOKUP(Tabla1[[#This Row],[Producto]],Ingresos!L:L,Ingresos!M:M)</f>
        <v>0</v>
      </c>
      <c r="D680" s="24"/>
      <c r="E680" s="25"/>
      <c r="F680">
        <f>_xlfn.XLOOKUP(Tabla1[[#This Row],[Producto]],Ingresos!L:L,Ingresos!N:N)</f>
        <v>0</v>
      </c>
      <c r="G680">
        <v>1</v>
      </c>
      <c r="H680" s="6">
        <f>Tabla1[[#This Row],[Precio]]-(Tabla1[[#This Row],[Costo]]*Tabla1[[#This Row],[Cantidad]])</f>
        <v>0</v>
      </c>
      <c r="I680" t="s">
        <v>4</v>
      </c>
      <c r="K680" t="b">
        <f>IF(Tabla1[[#This Row],[Cantidad]]&gt;=1,Tabla1[[#This Row],[Cantidad]]*F680)</f>
        <v>0</v>
      </c>
    </row>
    <row r="681" spans="1:11" x14ac:dyDescent="0.2">
      <c r="A681" s="21"/>
      <c r="B681" s="22"/>
      <c r="C681" s="23">
        <f>_xlfn.XLOOKUP(Tabla1[[#This Row],[Producto]],Ingresos!L:L,Ingresos!M:M)</f>
        <v>0</v>
      </c>
      <c r="D681" s="24"/>
      <c r="E681" s="25"/>
      <c r="F681">
        <f>_xlfn.XLOOKUP(Tabla1[[#This Row],[Producto]],Ingresos!L:L,Ingresos!N:N)</f>
        <v>0</v>
      </c>
      <c r="G681">
        <v>1</v>
      </c>
      <c r="H681" s="6">
        <f>Tabla1[[#This Row],[Precio]]-(Tabla1[[#This Row],[Costo]]*Tabla1[[#This Row],[Cantidad]])</f>
        <v>0</v>
      </c>
      <c r="I681" t="s">
        <v>4</v>
      </c>
      <c r="K681" t="b">
        <f>IF(Tabla1[[#This Row],[Cantidad]]&gt;=1,Tabla1[[#This Row],[Cantidad]]*F681)</f>
        <v>0</v>
      </c>
    </row>
    <row r="682" spans="1:11" x14ac:dyDescent="0.2">
      <c r="A682" s="21"/>
      <c r="B682" s="22"/>
      <c r="C682" s="23">
        <f>_xlfn.XLOOKUP(Tabla1[[#This Row],[Producto]],Ingresos!L:L,Ingresos!M:M)</f>
        <v>0</v>
      </c>
      <c r="D682" s="24"/>
      <c r="E682" s="25"/>
      <c r="F682">
        <f>_xlfn.XLOOKUP(Tabla1[[#This Row],[Producto]],Ingresos!L:L,Ingresos!N:N)</f>
        <v>0</v>
      </c>
      <c r="G682">
        <v>1</v>
      </c>
      <c r="H682" s="6">
        <f>Tabla1[[#This Row],[Precio]]-(Tabla1[[#This Row],[Costo]]*Tabla1[[#This Row],[Cantidad]])</f>
        <v>0</v>
      </c>
      <c r="I682" t="s">
        <v>4</v>
      </c>
      <c r="K682" t="b">
        <f>IF(Tabla1[[#This Row],[Cantidad]]&gt;=1,Tabla1[[#This Row],[Cantidad]]*F682)</f>
        <v>0</v>
      </c>
    </row>
    <row r="683" spans="1:11" x14ac:dyDescent="0.2">
      <c r="A683" s="21"/>
      <c r="B683" s="22"/>
      <c r="C683" s="23">
        <f>_xlfn.XLOOKUP(Tabla1[[#This Row],[Producto]],Ingresos!L:L,Ingresos!M:M)</f>
        <v>0</v>
      </c>
      <c r="D683" s="24"/>
      <c r="E683" s="25"/>
      <c r="F683">
        <f>_xlfn.XLOOKUP(Tabla1[[#This Row],[Producto]],Ingresos!L:L,Ingresos!N:N)</f>
        <v>0</v>
      </c>
      <c r="G683">
        <v>1</v>
      </c>
      <c r="H683" s="6">
        <f>Tabla1[[#This Row],[Precio]]-(Tabla1[[#This Row],[Costo]]*Tabla1[[#This Row],[Cantidad]])</f>
        <v>0</v>
      </c>
      <c r="I683" t="s">
        <v>4</v>
      </c>
      <c r="K683" t="b">
        <f>IF(Tabla1[[#This Row],[Cantidad]]&gt;=1,Tabla1[[#This Row],[Cantidad]]*F683)</f>
        <v>0</v>
      </c>
    </row>
    <row r="684" spans="1:11" x14ac:dyDescent="0.2">
      <c r="A684" s="21"/>
      <c r="B684" s="22"/>
      <c r="C684" s="23">
        <f>_xlfn.XLOOKUP(Tabla1[[#This Row],[Producto]],Ingresos!L:L,Ingresos!M:M)</f>
        <v>0</v>
      </c>
      <c r="D684" s="24"/>
      <c r="E684" s="25"/>
      <c r="F684">
        <f>_xlfn.XLOOKUP(Tabla1[[#This Row],[Producto]],Ingresos!L:L,Ingresos!N:N)</f>
        <v>0</v>
      </c>
      <c r="G684">
        <v>1</v>
      </c>
      <c r="H684" s="6">
        <f>Tabla1[[#This Row],[Precio]]-(Tabla1[[#This Row],[Costo]]*Tabla1[[#This Row],[Cantidad]])</f>
        <v>0</v>
      </c>
      <c r="I684" t="s">
        <v>4</v>
      </c>
      <c r="K684" t="b">
        <f>IF(Tabla1[[#This Row],[Cantidad]]&gt;=1,Tabla1[[#This Row],[Cantidad]]*F684)</f>
        <v>0</v>
      </c>
    </row>
    <row r="685" spans="1:11" x14ac:dyDescent="0.2">
      <c r="A685" s="21"/>
      <c r="B685" s="22"/>
      <c r="C685" s="23">
        <f>_xlfn.XLOOKUP(Tabla1[[#This Row],[Producto]],Ingresos!L:L,Ingresos!M:M)</f>
        <v>0</v>
      </c>
      <c r="D685" s="24"/>
      <c r="E685" s="25"/>
      <c r="F685">
        <f>_xlfn.XLOOKUP(Tabla1[[#This Row],[Producto]],Ingresos!L:L,Ingresos!N:N)</f>
        <v>0</v>
      </c>
      <c r="G685">
        <v>1</v>
      </c>
      <c r="H685" s="6">
        <f>Tabla1[[#This Row],[Precio]]-(Tabla1[[#This Row],[Costo]]*Tabla1[[#This Row],[Cantidad]])</f>
        <v>0</v>
      </c>
      <c r="I685" t="s">
        <v>4</v>
      </c>
      <c r="K685" t="b">
        <f>IF(Tabla1[[#This Row],[Cantidad]]&gt;=1,Tabla1[[#This Row],[Cantidad]]*F685)</f>
        <v>0</v>
      </c>
    </row>
    <row r="686" spans="1:11" x14ac:dyDescent="0.2">
      <c r="A686" s="21"/>
      <c r="B686" s="22"/>
      <c r="C686" s="23">
        <f>_xlfn.XLOOKUP(Tabla1[[#This Row],[Producto]],Ingresos!L:L,Ingresos!M:M)</f>
        <v>0</v>
      </c>
      <c r="D686" s="24"/>
      <c r="E686" s="25"/>
      <c r="F686">
        <f>_xlfn.XLOOKUP(Tabla1[[#This Row],[Producto]],Ingresos!L:L,Ingresos!N:N)</f>
        <v>0</v>
      </c>
      <c r="G686">
        <v>1</v>
      </c>
      <c r="H686" s="6">
        <f>Tabla1[[#This Row],[Precio]]-(Tabla1[[#This Row],[Costo]]*Tabla1[[#This Row],[Cantidad]])</f>
        <v>0</v>
      </c>
      <c r="I686" t="s">
        <v>4</v>
      </c>
      <c r="K686" t="b">
        <f>IF(Tabla1[[#This Row],[Cantidad]]&gt;=1,Tabla1[[#This Row],[Cantidad]]*F686)</f>
        <v>0</v>
      </c>
    </row>
    <row r="687" spans="1:11" x14ac:dyDescent="0.2">
      <c r="A687" s="21"/>
      <c r="B687" s="22"/>
      <c r="C687" s="23">
        <f>_xlfn.XLOOKUP(Tabla1[[#This Row],[Producto]],Ingresos!L:L,Ingresos!M:M)</f>
        <v>0</v>
      </c>
      <c r="D687" s="24"/>
      <c r="E687" s="25"/>
      <c r="F687">
        <f>_xlfn.XLOOKUP(Tabla1[[#This Row],[Producto]],Ingresos!L:L,Ingresos!N:N)</f>
        <v>0</v>
      </c>
      <c r="G687">
        <v>1</v>
      </c>
      <c r="H687" s="6">
        <f>Tabla1[[#This Row],[Precio]]-(Tabla1[[#This Row],[Costo]]*Tabla1[[#This Row],[Cantidad]])</f>
        <v>0</v>
      </c>
      <c r="I687" t="s">
        <v>4</v>
      </c>
      <c r="K687" t="b">
        <f>IF(Tabla1[[#This Row],[Cantidad]]&gt;=1,Tabla1[[#This Row],[Cantidad]]*F687)</f>
        <v>0</v>
      </c>
    </row>
    <row r="688" spans="1:11" x14ac:dyDescent="0.2">
      <c r="A688" s="21"/>
      <c r="B688" s="22"/>
      <c r="C688" s="23">
        <f>_xlfn.XLOOKUP(Tabla1[[#This Row],[Producto]],Ingresos!L:L,Ingresos!M:M)</f>
        <v>0</v>
      </c>
      <c r="D688" s="24"/>
      <c r="E688" s="25"/>
      <c r="F688">
        <f>_xlfn.XLOOKUP(Tabla1[[#This Row],[Producto]],Ingresos!L:L,Ingresos!N:N)</f>
        <v>0</v>
      </c>
      <c r="G688">
        <v>1</v>
      </c>
      <c r="H688" s="6">
        <f>Tabla1[[#This Row],[Precio]]-(Tabla1[[#This Row],[Costo]]*Tabla1[[#This Row],[Cantidad]])</f>
        <v>0</v>
      </c>
      <c r="I688" t="s">
        <v>4</v>
      </c>
      <c r="K688" t="b">
        <f>IF(Tabla1[[#This Row],[Cantidad]]&gt;=1,Tabla1[[#This Row],[Cantidad]]*F688)</f>
        <v>0</v>
      </c>
    </row>
    <row r="689" spans="1:11" x14ac:dyDescent="0.2">
      <c r="A689" s="21"/>
      <c r="B689" s="22"/>
      <c r="C689" s="23">
        <f>_xlfn.XLOOKUP(Tabla1[[#This Row],[Producto]],Ingresos!L:L,Ingresos!M:M)</f>
        <v>0</v>
      </c>
      <c r="D689" s="24"/>
      <c r="E689" s="25"/>
      <c r="F689">
        <f>_xlfn.XLOOKUP(Tabla1[[#This Row],[Producto]],Ingresos!L:L,Ingresos!N:N)</f>
        <v>0</v>
      </c>
      <c r="G689">
        <v>1</v>
      </c>
      <c r="H689" s="6">
        <f>Tabla1[[#This Row],[Precio]]-(Tabla1[[#This Row],[Costo]]*Tabla1[[#This Row],[Cantidad]])</f>
        <v>0</v>
      </c>
      <c r="I689" t="s">
        <v>4</v>
      </c>
      <c r="K689" t="b">
        <f>IF(Tabla1[[#This Row],[Cantidad]]&gt;=1,Tabla1[[#This Row],[Cantidad]]*F689)</f>
        <v>0</v>
      </c>
    </row>
    <row r="690" spans="1:11" x14ac:dyDescent="0.2">
      <c r="A690" s="21"/>
      <c r="B690" s="22"/>
      <c r="C690" s="23">
        <f>_xlfn.XLOOKUP(Tabla1[[#This Row],[Producto]],Ingresos!L:L,Ingresos!M:M)</f>
        <v>0</v>
      </c>
      <c r="D690" s="24"/>
      <c r="E690" s="25"/>
      <c r="F690">
        <f>_xlfn.XLOOKUP(Tabla1[[#This Row],[Producto]],Ingresos!L:L,Ingresos!N:N)</f>
        <v>0</v>
      </c>
      <c r="G690">
        <v>1</v>
      </c>
      <c r="H690" s="6">
        <f>Tabla1[[#This Row],[Precio]]-(Tabla1[[#This Row],[Costo]]*Tabla1[[#This Row],[Cantidad]])</f>
        <v>0</v>
      </c>
      <c r="I690" t="s">
        <v>4</v>
      </c>
      <c r="K690" t="b">
        <f>IF(Tabla1[[#This Row],[Cantidad]]&gt;=1,Tabla1[[#This Row],[Cantidad]]*F690)</f>
        <v>0</v>
      </c>
    </row>
    <row r="691" spans="1:11" x14ac:dyDescent="0.2">
      <c r="A691" s="21"/>
      <c r="B691" s="22"/>
      <c r="C691" s="23">
        <f>_xlfn.XLOOKUP(Tabla1[[#This Row],[Producto]],Ingresos!L:L,Ingresos!M:M)</f>
        <v>0</v>
      </c>
      <c r="D691" s="24"/>
      <c r="E691" s="25"/>
      <c r="F691">
        <f>_xlfn.XLOOKUP(Tabla1[[#This Row],[Producto]],Ingresos!L:L,Ingresos!N:N)</f>
        <v>0</v>
      </c>
      <c r="G691">
        <v>1</v>
      </c>
      <c r="H691" s="6">
        <f>Tabla1[[#This Row],[Precio]]-(Tabla1[[#This Row],[Costo]]*Tabla1[[#This Row],[Cantidad]])</f>
        <v>0</v>
      </c>
      <c r="I691" t="s">
        <v>4</v>
      </c>
      <c r="K691" t="b">
        <f>IF(Tabla1[[#This Row],[Cantidad]]&gt;=1,Tabla1[[#This Row],[Cantidad]]*F691)</f>
        <v>0</v>
      </c>
    </row>
    <row r="692" spans="1:11" x14ac:dyDescent="0.2">
      <c r="A692" s="21"/>
      <c r="B692" s="22"/>
      <c r="C692" s="23">
        <f>_xlfn.XLOOKUP(Tabla1[[#This Row],[Producto]],Ingresos!L:L,Ingresos!M:M)</f>
        <v>0</v>
      </c>
      <c r="D692" s="24"/>
      <c r="E692" s="25"/>
      <c r="F692">
        <f>_xlfn.XLOOKUP(Tabla1[[#This Row],[Producto]],Ingresos!L:L,Ingresos!N:N)</f>
        <v>0</v>
      </c>
      <c r="G692">
        <v>1</v>
      </c>
      <c r="H692" s="6">
        <f>Tabla1[[#This Row],[Precio]]-(Tabla1[[#This Row],[Costo]]*Tabla1[[#This Row],[Cantidad]])</f>
        <v>0</v>
      </c>
      <c r="I692" t="s">
        <v>4</v>
      </c>
      <c r="K692" t="b">
        <f>IF(Tabla1[[#This Row],[Cantidad]]&gt;=1,Tabla1[[#This Row],[Cantidad]]*F692)</f>
        <v>0</v>
      </c>
    </row>
    <row r="693" spans="1:11" x14ac:dyDescent="0.2">
      <c r="A693" s="21"/>
      <c r="B693" s="22"/>
      <c r="C693" s="23">
        <f>_xlfn.XLOOKUP(Tabla1[[#This Row],[Producto]],Ingresos!L:L,Ingresos!M:M)</f>
        <v>0</v>
      </c>
      <c r="D693" s="24"/>
      <c r="E693" s="25"/>
      <c r="F693">
        <f>_xlfn.XLOOKUP(Tabla1[[#This Row],[Producto]],Ingresos!L:L,Ingresos!N:N)</f>
        <v>0</v>
      </c>
      <c r="G693">
        <v>1</v>
      </c>
      <c r="H693" s="6">
        <f>Tabla1[[#This Row],[Precio]]-(Tabla1[[#This Row],[Costo]]*Tabla1[[#This Row],[Cantidad]])</f>
        <v>0</v>
      </c>
      <c r="I693" t="s">
        <v>4</v>
      </c>
      <c r="K693" t="b">
        <f>IF(Tabla1[[#This Row],[Cantidad]]&gt;=1,Tabla1[[#This Row],[Cantidad]]*F693)</f>
        <v>0</v>
      </c>
    </row>
    <row r="694" spans="1:11" x14ac:dyDescent="0.2">
      <c r="A694" s="21"/>
      <c r="B694" s="22"/>
      <c r="C694" s="23">
        <f>_xlfn.XLOOKUP(Tabla1[[#This Row],[Producto]],Ingresos!L:L,Ingresos!M:M)</f>
        <v>0</v>
      </c>
      <c r="D694" s="24"/>
      <c r="E694" s="25"/>
      <c r="F694">
        <f>_xlfn.XLOOKUP(Tabla1[[#This Row],[Producto]],Ingresos!L:L,Ingresos!N:N)</f>
        <v>0</v>
      </c>
      <c r="G694">
        <v>1</v>
      </c>
      <c r="H694" s="6">
        <f>Tabla1[[#This Row],[Precio]]-(Tabla1[[#This Row],[Costo]]*Tabla1[[#This Row],[Cantidad]])</f>
        <v>0</v>
      </c>
      <c r="I694" t="s">
        <v>4</v>
      </c>
      <c r="K694" t="b">
        <f>IF(Tabla1[[#This Row],[Cantidad]]&gt;=1,Tabla1[[#This Row],[Cantidad]]*F694)</f>
        <v>0</v>
      </c>
    </row>
    <row r="695" spans="1:11" x14ac:dyDescent="0.2">
      <c r="A695" s="21"/>
      <c r="B695" s="22"/>
      <c r="C695" s="23">
        <f>_xlfn.XLOOKUP(Tabla1[[#This Row],[Producto]],Ingresos!L:L,Ingresos!M:M)</f>
        <v>0</v>
      </c>
      <c r="D695" s="24"/>
      <c r="E695" s="25"/>
      <c r="F695">
        <f>_xlfn.XLOOKUP(Tabla1[[#This Row],[Producto]],Ingresos!L:L,Ingresos!N:N)</f>
        <v>0</v>
      </c>
      <c r="G695">
        <v>1</v>
      </c>
      <c r="H695" s="6">
        <f>Tabla1[[#This Row],[Precio]]-(Tabla1[[#This Row],[Costo]]*Tabla1[[#This Row],[Cantidad]])</f>
        <v>0</v>
      </c>
      <c r="I695" t="s">
        <v>4</v>
      </c>
      <c r="K695" t="b">
        <f>IF(Tabla1[[#This Row],[Cantidad]]&gt;=1,Tabla1[[#This Row],[Cantidad]]*F695)</f>
        <v>0</v>
      </c>
    </row>
    <row r="696" spans="1:11" x14ac:dyDescent="0.2">
      <c r="A696" s="21"/>
      <c r="B696" s="22"/>
      <c r="C696" s="23">
        <f>_xlfn.XLOOKUP(Tabla1[[#This Row],[Producto]],Ingresos!L:L,Ingresos!M:M)</f>
        <v>0</v>
      </c>
      <c r="D696" s="24"/>
      <c r="E696" s="25"/>
      <c r="F696">
        <f>_xlfn.XLOOKUP(Tabla1[[#This Row],[Producto]],Ingresos!L:L,Ingresos!N:N)</f>
        <v>0</v>
      </c>
      <c r="G696">
        <v>1</v>
      </c>
      <c r="H696" s="6">
        <f>Tabla1[[#This Row],[Precio]]-(Tabla1[[#This Row],[Costo]]*Tabla1[[#This Row],[Cantidad]])</f>
        <v>0</v>
      </c>
      <c r="I696" t="s">
        <v>4</v>
      </c>
      <c r="K696" t="b">
        <f>IF(Tabla1[[#This Row],[Cantidad]]&gt;=1,Tabla1[[#This Row],[Cantidad]]*F696)</f>
        <v>0</v>
      </c>
    </row>
    <row r="697" spans="1:11" x14ac:dyDescent="0.2">
      <c r="A697" s="21"/>
      <c r="B697" s="22"/>
      <c r="C697" s="23">
        <f>_xlfn.XLOOKUP(Tabla1[[#This Row],[Producto]],Ingresos!L:L,Ingresos!M:M)</f>
        <v>0</v>
      </c>
      <c r="D697" s="24"/>
      <c r="E697" s="25"/>
      <c r="F697">
        <f>_xlfn.XLOOKUP(Tabla1[[#This Row],[Producto]],Ingresos!L:L,Ingresos!N:N)</f>
        <v>0</v>
      </c>
      <c r="G697">
        <v>1</v>
      </c>
      <c r="H697" s="6">
        <f>Tabla1[[#This Row],[Precio]]-(Tabla1[[#This Row],[Costo]]*Tabla1[[#This Row],[Cantidad]])</f>
        <v>0</v>
      </c>
      <c r="I697" t="s">
        <v>4</v>
      </c>
      <c r="K697" t="b">
        <f>IF(Tabla1[[#This Row],[Cantidad]]&gt;=1,Tabla1[[#This Row],[Cantidad]]*F697)</f>
        <v>0</v>
      </c>
    </row>
    <row r="698" spans="1:11" x14ac:dyDescent="0.2">
      <c r="A698" s="21"/>
      <c r="B698" s="22"/>
      <c r="C698" s="23">
        <f>_xlfn.XLOOKUP(Tabla1[[#This Row],[Producto]],Ingresos!L:L,Ingresos!M:M)</f>
        <v>0</v>
      </c>
      <c r="D698" s="24"/>
      <c r="E698" s="25"/>
      <c r="F698">
        <f>_xlfn.XLOOKUP(Tabla1[[#This Row],[Producto]],Ingresos!L:L,Ingresos!N:N)</f>
        <v>0</v>
      </c>
      <c r="G698">
        <v>1</v>
      </c>
      <c r="H698" s="6">
        <f>Tabla1[[#This Row],[Precio]]-(Tabla1[[#This Row],[Costo]]*Tabla1[[#This Row],[Cantidad]])</f>
        <v>0</v>
      </c>
      <c r="I698" t="s">
        <v>4</v>
      </c>
      <c r="K698" t="b">
        <f>IF(Tabla1[[#This Row],[Cantidad]]&gt;=1,Tabla1[[#This Row],[Cantidad]]*F698)</f>
        <v>0</v>
      </c>
    </row>
    <row r="699" spans="1:11" x14ac:dyDescent="0.2">
      <c r="A699" s="21"/>
      <c r="B699" s="22"/>
      <c r="C699" s="23">
        <f>_xlfn.XLOOKUP(Tabla1[[#This Row],[Producto]],Ingresos!L:L,Ingresos!M:M)</f>
        <v>0</v>
      </c>
      <c r="D699" s="24"/>
      <c r="E699" s="25"/>
      <c r="F699">
        <f>_xlfn.XLOOKUP(Tabla1[[#This Row],[Producto]],Ingresos!L:L,Ingresos!N:N)</f>
        <v>0</v>
      </c>
      <c r="G699">
        <v>1</v>
      </c>
      <c r="H699" s="6">
        <f>Tabla1[[#This Row],[Precio]]-(Tabla1[[#This Row],[Costo]]*Tabla1[[#This Row],[Cantidad]])</f>
        <v>0</v>
      </c>
      <c r="I699" t="s">
        <v>4</v>
      </c>
      <c r="K699" t="b">
        <f>IF(Tabla1[[#This Row],[Cantidad]]&gt;=1,Tabla1[[#This Row],[Cantidad]]*F699)</f>
        <v>0</v>
      </c>
    </row>
    <row r="700" spans="1:11" x14ac:dyDescent="0.2">
      <c r="A700" s="21"/>
      <c r="B700" s="22"/>
      <c r="C700" s="23">
        <f>_xlfn.XLOOKUP(Tabla1[[#This Row],[Producto]],Ingresos!L:L,Ingresos!M:M)</f>
        <v>0</v>
      </c>
      <c r="D700" s="24"/>
      <c r="E700" s="25"/>
      <c r="F700">
        <f>_xlfn.XLOOKUP(Tabla1[[#This Row],[Producto]],Ingresos!L:L,Ingresos!N:N)</f>
        <v>0</v>
      </c>
      <c r="G700">
        <v>1</v>
      </c>
      <c r="H700" s="6">
        <f>Tabla1[[#This Row],[Precio]]-(Tabla1[[#This Row],[Costo]]*Tabla1[[#This Row],[Cantidad]])</f>
        <v>0</v>
      </c>
      <c r="I700" t="s">
        <v>4</v>
      </c>
      <c r="K700" t="b">
        <f>IF(Tabla1[[#This Row],[Cantidad]]&gt;=1,Tabla1[[#This Row],[Cantidad]]*F700)</f>
        <v>0</v>
      </c>
    </row>
    <row r="701" spans="1:11" x14ac:dyDescent="0.2">
      <c r="A701" s="21"/>
      <c r="B701" s="22"/>
      <c r="C701" s="23">
        <f>_xlfn.XLOOKUP(Tabla1[[#This Row],[Producto]],Ingresos!L:L,Ingresos!M:M)</f>
        <v>0</v>
      </c>
      <c r="D701" s="24"/>
      <c r="E701" s="25"/>
      <c r="F701">
        <f>_xlfn.XLOOKUP(Tabla1[[#This Row],[Producto]],Ingresos!L:L,Ingresos!N:N)</f>
        <v>0</v>
      </c>
      <c r="G701">
        <v>1</v>
      </c>
      <c r="H701" s="6">
        <f>Tabla1[[#This Row],[Precio]]-(Tabla1[[#This Row],[Costo]]*Tabla1[[#This Row],[Cantidad]])</f>
        <v>0</v>
      </c>
      <c r="I701" t="s">
        <v>4</v>
      </c>
      <c r="K701" t="b">
        <f>IF(Tabla1[[#This Row],[Cantidad]]&gt;=1,Tabla1[[#This Row],[Cantidad]]*F701)</f>
        <v>0</v>
      </c>
    </row>
    <row r="702" spans="1:11" x14ac:dyDescent="0.2">
      <c r="A702" s="21"/>
      <c r="B702" s="22"/>
      <c r="C702" s="23">
        <f>_xlfn.XLOOKUP(Tabla1[[#This Row],[Producto]],Ingresos!L:L,Ingresos!M:M)</f>
        <v>0</v>
      </c>
      <c r="D702" s="24"/>
      <c r="E702" s="25"/>
      <c r="F702">
        <f>_xlfn.XLOOKUP(Tabla1[[#This Row],[Producto]],Ingresos!L:L,Ingresos!N:N)</f>
        <v>0</v>
      </c>
      <c r="G702">
        <v>1</v>
      </c>
      <c r="H702" s="6">
        <f>Tabla1[[#This Row],[Precio]]-(Tabla1[[#This Row],[Costo]]*Tabla1[[#This Row],[Cantidad]])</f>
        <v>0</v>
      </c>
      <c r="I702" t="s">
        <v>4</v>
      </c>
      <c r="K702" t="b">
        <f>IF(Tabla1[[#This Row],[Cantidad]]&gt;=1,Tabla1[[#This Row],[Cantidad]]*F702)</f>
        <v>0</v>
      </c>
    </row>
    <row r="703" spans="1:11" x14ac:dyDescent="0.2">
      <c r="A703" s="21"/>
      <c r="B703" s="22"/>
      <c r="C703" s="23">
        <f>_xlfn.XLOOKUP(Tabla1[[#This Row],[Producto]],Ingresos!L:L,Ingresos!M:M)</f>
        <v>0</v>
      </c>
      <c r="D703" s="24"/>
      <c r="E703" s="25"/>
      <c r="F703">
        <f>_xlfn.XLOOKUP(Tabla1[[#This Row],[Producto]],Ingresos!L:L,Ingresos!N:N)</f>
        <v>0</v>
      </c>
      <c r="G703">
        <v>1</v>
      </c>
      <c r="H703" s="6">
        <f>Tabla1[[#This Row],[Precio]]-(Tabla1[[#This Row],[Costo]]*Tabla1[[#This Row],[Cantidad]])</f>
        <v>0</v>
      </c>
      <c r="I703" t="s">
        <v>4</v>
      </c>
      <c r="K703" t="b">
        <f>IF(Tabla1[[#This Row],[Cantidad]]&gt;=1,Tabla1[[#This Row],[Cantidad]]*F703)</f>
        <v>0</v>
      </c>
    </row>
    <row r="704" spans="1:11" x14ac:dyDescent="0.2">
      <c r="A704" s="21"/>
      <c r="B704" s="22"/>
      <c r="C704" s="23">
        <f>_xlfn.XLOOKUP(Tabla1[[#This Row],[Producto]],Ingresos!L:L,Ingresos!M:M)</f>
        <v>0</v>
      </c>
      <c r="D704" s="24"/>
      <c r="E704" s="25"/>
      <c r="F704">
        <f>_xlfn.XLOOKUP(Tabla1[[#This Row],[Producto]],Ingresos!L:L,Ingresos!N:N)</f>
        <v>0</v>
      </c>
      <c r="G704">
        <v>1</v>
      </c>
      <c r="H704" s="6">
        <f>Tabla1[[#This Row],[Precio]]-(Tabla1[[#This Row],[Costo]]*Tabla1[[#This Row],[Cantidad]])</f>
        <v>0</v>
      </c>
      <c r="I704" t="s">
        <v>4</v>
      </c>
      <c r="K704" t="b">
        <f>IF(Tabla1[[#This Row],[Cantidad]]&gt;=1,Tabla1[[#This Row],[Cantidad]]*F704)</f>
        <v>0</v>
      </c>
    </row>
    <row r="705" spans="1:11" x14ac:dyDescent="0.2">
      <c r="A705" s="21"/>
      <c r="B705" s="22"/>
      <c r="C705" s="23">
        <f>_xlfn.XLOOKUP(Tabla1[[#This Row],[Producto]],Ingresos!L:L,Ingresos!M:M)</f>
        <v>0</v>
      </c>
      <c r="D705" s="24"/>
      <c r="E705" s="25"/>
      <c r="F705">
        <f>_xlfn.XLOOKUP(Tabla1[[#This Row],[Producto]],Ingresos!L:L,Ingresos!N:N)</f>
        <v>0</v>
      </c>
      <c r="G705">
        <v>1</v>
      </c>
      <c r="H705" s="6">
        <f>Tabla1[[#This Row],[Precio]]-(Tabla1[[#This Row],[Costo]]*Tabla1[[#This Row],[Cantidad]])</f>
        <v>0</v>
      </c>
      <c r="I705" t="s">
        <v>4</v>
      </c>
      <c r="K705" t="b">
        <f>IF(Tabla1[[#This Row],[Cantidad]]&gt;=1,Tabla1[[#This Row],[Cantidad]]*F705)</f>
        <v>0</v>
      </c>
    </row>
    <row r="706" spans="1:11" x14ac:dyDescent="0.2">
      <c r="A706" s="21"/>
      <c r="B706" s="22"/>
      <c r="C706" s="23">
        <f>_xlfn.XLOOKUP(Tabla1[[#This Row],[Producto]],Ingresos!L:L,Ingresos!M:M)</f>
        <v>0</v>
      </c>
      <c r="D706" s="24"/>
      <c r="E706" s="25"/>
      <c r="F706">
        <f>_xlfn.XLOOKUP(Tabla1[[#This Row],[Producto]],Ingresos!L:L,Ingresos!N:N)</f>
        <v>0</v>
      </c>
      <c r="G706">
        <v>1</v>
      </c>
      <c r="H706" s="6">
        <f>Tabla1[[#This Row],[Precio]]-(Tabla1[[#This Row],[Costo]]*Tabla1[[#This Row],[Cantidad]])</f>
        <v>0</v>
      </c>
      <c r="I706" t="s">
        <v>4</v>
      </c>
      <c r="K706" t="b">
        <f>IF(Tabla1[[#This Row],[Cantidad]]&gt;=1,Tabla1[[#This Row],[Cantidad]]*F706)</f>
        <v>0</v>
      </c>
    </row>
    <row r="707" spans="1:11" x14ac:dyDescent="0.2">
      <c r="A707" s="21"/>
      <c r="B707" s="22"/>
      <c r="C707" s="23">
        <f>_xlfn.XLOOKUP(Tabla1[[#This Row],[Producto]],Ingresos!L:L,Ingresos!M:M)</f>
        <v>0</v>
      </c>
      <c r="D707" s="24"/>
      <c r="E707" s="25"/>
      <c r="F707">
        <f>_xlfn.XLOOKUP(Tabla1[[#This Row],[Producto]],Ingresos!L:L,Ingresos!N:N)</f>
        <v>0</v>
      </c>
      <c r="G707">
        <v>1</v>
      </c>
      <c r="H707" s="6">
        <f>Tabla1[[#This Row],[Precio]]-(Tabla1[[#This Row],[Costo]]*Tabla1[[#This Row],[Cantidad]])</f>
        <v>0</v>
      </c>
      <c r="I707" t="s">
        <v>4</v>
      </c>
      <c r="K707" t="b">
        <f>IF(Tabla1[[#This Row],[Cantidad]]&gt;=1,Tabla1[[#This Row],[Cantidad]]*F707)</f>
        <v>0</v>
      </c>
    </row>
    <row r="708" spans="1:11" x14ac:dyDescent="0.2">
      <c r="A708" s="21"/>
      <c r="B708" s="22"/>
      <c r="C708" s="23">
        <f>_xlfn.XLOOKUP(Tabla1[[#This Row],[Producto]],Ingresos!L:L,Ingresos!M:M)</f>
        <v>0</v>
      </c>
      <c r="D708" s="24"/>
      <c r="E708" s="25"/>
      <c r="F708">
        <f>_xlfn.XLOOKUP(Tabla1[[#This Row],[Producto]],Ingresos!L:L,Ingresos!N:N)</f>
        <v>0</v>
      </c>
      <c r="G708">
        <v>1</v>
      </c>
      <c r="H708" s="6">
        <f>Tabla1[[#This Row],[Precio]]-(Tabla1[[#This Row],[Costo]]*Tabla1[[#This Row],[Cantidad]])</f>
        <v>0</v>
      </c>
      <c r="I708" t="s">
        <v>4</v>
      </c>
      <c r="K708" t="b">
        <f>IF(Tabla1[[#This Row],[Cantidad]]&gt;=1,Tabla1[[#This Row],[Cantidad]]*F708)</f>
        <v>0</v>
      </c>
    </row>
    <row r="709" spans="1:11" x14ac:dyDescent="0.2">
      <c r="A709" s="21"/>
      <c r="B709" s="22"/>
      <c r="C709" s="23">
        <f>_xlfn.XLOOKUP(Tabla1[[#This Row],[Producto]],Ingresos!L:L,Ingresos!M:M)</f>
        <v>0</v>
      </c>
      <c r="D709" s="24"/>
      <c r="E709" s="25"/>
      <c r="F709">
        <f>_xlfn.XLOOKUP(Tabla1[[#This Row],[Producto]],Ingresos!L:L,Ingresos!N:N)</f>
        <v>0</v>
      </c>
      <c r="G709">
        <v>1</v>
      </c>
      <c r="H709" s="6">
        <f>Tabla1[[#This Row],[Precio]]-(Tabla1[[#This Row],[Costo]]*Tabla1[[#This Row],[Cantidad]])</f>
        <v>0</v>
      </c>
      <c r="I709" t="s">
        <v>4</v>
      </c>
      <c r="K709" t="b">
        <f>IF(Tabla1[[#This Row],[Cantidad]]&gt;=1,Tabla1[[#This Row],[Cantidad]]*F709)</f>
        <v>0</v>
      </c>
    </row>
    <row r="710" spans="1:11" x14ac:dyDescent="0.2">
      <c r="A710" s="21"/>
      <c r="B710" s="22"/>
      <c r="C710" s="23">
        <f>_xlfn.XLOOKUP(Tabla1[[#This Row],[Producto]],Ingresos!L:L,Ingresos!M:M)</f>
        <v>0</v>
      </c>
      <c r="D710" s="24"/>
      <c r="E710" s="25"/>
      <c r="F710">
        <f>_xlfn.XLOOKUP(Tabla1[[#This Row],[Producto]],Ingresos!L:L,Ingresos!N:N)</f>
        <v>0</v>
      </c>
      <c r="G710">
        <v>1</v>
      </c>
      <c r="H710" s="6">
        <f>Tabla1[[#This Row],[Precio]]-(Tabla1[[#This Row],[Costo]]*Tabla1[[#This Row],[Cantidad]])</f>
        <v>0</v>
      </c>
      <c r="I710" t="s">
        <v>4</v>
      </c>
      <c r="K710" t="b">
        <f>IF(Tabla1[[#This Row],[Cantidad]]&gt;=1,Tabla1[[#This Row],[Cantidad]]*F710)</f>
        <v>0</v>
      </c>
    </row>
    <row r="711" spans="1:11" x14ac:dyDescent="0.2">
      <c r="A711" s="21"/>
      <c r="B711" s="22"/>
      <c r="C711" s="23">
        <f>_xlfn.XLOOKUP(Tabla1[[#This Row],[Producto]],Ingresos!L:L,Ingresos!M:M)</f>
        <v>0</v>
      </c>
      <c r="D711" s="24"/>
      <c r="E711" s="25"/>
      <c r="F711">
        <f>_xlfn.XLOOKUP(Tabla1[[#This Row],[Producto]],Ingresos!L:L,Ingresos!N:N)</f>
        <v>0</v>
      </c>
      <c r="G711">
        <v>1</v>
      </c>
      <c r="H711" s="6">
        <f>Tabla1[[#This Row],[Precio]]-(Tabla1[[#This Row],[Costo]]*Tabla1[[#This Row],[Cantidad]])</f>
        <v>0</v>
      </c>
      <c r="I711" t="s">
        <v>4</v>
      </c>
      <c r="K711" t="b">
        <f>IF(Tabla1[[#This Row],[Cantidad]]&gt;=1,Tabla1[[#This Row],[Cantidad]]*F711)</f>
        <v>0</v>
      </c>
    </row>
    <row r="712" spans="1:11" x14ac:dyDescent="0.2">
      <c r="A712" s="21"/>
      <c r="B712" s="22"/>
      <c r="C712" s="23">
        <f>_xlfn.XLOOKUP(Tabla1[[#This Row],[Producto]],Ingresos!L:L,Ingresos!M:M)</f>
        <v>0</v>
      </c>
      <c r="D712" s="24"/>
      <c r="E712" s="25"/>
      <c r="F712">
        <f>_xlfn.XLOOKUP(Tabla1[[#This Row],[Producto]],Ingresos!L:L,Ingresos!N:N)</f>
        <v>0</v>
      </c>
      <c r="G712">
        <v>1</v>
      </c>
      <c r="H712" s="6">
        <f>Tabla1[[#This Row],[Precio]]-(Tabla1[[#This Row],[Costo]]*Tabla1[[#This Row],[Cantidad]])</f>
        <v>0</v>
      </c>
      <c r="I712" t="s">
        <v>4</v>
      </c>
      <c r="K712" t="b">
        <f>IF(Tabla1[[#This Row],[Cantidad]]&gt;=1,Tabla1[[#This Row],[Cantidad]]*F712)</f>
        <v>0</v>
      </c>
    </row>
    <row r="713" spans="1:11" x14ac:dyDescent="0.2">
      <c r="A713" s="21"/>
      <c r="B713" s="22"/>
      <c r="C713" s="23">
        <f>_xlfn.XLOOKUP(Tabla1[[#This Row],[Producto]],Ingresos!L:L,Ingresos!M:M)</f>
        <v>0</v>
      </c>
      <c r="D713" s="24"/>
      <c r="E713" s="25"/>
      <c r="F713">
        <f>_xlfn.XLOOKUP(Tabla1[[#This Row],[Producto]],Ingresos!L:L,Ingresos!N:N)</f>
        <v>0</v>
      </c>
      <c r="G713">
        <v>1</v>
      </c>
      <c r="H713" s="6">
        <f>Tabla1[[#This Row],[Precio]]-(Tabla1[[#This Row],[Costo]]*Tabla1[[#This Row],[Cantidad]])</f>
        <v>0</v>
      </c>
      <c r="I713" t="s">
        <v>4</v>
      </c>
      <c r="K713" t="b">
        <f>IF(Tabla1[[#This Row],[Cantidad]]&gt;=1,Tabla1[[#This Row],[Cantidad]]*F713)</f>
        <v>0</v>
      </c>
    </row>
    <row r="714" spans="1:11" x14ac:dyDescent="0.2">
      <c r="A714" s="21"/>
      <c r="B714" s="22"/>
      <c r="C714" s="23">
        <f>_xlfn.XLOOKUP(Tabla1[[#This Row],[Producto]],Ingresos!L:L,Ingresos!M:M)</f>
        <v>0</v>
      </c>
      <c r="D714" s="24"/>
      <c r="E714" s="25"/>
      <c r="F714">
        <f>_xlfn.XLOOKUP(Tabla1[[#This Row],[Producto]],Ingresos!L:L,Ingresos!N:N)</f>
        <v>0</v>
      </c>
      <c r="G714">
        <v>1</v>
      </c>
      <c r="H714" s="6">
        <f>Tabla1[[#This Row],[Precio]]-(Tabla1[[#This Row],[Costo]]*Tabla1[[#This Row],[Cantidad]])</f>
        <v>0</v>
      </c>
      <c r="I714" t="s">
        <v>4</v>
      </c>
      <c r="K714" t="b">
        <f>IF(Tabla1[[#This Row],[Cantidad]]&gt;=1,Tabla1[[#This Row],[Cantidad]]*F714)</f>
        <v>0</v>
      </c>
    </row>
    <row r="715" spans="1:11" x14ac:dyDescent="0.2">
      <c r="A715" s="21"/>
      <c r="B715" s="22"/>
      <c r="C715" s="23">
        <f>_xlfn.XLOOKUP(Tabla1[[#This Row],[Producto]],Ingresos!L:L,Ingresos!M:M)</f>
        <v>0</v>
      </c>
      <c r="D715" s="24"/>
      <c r="E715" s="25"/>
      <c r="F715">
        <f>_xlfn.XLOOKUP(Tabla1[[#This Row],[Producto]],Ingresos!L:L,Ingresos!N:N)</f>
        <v>0</v>
      </c>
      <c r="G715">
        <v>1</v>
      </c>
      <c r="H715" s="6">
        <f>Tabla1[[#This Row],[Precio]]-(Tabla1[[#This Row],[Costo]]*Tabla1[[#This Row],[Cantidad]])</f>
        <v>0</v>
      </c>
      <c r="I715" t="s">
        <v>4</v>
      </c>
      <c r="K715" t="b">
        <f>IF(Tabla1[[#This Row],[Cantidad]]&gt;=1,Tabla1[[#This Row],[Cantidad]]*F715)</f>
        <v>0</v>
      </c>
    </row>
    <row r="716" spans="1:11" x14ac:dyDescent="0.2">
      <c r="A716" s="21"/>
      <c r="B716" s="22"/>
      <c r="C716" s="23">
        <f>_xlfn.XLOOKUP(Tabla1[[#This Row],[Producto]],Ingresos!L:L,Ingresos!M:M)</f>
        <v>0</v>
      </c>
      <c r="D716" s="24"/>
      <c r="E716" s="25"/>
      <c r="F716">
        <f>_xlfn.XLOOKUP(Tabla1[[#This Row],[Producto]],Ingresos!L:L,Ingresos!N:N)</f>
        <v>0</v>
      </c>
      <c r="G716">
        <v>1</v>
      </c>
      <c r="H716" s="6">
        <f>Tabla1[[#This Row],[Precio]]-(Tabla1[[#This Row],[Costo]]*Tabla1[[#This Row],[Cantidad]])</f>
        <v>0</v>
      </c>
      <c r="I716" t="s">
        <v>4</v>
      </c>
      <c r="K716" t="b">
        <f>IF(Tabla1[[#This Row],[Cantidad]]&gt;=1,Tabla1[[#This Row],[Cantidad]]*F716)</f>
        <v>0</v>
      </c>
    </row>
    <row r="717" spans="1:11" x14ac:dyDescent="0.2">
      <c r="A717" s="21"/>
      <c r="B717" s="22"/>
      <c r="C717" s="23">
        <f>_xlfn.XLOOKUP(Tabla1[[#This Row],[Producto]],Ingresos!L:L,Ingresos!M:M)</f>
        <v>0</v>
      </c>
      <c r="D717" s="24"/>
      <c r="E717" s="25"/>
      <c r="F717">
        <f>_xlfn.XLOOKUP(Tabla1[[#This Row],[Producto]],Ingresos!L:L,Ingresos!N:N)</f>
        <v>0</v>
      </c>
      <c r="G717">
        <v>1</v>
      </c>
      <c r="H717" s="6">
        <f>Tabla1[[#This Row],[Precio]]-(Tabla1[[#This Row],[Costo]]*Tabla1[[#This Row],[Cantidad]])</f>
        <v>0</v>
      </c>
      <c r="I717" t="s">
        <v>4</v>
      </c>
      <c r="K717" t="b">
        <f>IF(Tabla1[[#This Row],[Cantidad]]&gt;=1,Tabla1[[#This Row],[Cantidad]]*F717)</f>
        <v>0</v>
      </c>
    </row>
    <row r="718" spans="1:11" x14ac:dyDescent="0.2">
      <c r="A718" s="21"/>
      <c r="B718" s="22"/>
      <c r="C718" s="23">
        <f>_xlfn.XLOOKUP(Tabla1[[#This Row],[Producto]],Ingresos!L:L,Ingresos!M:M)</f>
        <v>0</v>
      </c>
      <c r="D718" s="24"/>
      <c r="E718" s="25"/>
      <c r="F718">
        <f>_xlfn.XLOOKUP(Tabla1[[#This Row],[Producto]],Ingresos!L:L,Ingresos!N:N)</f>
        <v>0</v>
      </c>
      <c r="G718">
        <v>1</v>
      </c>
      <c r="H718" s="6">
        <f>Tabla1[[#This Row],[Precio]]-(Tabla1[[#This Row],[Costo]]*Tabla1[[#This Row],[Cantidad]])</f>
        <v>0</v>
      </c>
      <c r="I718" t="s">
        <v>4</v>
      </c>
      <c r="K718" t="b">
        <f>IF(Tabla1[[#This Row],[Cantidad]]&gt;=1,Tabla1[[#This Row],[Cantidad]]*F718)</f>
        <v>0</v>
      </c>
    </row>
    <row r="719" spans="1:11" x14ac:dyDescent="0.2">
      <c r="A719" s="21"/>
      <c r="B719" s="22"/>
      <c r="C719" s="23">
        <f>_xlfn.XLOOKUP(Tabla1[[#This Row],[Producto]],Ingresos!L:L,Ingresos!M:M)</f>
        <v>0</v>
      </c>
      <c r="D719" s="24"/>
      <c r="E719" s="25"/>
      <c r="F719">
        <f>_xlfn.XLOOKUP(Tabla1[[#This Row],[Producto]],Ingresos!L:L,Ingresos!N:N)</f>
        <v>0</v>
      </c>
      <c r="G719">
        <v>1</v>
      </c>
      <c r="H719" s="6">
        <f>Tabla1[[#This Row],[Precio]]-(Tabla1[[#This Row],[Costo]]*Tabla1[[#This Row],[Cantidad]])</f>
        <v>0</v>
      </c>
      <c r="I719" t="s">
        <v>4</v>
      </c>
      <c r="K719" t="b">
        <f>IF(Tabla1[[#This Row],[Cantidad]]&gt;=1,Tabla1[[#This Row],[Cantidad]]*F719)</f>
        <v>0</v>
      </c>
    </row>
    <row r="720" spans="1:11" x14ac:dyDescent="0.2">
      <c r="A720" s="21"/>
      <c r="B720" s="22"/>
      <c r="C720" s="23">
        <f>_xlfn.XLOOKUP(Tabla1[[#This Row],[Producto]],Ingresos!L:L,Ingresos!M:M)</f>
        <v>0</v>
      </c>
      <c r="D720" s="24"/>
      <c r="E720" s="25"/>
      <c r="F720">
        <f>_xlfn.XLOOKUP(Tabla1[[#This Row],[Producto]],Ingresos!L:L,Ingresos!N:N)</f>
        <v>0</v>
      </c>
      <c r="G720">
        <v>1</v>
      </c>
      <c r="H720" s="6">
        <f>Tabla1[[#This Row],[Precio]]-(Tabla1[[#This Row],[Costo]]*Tabla1[[#This Row],[Cantidad]])</f>
        <v>0</v>
      </c>
      <c r="I720" t="s">
        <v>4</v>
      </c>
      <c r="K720" t="b">
        <f>IF(Tabla1[[#This Row],[Cantidad]]&gt;=1,Tabla1[[#This Row],[Cantidad]]*F720)</f>
        <v>0</v>
      </c>
    </row>
    <row r="721" spans="1:11" x14ac:dyDescent="0.2">
      <c r="A721" s="21"/>
      <c r="B721" s="22"/>
      <c r="C721" s="23">
        <f>_xlfn.XLOOKUP(Tabla1[[#This Row],[Producto]],Ingresos!L:L,Ingresos!M:M)</f>
        <v>0</v>
      </c>
      <c r="D721" s="24"/>
      <c r="E721" s="25"/>
      <c r="F721">
        <f>_xlfn.XLOOKUP(Tabla1[[#This Row],[Producto]],Ingresos!L:L,Ingresos!N:N)</f>
        <v>0</v>
      </c>
      <c r="G721">
        <v>1</v>
      </c>
      <c r="H721" s="6">
        <f>Tabla1[[#This Row],[Precio]]-(Tabla1[[#This Row],[Costo]]*Tabla1[[#This Row],[Cantidad]])</f>
        <v>0</v>
      </c>
      <c r="I721" t="s">
        <v>4</v>
      </c>
      <c r="K721" t="b">
        <f>IF(Tabla1[[#This Row],[Cantidad]]&gt;=1,Tabla1[[#This Row],[Cantidad]]*F721)</f>
        <v>0</v>
      </c>
    </row>
    <row r="722" spans="1:11" x14ac:dyDescent="0.2">
      <c r="A722" s="21"/>
      <c r="B722" s="22"/>
      <c r="C722" s="23">
        <f>_xlfn.XLOOKUP(Tabla1[[#This Row],[Producto]],Ingresos!L:L,Ingresos!M:M)</f>
        <v>0</v>
      </c>
      <c r="D722" s="24"/>
      <c r="E722" s="25"/>
      <c r="F722">
        <f>_xlfn.XLOOKUP(Tabla1[[#This Row],[Producto]],Ingresos!L:L,Ingresos!N:N)</f>
        <v>0</v>
      </c>
      <c r="G722">
        <v>1</v>
      </c>
      <c r="H722" s="6">
        <f>Tabla1[[#This Row],[Precio]]-(Tabla1[[#This Row],[Costo]]*Tabla1[[#This Row],[Cantidad]])</f>
        <v>0</v>
      </c>
      <c r="I722" t="s">
        <v>4</v>
      </c>
      <c r="K722" t="b">
        <f>IF(Tabla1[[#This Row],[Cantidad]]&gt;=1,Tabla1[[#This Row],[Cantidad]]*F722)</f>
        <v>0</v>
      </c>
    </row>
    <row r="723" spans="1:11" x14ac:dyDescent="0.2">
      <c r="A723" s="21"/>
      <c r="B723" s="22"/>
      <c r="C723" s="23">
        <f>_xlfn.XLOOKUP(Tabla1[[#This Row],[Producto]],Ingresos!L:L,Ingresos!M:M)</f>
        <v>0</v>
      </c>
      <c r="D723" s="24"/>
      <c r="E723" s="25"/>
      <c r="F723">
        <f>_xlfn.XLOOKUP(Tabla1[[#This Row],[Producto]],Ingresos!L:L,Ingresos!N:N)</f>
        <v>0</v>
      </c>
      <c r="G723">
        <v>1</v>
      </c>
      <c r="H723" s="6">
        <f>Tabla1[[#This Row],[Precio]]-(Tabla1[[#This Row],[Costo]]*Tabla1[[#This Row],[Cantidad]])</f>
        <v>0</v>
      </c>
      <c r="I723" t="s">
        <v>4</v>
      </c>
      <c r="K723" t="b">
        <f>IF(Tabla1[[#This Row],[Cantidad]]&gt;=1,Tabla1[[#This Row],[Cantidad]]*F723)</f>
        <v>0</v>
      </c>
    </row>
    <row r="724" spans="1:11" x14ac:dyDescent="0.2">
      <c r="A724" s="21"/>
      <c r="B724" s="22"/>
      <c r="C724" s="23">
        <f>_xlfn.XLOOKUP(Tabla1[[#This Row],[Producto]],Ingresos!L:L,Ingresos!M:M)</f>
        <v>0</v>
      </c>
      <c r="D724" s="24"/>
      <c r="E724" s="25"/>
      <c r="F724">
        <f>_xlfn.XLOOKUP(Tabla1[[#This Row],[Producto]],Ingresos!L:L,Ingresos!N:N)</f>
        <v>0</v>
      </c>
      <c r="G724">
        <v>1</v>
      </c>
      <c r="H724" s="6">
        <f>Tabla1[[#This Row],[Precio]]-(Tabla1[[#This Row],[Costo]]*Tabla1[[#This Row],[Cantidad]])</f>
        <v>0</v>
      </c>
      <c r="I724" t="s">
        <v>4</v>
      </c>
      <c r="K724" t="b">
        <f>IF(Tabla1[[#This Row],[Cantidad]]&gt;=1,Tabla1[[#This Row],[Cantidad]]*F724)</f>
        <v>0</v>
      </c>
    </row>
    <row r="725" spans="1:11" x14ac:dyDescent="0.2">
      <c r="A725" s="21"/>
      <c r="B725" s="22"/>
      <c r="C725" s="23">
        <f>_xlfn.XLOOKUP(Tabla1[[#This Row],[Producto]],Ingresos!L:L,Ingresos!M:M)</f>
        <v>0</v>
      </c>
      <c r="D725" s="24"/>
      <c r="E725" s="25"/>
      <c r="F725">
        <f>_xlfn.XLOOKUP(Tabla1[[#This Row],[Producto]],Ingresos!L:L,Ingresos!N:N)</f>
        <v>0</v>
      </c>
      <c r="G725">
        <v>1</v>
      </c>
      <c r="H725" s="6">
        <f>Tabla1[[#This Row],[Precio]]-(Tabla1[[#This Row],[Costo]]*Tabla1[[#This Row],[Cantidad]])</f>
        <v>0</v>
      </c>
      <c r="I725" t="s">
        <v>4</v>
      </c>
      <c r="K725" t="b">
        <f>IF(Tabla1[[#This Row],[Cantidad]]&gt;=1,Tabla1[[#This Row],[Cantidad]]*F725)</f>
        <v>0</v>
      </c>
    </row>
    <row r="726" spans="1:11" x14ac:dyDescent="0.2">
      <c r="A726" s="21"/>
      <c r="B726" s="22"/>
      <c r="C726" s="23">
        <f>_xlfn.XLOOKUP(Tabla1[[#This Row],[Producto]],Ingresos!L:L,Ingresos!M:M)</f>
        <v>0</v>
      </c>
      <c r="D726" s="24"/>
      <c r="E726" s="25"/>
      <c r="F726">
        <f>_xlfn.XLOOKUP(Tabla1[[#This Row],[Producto]],Ingresos!L:L,Ingresos!N:N)</f>
        <v>0</v>
      </c>
      <c r="G726">
        <v>1</v>
      </c>
      <c r="H726" s="6">
        <f>Tabla1[[#This Row],[Precio]]-(Tabla1[[#This Row],[Costo]]*Tabla1[[#This Row],[Cantidad]])</f>
        <v>0</v>
      </c>
      <c r="I726" t="s">
        <v>4</v>
      </c>
      <c r="K726" t="b">
        <f>IF(Tabla1[[#This Row],[Cantidad]]&gt;=1,Tabla1[[#This Row],[Cantidad]]*F726)</f>
        <v>0</v>
      </c>
    </row>
    <row r="727" spans="1:11" x14ac:dyDescent="0.2">
      <c r="A727" s="21"/>
      <c r="B727" s="22"/>
      <c r="C727" s="23">
        <f>_xlfn.XLOOKUP(Tabla1[[#This Row],[Producto]],Ingresos!L:L,Ingresos!M:M)</f>
        <v>0</v>
      </c>
      <c r="D727" s="24"/>
      <c r="E727" s="25"/>
      <c r="F727">
        <f>_xlfn.XLOOKUP(Tabla1[[#This Row],[Producto]],Ingresos!L:L,Ingresos!N:N)</f>
        <v>0</v>
      </c>
      <c r="G727">
        <v>1</v>
      </c>
      <c r="H727" s="6">
        <f>Tabla1[[#This Row],[Precio]]-(Tabla1[[#This Row],[Costo]]*Tabla1[[#This Row],[Cantidad]])</f>
        <v>0</v>
      </c>
      <c r="I727" t="s">
        <v>4</v>
      </c>
      <c r="K727" t="b">
        <f>IF(Tabla1[[#This Row],[Cantidad]]&gt;=1,Tabla1[[#This Row],[Cantidad]]*F727)</f>
        <v>0</v>
      </c>
    </row>
    <row r="728" spans="1:11" x14ac:dyDescent="0.2">
      <c r="A728" s="21"/>
      <c r="B728" s="22"/>
      <c r="C728" s="23">
        <f>_xlfn.XLOOKUP(Tabla1[[#This Row],[Producto]],Ingresos!L:L,Ingresos!M:M)</f>
        <v>0</v>
      </c>
      <c r="D728" s="24"/>
      <c r="E728" s="25"/>
      <c r="F728">
        <f>_xlfn.XLOOKUP(Tabla1[[#This Row],[Producto]],Ingresos!L:L,Ingresos!N:N)</f>
        <v>0</v>
      </c>
      <c r="G728">
        <v>1</v>
      </c>
      <c r="H728" s="6">
        <f>Tabla1[[#This Row],[Precio]]-(Tabla1[[#This Row],[Costo]]*Tabla1[[#This Row],[Cantidad]])</f>
        <v>0</v>
      </c>
      <c r="I728" t="s">
        <v>4</v>
      </c>
      <c r="K728" t="b">
        <f>IF(Tabla1[[#This Row],[Cantidad]]&gt;=1,Tabla1[[#This Row],[Cantidad]]*F728)</f>
        <v>0</v>
      </c>
    </row>
    <row r="729" spans="1:11" x14ac:dyDescent="0.2">
      <c r="A729" s="21"/>
      <c r="B729" s="22"/>
      <c r="C729" s="23">
        <f>_xlfn.XLOOKUP(Tabla1[[#This Row],[Producto]],Ingresos!L:L,Ingresos!M:M)</f>
        <v>0</v>
      </c>
      <c r="D729" s="24"/>
      <c r="E729" s="25"/>
      <c r="F729">
        <f>_xlfn.XLOOKUP(Tabla1[[#This Row],[Producto]],Ingresos!L:L,Ingresos!N:N)</f>
        <v>0</v>
      </c>
      <c r="G729">
        <v>1</v>
      </c>
      <c r="H729" s="6">
        <f>Tabla1[[#This Row],[Precio]]-(Tabla1[[#This Row],[Costo]]*Tabla1[[#This Row],[Cantidad]])</f>
        <v>0</v>
      </c>
      <c r="I729" t="s">
        <v>4</v>
      </c>
      <c r="K729" t="b">
        <f>IF(Tabla1[[#This Row],[Cantidad]]&gt;=1,Tabla1[[#This Row],[Cantidad]]*F729)</f>
        <v>0</v>
      </c>
    </row>
    <row r="730" spans="1:11" x14ac:dyDescent="0.2">
      <c r="A730" s="21"/>
      <c r="B730" s="22"/>
      <c r="C730" s="23">
        <f>_xlfn.XLOOKUP(Tabla1[[#This Row],[Producto]],Ingresos!L:L,Ingresos!M:M)</f>
        <v>0</v>
      </c>
      <c r="D730" s="24"/>
      <c r="E730" s="25"/>
      <c r="F730">
        <f>_xlfn.XLOOKUP(Tabla1[[#This Row],[Producto]],Ingresos!L:L,Ingresos!N:N)</f>
        <v>0</v>
      </c>
      <c r="G730">
        <v>1</v>
      </c>
      <c r="H730" s="6">
        <f>Tabla1[[#This Row],[Precio]]-(Tabla1[[#This Row],[Costo]]*Tabla1[[#This Row],[Cantidad]])</f>
        <v>0</v>
      </c>
      <c r="I730" t="s">
        <v>4</v>
      </c>
      <c r="K730" t="b">
        <f>IF(Tabla1[[#This Row],[Cantidad]]&gt;=1,Tabla1[[#This Row],[Cantidad]]*F730)</f>
        <v>0</v>
      </c>
    </row>
    <row r="731" spans="1:11" x14ac:dyDescent="0.2">
      <c r="A731" s="21"/>
      <c r="B731" s="22"/>
      <c r="C731" s="23">
        <f>_xlfn.XLOOKUP(Tabla1[[#This Row],[Producto]],Ingresos!L:L,Ingresos!M:M)</f>
        <v>0</v>
      </c>
      <c r="D731" s="24"/>
      <c r="E731" s="25"/>
      <c r="F731">
        <f>_xlfn.XLOOKUP(Tabla1[[#This Row],[Producto]],Ingresos!L:L,Ingresos!N:N)</f>
        <v>0</v>
      </c>
      <c r="G731">
        <v>1</v>
      </c>
      <c r="H731" s="6">
        <f>Tabla1[[#This Row],[Precio]]-(Tabla1[[#This Row],[Costo]]*Tabla1[[#This Row],[Cantidad]])</f>
        <v>0</v>
      </c>
      <c r="I731" t="s">
        <v>4</v>
      </c>
      <c r="K731" t="b">
        <f>IF(Tabla1[[#This Row],[Cantidad]]&gt;=1,Tabla1[[#This Row],[Cantidad]]*F731)</f>
        <v>0</v>
      </c>
    </row>
    <row r="732" spans="1:11" x14ac:dyDescent="0.2">
      <c r="A732" s="21"/>
      <c r="B732" s="22"/>
      <c r="C732" s="23">
        <f>_xlfn.XLOOKUP(Tabla1[[#This Row],[Producto]],Ingresos!L:L,Ingresos!M:M)</f>
        <v>0</v>
      </c>
      <c r="D732" s="24"/>
      <c r="E732" s="25"/>
      <c r="F732">
        <f>_xlfn.XLOOKUP(Tabla1[[#This Row],[Producto]],Ingresos!L:L,Ingresos!N:N)</f>
        <v>0</v>
      </c>
      <c r="G732">
        <v>1</v>
      </c>
      <c r="H732" s="6">
        <f>Tabla1[[#This Row],[Precio]]-(Tabla1[[#This Row],[Costo]]*Tabla1[[#This Row],[Cantidad]])</f>
        <v>0</v>
      </c>
      <c r="I732" t="s">
        <v>4</v>
      </c>
      <c r="K732" t="b">
        <f>IF(Tabla1[[#This Row],[Cantidad]]&gt;=1,Tabla1[[#This Row],[Cantidad]]*F732)</f>
        <v>0</v>
      </c>
    </row>
    <row r="733" spans="1:11" x14ac:dyDescent="0.2">
      <c r="A733" s="21"/>
      <c r="B733" s="22"/>
      <c r="C733" s="23">
        <f>_xlfn.XLOOKUP(Tabla1[[#This Row],[Producto]],Ingresos!L:L,Ingresos!M:M)</f>
        <v>0</v>
      </c>
      <c r="D733" s="24"/>
      <c r="E733" s="25"/>
      <c r="F733">
        <f>_xlfn.XLOOKUP(Tabla1[[#This Row],[Producto]],Ingresos!L:L,Ingresos!N:N)</f>
        <v>0</v>
      </c>
      <c r="G733">
        <v>1</v>
      </c>
      <c r="H733" s="6">
        <f>Tabla1[[#This Row],[Precio]]-(Tabla1[[#This Row],[Costo]]*Tabla1[[#This Row],[Cantidad]])</f>
        <v>0</v>
      </c>
      <c r="I733" t="s">
        <v>4</v>
      </c>
      <c r="K733" t="b">
        <f>IF(Tabla1[[#This Row],[Cantidad]]&gt;=1,Tabla1[[#This Row],[Cantidad]]*F733)</f>
        <v>0</v>
      </c>
    </row>
    <row r="734" spans="1:11" x14ac:dyDescent="0.2">
      <c r="A734" s="21"/>
      <c r="B734" s="22"/>
      <c r="C734" s="23">
        <f>_xlfn.XLOOKUP(Tabla1[[#This Row],[Producto]],Ingresos!L:L,Ingresos!M:M)</f>
        <v>0</v>
      </c>
      <c r="D734" s="24"/>
      <c r="E734" s="25"/>
      <c r="F734">
        <f>_xlfn.XLOOKUP(Tabla1[[#This Row],[Producto]],Ingresos!L:L,Ingresos!N:N)</f>
        <v>0</v>
      </c>
      <c r="G734">
        <v>1</v>
      </c>
      <c r="H734" s="6">
        <f>Tabla1[[#This Row],[Precio]]-(Tabla1[[#This Row],[Costo]]*Tabla1[[#This Row],[Cantidad]])</f>
        <v>0</v>
      </c>
      <c r="I734" t="s">
        <v>4</v>
      </c>
      <c r="K734" t="b">
        <f>IF(Tabla1[[#This Row],[Cantidad]]&gt;=1,Tabla1[[#This Row],[Cantidad]]*F734)</f>
        <v>0</v>
      </c>
    </row>
    <row r="735" spans="1:11" x14ac:dyDescent="0.2">
      <c r="A735" s="21"/>
      <c r="B735" s="22"/>
      <c r="C735" s="23">
        <f>_xlfn.XLOOKUP(Tabla1[[#This Row],[Producto]],Ingresos!L:L,Ingresos!M:M)</f>
        <v>0</v>
      </c>
      <c r="D735" s="24"/>
      <c r="E735" s="25"/>
      <c r="F735">
        <f>_xlfn.XLOOKUP(Tabla1[[#This Row],[Producto]],Ingresos!L:L,Ingresos!N:N)</f>
        <v>0</v>
      </c>
      <c r="G735">
        <v>1</v>
      </c>
      <c r="H735" s="6">
        <f>Tabla1[[#This Row],[Precio]]-(Tabla1[[#This Row],[Costo]]*Tabla1[[#This Row],[Cantidad]])</f>
        <v>0</v>
      </c>
      <c r="I735" t="s">
        <v>4</v>
      </c>
      <c r="K735" t="b">
        <f>IF(Tabla1[[#This Row],[Cantidad]]&gt;=1,Tabla1[[#This Row],[Cantidad]]*F735)</f>
        <v>0</v>
      </c>
    </row>
    <row r="736" spans="1:11" x14ac:dyDescent="0.2">
      <c r="A736" s="21"/>
      <c r="B736" s="22"/>
      <c r="C736" s="23">
        <f>_xlfn.XLOOKUP(Tabla1[[#This Row],[Producto]],Ingresos!L:L,Ingresos!M:M)</f>
        <v>0</v>
      </c>
      <c r="D736" s="24"/>
      <c r="E736" s="25"/>
      <c r="F736">
        <f>_xlfn.XLOOKUP(Tabla1[[#This Row],[Producto]],Ingresos!L:L,Ingresos!N:N)</f>
        <v>0</v>
      </c>
      <c r="G736">
        <v>1</v>
      </c>
      <c r="H736" s="6">
        <f>Tabla1[[#This Row],[Precio]]-(Tabla1[[#This Row],[Costo]]*Tabla1[[#This Row],[Cantidad]])</f>
        <v>0</v>
      </c>
      <c r="I736" t="s">
        <v>4</v>
      </c>
      <c r="K736" t="b">
        <f>IF(Tabla1[[#This Row],[Cantidad]]&gt;=1,Tabla1[[#This Row],[Cantidad]]*F736)</f>
        <v>0</v>
      </c>
    </row>
    <row r="737" spans="1:11" x14ac:dyDescent="0.2">
      <c r="A737" s="21"/>
      <c r="B737" s="22"/>
      <c r="C737" s="23">
        <f>_xlfn.XLOOKUP(Tabla1[[#This Row],[Producto]],Ingresos!L:L,Ingresos!M:M)</f>
        <v>0</v>
      </c>
      <c r="D737" s="24"/>
      <c r="E737" s="25"/>
      <c r="F737">
        <f>_xlfn.XLOOKUP(Tabla1[[#This Row],[Producto]],Ingresos!L:L,Ingresos!N:N)</f>
        <v>0</v>
      </c>
      <c r="G737">
        <v>1</v>
      </c>
      <c r="H737" s="6">
        <f>Tabla1[[#This Row],[Precio]]-(Tabla1[[#This Row],[Costo]]*Tabla1[[#This Row],[Cantidad]])</f>
        <v>0</v>
      </c>
      <c r="I737" t="s">
        <v>4</v>
      </c>
      <c r="K737" t="b">
        <f>IF(Tabla1[[#This Row],[Cantidad]]&gt;=1,Tabla1[[#This Row],[Cantidad]]*F737)</f>
        <v>0</v>
      </c>
    </row>
    <row r="738" spans="1:11" x14ac:dyDescent="0.2">
      <c r="A738" s="21"/>
      <c r="B738" s="22"/>
      <c r="C738" s="23">
        <f>_xlfn.XLOOKUP(Tabla1[[#This Row],[Producto]],Ingresos!L:L,Ingresos!M:M)</f>
        <v>0</v>
      </c>
      <c r="D738" s="24"/>
      <c r="E738" s="25"/>
      <c r="F738">
        <f>_xlfn.XLOOKUP(Tabla1[[#This Row],[Producto]],Ingresos!L:L,Ingresos!N:N)</f>
        <v>0</v>
      </c>
      <c r="G738">
        <v>1</v>
      </c>
      <c r="H738" s="6">
        <f>Tabla1[[#This Row],[Precio]]-(Tabla1[[#This Row],[Costo]]*Tabla1[[#This Row],[Cantidad]])</f>
        <v>0</v>
      </c>
      <c r="I738" t="s">
        <v>4</v>
      </c>
      <c r="K738" t="b">
        <f>IF(Tabla1[[#This Row],[Cantidad]]&gt;=1,Tabla1[[#This Row],[Cantidad]]*F738)</f>
        <v>0</v>
      </c>
    </row>
    <row r="739" spans="1:11" x14ac:dyDescent="0.2">
      <c r="A739" s="21"/>
      <c r="B739" s="22"/>
      <c r="C739" s="23">
        <f>_xlfn.XLOOKUP(Tabla1[[#This Row],[Producto]],Ingresos!L:L,Ingresos!M:M)</f>
        <v>0</v>
      </c>
      <c r="D739" s="24"/>
      <c r="E739" s="25"/>
      <c r="F739">
        <f>_xlfn.XLOOKUP(Tabla1[[#This Row],[Producto]],Ingresos!L:L,Ingresos!N:N)</f>
        <v>0</v>
      </c>
      <c r="G739">
        <v>1</v>
      </c>
      <c r="H739" s="6">
        <f>Tabla1[[#This Row],[Precio]]-(Tabla1[[#This Row],[Costo]]*Tabla1[[#This Row],[Cantidad]])</f>
        <v>0</v>
      </c>
      <c r="I739" t="s">
        <v>4</v>
      </c>
      <c r="K739" t="b">
        <f>IF(Tabla1[[#This Row],[Cantidad]]&gt;=1,Tabla1[[#This Row],[Cantidad]]*F739)</f>
        <v>0</v>
      </c>
    </row>
    <row r="740" spans="1:11" x14ac:dyDescent="0.2">
      <c r="A740" s="21"/>
      <c r="B740" s="22"/>
      <c r="C740" s="23">
        <f>_xlfn.XLOOKUP(Tabla1[[#This Row],[Producto]],Ingresos!L:L,Ingresos!M:M)</f>
        <v>0</v>
      </c>
      <c r="D740" s="24"/>
      <c r="E740" s="25"/>
      <c r="F740">
        <f>_xlfn.XLOOKUP(Tabla1[[#This Row],[Producto]],Ingresos!L:L,Ingresos!N:N)</f>
        <v>0</v>
      </c>
      <c r="G740">
        <v>1</v>
      </c>
      <c r="H740" s="6">
        <f>Tabla1[[#This Row],[Precio]]-(Tabla1[[#This Row],[Costo]]*Tabla1[[#This Row],[Cantidad]])</f>
        <v>0</v>
      </c>
      <c r="I740" t="s">
        <v>4</v>
      </c>
      <c r="K740" t="b">
        <f>IF(Tabla1[[#This Row],[Cantidad]]&gt;=1,Tabla1[[#This Row],[Cantidad]]*F740)</f>
        <v>0</v>
      </c>
    </row>
    <row r="741" spans="1:11" x14ac:dyDescent="0.2">
      <c r="A741" s="21"/>
      <c r="B741" s="22"/>
      <c r="C741" s="23">
        <f>_xlfn.XLOOKUP(Tabla1[[#This Row],[Producto]],Ingresos!L:L,Ingresos!M:M)</f>
        <v>0</v>
      </c>
      <c r="D741" s="24"/>
      <c r="E741" s="25"/>
      <c r="F741">
        <f>_xlfn.XLOOKUP(Tabla1[[#This Row],[Producto]],Ingresos!L:L,Ingresos!N:N)</f>
        <v>0</v>
      </c>
      <c r="G741">
        <v>1</v>
      </c>
      <c r="H741" s="6">
        <f>Tabla1[[#This Row],[Precio]]-(Tabla1[[#This Row],[Costo]]*Tabla1[[#This Row],[Cantidad]])</f>
        <v>0</v>
      </c>
      <c r="I741" t="s">
        <v>4</v>
      </c>
      <c r="K741" t="b">
        <f>IF(Tabla1[[#This Row],[Cantidad]]&gt;=1,Tabla1[[#This Row],[Cantidad]]*F741)</f>
        <v>0</v>
      </c>
    </row>
    <row r="742" spans="1:11" x14ac:dyDescent="0.2">
      <c r="A742" s="21"/>
      <c r="B742" s="22"/>
      <c r="C742" s="23">
        <f>_xlfn.XLOOKUP(Tabla1[[#This Row],[Producto]],Ingresos!L:L,Ingresos!M:M)</f>
        <v>0</v>
      </c>
      <c r="D742" s="24"/>
      <c r="E742" s="25"/>
      <c r="F742">
        <f>_xlfn.XLOOKUP(Tabla1[[#This Row],[Producto]],Ingresos!L:L,Ingresos!N:N)</f>
        <v>0</v>
      </c>
      <c r="G742">
        <v>1</v>
      </c>
      <c r="H742" s="6">
        <f>Tabla1[[#This Row],[Precio]]-(Tabla1[[#This Row],[Costo]]*Tabla1[[#This Row],[Cantidad]])</f>
        <v>0</v>
      </c>
      <c r="I742" t="s">
        <v>4</v>
      </c>
      <c r="K742" t="b">
        <f>IF(Tabla1[[#This Row],[Cantidad]]&gt;=1,Tabla1[[#This Row],[Cantidad]]*F742)</f>
        <v>0</v>
      </c>
    </row>
    <row r="743" spans="1:11" x14ac:dyDescent="0.2">
      <c r="A743" s="21"/>
      <c r="B743" s="22"/>
      <c r="C743" s="23">
        <f>_xlfn.XLOOKUP(Tabla1[[#This Row],[Producto]],Ingresos!L:L,Ingresos!M:M)</f>
        <v>0</v>
      </c>
      <c r="D743" s="24"/>
      <c r="E743" s="25"/>
      <c r="F743">
        <f>_xlfn.XLOOKUP(Tabla1[[#This Row],[Producto]],Ingresos!L:L,Ingresos!N:N)</f>
        <v>0</v>
      </c>
      <c r="G743">
        <v>1</v>
      </c>
      <c r="H743" s="6">
        <f>Tabla1[[#This Row],[Precio]]-(Tabla1[[#This Row],[Costo]]*Tabla1[[#This Row],[Cantidad]])</f>
        <v>0</v>
      </c>
      <c r="I743" t="s">
        <v>4</v>
      </c>
      <c r="K743" t="b">
        <f>IF(Tabla1[[#This Row],[Cantidad]]&gt;=1,Tabla1[[#This Row],[Cantidad]]*F743)</f>
        <v>0</v>
      </c>
    </row>
    <row r="744" spans="1:11" x14ac:dyDescent="0.2">
      <c r="A744" s="21"/>
      <c r="B744" s="22"/>
      <c r="C744" s="23">
        <f>_xlfn.XLOOKUP(Tabla1[[#This Row],[Producto]],Ingresos!L:L,Ingresos!M:M)</f>
        <v>0</v>
      </c>
      <c r="D744" s="24"/>
      <c r="E744" s="25"/>
      <c r="F744">
        <f>_xlfn.XLOOKUP(Tabla1[[#This Row],[Producto]],Ingresos!L:L,Ingresos!N:N)</f>
        <v>0</v>
      </c>
      <c r="G744">
        <v>1</v>
      </c>
      <c r="H744" s="6">
        <f>Tabla1[[#This Row],[Precio]]-(Tabla1[[#This Row],[Costo]]*Tabla1[[#This Row],[Cantidad]])</f>
        <v>0</v>
      </c>
      <c r="I744" t="s">
        <v>4</v>
      </c>
      <c r="K744" t="b">
        <f>IF(Tabla1[[#This Row],[Cantidad]]&gt;=1,Tabla1[[#This Row],[Cantidad]]*F744)</f>
        <v>0</v>
      </c>
    </row>
    <row r="745" spans="1:11" x14ac:dyDescent="0.2">
      <c r="A745" s="21"/>
      <c r="B745" s="22"/>
      <c r="C745" s="23">
        <f>_xlfn.XLOOKUP(Tabla1[[#This Row],[Producto]],Ingresos!L:L,Ingresos!M:M)</f>
        <v>0</v>
      </c>
      <c r="D745" s="24"/>
      <c r="E745" s="25"/>
      <c r="F745">
        <f>_xlfn.XLOOKUP(Tabla1[[#This Row],[Producto]],Ingresos!L:L,Ingresos!N:N)</f>
        <v>0</v>
      </c>
      <c r="G745">
        <v>1</v>
      </c>
      <c r="H745" s="6">
        <f>Tabla1[[#This Row],[Precio]]-(Tabla1[[#This Row],[Costo]]*Tabla1[[#This Row],[Cantidad]])</f>
        <v>0</v>
      </c>
      <c r="I745" t="s">
        <v>4</v>
      </c>
      <c r="K745" t="b">
        <f>IF(Tabla1[[#This Row],[Cantidad]]&gt;=1,Tabla1[[#This Row],[Cantidad]]*F745)</f>
        <v>0</v>
      </c>
    </row>
    <row r="746" spans="1:11" x14ac:dyDescent="0.2">
      <c r="A746" s="21"/>
      <c r="B746" s="22"/>
      <c r="C746" s="23">
        <f>_xlfn.XLOOKUP(Tabla1[[#This Row],[Producto]],Ingresos!L:L,Ingresos!M:M)</f>
        <v>0</v>
      </c>
      <c r="D746" s="24"/>
      <c r="E746" s="25"/>
      <c r="F746">
        <f>_xlfn.XLOOKUP(Tabla1[[#This Row],[Producto]],Ingresos!L:L,Ingresos!N:N)</f>
        <v>0</v>
      </c>
      <c r="G746">
        <v>1</v>
      </c>
      <c r="H746" s="6">
        <f>Tabla1[[#This Row],[Precio]]-(Tabla1[[#This Row],[Costo]]*Tabla1[[#This Row],[Cantidad]])</f>
        <v>0</v>
      </c>
      <c r="I746" t="s">
        <v>4</v>
      </c>
      <c r="K746" t="b">
        <f>IF(Tabla1[[#This Row],[Cantidad]]&gt;=1,Tabla1[[#This Row],[Cantidad]]*F746)</f>
        <v>0</v>
      </c>
    </row>
    <row r="747" spans="1:11" x14ac:dyDescent="0.2">
      <c r="A747" s="21"/>
      <c r="B747" s="22"/>
      <c r="C747" s="23">
        <f>_xlfn.XLOOKUP(Tabla1[[#This Row],[Producto]],Ingresos!L:L,Ingresos!M:M)</f>
        <v>0</v>
      </c>
      <c r="D747" s="24"/>
      <c r="E747" s="25"/>
      <c r="F747">
        <f>_xlfn.XLOOKUP(Tabla1[[#This Row],[Producto]],Ingresos!L:L,Ingresos!N:N)</f>
        <v>0</v>
      </c>
      <c r="G747">
        <v>1</v>
      </c>
      <c r="H747" s="6">
        <f>Tabla1[[#This Row],[Precio]]-(Tabla1[[#This Row],[Costo]]*Tabla1[[#This Row],[Cantidad]])</f>
        <v>0</v>
      </c>
      <c r="I747" t="s">
        <v>4</v>
      </c>
      <c r="K747" t="b">
        <f>IF(Tabla1[[#This Row],[Cantidad]]&gt;=1,Tabla1[[#This Row],[Cantidad]]*F747)</f>
        <v>0</v>
      </c>
    </row>
    <row r="748" spans="1:11" x14ac:dyDescent="0.2">
      <c r="A748" s="21"/>
      <c r="B748" s="22"/>
      <c r="C748" s="23">
        <f>_xlfn.XLOOKUP(Tabla1[[#This Row],[Producto]],Ingresos!L:L,Ingresos!M:M)</f>
        <v>0</v>
      </c>
      <c r="D748" s="24"/>
      <c r="E748" s="25"/>
      <c r="F748">
        <f>_xlfn.XLOOKUP(Tabla1[[#This Row],[Producto]],Ingresos!L:L,Ingresos!N:N)</f>
        <v>0</v>
      </c>
      <c r="G748">
        <v>1</v>
      </c>
      <c r="H748" s="6">
        <f>Tabla1[[#This Row],[Precio]]-(Tabla1[[#This Row],[Costo]]*Tabla1[[#This Row],[Cantidad]])</f>
        <v>0</v>
      </c>
      <c r="I748" t="s">
        <v>4</v>
      </c>
      <c r="K748" t="b">
        <f>IF(Tabla1[[#This Row],[Cantidad]]&gt;=1,Tabla1[[#This Row],[Cantidad]]*F748)</f>
        <v>0</v>
      </c>
    </row>
    <row r="749" spans="1:11" x14ac:dyDescent="0.2">
      <c r="A749" s="21"/>
      <c r="B749" s="22"/>
      <c r="C749" s="23">
        <f>_xlfn.XLOOKUP(Tabla1[[#This Row],[Producto]],Ingresos!L:L,Ingresos!M:M)</f>
        <v>0</v>
      </c>
      <c r="D749" s="24"/>
      <c r="E749" s="25"/>
      <c r="F749">
        <f>_xlfn.XLOOKUP(Tabla1[[#This Row],[Producto]],Ingresos!L:L,Ingresos!N:N)</f>
        <v>0</v>
      </c>
      <c r="G749">
        <v>1</v>
      </c>
      <c r="H749" s="6">
        <f>Tabla1[[#This Row],[Precio]]-(Tabla1[[#This Row],[Costo]]*Tabla1[[#This Row],[Cantidad]])</f>
        <v>0</v>
      </c>
      <c r="I749" t="s">
        <v>4</v>
      </c>
      <c r="K749" t="b">
        <f>IF(Tabla1[[#This Row],[Cantidad]]&gt;=1,Tabla1[[#This Row],[Cantidad]]*F749)</f>
        <v>0</v>
      </c>
    </row>
    <row r="750" spans="1:11" x14ac:dyDescent="0.2">
      <c r="A750" s="21"/>
      <c r="B750" s="22"/>
      <c r="C750" s="23">
        <f>_xlfn.XLOOKUP(Tabla1[[#This Row],[Producto]],Ingresos!L:L,Ingresos!M:M)</f>
        <v>0</v>
      </c>
      <c r="D750" s="24"/>
      <c r="E750" s="25"/>
      <c r="F750">
        <f>_xlfn.XLOOKUP(Tabla1[[#This Row],[Producto]],Ingresos!L:L,Ingresos!N:N)</f>
        <v>0</v>
      </c>
      <c r="G750">
        <v>1</v>
      </c>
      <c r="H750" s="6">
        <f>Tabla1[[#This Row],[Precio]]-(Tabla1[[#This Row],[Costo]]*Tabla1[[#This Row],[Cantidad]])</f>
        <v>0</v>
      </c>
      <c r="I750" t="s">
        <v>4</v>
      </c>
      <c r="K750" t="b">
        <f>IF(Tabla1[[#This Row],[Cantidad]]&gt;=1,Tabla1[[#This Row],[Cantidad]]*F750)</f>
        <v>0</v>
      </c>
    </row>
    <row r="751" spans="1:11" x14ac:dyDescent="0.2">
      <c r="A751" s="21"/>
      <c r="B751" s="22"/>
      <c r="C751" s="23">
        <f>_xlfn.XLOOKUP(Tabla1[[#This Row],[Producto]],Ingresos!L:L,Ingresos!M:M)</f>
        <v>0</v>
      </c>
      <c r="D751" s="24"/>
      <c r="E751" s="25"/>
      <c r="F751">
        <f>_xlfn.XLOOKUP(Tabla1[[#This Row],[Producto]],Ingresos!L:L,Ingresos!N:N)</f>
        <v>0</v>
      </c>
      <c r="G751">
        <v>1</v>
      </c>
      <c r="H751" s="6">
        <f>Tabla1[[#This Row],[Precio]]-(Tabla1[[#This Row],[Costo]]*Tabla1[[#This Row],[Cantidad]])</f>
        <v>0</v>
      </c>
      <c r="I751" t="s">
        <v>4</v>
      </c>
      <c r="K751" t="b">
        <f>IF(Tabla1[[#This Row],[Cantidad]]&gt;=1,Tabla1[[#This Row],[Cantidad]]*F751)</f>
        <v>0</v>
      </c>
    </row>
    <row r="752" spans="1:11" x14ac:dyDescent="0.2">
      <c r="A752" s="21"/>
      <c r="B752" s="22"/>
      <c r="C752" s="23">
        <f>_xlfn.XLOOKUP(Tabla1[[#This Row],[Producto]],Ingresos!L:L,Ingresos!M:M)</f>
        <v>0</v>
      </c>
      <c r="D752" s="24"/>
      <c r="E752" s="25"/>
      <c r="F752">
        <f>_xlfn.XLOOKUP(Tabla1[[#This Row],[Producto]],Ingresos!L:L,Ingresos!N:N)</f>
        <v>0</v>
      </c>
      <c r="G752">
        <v>1</v>
      </c>
      <c r="H752" s="6">
        <f>Tabla1[[#This Row],[Precio]]-(Tabla1[[#This Row],[Costo]]*Tabla1[[#This Row],[Cantidad]])</f>
        <v>0</v>
      </c>
      <c r="I752" t="s">
        <v>4</v>
      </c>
      <c r="K752" t="b">
        <f>IF(Tabla1[[#This Row],[Cantidad]]&gt;=1,Tabla1[[#This Row],[Cantidad]]*F752)</f>
        <v>0</v>
      </c>
    </row>
    <row r="753" spans="1:11" x14ac:dyDescent="0.2">
      <c r="A753" s="21"/>
      <c r="B753" s="22"/>
      <c r="C753" s="23">
        <f>_xlfn.XLOOKUP(Tabla1[[#This Row],[Producto]],Ingresos!L:L,Ingresos!M:M)</f>
        <v>0</v>
      </c>
      <c r="D753" s="24"/>
      <c r="E753" s="25"/>
      <c r="F753">
        <f>_xlfn.XLOOKUP(Tabla1[[#This Row],[Producto]],Ingresos!L:L,Ingresos!N:N)</f>
        <v>0</v>
      </c>
      <c r="G753">
        <v>1</v>
      </c>
      <c r="H753" s="6">
        <f>Tabla1[[#This Row],[Precio]]-(Tabla1[[#This Row],[Costo]]*Tabla1[[#This Row],[Cantidad]])</f>
        <v>0</v>
      </c>
      <c r="I753" t="s">
        <v>4</v>
      </c>
      <c r="K753" t="b">
        <f>IF(Tabla1[[#This Row],[Cantidad]]&gt;=1,Tabla1[[#This Row],[Cantidad]]*F753)</f>
        <v>0</v>
      </c>
    </row>
    <row r="754" spans="1:11" x14ac:dyDescent="0.2">
      <c r="A754" s="21"/>
      <c r="B754" s="22"/>
      <c r="C754" s="23">
        <f>_xlfn.XLOOKUP(Tabla1[[#This Row],[Producto]],Ingresos!L:L,Ingresos!M:M)</f>
        <v>0</v>
      </c>
      <c r="D754" s="24"/>
      <c r="E754" s="25"/>
      <c r="F754">
        <f>_xlfn.XLOOKUP(Tabla1[[#This Row],[Producto]],Ingresos!L:L,Ingresos!N:N)</f>
        <v>0</v>
      </c>
      <c r="G754">
        <v>1</v>
      </c>
      <c r="H754" s="6">
        <f>Tabla1[[#This Row],[Precio]]-(Tabla1[[#This Row],[Costo]]*Tabla1[[#This Row],[Cantidad]])</f>
        <v>0</v>
      </c>
      <c r="I754" t="s">
        <v>4</v>
      </c>
      <c r="K754" t="b">
        <f>IF(Tabla1[[#This Row],[Cantidad]]&gt;=1,Tabla1[[#This Row],[Cantidad]]*F754)</f>
        <v>0</v>
      </c>
    </row>
    <row r="755" spans="1:11" x14ac:dyDescent="0.2">
      <c r="A755" s="21"/>
      <c r="B755" s="22"/>
      <c r="C755" s="23">
        <f>_xlfn.XLOOKUP(Tabla1[[#This Row],[Producto]],Ingresos!L:L,Ingresos!M:M)</f>
        <v>0</v>
      </c>
      <c r="D755" s="24"/>
      <c r="E755" s="25"/>
      <c r="F755">
        <f>_xlfn.XLOOKUP(Tabla1[[#This Row],[Producto]],Ingresos!L:L,Ingresos!N:N)</f>
        <v>0</v>
      </c>
      <c r="G755">
        <v>1</v>
      </c>
      <c r="H755" s="6">
        <f>Tabla1[[#This Row],[Precio]]-(Tabla1[[#This Row],[Costo]]*Tabla1[[#This Row],[Cantidad]])</f>
        <v>0</v>
      </c>
      <c r="I755" t="s">
        <v>4</v>
      </c>
      <c r="K755" t="b">
        <f>IF(Tabla1[[#This Row],[Cantidad]]&gt;=1,Tabla1[[#This Row],[Cantidad]]*F755)</f>
        <v>0</v>
      </c>
    </row>
    <row r="756" spans="1:11" x14ac:dyDescent="0.2">
      <c r="A756" s="21"/>
      <c r="B756" s="22"/>
      <c r="C756" s="23">
        <f>_xlfn.XLOOKUP(Tabla1[[#This Row],[Producto]],Ingresos!L:L,Ingresos!M:M)</f>
        <v>0</v>
      </c>
      <c r="D756" s="24"/>
      <c r="E756" s="25"/>
      <c r="F756">
        <f>_xlfn.XLOOKUP(Tabla1[[#This Row],[Producto]],Ingresos!L:L,Ingresos!N:N)</f>
        <v>0</v>
      </c>
      <c r="G756">
        <v>1</v>
      </c>
      <c r="H756" s="6">
        <f>Tabla1[[#This Row],[Precio]]-(Tabla1[[#This Row],[Costo]]*Tabla1[[#This Row],[Cantidad]])</f>
        <v>0</v>
      </c>
      <c r="I756" t="s">
        <v>4</v>
      </c>
      <c r="K756" t="b">
        <f>IF(Tabla1[[#This Row],[Cantidad]]&gt;=1,Tabla1[[#This Row],[Cantidad]]*F756)</f>
        <v>0</v>
      </c>
    </row>
    <row r="757" spans="1:11" x14ac:dyDescent="0.2">
      <c r="A757" s="21"/>
      <c r="B757" s="22"/>
      <c r="C757" s="23">
        <f>_xlfn.XLOOKUP(Tabla1[[#This Row],[Producto]],Ingresos!L:L,Ingresos!M:M)</f>
        <v>0</v>
      </c>
      <c r="D757" s="24"/>
      <c r="E757" s="25"/>
      <c r="F757">
        <f>_xlfn.XLOOKUP(Tabla1[[#This Row],[Producto]],Ingresos!L:L,Ingresos!N:N)</f>
        <v>0</v>
      </c>
      <c r="G757">
        <v>1</v>
      </c>
      <c r="H757" s="6">
        <f>Tabla1[[#This Row],[Precio]]-(Tabla1[[#This Row],[Costo]]*Tabla1[[#This Row],[Cantidad]])</f>
        <v>0</v>
      </c>
      <c r="I757" t="s">
        <v>4</v>
      </c>
      <c r="K757" t="b">
        <f>IF(Tabla1[[#This Row],[Cantidad]]&gt;=1,Tabla1[[#This Row],[Cantidad]]*F757)</f>
        <v>0</v>
      </c>
    </row>
    <row r="758" spans="1:11" x14ac:dyDescent="0.2">
      <c r="A758" s="21"/>
      <c r="B758" s="22"/>
      <c r="C758" s="23">
        <f>_xlfn.XLOOKUP(Tabla1[[#This Row],[Producto]],Ingresos!L:L,Ingresos!M:M)</f>
        <v>0</v>
      </c>
      <c r="D758" s="24"/>
      <c r="E758" s="25"/>
      <c r="F758">
        <f>_xlfn.XLOOKUP(Tabla1[[#This Row],[Producto]],Ingresos!L:L,Ingresos!N:N)</f>
        <v>0</v>
      </c>
      <c r="G758">
        <v>1</v>
      </c>
      <c r="H758" s="6">
        <f>Tabla1[[#This Row],[Precio]]-(Tabla1[[#This Row],[Costo]]*Tabla1[[#This Row],[Cantidad]])</f>
        <v>0</v>
      </c>
      <c r="I758" t="s">
        <v>4</v>
      </c>
      <c r="K758" t="b">
        <f>IF(Tabla1[[#This Row],[Cantidad]]&gt;=1,Tabla1[[#This Row],[Cantidad]]*F758)</f>
        <v>0</v>
      </c>
    </row>
    <row r="759" spans="1:11" x14ac:dyDescent="0.2">
      <c r="A759" s="21"/>
      <c r="B759" s="22"/>
      <c r="C759" s="23">
        <f>_xlfn.XLOOKUP(Tabla1[[#This Row],[Producto]],Ingresos!L:L,Ingresos!M:M)</f>
        <v>0</v>
      </c>
      <c r="D759" s="24"/>
      <c r="E759" s="25"/>
      <c r="F759">
        <f>_xlfn.XLOOKUP(Tabla1[[#This Row],[Producto]],Ingresos!L:L,Ingresos!N:N)</f>
        <v>0</v>
      </c>
      <c r="G759">
        <v>1</v>
      </c>
      <c r="H759" s="6">
        <f>Tabla1[[#This Row],[Precio]]-(Tabla1[[#This Row],[Costo]]*Tabla1[[#This Row],[Cantidad]])</f>
        <v>0</v>
      </c>
      <c r="I759" t="s">
        <v>4</v>
      </c>
      <c r="K759" t="b">
        <f>IF(Tabla1[[#This Row],[Cantidad]]&gt;=1,Tabla1[[#This Row],[Cantidad]]*F759)</f>
        <v>0</v>
      </c>
    </row>
    <row r="760" spans="1:11" x14ac:dyDescent="0.2">
      <c r="A760" s="21"/>
      <c r="B760" s="22"/>
      <c r="C760" s="23">
        <f>_xlfn.XLOOKUP(Tabla1[[#This Row],[Producto]],Ingresos!L:L,Ingresos!M:M)</f>
        <v>0</v>
      </c>
      <c r="D760" s="24"/>
      <c r="E760" s="25"/>
      <c r="F760">
        <f>_xlfn.XLOOKUP(Tabla1[[#This Row],[Producto]],Ingresos!L:L,Ingresos!N:N)</f>
        <v>0</v>
      </c>
      <c r="G760">
        <v>1</v>
      </c>
      <c r="H760" s="6">
        <f>Tabla1[[#This Row],[Precio]]-(Tabla1[[#This Row],[Costo]]*Tabla1[[#This Row],[Cantidad]])</f>
        <v>0</v>
      </c>
      <c r="I760" t="s">
        <v>4</v>
      </c>
      <c r="K760" t="b">
        <f>IF(Tabla1[[#This Row],[Cantidad]]&gt;=1,Tabla1[[#This Row],[Cantidad]]*F760)</f>
        <v>0</v>
      </c>
    </row>
    <row r="761" spans="1:11" x14ac:dyDescent="0.2">
      <c r="A761" s="21"/>
      <c r="B761" s="22"/>
      <c r="C761" s="23">
        <f>_xlfn.XLOOKUP(Tabla1[[#This Row],[Producto]],Ingresos!L:L,Ingresos!M:M)</f>
        <v>0</v>
      </c>
      <c r="D761" s="24"/>
      <c r="E761" s="25"/>
      <c r="F761">
        <f>_xlfn.XLOOKUP(Tabla1[[#This Row],[Producto]],Ingresos!L:L,Ingresos!N:N)</f>
        <v>0</v>
      </c>
      <c r="G761">
        <v>1</v>
      </c>
      <c r="H761" s="6">
        <f>Tabla1[[#This Row],[Precio]]-(Tabla1[[#This Row],[Costo]]*Tabla1[[#This Row],[Cantidad]])</f>
        <v>0</v>
      </c>
      <c r="I761" t="s">
        <v>4</v>
      </c>
      <c r="K761" t="b">
        <f>IF(Tabla1[[#This Row],[Cantidad]]&gt;=1,Tabla1[[#This Row],[Cantidad]]*F761)</f>
        <v>0</v>
      </c>
    </row>
    <row r="762" spans="1:11" x14ac:dyDescent="0.2">
      <c r="A762" s="21"/>
      <c r="B762" s="22"/>
      <c r="C762" s="23">
        <f>_xlfn.XLOOKUP(Tabla1[[#This Row],[Producto]],Ingresos!L:L,Ingresos!M:M)</f>
        <v>0</v>
      </c>
      <c r="D762" s="24"/>
      <c r="E762" s="25"/>
      <c r="F762">
        <f>_xlfn.XLOOKUP(Tabla1[[#This Row],[Producto]],Ingresos!L:L,Ingresos!N:N)</f>
        <v>0</v>
      </c>
      <c r="G762">
        <v>1</v>
      </c>
      <c r="H762" s="6">
        <f>Tabla1[[#This Row],[Precio]]-(Tabla1[[#This Row],[Costo]]*Tabla1[[#This Row],[Cantidad]])</f>
        <v>0</v>
      </c>
      <c r="I762" t="s">
        <v>4</v>
      </c>
      <c r="K762" t="b">
        <f>IF(Tabla1[[#This Row],[Cantidad]]&gt;=1,Tabla1[[#This Row],[Cantidad]]*F762)</f>
        <v>0</v>
      </c>
    </row>
    <row r="763" spans="1:11" x14ac:dyDescent="0.2">
      <c r="A763" s="21"/>
      <c r="B763" s="22"/>
      <c r="C763" s="23">
        <f>_xlfn.XLOOKUP(Tabla1[[#This Row],[Producto]],Ingresos!L:L,Ingresos!M:M)</f>
        <v>0</v>
      </c>
      <c r="D763" s="24"/>
      <c r="E763" s="25"/>
      <c r="F763">
        <f>_xlfn.XLOOKUP(Tabla1[[#This Row],[Producto]],Ingresos!L:L,Ingresos!N:N)</f>
        <v>0</v>
      </c>
      <c r="G763">
        <v>1</v>
      </c>
      <c r="H763" s="6">
        <f>Tabla1[[#This Row],[Precio]]-(Tabla1[[#This Row],[Costo]]*Tabla1[[#This Row],[Cantidad]])</f>
        <v>0</v>
      </c>
      <c r="I763" t="s">
        <v>4</v>
      </c>
      <c r="K763" t="b">
        <f>IF(Tabla1[[#This Row],[Cantidad]]&gt;=1,Tabla1[[#This Row],[Cantidad]]*F763)</f>
        <v>0</v>
      </c>
    </row>
    <row r="764" spans="1:11" x14ac:dyDescent="0.2">
      <c r="A764" s="21"/>
      <c r="B764" s="22"/>
      <c r="C764" s="23">
        <f>_xlfn.XLOOKUP(Tabla1[[#This Row],[Producto]],Ingresos!L:L,Ingresos!M:M)</f>
        <v>0</v>
      </c>
      <c r="D764" s="24"/>
      <c r="E764" s="25"/>
      <c r="F764">
        <f>_xlfn.XLOOKUP(Tabla1[[#This Row],[Producto]],Ingresos!L:L,Ingresos!N:N)</f>
        <v>0</v>
      </c>
      <c r="G764">
        <v>1</v>
      </c>
      <c r="H764" s="6">
        <f>Tabla1[[#This Row],[Precio]]-(Tabla1[[#This Row],[Costo]]*Tabla1[[#This Row],[Cantidad]])</f>
        <v>0</v>
      </c>
      <c r="I764" t="s">
        <v>4</v>
      </c>
      <c r="K764" t="b">
        <f>IF(Tabla1[[#This Row],[Cantidad]]&gt;=1,Tabla1[[#This Row],[Cantidad]]*F764)</f>
        <v>0</v>
      </c>
    </row>
    <row r="765" spans="1:11" x14ac:dyDescent="0.2">
      <c r="A765" s="21"/>
      <c r="B765" s="22"/>
      <c r="C765" s="23">
        <f>_xlfn.XLOOKUP(Tabla1[[#This Row],[Producto]],Ingresos!L:L,Ingresos!M:M)</f>
        <v>0</v>
      </c>
      <c r="D765" s="24"/>
      <c r="E765" s="25"/>
      <c r="F765">
        <f>_xlfn.XLOOKUP(Tabla1[[#This Row],[Producto]],Ingresos!L:L,Ingresos!N:N)</f>
        <v>0</v>
      </c>
      <c r="G765">
        <v>1</v>
      </c>
      <c r="H765" s="6">
        <f>Tabla1[[#This Row],[Precio]]-(Tabla1[[#This Row],[Costo]]*Tabla1[[#This Row],[Cantidad]])</f>
        <v>0</v>
      </c>
      <c r="I765" t="s">
        <v>4</v>
      </c>
      <c r="K765" t="b">
        <f>IF(Tabla1[[#This Row],[Cantidad]]&gt;=1,Tabla1[[#This Row],[Cantidad]]*F765)</f>
        <v>0</v>
      </c>
    </row>
    <row r="766" spans="1:11" x14ac:dyDescent="0.2">
      <c r="A766" s="21"/>
      <c r="B766" s="22"/>
      <c r="C766" s="23">
        <f>_xlfn.XLOOKUP(Tabla1[[#This Row],[Producto]],Ingresos!L:L,Ingresos!M:M)</f>
        <v>0</v>
      </c>
      <c r="D766" s="24"/>
      <c r="E766" s="25"/>
      <c r="F766">
        <f>_xlfn.XLOOKUP(Tabla1[[#This Row],[Producto]],Ingresos!L:L,Ingresos!N:N)</f>
        <v>0</v>
      </c>
      <c r="G766">
        <v>1</v>
      </c>
      <c r="H766" s="6">
        <f>Tabla1[[#This Row],[Precio]]-(Tabla1[[#This Row],[Costo]]*Tabla1[[#This Row],[Cantidad]])</f>
        <v>0</v>
      </c>
      <c r="I766" t="s">
        <v>4</v>
      </c>
      <c r="K766" t="b">
        <f>IF(Tabla1[[#This Row],[Cantidad]]&gt;=1,Tabla1[[#This Row],[Cantidad]]*F766)</f>
        <v>0</v>
      </c>
    </row>
    <row r="767" spans="1:11" x14ac:dyDescent="0.2">
      <c r="A767" s="21"/>
      <c r="B767" s="22"/>
      <c r="C767" s="23">
        <f>_xlfn.XLOOKUP(Tabla1[[#This Row],[Producto]],Ingresos!L:L,Ingresos!M:M)</f>
        <v>0</v>
      </c>
      <c r="D767" s="24"/>
      <c r="E767" s="25"/>
      <c r="F767">
        <f>_xlfn.XLOOKUP(Tabla1[[#This Row],[Producto]],Ingresos!L:L,Ingresos!N:N)</f>
        <v>0</v>
      </c>
      <c r="G767">
        <v>1</v>
      </c>
      <c r="H767" s="6">
        <f>Tabla1[[#This Row],[Precio]]-(Tabla1[[#This Row],[Costo]]*Tabla1[[#This Row],[Cantidad]])</f>
        <v>0</v>
      </c>
      <c r="I767" t="s">
        <v>4</v>
      </c>
      <c r="K767" t="b">
        <f>IF(Tabla1[[#This Row],[Cantidad]]&gt;=1,Tabla1[[#This Row],[Cantidad]]*F767)</f>
        <v>0</v>
      </c>
    </row>
    <row r="768" spans="1:11" x14ac:dyDescent="0.2">
      <c r="A768" s="21"/>
      <c r="B768" s="22"/>
      <c r="C768" s="23">
        <f>_xlfn.XLOOKUP(Tabla1[[#This Row],[Producto]],Ingresos!L:L,Ingresos!M:M)</f>
        <v>0</v>
      </c>
      <c r="D768" s="24"/>
      <c r="E768" s="25"/>
      <c r="F768">
        <f>_xlfn.XLOOKUP(Tabla1[[#This Row],[Producto]],Ingresos!L:L,Ingresos!N:N)</f>
        <v>0</v>
      </c>
      <c r="G768">
        <v>1</v>
      </c>
      <c r="H768" s="6">
        <f>Tabla1[[#This Row],[Precio]]-(Tabla1[[#This Row],[Costo]]*Tabla1[[#This Row],[Cantidad]])</f>
        <v>0</v>
      </c>
      <c r="I768" t="s">
        <v>4</v>
      </c>
      <c r="K768" t="b">
        <f>IF(Tabla1[[#This Row],[Cantidad]]&gt;=1,Tabla1[[#This Row],[Cantidad]]*F768)</f>
        <v>0</v>
      </c>
    </row>
    <row r="769" spans="1:11" x14ac:dyDescent="0.2">
      <c r="A769" s="21"/>
      <c r="B769" s="22"/>
      <c r="C769" s="23">
        <f>_xlfn.XLOOKUP(Tabla1[[#This Row],[Producto]],Ingresos!L:L,Ingresos!M:M)</f>
        <v>0</v>
      </c>
      <c r="D769" s="24"/>
      <c r="E769" s="25"/>
      <c r="F769">
        <f>_xlfn.XLOOKUP(Tabla1[[#This Row],[Producto]],Ingresos!L:L,Ingresos!N:N)</f>
        <v>0</v>
      </c>
      <c r="G769">
        <v>1</v>
      </c>
      <c r="H769" s="6">
        <f>Tabla1[[#This Row],[Precio]]-(Tabla1[[#This Row],[Costo]]*Tabla1[[#This Row],[Cantidad]])</f>
        <v>0</v>
      </c>
      <c r="I769" t="s">
        <v>4</v>
      </c>
      <c r="K769" t="b">
        <f>IF(Tabla1[[#This Row],[Cantidad]]&gt;=1,Tabla1[[#This Row],[Cantidad]]*F769)</f>
        <v>0</v>
      </c>
    </row>
    <row r="770" spans="1:11" x14ac:dyDescent="0.2">
      <c r="A770" s="21"/>
      <c r="B770" s="22"/>
      <c r="C770" s="23">
        <f>_xlfn.XLOOKUP(Tabla1[[#This Row],[Producto]],Ingresos!L:L,Ingresos!M:M)</f>
        <v>0</v>
      </c>
      <c r="D770" s="24"/>
      <c r="E770" s="25"/>
      <c r="F770">
        <f>_xlfn.XLOOKUP(Tabla1[[#This Row],[Producto]],Ingresos!L:L,Ingresos!N:N)</f>
        <v>0</v>
      </c>
      <c r="G770">
        <v>1</v>
      </c>
      <c r="H770" s="6">
        <f>Tabla1[[#This Row],[Precio]]-(Tabla1[[#This Row],[Costo]]*Tabla1[[#This Row],[Cantidad]])</f>
        <v>0</v>
      </c>
      <c r="I770" t="s">
        <v>4</v>
      </c>
      <c r="K770" t="b">
        <f>IF(Tabla1[[#This Row],[Cantidad]]&gt;=1,Tabla1[[#This Row],[Cantidad]]*F770)</f>
        <v>0</v>
      </c>
    </row>
    <row r="771" spans="1:11" x14ac:dyDescent="0.2">
      <c r="A771" s="21"/>
      <c r="B771" s="22"/>
      <c r="C771" s="23">
        <f>_xlfn.XLOOKUP(Tabla1[[#This Row],[Producto]],Ingresos!L:L,Ingresos!M:M)</f>
        <v>0</v>
      </c>
      <c r="D771" s="24"/>
      <c r="E771" s="25"/>
      <c r="F771">
        <f>_xlfn.XLOOKUP(Tabla1[[#This Row],[Producto]],Ingresos!L:L,Ingresos!N:N)</f>
        <v>0</v>
      </c>
      <c r="G771">
        <v>1</v>
      </c>
      <c r="H771" s="6">
        <f>Tabla1[[#This Row],[Precio]]-(Tabla1[[#This Row],[Costo]]*Tabla1[[#This Row],[Cantidad]])</f>
        <v>0</v>
      </c>
      <c r="I771" t="s">
        <v>4</v>
      </c>
      <c r="K771" t="b">
        <f>IF(Tabla1[[#This Row],[Cantidad]]&gt;=1,Tabla1[[#This Row],[Cantidad]]*F771)</f>
        <v>0</v>
      </c>
    </row>
    <row r="772" spans="1:11" x14ac:dyDescent="0.2">
      <c r="A772" s="21"/>
      <c r="B772" s="22"/>
      <c r="C772" s="23">
        <f>_xlfn.XLOOKUP(Tabla1[[#This Row],[Producto]],Ingresos!L:L,Ingresos!M:M)</f>
        <v>0</v>
      </c>
      <c r="D772" s="24"/>
      <c r="E772" s="25"/>
      <c r="F772">
        <f>_xlfn.XLOOKUP(Tabla1[[#This Row],[Producto]],Ingresos!L:L,Ingresos!N:N)</f>
        <v>0</v>
      </c>
      <c r="G772">
        <v>1</v>
      </c>
      <c r="H772" s="6">
        <f>Tabla1[[#This Row],[Precio]]-(Tabla1[[#This Row],[Costo]]*Tabla1[[#This Row],[Cantidad]])</f>
        <v>0</v>
      </c>
      <c r="I772" t="s">
        <v>4</v>
      </c>
      <c r="K772" t="b">
        <f>IF(Tabla1[[#This Row],[Cantidad]]&gt;=1,Tabla1[[#This Row],[Cantidad]]*F772)</f>
        <v>0</v>
      </c>
    </row>
    <row r="773" spans="1:11" x14ac:dyDescent="0.2">
      <c r="A773" s="21"/>
      <c r="B773" s="22"/>
      <c r="C773" s="23">
        <f>_xlfn.XLOOKUP(Tabla1[[#This Row],[Producto]],Ingresos!L:L,Ingresos!M:M)</f>
        <v>0</v>
      </c>
      <c r="D773" s="24"/>
      <c r="E773" s="25"/>
      <c r="F773">
        <f>_xlfn.XLOOKUP(Tabla1[[#This Row],[Producto]],Ingresos!L:L,Ingresos!N:N)</f>
        <v>0</v>
      </c>
      <c r="G773">
        <v>1</v>
      </c>
      <c r="H773" s="6">
        <f>Tabla1[[#This Row],[Precio]]-(Tabla1[[#This Row],[Costo]]*Tabla1[[#This Row],[Cantidad]])</f>
        <v>0</v>
      </c>
      <c r="I773" t="s">
        <v>4</v>
      </c>
      <c r="K773" t="b">
        <f>IF(Tabla1[[#This Row],[Cantidad]]&gt;=1,Tabla1[[#This Row],[Cantidad]]*F773)</f>
        <v>0</v>
      </c>
    </row>
    <row r="774" spans="1:11" x14ac:dyDescent="0.2">
      <c r="A774" s="21"/>
      <c r="B774" s="22"/>
      <c r="C774" s="23">
        <f>_xlfn.XLOOKUP(Tabla1[[#This Row],[Producto]],Ingresos!L:L,Ingresos!M:M)</f>
        <v>0</v>
      </c>
      <c r="D774" s="24"/>
      <c r="E774" s="25"/>
      <c r="F774">
        <f>_xlfn.XLOOKUP(Tabla1[[#This Row],[Producto]],Ingresos!L:L,Ingresos!N:N)</f>
        <v>0</v>
      </c>
      <c r="G774">
        <v>1</v>
      </c>
      <c r="H774" s="6">
        <f>Tabla1[[#This Row],[Precio]]-(Tabla1[[#This Row],[Costo]]*Tabla1[[#This Row],[Cantidad]])</f>
        <v>0</v>
      </c>
      <c r="I774" t="s">
        <v>4</v>
      </c>
      <c r="K774" t="b">
        <f>IF(Tabla1[[#This Row],[Cantidad]]&gt;=1,Tabla1[[#This Row],[Cantidad]]*F774)</f>
        <v>0</v>
      </c>
    </row>
    <row r="775" spans="1:11" x14ac:dyDescent="0.2">
      <c r="A775" s="21"/>
      <c r="B775" s="22"/>
      <c r="C775" s="23">
        <f>_xlfn.XLOOKUP(Tabla1[[#This Row],[Producto]],Ingresos!L:L,Ingresos!M:M)</f>
        <v>0</v>
      </c>
      <c r="D775" s="24"/>
      <c r="E775" s="25"/>
      <c r="F775">
        <f>_xlfn.XLOOKUP(Tabla1[[#This Row],[Producto]],Ingresos!L:L,Ingresos!N:N)</f>
        <v>0</v>
      </c>
      <c r="G775">
        <v>1</v>
      </c>
      <c r="H775" s="6">
        <f>Tabla1[[#This Row],[Precio]]-(Tabla1[[#This Row],[Costo]]*Tabla1[[#This Row],[Cantidad]])</f>
        <v>0</v>
      </c>
      <c r="I775" t="s">
        <v>4</v>
      </c>
      <c r="K775" t="b">
        <f>IF(Tabla1[[#This Row],[Cantidad]]&gt;=1,Tabla1[[#This Row],[Cantidad]]*F775)</f>
        <v>0</v>
      </c>
    </row>
    <row r="776" spans="1:11" x14ac:dyDescent="0.2">
      <c r="A776" s="21"/>
      <c r="B776" s="22"/>
      <c r="C776" s="23">
        <f>_xlfn.XLOOKUP(Tabla1[[#This Row],[Producto]],Ingresos!L:L,Ingresos!M:M)</f>
        <v>0</v>
      </c>
      <c r="D776" s="24"/>
      <c r="E776" s="25"/>
      <c r="F776">
        <f>_xlfn.XLOOKUP(Tabla1[[#This Row],[Producto]],Ingresos!L:L,Ingresos!N:N)</f>
        <v>0</v>
      </c>
      <c r="G776">
        <v>1</v>
      </c>
      <c r="H776" s="6">
        <f>Tabla1[[#This Row],[Precio]]-(Tabla1[[#This Row],[Costo]]*Tabla1[[#This Row],[Cantidad]])</f>
        <v>0</v>
      </c>
      <c r="I776" t="s">
        <v>4</v>
      </c>
      <c r="K776" t="b">
        <f>IF(Tabla1[[#This Row],[Cantidad]]&gt;=1,Tabla1[[#This Row],[Cantidad]]*F776)</f>
        <v>0</v>
      </c>
    </row>
    <row r="777" spans="1:11" x14ac:dyDescent="0.2">
      <c r="A777" s="21"/>
      <c r="B777" s="22"/>
      <c r="C777" s="23">
        <f>_xlfn.XLOOKUP(Tabla1[[#This Row],[Producto]],Ingresos!L:L,Ingresos!M:M)</f>
        <v>0</v>
      </c>
      <c r="D777" s="24"/>
      <c r="E777" s="25"/>
      <c r="F777">
        <f>_xlfn.XLOOKUP(Tabla1[[#This Row],[Producto]],Ingresos!L:L,Ingresos!N:N)</f>
        <v>0</v>
      </c>
      <c r="G777">
        <v>1</v>
      </c>
      <c r="H777" s="6">
        <f>Tabla1[[#This Row],[Precio]]-(Tabla1[[#This Row],[Costo]]*Tabla1[[#This Row],[Cantidad]])</f>
        <v>0</v>
      </c>
      <c r="I777" t="s">
        <v>4</v>
      </c>
      <c r="K777" t="b">
        <f>IF(Tabla1[[#This Row],[Cantidad]]&gt;=1,Tabla1[[#This Row],[Cantidad]]*F777)</f>
        <v>0</v>
      </c>
    </row>
    <row r="778" spans="1:11" x14ac:dyDescent="0.2">
      <c r="A778" s="21"/>
      <c r="B778" s="22"/>
      <c r="C778" s="23">
        <f>_xlfn.XLOOKUP(Tabla1[[#This Row],[Producto]],Ingresos!L:L,Ingresos!M:M)</f>
        <v>0</v>
      </c>
      <c r="D778" s="24"/>
      <c r="E778" s="25"/>
      <c r="F778">
        <f>_xlfn.XLOOKUP(Tabla1[[#This Row],[Producto]],Ingresos!L:L,Ingresos!N:N)</f>
        <v>0</v>
      </c>
      <c r="G778">
        <v>1</v>
      </c>
      <c r="H778" s="6">
        <f>Tabla1[[#This Row],[Precio]]-(Tabla1[[#This Row],[Costo]]*Tabla1[[#This Row],[Cantidad]])</f>
        <v>0</v>
      </c>
      <c r="I778" t="s">
        <v>4</v>
      </c>
      <c r="K778" t="b">
        <f>IF(Tabla1[[#This Row],[Cantidad]]&gt;=1,Tabla1[[#This Row],[Cantidad]]*F778)</f>
        <v>0</v>
      </c>
    </row>
    <row r="779" spans="1:11" x14ac:dyDescent="0.2">
      <c r="A779" s="21"/>
      <c r="B779" s="22"/>
      <c r="C779" s="23">
        <f>_xlfn.XLOOKUP(Tabla1[[#This Row],[Producto]],Ingresos!L:L,Ingresos!M:M)</f>
        <v>0</v>
      </c>
      <c r="D779" s="24"/>
      <c r="E779" s="25"/>
      <c r="F779">
        <f>_xlfn.XLOOKUP(Tabla1[[#This Row],[Producto]],Ingresos!L:L,Ingresos!N:N)</f>
        <v>0</v>
      </c>
      <c r="G779">
        <v>1</v>
      </c>
      <c r="H779" s="6">
        <f>Tabla1[[#This Row],[Precio]]-(Tabla1[[#This Row],[Costo]]*Tabla1[[#This Row],[Cantidad]])</f>
        <v>0</v>
      </c>
      <c r="I779" t="s">
        <v>4</v>
      </c>
      <c r="K779" t="b">
        <f>IF(Tabla1[[#This Row],[Cantidad]]&gt;=1,Tabla1[[#This Row],[Cantidad]]*F779)</f>
        <v>0</v>
      </c>
    </row>
    <row r="780" spans="1:11" x14ac:dyDescent="0.2">
      <c r="A780" s="21"/>
      <c r="B780" s="22"/>
      <c r="C780" s="23">
        <f>_xlfn.XLOOKUP(Tabla1[[#This Row],[Producto]],Ingresos!L:L,Ingresos!M:M)</f>
        <v>0</v>
      </c>
      <c r="D780" s="24"/>
      <c r="E780" s="25"/>
      <c r="F780">
        <f>_xlfn.XLOOKUP(Tabla1[[#This Row],[Producto]],Ingresos!L:L,Ingresos!N:N)</f>
        <v>0</v>
      </c>
      <c r="G780">
        <v>1</v>
      </c>
      <c r="H780" s="6">
        <f>Tabla1[[#This Row],[Precio]]-(Tabla1[[#This Row],[Costo]]*Tabla1[[#This Row],[Cantidad]])</f>
        <v>0</v>
      </c>
      <c r="I780" t="s">
        <v>4</v>
      </c>
      <c r="K780" t="b">
        <f>IF(Tabla1[[#This Row],[Cantidad]]&gt;=1,Tabla1[[#This Row],[Cantidad]]*F780)</f>
        <v>0</v>
      </c>
    </row>
    <row r="781" spans="1:11" x14ac:dyDescent="0.2">
      <c r="A781" s="21"/>
      <c r="B781" s="22"/>
      <c r="C781" s="23">
        <f>_xlfn.XLOOKUP(Tabla1[[#This Row],[Producto]],Ingresos!L:L,Ingresos!M:M)</f>
        <v>0</v>
      </c>
      <c r="D781" s="24"/>
      <c r="E781" s="25"/>
      <c r="F781">
        <f>_xlfn.XLOOKUP(Tabla1[[#This Row],[Producto]],Ingresos!L:L,Ingresos!N:N)</f>
        <v>0</v>
      </c>
      <c r="G781">
        <v>1</v>
      </c>
      <c r="H781" s="6">
        <f>Tabla1[[#This Row],[Precio]]-(Tabla1[[#This Row],[Costo]]*Tabla1[[#This Row],[Cantidad]])</f>
        <v>0</v>
      </c>
      <c r="I781" t="s">
        <v>4</v>
      </c>
      <c r="K781" t="b">
        <f>IF(Tabla1[[#This Row],[Cantidad]]&gt;=1,Tabla1[[#This Row],[Cantidad]]*F781)</f>
        <v>0</v>
      </c>
    </row>
    <row r="782" spans="1:11" x14ac:dyDescent="0.2">
      <c r="A782" s="21"/>
      <c r="B782" s="22"/>
      <c r="C782" s="23">
        <f>_xlfn.XLOOKUP(Tabla1[[#This Row],[Producto]],Ingresos!L:L,Ingresos!M:M)</f>
        <v>0</v>
      </c>
      <c r="D782" s="24"/>
      <c r="E782" s="25"/>
      <c r="F782">
        <f>_xlfn.XLOOKUP(Tabla1[[#This Row],[Producto]],Ingresos!L:L,Ingresos!N:N)</f>
        <v>0</v>
      </c>
      <c r="G782">
        <v>1</v>
      </c>
      <c r="H782" s="6">
        <f>Tabla1[[#This Row],[Precio]]-(Tabla1[[#This Row],[Costo]]*Tabla1[[#This Row],[Cantidad]])</f>
        <v>0</v>
      </c>
      <c r="I782" t="s">
        <v>4</v>
      </c>
      <c r="K782" t="b">
        <f>IF(Tabla1[[#This Row],[Cantidad]]&gt;=1,Tabla1[[#This Row],[Cantidad]]*F782)</f>
        <v>0</v>
      </c>
    </row>
    <row r="783" spans="1:11" x14ac:dyDescent="0.2">
      <c r="A783" s="21"/>
      <c r="B783" s="22"/>
      <c r="C783" s="23">
        <f>_xlfn.XLOOKUP(Tabla1[[#This Row],[Producto]],Ingresos!L:L,Ingresos!M:M)</f>
        <v>0</v>
      </c>
      <c r="D783" s="24"/>
      <c r="E783" s="25"/>
      <c r="F783">
        <f>_xlfn.XLOOKUP(Tabla1[[#This Row],[Producto]],Ingresos!L:L,Ingresos!N:N)</f>
        <v>0</v>
      </c>
      <c r="G783">
        <v>1</v>
      </c>
      <c r="H783" s="6">
        <f>Tabla1[[#This Row],[Precio]]-(Tabla1[[#This Row],[Costo]]*Tabla1[[#This Row],[Cantidad]])</f>
        <v>0</v>
      </c>
      <c r="I783" t="s">
        <v>4</v>
      </c>
      <c r="K783" t="b">
        <f>IF(Tabla1[[#This Row],[Cantidad]]&gt;=1,Tabla1[[#This Row],[Cantidad]]*F783)</f>
        <v>0</v>
      </c>
    </row>
    <row r="784" spans="1:11" x14ac:dyDescent="0.2">
      <c r="A784" s="21"/>
      <c r="B784" s="22"/>
      <c r="C784" s="23">
        <f>_xlfn.XLOOKUP(Tabla1[[#This Row],[Producto]],Ingresos!L:L,Ingresos!M:M)</f>
        <v>0</v>
      </c>
      <c r="D784" s="24"/>
      <c r="E784" s="25"/>
      <c r="F784">
        <f>_xlfn.XLOOKUP(Tabla1[[#This Row],[Producto]],Ingresos!L:L,Ingresos!N:N)</f>
        <v>0</v>
      </c>
      <c r="G784">
        <v>1</v>
      </c>
      <c r="H784" s="6">
        <f>Tabla1[[#This Row],[Precio]]-(Tabla1[[#This Row],[Costo]]*Tabla1[[#This Row],[Cantidad]])</f>
        <v>0</v>
      </c>
      <c r="I784" t="s">
        <v>4</v>
      </c>
      <c r="K784" t="b">
        <f>IF(Tabla1[[#This Row],[Cantidad]]&gt;=1,Tabla1[[#This Row],[Cantidad]]*F784)</f>
        <v>0</v>
      </c>
    </row>
    <row r="785" spans="1:11" x14ac:dyDescent="0.2">
      <c r="A785" s="21"/>
      <c r="B785" s="22"/>
      <c r="C785" s="23">
        <f>_xlfn.XLOOKUP(Tabla1[[#This Row],[Producto]],Ingresos!L:L,Ingresos!M:M)</f>
        <v>0</v>
      </c>
      <c r="D785" s="24"/>
      <c r="E785" s="25"/>
      <c r="F785">
        <f>_xlfn.XLOOKUP(Tabla1[[#This Row],[Producto]],Ingresos!L:L,Ingresos!N:N)</f>
        <v>0</v>
      </c>
      <c r="G785">
        <v>1</v>
      </c>
      <c r="H785" s="6">
        <f>Tabla1[[#This Row],[Precio]]-(Tabla1[[#This Row],[Costo]]*Tabla1[[#This Row],[Cantidad]])</f>
        <v>0</v>
      </c>
      <c r="I785" t="s">
        <v>4</v>
      </c>
      <c r="K785" t="b">
        <f>IF(Tabla1[[#This Row],[Cantidad]]&gt;=1,Tabla1[[#This Row],[Cantidad]]*F785)</f>
        <v>0</v>
      </c>
    </row>
    <row r="786" spans="1:11" x14ac:dyDescent="0.2">
      <c r="A786" s="21"/>
      <c r="B786" s="22"/>
      <c r="C786" s="23">
        <f>_xlfn.XLOOKUP(Tabla1[[#This Row],[Producto]],Ingresos!L:L,Ingresos!M:M)</f>
        <v>0</v>
      </c>
      <c r="D786" s="24"/>
      <c r="E786" s="25"/>
      <c r="F786">
        <f>_xlfn.XLOOKUP(Tabla1[[#This Row],[Producto]],Ingresos!L:L,Ingresos!N:N)</f>
        <v>0</v>
      </c>
      <c r="G786">
        <v>1</v>
      </c>
      <c r="H786" s="6">
        <f>Tabla1[[#This Row],[Precio]]-(Tabla1[[#This Row],[Costo]]*Tabla1[[#This Row],[Cantidad]])</f>
        <v>0</v>
      </c>
      <c r="I786" t="s">
        <v>4</v>
      </c>
      <c r="K786" t="b">
        <f>IF(Tabla1[[#This Row],[Cantidad]]&gt;=1,Tabla1[[#This Row],[Cantidad]]*F786)</f>
        <v>0</v>
      </c>
    </row>
    <row r="787" spans="1:11" x14ac:dyDescent="0.2">
      <c r="A787" s="21"/>
      <c r="B787" s="22"/>
      <c r="C787" s="23">
        <f>_xlfn.XLOOKUP(Tabla1[[#This Row],[Producto]],Ingresos!L:L,Ingresos!M:M)</f>
        <v>0</v>
      </c>
      <c r="D787" s="24"/>
      <c r="E787" s="25"/>
      <c r="F787">
        <f>_xlfn.XLOOKUP(Tabla1[[#This Row],[Producto]],Ingresos!L:L,Ingresos!N:N)</f>
        <v>0</v>
      </c>
      <c r="G787">
        <v>1</v>
      </c>
      <c r="H787" s="6">
        <f>Tabla1[[#This Row],[Precio]]-(Tabla1[[#This Row],[Costo]]*Tabla1[[#This Row],[Cantidad]])</f>
        <v>0</v>
      </c>
      <c r="I787" t="s">
        <v>4</v>
      </c>
      <c r="K787" t="b">
        <f>IF(Tabla1[[#This Row],[Cantidad]]&gt;=1,Tabla1[[#This Row],[Cantidad]]*F787)</f>
        <v>0</v>
      </c>
    </row>
    <row r="788" spans="1:11" x14ac:dyDescent="0.2">
      <c r="A788" s="21"/>
      <c r="B788" s="22"/>
      <c r="C788" s="23">
        <f>_xlfn.XLOOKUP(Tabla1[[#This Row],[Producto]],Ingresos!L:L,Ingresos!M:M)</f>
        <v>0</v>
      </c>
      <c r="D788" s="24"/>
      <c r="E788" s="25"/>
      <c r="F788">
        <f>_xlfn.XLOOKUP(Tabla1[[#This Row],[Producto]],Ingresos!L:L,Ingresos!N:N)</f>
        <v>0</v>
      </c>
      <c r="G788">
        <v>1</v>
      </c>
      <c r="H788" s="6">
        <f>Tabla1[[#This Row],[Precio]]-(Tabla1[[#This Row],[Costo]]*Tabla1[[#This Row],[Cantidad]])</f>
        <v>0</v>
      </c>
      <c r="I788" t="s">
        <v>4</v>
      </c>
      <c r="K788" t="b">
        <f>IF(Tabla1[[#This Row],[Cantidad]]&gt;=1,Tabla1[[#This Row],[Cantidad]]*F788)</f>
        <v>0</v>
      </c>
    </row>
    <row r="789" spans="1:11" x14ac:dyDescent="0.2">
      <c r="A789" s="21"/>
      <c r="B789" s="22"/>
      <c r="C789" s="23">
        <f>_xlfn.XLOOKUP(Tabla1[[#This Row],[Producto]],Ingresos!L:L,Ingresos!M:M)</f>
        <v>0</v>
      </c>
      <c r="D789" s="24"/>
      <c r="E789" s="25"/>
      <c r="F789">
        <f>_xlfn.XLOOKUP(Tabla1[[#This Row],[Producto]],Ingresos!L:L,Ingresos!N:N)</f>
        <v>0</v>
      </c>
      <c r="G789">
        <v>1</v>
      </c>
      <c r="H789" s="6">
        <f>Tabla1[[#This Row],[Precio]]-(Tabla1[[#This Row],[Costo]]*Tabla1[[#This Row],[Cantidad]])</f>
        <v>0</v>
      </c>
      <c r="I789" t="s">
        <v>4</v>
      </c>
      <c r="K789" t="b">
        <f>IF(Tabla1[[#This Row],[Cantidad]]&gt;=1,Tabla1[[#This Row],[Cantidad]]*F789)</f>
        <v>0</v>
      </c>
    </row>
    <row r="790" spans="1:11" x14ac:dyDescent="0.2">
      <c r="A790" s="21"/>
      <c r="B790" s="22"/>
      <c r="C790" s="23">
        <f>_xlfn.XLOOKUP(Tabla1[[#This Row],[Producto]],Ingresos!L:L,Ingresos!M:M)</f>
        <v>0</v>
      </c>
      <c r="D790" s="24"/>
      <c r="E790" s="25"/>
      <c r="F790">
        <f>_xlfn.XLOOKUP(Tabla1[[#This Row],[Producto]],Ingresos!L:L,Ingresos!N:N)</f>
        <v>0</v>
      </c>
      <c r="G790">
        <v>1</v>
      </c>
      <c r="H790" s="6">
        <f>Tabla1[[#This Row],[Precio]]-(Tabla1[[#This Row],[Costo]]*Tabla1[[#This Row],[Cantidad]])</f>
        <v>0</v>
      </c>
      <c r="I790" t="s">
        <v>4</v>
      </c>
      <c r="K790" t="b">
        <f>IF(Tabla1[[#This Row],[Cantidad]]&gt;=1,Tabla1[[#This Row],[Cantidad]]*F790)</f>
        <v>0</v>
      </c>
    </row>
    <row r="791" spans="1:11" x14ac:dyDescent="0.2">
      <c r="A791" s="21"/>
      <c r="B791" s="22"/>
      <c r="C791" s="23">
        <f>_xlfn.XLOOKUP(Tabla1[[#This Row],[Producto]],Ingresos!L:L,Ingresos!M:M)</f>
        <v>0</v>
      </c>
      <c r="D791" s="24"/>
      <c r="E791" s="25"/>
      <c r="F791">
        <f>_xlfn.XLOOKUP(Tabla1[[#This Row],[Producto]],Ingresos!L:L,Ingresos!N:N)</f>
        <v>0</v>
      </c>
      <c r="G791">
        <v>1</v>
      </c>
      <c r="H791" s="6">
        <f>Tabla1[[#This Row],[Precio]]-(Tabla1[[#This Row],[Costo]]*Tabla1[[#This Row],[Cantidad]])</f>
        <v>0</v>
      </c>
      <c r="I791" t="s">
        <v>4</v>
      </c>
      <c r="K791" t="b">
        <f>IF(Tabla1[[#This Row],[Cantidad]]&gt;=1,Tabla1[[#This Row],[Cantidad]]*F791)</f>
        <v>0</v>
      </c>
    </row>
    <row r="792" spans="1:11" x14ac:dyDescent="0.2">
      <c r="A792" s="21"/>
      <c r="B792" s="22"/>
      <c r="C792" s="23">
        <f>_xlfn.XLOOKUP(Tabla1[[#This Row],[Producto]],Ingresos!L:L,Ingresos!M:M)</f>
        <v>0</v>
      </c>
      <c r="D792" s="24"/>
      <c r="E792" s="25"/>
      <c r="F792">
        <f>_xlfn.XLOOKUP(Tabla1[[#This Row],[Producto]],Ingresos!L:L,Ingresos!N:N)</f>
        <v>0</v>
      </c>
      <c r="G792">
        <v>1</v>
      </c>
      <c r="H792" s="6">
        <f>Tabla1[[#This Row],[Precio]]-(Tabla1[[#This Row],[Costo]]*Tabla1[[#This Row],[Cantidad]])</f>
        <v>0</v>
      </c>
      <c r="I792" t="s">
        <v>4</v>
      </c>
      <c r="K792" t="b">
        <f>IF(Tabla1[[#This Row],[Cantidad]]&gt;=1,Tabla1[[#This Row],[Cantidad]]*F792)</f>
        <v>0</v>
      </c>
    </row>
    <row r="793" spans="1:11" x14ac:dyDescent="0.2">
      <c r="A793" s="21"/>
      <c r="B793" s="22"/>
      <c r="C793" s="23">
        <f>_xlfn.XLOOKUP(Tabla1[[#This Row],[Producto]],Ingresos!L:L,Ingresos!M:M)</f>
        <v>0</v>
      </c>
      <c r="D793" s="24"/>
      <c r="E793" s="25"/>
      <c r="F793">
        <f>_xlfn.XLOOKUP(Tabla1[[#This Row],[Producto]],Ingresos!L:L,Ingresos!N:N)</f>
        <v>0</v>
      </c>
      <c r="G793">
        <v>1</v>
      </c>
      <c r="H793" s="6">
        <f>Tabla1[[#This Row],[Precio]]-(Tabla1[[#This Row],[Costo]]*Tabla1[[#This Row],[Cantidad]])</f>
        <v>0</v>
      </c>
      <c r="I793" t="s">
        <v>4</v>
      </c>
      <c r="K793" t="b">
        <f>IF(Tabla1[[#This Row],[Cantidad]]&gt;=1,Tabla1[[#This Row],[Cantidad]]*F793)</f>
        <v>0</v>
      </c>
    </row>
    <row r="794" spans="1:11" x14ac:dyDescent="0.2">
      <c r="A794" s="21"/>
      <c r="B794" s="22"/>
      <c r="C794" s="23">
        <f>_xlfn.XLOOKUP(Tabla1[[#This Row],[Producto]],Ingresos!L:L,Ingresos!M:M)</f>
        <v>0</v>
      </c>
      <c r="D794" s="24"/>
      <c r="E794" s="25"/>
      <c r="F794">
        <f>_xlfn.XLOOKUP(Tabla1[[#This Row],[Producto]],Ingresos!L:L,Ingresos!N:N)</f>
        <v>0</v>
      </c>
      <c r="G794">
        <v>1</v>
      </c>
      <c r="H794" s="6">
        <f>Tabla1[[#This Row],[Precio]]-(Tabla1[[#This Row],[Costo]]*Tabla1[[#This Row],[Cantidad]])</f>
        <v>0</v>
      </c>
      <c r="I794" t="s">
        <v>4</v>
      </c>
      <c r="K794" t="b">
        <f>IF(Tabla1[[#This Row],[Cantidad]]&gt;=1,Tabla1[[#This Row],[Cantidad]]*F794)</f>
        <v>0</v>
      </c>
    </row>
    <row r="795" spans="1:11" x14ac:dyDescent="0.2">
      <c r="A795" s="21"/>
      <c r="B795" s="22"/>
      <c r="C795" s="23">
        <f>_xlfn.XLOOKUP(Tabla1[[#This Row],[Producto]],Ingresos!L:L,Ingresos!M:M)</f>
        <v>0</v>
      </c>
      <c r="D795" s="24"/>
      <c r="E795" s="25"/>
      <c r="F795">
        <f>_xlfn.XLOOKUP(Tabla1[[#This Row],[Producto]],Ingresos!L:L,Ingresos!N:N)</f>
        <v>0</v>
      </c>
      <c r="G795">
        <v>1</v>
      </c>
      <c r="H795" s="6">
        <f>Tabla1[[#This Row],[Precio]]-(Tabla1[[#This Row],[Costo]]*Tabla1[[#This Row],[Cantidad]])</f>
        <v>0</v>
      </c>
      <c r="I795" t="s">
        <v>4</v>
      </c>
      <c r="K795" t="b">
        <f>IF(Tabla1[[#This Row],[Cantidad]]&gt;=1,Tabla1[[#This Row],[Cantidad]]*F795)</f>
        <v>0</v>
      </c>
    </row>
    <row r="796" spans="1:11" x14ac:dyDescent="0.2">
      <c r="A796" s="21"/>
      <c r="B796" s="22"/>
      <c r="C796" s="23">
        <f>_xlfn.XLOOKUP(Tabla1[[#This Row],[Producto]],Ingresos!L:L,Ingresos!M:M)</f>
        <v>0</v>
      </c>
      <c r="D796" s="24"/>
      <c r="E796" s="25"/>
      <c r="F796">
        <f>_xlfn.XLOOKUP(Tabla1[[#This Row],[Producto]],Ingresos!L:L,Ingresos!N:N)</f>
        <v>0</v>
      </c>
      <c r="G796">
        <v>1</v>
      </c>
      <c r="H796" s="6">
        <f>Tabla1[[#This Row],[Precio]]-(Tabla1[[#This Row],[Costo]]*Tabla1[[#This Row],[Cantidad]])</f>
        <v>0</v>
      </c>
      <c r="I796" t="s">
        <v>4</v>
      </c>
      <c r="K796" t="b">
        <f>IF(Tabla1[[#This Row],[Cantidad]]&gt;=1,Tabla1[[#This Row],[Cantidad]]*F796)</f>
        <v>0</v>
      </c>
    </row>
    <row r="797" spans="1:11" x14ac:dyDescent="0.2">
      <c r="A797" s="21"/>
      <c r="B797" s="22"/>
      <c r="C797" s="23">
        <f>_xlfn.XLOOKUP(Tabla1[[#This Row],[Producto]],Ingresos!L:L,Ingresos!M:M)</f>
        <v>0</v>
      </c>
      <c r="D797" s="24"/>
      <c r="E797" s="25"/>
      <c r="F797">
        <f>_xlfn.XLOOKUP(Tabla1[[#This Row],[Producto]],Ingresos!L:L,Ingresos!N:N)</f>
        <v>0</v>
      </c>
      <c r="G797">
        <v>1</v>
      </c>
      <c r="H797" s="6">
        <f>Tabla1[[#This Row],[Precio]]-(Tabla1[[#This Row],[Costo]]*Tabla1[[#This Row],[Cantidad]])</f>
        <v>0</v>
      </c>
      <c r="I797" t="s">
        <v>4</v>
      </c>
      <c r="K797" t="b">
        <f>IF(Tabla1[[#This Row],[Cantidad]]&gt;=1,Tabla1[[#This Row],[Cantidad]]*F797)</f>
        <v>0</v>
      </c>
    </row>
    <row r="798" spans="1:11" x14ac:dyDescent="0.2">
      <c r="A798" s="21"/>
      <c r="B798" s="22"/>
      <c r="C798" s="23">
        <f>_xlfn.XLOOKUP(Tabla1[[#This Row],[Producto]],Ingresos!L:L,Ingresos!M:M)</f>
        <v>0</v>
      </c>
      <c r="D798" s="24"/>
      <c r="E798" s="25"/>
      <c r="F798">
        <f>_xlfn.XLOOKUP(Tabla1[[#This Row],[Producto]],Ingresos!L:L,Ingresos!N:N)</f>
        <v>0</v>
      </c>
      <c r="G798">
        <v>1</v>
      </c>
      <c r="H798" s="6">
        <f>Tabla1[[#This Row],[Precio]]-(Tabla1[[#This Row],[Costo]]*Tabla1[[#This Row],[Cantidad]])</f>
        <v>0</v>
      </c>
      <c r="I798" t="s">
        <v>4</v>
      </c>
      <c r="K798" t="b">
        <f>IF(Tabla1[[#This Row],[Cantidad]]&gt;=1,Tabla1[[#This Row],[Cantidad]]*F798)</f>
        <v>0</v>
      </c>
    </row>
    <row r="799" spans="1:11" x14ac:dyDescent="0.2">
      <c r="A799" s="21"/>
      <c r="B799" s="22"/>
      <c r="C799" s="23">
        <f>_xlfn.XLOOKUP(Tabla1[[#This Row],[Producto]],Ingresos!L:L,Ingresos!M:M)</f>
        <v>0</v>
      </c>
      <c r="D799" s="24"/>
      <c r="E799" s="25"/>
      <c r="F799">
        <f>_xlfn.XLOOKUP(Tabla1[[#This Row],[Producto]],Ingresos!L:L,Ingresos!N:N)</f>
        <v>0</v>
      </c>
      <c r="G799">
        <v>1</v>
      </c>
      <c r="H799" s="6">
        <f>Tabla1[[#This Row],[Precio]]-(Tabla1[[#This Row],[Costo]]*Tabla1[[#This Row],[Cantidad]])</f>
        <v>0</v>
      </c>
      <c r="I799" t="s">
        <v>4</v>
      </c>
      <c r="K799" t="b">
        <f>IF(Tabla1[[#This Row],[Cantidad]]&gt;=1,Tabla1[[#This Row],[Cantidad]]*F799)</f>
        <v>0</v>
      </c>
    </row>
    <row r="800" spans="1:11" x14ac:dyDescent="0.2">
      <c r="A800" s="21"/>
      <c r="B800" s="22"/>
      <c r="C800" s="23">
        <f>_xlfn.XLOOKUP(Tabla1[[#This Row],[Producto]],Ingresos!L:L,Ingresos!M:M)</f>
        <v>0</v>
      </c>
      <c r="D800" s="24"/>
      <c r="E800" s="25"/>
      <c r="F800">
        <f>_xlfn.XLOOKUP(Tabla1[[#This Row],[Producto]],Ingresos!L:L,Ingresos!N:N)</f>
        <v>0</v>
      </c>
      <c r="G800">
        <v>1</v>
      </c>
      <c r="H800" s="6">
        <f>Tabla1[[#This Row],[Precio]]-(Tabla1[[#This Row],[Costo]]*Tabla1[[#This Row],[Cantidad]])</f>
        <v>0</v>
      </c>
      <c r="I800" t="s">
        <v>4</v>
      </c>
      <c r="K800" t="b">
        <f>IF(Tabla1[[#This Row],[Cantidad]]&gt;=1,Tabla1[[#This Row],[Cantidad]]*F800)</f>
        <v>0</v>
      </c>
    </row>
    <row r="801" spans="1:11" x14ac:dyDescent="0.2">
      <c r="A801" s="21"/>
      <c r="B801" s="22"/>
      <c r="C801" s="23">
        <f>_xlfn.XLOOKUP(Tabla1[[#This Row],[Producto]],Ingresos!L:L,Ingresos!M:M)</f>
        <v>0</v>
      </c>
      <c r="D801" s="24"/>
      <c r="E801" s="25"/>
      <c r="F801">
        <f>_xlfn.XLOOKUP(Tabla1[[#This Row],[Producto]],Ingresos!L:L,Ingresos!N:N)</f>
        <v>0</v>
      </c>
      <c r="G801">
        <v>1</v>
      </c>
      <c r="H801" s="6">
        <f>Tabla1[[#This Row],[Precio]]-(Tabla1[[#This Row],[Costo]]*Tabla1[[#This Row],[Cantidad]])</f>
        <v>0</v>
      </c>
      <c r="I801" t="s">
        <v>4</v>
      </c>
      <c r="K801" t="b">
        <f>IF(Tabla1[[#This Row],[Cantidad]]&gt;=1,Tabla1[[#This Row],[Cantidad]]*F801)</f>
        <v>0</v>
      </c>
    </row>
    <row r="802" spans="1:11" x14ac:dyDescent="0.2">
      <c r="A802" s="21"/>
      <c r="B802" s="22"/>
      <c r="C802" s="23">
        <f>_xlfn.XLOOKUP(Tabla1[[#This Row],[Producto]],Ingresos!L:L,Ingresos!M:M)</f>
        <v>0</v>
      </c>
      <c r="D802" s="24"/>
      <c r="E802" s="25"/>
      <c r="F802">
        <f>_xlfn.XLOOKUP(Tabla1[[#This Row],[Producto]],Ingresos!L:L,Ingresos!N:N)</f>
        <v>0</v>
      </c>
      <c r="G802">
        <v>1</v>
      </c>
      <c r="H802" s="6">
        <f>Tabla1[[#This Row],[Precio]]-(Tabla1[[#This Row],[Costo]]*Tabla1[[#This Row],[Cantidad]])</f>
        <v>0</v>
      </c>
      <c r="I802" t="s">
        <v>4</v>
      </c>
      <c r="K802" t="b">
        <f>IF(Tabla1[[#This Row],[Cantidad]]&gt;=1,Tabla1[[#This Row],[Cantidad]]*F802)</f>
        <v>0</v>
      </c>
    </row>
    <row r="803" spans="1:11" x14ac:dyDescent="0.2">
      <c r="A803" s="21"/>
      <c r="B803" s="22"/>
      <c r="C803" s="23">
        <f>_xlfn.XLOOKUP(Tabla1[[#This Row],[Producto]],Ingresos!L:L,Ingresos!M:M)</f>
        <v>0</v>
      </c>
      <c r="D803" s="24"/>
      <c r="E803" s="25"/>
      <c r="F803">
        <f>_xlfn.XLOOKUP(Tabla1[[#This Row],[Producto]],Ingresos!L:L,Ingresos!N:N)</f>
        <v>0</v>
      </c>
      <c r="G803">
        <v>1</v>
      </c>
      <c r="H803" s="6">
        <f>Tabla1[[#This Row],[Precio]]-(Tabla1[[#This Row],[Costo]]*Tabla1[[#This Row],[Cantidad]])</f>
        <v>0</v>
      </c>
      <c r="I803" t="s">
        <v>4</v>
      </c>
      <c r="K803" t="b">
        <f>IF(Tabla1[[#This Row],[Cantidad]]&gt;=1,Tabla1[[#This Row],[Cantidad]]*F803)</f>
        <v>0</v>
      </c>
    </row>
    <row r="804" spans="1:11" x14ac:dyDescent="0.2">
      <c r="A804" s="21"/>
      <c r="B804" s="22"/>
      <c r="C804" s="23">
        <f>_xlfn.XLOOKUP(Tabla1[[#This Row],[Producto]],Ingresos!L:L,Ingresos!M:M)</f>
        <v>0</v>
      </c>
      <c r="D804" s="24"/>
      <c r="E804" s="25"/>
      <c r="F804">
        <f>_xlfn.XLOOKUP(Tabla1[[#This Row],[Producto]],Ingresos!L:L,Ingresos!N:N)</f>
        <v>0</v>
      </c>
      <c r="G804">
        <v>1</v>
      </c>
      <c r="H804" s="6">
        <f>Tabla1[[#This Row],[Precio]]-(Tabla1[[#This Row],[Costo]]*Tabla1[[#This Row],[Cantidad]])</f>
        <v>0</v>
      </c>
      <c r="I804" t="s">
        <v>4</v>
      </c>
      <c r="K804" t="b">
        <f>IF(Tabla1[[#This Row],[Cantidad]]&gt;=1,Tabla1[[#This Row],[Cantidad]]*F804)</f>
        <v>0</v>
      </c>
    </row>
    <row r="805" spans="1:11" x14ac:dyDescent="0.2">
      <c r="A805" s="21"/>
      <c r="B805" s="22"/>
      <c r="C805" s="23">
        <f>_xlfn.XLOOKUP(Tabla1[[#This Row],[Producto]],Ingresos!L:L,Ingresos!M:M)</f>
        <v>0</v>
      </c>
      <c r="D805" s="24"/>
      <c r="E805" s="25"/>
      <c r="F805">
        <f>_xlfn.XLOOKUP(Tabla1[[#This Row],[Producto]],Ingresos!L:L,Ingresos!N:N)</f>
        <v>0</v>
      </c>
      <c r="G805">
        <v>1</v>
      </c>
      <c r="H805" s="6">
        <f>Tabla1[[#This Row],[Precio]]-(Tabla1[[#This Row],[Costo]]*Tabla1[[#This Row],[Cantidad]])</f>
        <v>0</v>
      </c>
      <c r="I805" t="s">
        <v>4</v>
      </c>
      <c r="K805" t="b">
        <f>IF(Tabla1[[#This Row],[Cantidad]]&gt;=1,Tabla1[[#This Row],[Cantidad]]*F805)</f>
        <v>0</v>
      </c>
    </row>
    <row r="806" spans="1:11" x14ac:dyDescent="0.2">
      <c r="A806" s="21"/>
      <c r="B806" s="22"/>
      <c r="C806" s="23">
        <f>_xlfn.XLOOKUP(Tabla1[[#This Row],[Producto]],Ingresos!L:L,Ingresos!M:M)</f>
        <v>0</v>
      </c>
      <c r="D806" s="24"/>
      <c r="E806" s="25"/>
      <c r="F806">
        <f>_xlfn.XLOOKUP(Tabla1[[#This Row],[Producto]],Ingresos!L:L,Ingresos!N:N)</f>
        <v>0</v>
      </c>
      <c r="G806">
        <v>1</v>
      </c>
      <c r="H806" s="6">
        <f>Tabla1[[#This Row],[Precio]]-(Tabla1[[#This Row],[Costo]]*Tabla1[[#This Row],[Cantidad]])</f>
        <v>0</v>
      </c>
      <c r="I806" t="s">
        <v>4</v>
      </c>
      <c r="K806" t="b">
        <f>IF(Tabla1[[#This Row],[Cantidad]]&gt;=1,Tabla1[[#This Row],[Cantidad]]*F806)</f>
        <v>0</v>
      </c>
    </row>
    <row r="807" spans="1:11" x14ac:dyDescent="0.2">
      <c r="A807" s="21"/>
      <c r="B807" s="22"/>
      <c r="C807" s="23">
        <f>_xlfn.XLOOKUP(Tabla1[[#This Row],[Producto]],Ingresos!L:L,Ingresos!M:M)</f>
        <v>0</v>
      </c>
      <c r="D807" s="24"/>
      <c r="E807" s="25"/>
      <c r="F807">
        <f>_xlfn.XLOOKUP(Tabla1[[#This Row],[Producto]],Ingresos!L:L,Ingresos!N:N)</f>
        <v>0</v>
      </c>
      <c r="G807">
        <v>1</v>
      </c>
      <c r="H807" s="6">
        <f>Tabla1[[#This Row],[Precio]]-(Tabla1[[#This Row],[Costo]]*Tabla1[[#This Row],[Cantidad]])</f>
        <v>0</v>
      </c>
      <c r="I807" t="s">
        <v>4</v>
      </c>
      <c r="K807" t="b">
        <f>IF(Tabla1[[#This Row],[Cantidad]]&gt;=1,Tabla1[[#This Row],[Cantidad]]*F807)</f>
        <v>0</v>
      </c>
    </row>
    <row r="808" spans="1:11" x14ac:dyDescent="0.2">
      <c r="A808" s="21"/>
      <c r="B808" s="22"/>
      <c r="C808" s="23">
        <f>_xlfn.XLOOKUP(Tabla1[[#This Row],[Producto]],Ingresos!L:L,Ingresos!M:M)</f>
        <v>0</v>
      </c>
      <c r="D808" s="24"/>
      <c r="E808" s="25"/>
      <c r="F808">
        <f>_xlfn.XLOOKUP(Tabla1[[#This Row],[Producto]],Ingresos!L:L,Ingresos!N:N)</f>
        <v>0</v>
      </c>
      <c r="G808">
        <v>1</v>
      </c>
      <c r="H808" s="6">
        <f>Tabla1[[#This Row],[Precio]]-(Tabla1[[#This Row],[Costo]]*Tabla1[[#This Row],[Cantidad]])</f>
        <v>0</v>
      </c>
      <c r="I808" t="s">
        <v>4</v>
      </c>
      <c r="K808" t="b">
        <f>IF(Tabla1[[#This Row],[Cantidad]]&gt;=1,Tabla1[[#This Row],[Cantidad]]*F808)</f>
        <v>0</v>
      </c>
    </row>
    <row r="809" spans="1:11" x14ac:dyDescent="0.2">
      <c r="A809" s="21"/>
      <c r="B809" s="22"/>
      <c r="C809" s="23">
        <f>_xlfn.XLOOKUP(Tabla1[[#This Row],[Producto]],Ingresos!L:L,Ingresos!M:M)</f>
        <v>0</v>
      </c>
      <c r="D809" s="24"/>
      <c r="E809" s="25"/>
      <c r="F809">
        <f>_xlfn.XLOOKUP(Tabla1[[#This Row],[Producto]],Ingresos!L:L,Ingresos!N:N)</f>
        <v>0</v>
      </c>
      <c r="G809">
        <v>1</v>
      </c>
      <c r="H809" s="6">
        <f>Tabla1[[#This Row],[Precio]]-(Tabla1[[#This Row],[Costo]]*Tabla1[[#This Row],[Cantidad]])</f>
        <v>0</v>
      </c>
      <c r="I809" t="s">
        <v>4</v>
      </c>
      <c r="K809" t="b">
        <f>IF(Tabla1[[#This Row],[Cantidad]]&gt;=1,Tabla1[[#This Row],[Cantidad]]*F809)</f>
        <v>0</v>
      </c>
    </row>
    <row r="810" spans="1:11" x14ac:dyDescent="0.2">
      <c r="A810" s="21"/>
      <c r="B810" s="22"/>
      <c r="C810" s="23">
        <f>_xlfn.XLOOKUP(Tabla1[[#This Row],[Producto]],Ingresos!L:L,Ingresos!M:M)</f>
        <v>0</v>
      </c>
      <c r="D810" s="24"/>
      <c r="E810" s="25"/>
      <c r="F810">
        <f>_xlfn.XLOOKUP(Tabla1[[#This Row],[Producto]],Ingresos!L:L,Ingresos!N:N)</f>
        <v>0</v>
      </c>
      <c r="G810">
        <v>1</v>
      </c>
      <c r="H810" s="6">
        <f>Tabla1[[#This Row],[Precio]]-(Tabla1[[#This Row],[Costo]]*Tabla1[[#This Row],[Cantidad]])</f>
        <v>0</v>
      </c>
      <c r="I810" t="s">
        <v>4</v>
      </c>
      <c r="K810" t="b">
        <f>IF(Tabla1[[#This Row],[Cantidad]]&gt;=1,Tabla1[[#This Row],[Cantidad]]*F810)</f>
        <v>0</v>
      </c>
    </row>
    <row r="811" spans="1:11" x14ac:dyDescent="0.2">
      <c r="A811" s="21"/>
      <c r="B811" s="22"/>
      <c r="C811" s="23">
        <f>_xlfn.XLOOKUP(Tabla1[[#This Row],[Producto]],Ingresos!L:L,Ingresos!M:M)</f>
        <v>0</v>
      </c>
      <c r="D811" s="24"/>
      <c r="E811" s="25"/>
      <c r="F811">
        <f>_xlfn.XLOOKUP(Tabla1[[#This Row],[Producto]],Ingresos!L:L,Ingresos!N:N)</f>
        <v>0</v>
      </c>
      <c r="G811">
        <v>1</v>
      </c>
      <c r="H811" s="6">
        <f>Tabla1[[#This Row],[Precio]]-(Tabla1[[#This Row],[Costo]]*Tabla1[[#This Row],[Cantidad]])</f>
        <v>0</v>
      </c>
      <c r="I811" t="s">
        <v>4</v>
      </c>
      <c r="K811" t="b">
        <f>IF(Tabla1[[#This Row],[Cantidad]]&gt;=1,Tabla1[[#This Row],[Cantidad]]*F811)</f>
        <v>0</v>
      </c>
    </row>
    <row r="812" spans="1:11" x14ac:dyDescent="0.2">
      <c r="A812" s="21"/>
      <c r="B812" s="22"/>
      <c r="C812" s="23">
        <f>_xlfn.XLOOKUP(Tabla1[[#This Row],[Producto]],Ingresos!L:L,Ingresos!M:M)</f>
        <v>0</v>
      </c>
      <c r="D812" s="24"/>
      <c r="E812" s="25"/>
      <c r="F812">
        <f>_xlfn.XLOOKUP(Tabla1[[#This Row],[Producto]],Ingresos!L:L,Ingresos!N:N)</f>
        <v>0</v>
      </c>
      <c r="G812">
        <v>1</v>
      </c>
      <c r="H812" s="6">
        <f>Tabla1[[#This Row],[Precio]]-(Tabla1[[#This Row],[Costo]]*Tabla1[[#This Row],[Cantidad]])</f>
        <v>0</v>
      </c>
      <c r="I812" t="s">
        <v>4</v>
      </c>
      <c r="K812" t="b">
        <f>IF(Tabla1[[#This Row],[Cantidad]]&gt;=1,Tabla1[[#This Row],[Cantidad]]*F812)</f>
        <v>0</v>
      </c>
    </row>
    <row r="813" spans="1:11" x14ac:dyDescent="0.2">
      <c r="A813" s="21"/>
      <c r="B813" s="22"/>
      <c r="C813" s="23">
        <f>_xlfn.XLOOKUP(Tabla1[[#This Row],[Producto]],Ingresos!L:L,Ingresos!M:M)</f>
        <v>0</v>
      </c>
      <c r="D813" s="24"/>
      <c r="E813" s="25"/>
      <c r="F813">
        <f>_xlfn.XLOOKUP(Tabla1[[#This Row],[Producto]],Ingresos!L:L,Ingresos!N:N)</f>
        <v>0</v>
      </c>
      <c r="G813">
        <v>1</v>
      </c>
      <c r="H813" s="6">
        <f>Tabla1[[#This Row],[Precio]]-(Tabla1[[#This Row],[Costo]]*Tabla1[[#This Row],[Cantidad]])</f>
        <v>0</v>
      </c>
      <c r="I813" t="s">
        <v>4</v>
      </c>
      <c r="K813" t="b">
        <f>IF(Tabla1[[#This Row],[Cantidad]]&gt;=1,Tabla1[[#This Row],[Cantidad]]*F813)</f>
        <v>0</v>
      </c>
    </row>
    <row r="814" spans="1:11" x14ac:dyDescent="0.2">
      <c r="A814" s="21"/>
      <c r="B814" s="22"/>
      <c r="C814" s="23">
        <f>_xlfn.XLOOKUP(Tabla1[[#This Row],[Producto]],Ingresos!L:L,Ingresos!M:M)</f>
        <v>0</v>
      </c>
      <c r="D814" s="24"/>
      <c r="E814" s="25"/>
      <c r="F814">
        <f>_xlfn.XLOOKUP(Tabla1[[#This Row],[Producto]],Ingresos!L:L,Ingresos!N:N)</f>
        <v>0</v>
      </c>
      <c r="G814">
        <v>1</v>
      </c>
      <c r="H814" s="6">
        <f>Tabla1[[#This Row],[Precio]]-(Tabla1[[#This Row],[Costo]]*Tabla1[[#This Row],[Cantidad]])</f>
        <v>0</v>
      </c>
      <c r="I814" t="s">
        <v>4</v>
      </c>
      <c r="K814" t="b">
        <f>IF(Tabla1[[#This Row],[Cantidad]]&gt;=1,Tabla1[[#This Row],[Cantidad]]*F814)</f>
        <v>0</v>
      </c>
    </row>
    <row r="815" spans="1:11" x14ac:dyDescent="0.2">
      <c r="A815" s="21"/>
      <c r="B815" s="22"/>
      <c r="C815" s="23">
        <f>_xlfn.XLOOKUP(Tabla1[[#This Row],[Producto]],Ingresos!L:L,Ingresos!M:M)</f>
        <v>0</v>
      </c>
      <c r="D815" s="24"/>
      <c r="E815" s="25"/>
      <c r="F815">
        <f>_xlfn.XLOOKUP(Tabla1[[#This Row],[Producto]],Ingresos!L:L,Ingresos!N:N)</f>
        <v>0</v>
      </c>
      <c r="G815">
        <v>1</v>
      </c>
      <c r="H815" s="6">
        <f>Tabla1[[#This Row],[Precio]]-(Tabla1[[#This Row],[Costo]]*Tabla1[[#This Row],[Cantidad]])</f>
        <v>0</v>
      </c>
      <c r="I815" t="s">
        <v>4</v>
      </c>
      <c r="K815" t="b">
        <f>IF(Tabla1[[#This Row],[Cantidad]]&gt;=1,Tabla1[[#This Row],[Cantidad]]*F815)</f>
        <v>0</v>
      </c>
    </row>
    <row r="816" spans="1:11" x14ac:dyDescent="0.2">
      <c r="A816" s="21"/>
      <c r="B816" s="22"/>
      <c r="C816" s="23">
        <f>_xlfn.XLOOKUP(Tabla1[[#This Row],[Producto]],Ingresos!L:L,Ingresos!M:M)</f>
        <v>0</v>
      </c>
      <c r="D816" s="24"/>
      <c r="E816" s="25"/>
      <c r="F816">
        <f>_xlfn.XLOOKUP(Tabla1[[#This Row],[Producto]],Ingresos!L:L,Ingresos!N:N)</f>
        <v>0</v>
      </c>
      <c r="G816">
        <v>1</v>
      </c>
      <c r="H816" s="6">
        <f>Tabla1[[#This Row],[Precio]]-(Tabla1[[#This Row],[Costo]]*Tabla1[[#This Row],[Cantidad]])</f>
        <v>0</v>
      </c>
      <c r="I816" t="s">
        <v>4</v>
      </c>
      <c r="K816" t="b">
        <f>IF(Tabla1[[#This Row],[Cantidad]]&gt;=1,Tabla1[[#This Row],[Cantidad]]*F816)</f>
        <v>0</v>
      </c>
    </row>
    <row r="817" spans="1:11" x14ac:dyDescent="0.2">
      <c r="A817" s="21"/>
      <c r="B817" s="22"/>
      <c r="C817" s="23">
        <f>_xlfn.XLOOKUP(Tabla1[[#This Row],[Producto]],Ingresos!L:L,Ingresos!M:M)</f>
        <v>0</v>
      </c>
      <c r="D817" s="24"/>
      <c r="E817" s="25"/>
      <c r="F817">
        <f>_xlfn.XLOOKUP(Tabla1[[#This Row],[Producto]],Ingresos!L:L,Ingresos!N:N)</f>
        <v>0</v>
      </c>
      <c r="G817">
        <v>1</v>
      </c>
      <c r="H817" s="6">
        <f>Tabla1[[#This Row],[Precio]]-(Tabla1[[#This Row],[Costo]]*Tabla1[[#This Row],[Cantidad]])</f>
        <v>0</v>
      </c>
      <c r="I817" t="s">
        <v>4</v>
      </c>
      <c r="K817" t="b">
        <f>IF(Tabla1[[#This Row],[Cantidad]]&gt;=1,Tabla1[[#This Row],[Cantidad]]*F817)</f>
        <v>0</v>
      </c>
    </row>
    <row r="818" spans="1:11" x14ac:dyDescent="0.2">
      <c r="A818" s="21"/>
      <c r="B818" s="22"/>
      <c r="C818" s="23">
        <f>_xlfn.XLOOKUP(Tabla1[[#This Row],[Producto]],Ingresos!L:L,Ingresos!M:M)</f>
        <v>0</v>
      </c>
      <c r="D818" s="24"/>
      <c r="E818" s="25"/>
      <c r="F818">
        <f>_xlfn.XLOOKUP(Tabla1[[#This Row],[Producto]],Ingresos!L:L,Ingresos!N:N)</f>
        <v>0</v>
      </c>
      <c r="G818">
        <v>1</v>
      </c>
      <c r="H818" s="6">
        <f>Tabla1[[#This Row],[Precio]]-(Tabla1[[#This Row],[Costo]]*Tabla1[[#This Row],[Cantidad]])</f>
        <v>0</v>
      </c>
      <c r="I818" t="s">
        <v>4</v>
      </c>
      <c r="K818" t="b">
        <f>IF(Tabla1[[#This Row],[Cantidad]]&gt;=1,Tabla1[[#This Row],[Cantidad]]*F818)</f>
        <v>0</v>
      </c>
    </row>
    <row r="819" spans="1:11" x14ac:dyDescent="0.2">
      <c r="A819" s="21"/>
      <c r="B819" s="22"/>
      <c r="C819" s="23">
        <f>_xlfn.XLOOKUP(Tabla1[[#This Row],[Producto]],Ingresos!L:L,Ingresos!M:M)</f>
        <v>0</v>
      </c>
      <c r="D819" s="24"/>
      <c r="E819" s="25"/>
      <c r="F819">
        <f>_xlfn.XLOOKUP(Tabla1[[#This Row],[Producto]],Ingresos!L:L,Ingresos!N:N)</f>
        <v>0</v>
      </c>
      <c r="G819">
        <v>1</v>
      </c>
      <c r="H819" s="6">
        <f>Tabla1[[#This Row],[Precio]]-(Tabla1[[#This Row],[Costo]]*Tabla1[[#This Row],[Cantidad]])</f>
        <v>0</v>
      </c>
      <c r="I819" t="s">
        <v>4</v>
      </c>
      <c r="K819" t="b">
        <f>IF(Tabla1[[#This Row],[Cantidad]]&gt;=1,Tabla1[[#This Row],[Cantidad]]*F819)</f>
        <v>0</v>
      </c>
    </row>
    <row r="820" spans="1:11" x14ac:dyDescent="0.2">
      <c r="A820" s="21"/>
      <c r="B820" s="22"/>
      <c r="C820" s="23">
        <f>_xlfn.XLOOKUP(Tabla1[[#This Row],[Producto]],Ingresos!L:L,Ingresos!M:M)</f>
        <v>0</v>
      </c>
      <c r="D820" s="24"/>
      <c r="E820" s="25"/>
      <c r="F820">
        <f>_xlfn.XLOOKUP(Tabla1[[#This Row],[Producto]],Ingresos!L:L,Ingresos!N:N)</f>
        <v>0</v>
      </c>
      <c r="G820">
        <v>1</v>
      </c>
      <c r="H820" s="6">
        <f>Tabla1[[#This Row],[Precio]]-(Tabla1[[#This Row],[Costo]]*Tabla1[[#This Row],[Cantidad]])</f>
        <v>0</v>
      </c>
      <c r="I820" t="s">
        <v>4</v>
      </c>
      <c r="K820" t="b">
        <f>IF(Tabla1[[#This Row],[Cantidad]]&gt;=1,Tabla1[[#This Row],[Cantidad]]*F820)</f>
        <v>0</v>
      </c>
    </row>
    <row r="821" spans="1:11" x14ac:dyDescent="0.2">
      <c r="A821" s="21"/>
      <c r="B821" s="22"/>
      <c r="C821" s="23">
        <f>_xlfn.XLOOKUP(Tabla1[[#This Row],[Producto]],Ingresos!L:L,Ingresos!M:M)</f>
        <v>0</v>
      </c>
      <c r="D821" s="24"/>
      <c r="E821" s="25"/>
      <c r="F821">
        <f>_xlfn.XLOOKUP(Tabla1[[#This Row],[Producto]],Ingresos!L:L,Ingresos!N:N)</f>
        <v>0</v>
      </c>
      <c r="G821">
        <v>1</v>
      </c>
      <c r="H821" s="6">
        <f>Tabla1[[#This Row],[Precio]]-(Tabla1[[#This Row],[Costo]]*Tabla1[[#This Row],[Cantidad]])</f>
        <v>0</v>
      </c>
      <c r="I821" t="s">
        <v>4</v>
      </c>
      <c r="K821" t="b">
        <f>IF(Tabla1[[#This Row],[Cantidad]]&gt;=1,Tabla1[[#This Row],[Cantidad]]*F821)</f>
        <v>0</v>
      </c>
    </row>
    <row r="822" spans="1:11" x14ac:dyDescent="0.2">
      <c r="A822" s="21"/>
      <c r="B822" s="22"/>
      <c r="C822" s="23">
        <f>_xlfn.XLOOKUP(Tabla1[[#This Row],[Producto]],Ingresos!L:L,Ingresos!M:M)</f>
        <v>0</v>
      </c>
      <c r="D822" s="24"/>
      <c r="E822" s="25"/>
      <c r="F822">
        <f>_xlfn.XLOOKUP(Tabla1[[#This Row],[Producto]],Ingresos!L:L,Ingresos!N:N)</f>
        <v>0</v>
      </c>
      <c r="G822">
        <v>1</v>
      </c>
      <c r="H822" s="6">
        <f>Tabla1[[#This Row],[Precio]]-(Tabla1[[#This Row],[Costo]]*Tabla1[[#This Row],[Cantidad]])</f>
        <v>0</v>
      </c>
      <c r="I822" t="s">
        <v>4</v>
      </c>
      <c r="K822" t="b">
        <f>IF(Tabla1[[#This Row],[Cantidad]]&gt;=1,Tabla1[[#This Row],[Cantidad]]*F822)</f>
        <v>0</v>
      </c>
    </row>
    <row r="823" spans="1:11" x14ac:dyDescent="0.2">
      <c r="A823" s="21"/>
      <c r="B823" s="22"/>
      <c r="C823" s="23">
        <f>_xlfn.XLOOKUP(Tabla1[[#This Row],[Producto]],Ingresos!L:L,Ingresos!M:M)</f>
        <v>0</v>
      </c>
      <c r="D823" s="24"/>
      <c r="E823" s="25"/>
      <c r="F823">
        <f>_xlfn.XLOOKUP(Tabla1[[#This Row],[Producto]],Ingresos!L:L,Ingresos!N:N)</f>
        <v>0</v>
      </c>
      <c r="G823">
        <v>1</v>
      </c>
      <c r="H823" s="6">
        <f>Tabla1[[#This Row],[Precio]]-(Tabla1[[#This Row],[Costo]]*Tabla1[[#This Row],[Cantidad]])</f>
        <v>0</v>
      </c>
      <c r="I823" t="s">
        <v>4</v>
      </c>
      <c r="K823" t="b">
        <f>IF(Tabla1[[#This Row],[Cantidad]]&gt;=1,Tabla1[[#This Row],[Cantidad]]*F823)</f>
        <v>0</v>
      </c>
    </row>
    <row r="824" spans="1:11" x14ac:dyDescent="0.2">
      <c r="A824" s="21"/>
      <c r="B824" s="22"/>
      <c r="C824" s="23">
        <f>_xlfn.XLOOKUP(Tabla1[[#This Row],[Producto]],Ingresos!L:L,Ingresos!M:M)</f>
        <v>0</v>
      </c>
      <c r="D824" s="24"/>
      <c r="E824" s="25"/>
      <c r="F824">
        <f>_xlfn.XLOOKUP(Tabla1[[#This Row],[Producto]],Ingresos!L:L,Ingresos!N:N)</f>
        <v>0</v>
      </c>
      <c r="G824">
        <v>1</v>
      </c>
      <c r="H824" s="6">
        <f>Tabla1[[#This Row],[Precio]]-(Tabla1[[#This Row],[Costo]]*Tabla1[[#This Row],[Cantidad]])</f>
        <v>0</v>
      </c>
      <c r="I824" t="s">
        <v>4</v>
      </c>
      <c r="K824" t="b">
        <f>IF(Tabla1[[#This Row],[Cantidad]]&gt;=1,Tabla1[[#This Row],[Cantidad]]*F824)</f>
        <v>0</v>
      </c>
    </row>
    <row r="825" spans="1:11" x14ac:dyDescent="0.2">
      <c r="A825" s="21"/>
      <c r="B825" s="22"/>
      <c r="C825" s="23">
        <f>_xlfn.XLOOKUP(Tabla1[[#This Row],[Producto]],Ingresos!L:L,Ingresos!M:M)</f>
        <v>0</v>
      </c>
      <c r="D825" s="24"/>
      <c r="E825" s="25"/>
      <c r="F825">
        <f>_xlfn.XLOOKUP(Tabla1[[#This Row],[Producto]],Ingresos!L:L,Ingresos!N:N)</f>
        <v>0</v>
      </c>
      <c r="G825">
        <v>1</v>
      </c>
      <c r="H825" s="6">
        <f>Tabla1[[#This Row],[Precio]]-(Tabla1[[#This Row],[Costo]]*Tabla1[[#This Row],[Cantidad]])</f>
        <v>0</v>
      </c>
      <c r="I825" t="s">
        <v>4</v>
      </c>
      <c r="K825" t="b">
        <f>IF(Tabla1[[#This Row],[Cantidad]]&gt;=1,Tabla1[[#This Row],[Cantidad]]*F825)</f>
        <v>0</v>
      </c>
    </row>
    <row r="826" spans="1:11" x14ac:dyDescent="0.2">
      <c r="A826" s="21"/>
      <c r="B826" s="22"/>
      <c r="C826" s="23">
        <f>_xlfn.XLOOKUP(Tabla1[[#This Row],[Producto]],Ingresos!L:L,Ingresos!M:M)</f>
        <v>0</v>
      </c>
      <c r="D826" s="24"/>
      <c r="E826" s="25"/>
      <c r="F826">
        <f>_xlfn.XLOOKUP(Tabla1[[#This Row],[Producto]],Ingresos!L:L,Ingresos!N:N)</f>
        <v>0</v>
      </c>
      <c r="G826">
        <v>1</v>
      </c>
      <c r="H826" s="6">
        <f>Tabla1[[#This Row],[Precio]]-(Tabla1[[#This Row],[Costo]]*Tabla1[[#This Row],[Cantidad]])</f>
        <v>0</v>
      </c>
      <c r="I826" t="s">
        <v>4</v>
      </c>
      <c r="K826" t="b">
        <f>IF(Tabla1[[#This Row],[Cantidad]]&gt;=1,Tabla1[[#This Row],[Cantidad]]*F826)</f>
        <v>0</v>
      </c>
    </row>
    <row r="827" spans="1:11" x14ac:dyDescent="0.2">
      <c r="A827" s="21"/>
      <c r="B827" s="22"/>
      <c r="C827" s="23">
        <f>_xlfn.XLOOKUP(Tabla1[[#This Row],[Producto]],Ingresos!L:L,Ingresos!M:M)</f>
        <v>0</v>
      </c>
      <c r="D827" s="24"/>
      <c r="E827" s="25"/>
      <c r="F827">
        <f>_xlfn.XLOOKUP(Tabla1[[#This Row],[Producto]],Ingresos!L:L,Ingresos!N:N)</f>
        <v>0</v>
      </c>
      <c r="G827">
        <v>1</v>
      </c>
      <c r="H827" s="6">
        <f>Tabla1[[#This Row],[Precio]]-(Tabla1[[#This Row],[Costo]]*Tabla1[[#This Row],[Cantidad]])</f>
        <v>0</v>
      </c>
      <c r="I827" t="s">
        <v>4</v>
      </c>
      <c r="K827" t="b">
        <f>IF(Tabla1[[#This Row],[Cantidad]]&gt;=1,Tabla1[[#This Row],[Cantidad]]*F827)</f>
        <v>0</v>
      </c>
    </row>
    <row r="828" spans="1:11" x14ac:dyDescent="0.2">
      <c r="A828" s="21"/>
      <c r="B828" s="22"/>
      <c r="C828" s="23">
        <f>_xlfn.XLOOKUP(Tabla1[[#This Row],[Producto]],Ingresos!L:L,Ingresos!M:M)</f>
        <v>0</v>
      </c>
      <c r="D828" s="24"/>
      <c r="E828" s="25"/>
      <c r="F828">
        <f>_xlfn.XLOOKUP(Tabla1[[#This Row],[Producto]],Ingresos!L:L,Ingresos!N:N)</f>
        <v>0</v>
      </c>
      <c r="G828">
        <v>1</v>
      </c>
      <c r="H828" s="6">
        <f>Tabla1[[#This Row],[Precio]]-(Tabla1[[#This Row],[Costo]]*Tabla1[[#This Row],[Cantidad]])</f>
        <v>0</v>
      </c>
      <c r="I828" t="s">
        <v>4</v>
      </c>
      <c r="K828" t="b">
        <f>IF(Tabla1[[#This Row],[Cantidad]]&gt;=1,Tabla1[[#This Row],[Cantidad]]*F828)</f>
        <v>0</v>
      </c>
    </row>
    <row r="829" spans="1:11" x14ac:dyDescent="0.2">
      <c r="A829" s="21"/>
      <c r="B829" s="22"/>
      <c r="C829" s="23">
        <f>_xlfn.XLOOKUP(Tabla1[[#This Row],[Producto]],Ingresos!L:L,Ingresos!M:M)</f>
        <v>0</v>
      </c>
      <c r="D829" s="24"/>
      <c r="E829" s="25"/>
      <c r="F829">
        <f>_xlfn.XLOOKUP(Tabla1[[#This Row],[Producto]],Ingresos!L:L,Ingresos!N:N)</f>
        <v>0</v>
      </c>
      <c r="G829">
        <v>1</v>
      </c>
      <c r="H829" s="6">
        <f>Tabla1[[#This Row],[Precio]]-(Tabla1[[#This Row],[Costo]]*Tabla1[[#This Row],[Cantidad]])</f>
        <v>0</v>
      </c>
      <c r="I829" t="s">
        <v>4</v>
      </c>
      <c r="K829" t="b">
        <f>IF(Tabla1[[#This Row],[Cantidad]]&gt;=1,Tabla1[[#This Row],[Cantidad]]*F829)</f>
        <v>0</v>
      </c>
    </row>
    <row r="830" spans="1:11" x14ac:dyDescent="0.2">
      <c r="A830" s="21"/>
      <c r="B830" s="22"/>
      <c r="C830" s="23">
        <f>_xlfn.XLOOKUP(Tabla1[[#This Row],[Producto]],Ingresos!L:L,Ingresos!M:M)</f>
        <v>0</v>
      </c>
      <c r="D830" s="24"/>
      <c r="E830" s="25"/>
      <c r="F830">
        <f>_xlfn.XLOOKUP(Tabla1[[#This Row],[Producto]],Ingresos!L:L,Ingresos!N:N)</f>
        <v>0</v>
      </c>
      <c r="G830">
        <v>1</v>
      </c>
      <c r="H830" s="6">
        <f>Tabla1[[#This Row],[Precio]]-(Tabla1[[#This Row],[Costo]]*Tabla1[[#This Row],[Cantidad]])</f>
        <v>0</v>
      </c>
      <c r="I830" t="s">
        <v>4</v>
      </c>
      <c r="K830" t="b">
        <f>IF(Tabla1[[#This Row],[Cantidad]]&gt;=1,Tabla1[[#This Row],[Cantidad]]*F830)</f>
        <v>0</v>
      </c>
    </row>
    <row r="831" spans="1:11" x14ac:dyDescent="0.2">
      <c r="A831" s="21"/>
      <c r="B831" s="22"/>
      <c r="C831" s="23">
        <f>_xlfn.XLOOKUP(Tabla1[[#This Row],[Producto]],Ingresos!L:L,Ingresos!M:M)</f>
        <v>0</v>
      </c>
      <c r="D831" s="24"/>
      <c r="E831" s="25"/>
      <c r="F831">
        <f>_xlfn.XLOOKUP(Tabla1[[#This Row],[Producto]],Ingresos!L:L,Ingresos!N:N)</f>
        <v>0</v>
      </c>
      <c r="G831">
        <v>1</v>
      </c>
      <c r="H831" s="6">
        <f>Tabla1[[#This Row],[Precio]]-(Tabla1[[#This Row],[Costo]]*Tabla1[[#This Row],[Cantidad]])</f>
        <v>0</v>
      </c>
      <c r="I831" t="s">
        <v>4</v>
      </c>
      <c r="K831" t="b">
        <f>IF(Tabla1[[#This Row],[Cantidad]]&gt;=1,Tabla1[[#This Row],[Cantidad]]*F831)</f>
        <v>0</v>
      </c>
    </row>
    <row r="832" spans="1:11" x14ac:dyDescent="0.2">
      <c r="A832" s="21"/>
      <c r="B832" s="22"/>
      <c r="C832" s="23">
        <f>_xlfn.XLOOKUP(Tabla1[[#This Row],[Producto]],Ingresos!L:L,Ingresos!M:M)</f>
        <v>0</v>
      </c>
      <c r="D832" s="24"/>
      <c r="E832" s="25"/>
      <c r="F832">
        <f>_xlfn.XLOOKUP(Tabla1[[#This Row],[Producto]],Ingresos!L:L,Ingresos!N:N)</f>
        <v>0</v>
      </c>
      <c r="G832">
        <v>1</v>
      </c>
      <c r="H832" s="6">
        <f>Tabla1[[#This Row],[Precio]]-(Tabla1[[#This Row],[Costo]]*Tabla1[[#This Row],[Cantidad]])</f>
        <v>0</v>
      </c>
      <c r="I832" t="s">
        <v>4</v>
      </c>
      <c r="K832" t="b">
        <f>IF(Tabla1[[#This Row],[Cantidad]]&gt;=1,Tabla1[[#This Row],[Cantidad]]*F832)</f>
        <v>0</v>
      </c>
    </row>
    <row r="833" spans="1:11" x14ac:dyDescent="0.2">
      <c r="A833" s="21"/>
      <c r="B833" s="22"/>
      <c r="C833" s="23">
        <f>_xlfn.XLOOKUP(Tabla1[[#This Row],[Producto]],Ingresos!L:L,Ingresos!M:M)</f>
        <v>0</v>
      </c>
      <c r="D833" s="24"/>
      <c r="E833" s="25"/>
      <c r="F833">
        <f>_xlfn.XLOOKUP(Tabla1[[#This Row],[Producto]],Ingresos!L:L,Ingresos!N:N)</f>
        <v>0</v>
      </c>
      <c r="G833">
        <v>1</v>
      </c>
      <c r="H833" s="6">
        <f>Tabla1[[#This Row],[Precio]]-(Tabla1[[#This Row],[Costo]]*Tabla1[[#This Row],[Cantidad]])</f>
        <v>0</v>
      </c>
      <c r="I833" t="s">
        <v>4</v>
      </c>
      <c r="K833" t="b">
        <f>IF(Tabla1[[#This Row],[Cantidad]]&gt;=1,Tabla1[[#This Row],[Cantidad]]*F833)</f>
        <v>0</v>
      </c>
    </row>
    <row r="834" spans="1:11" x14ac:dyDescent="0.2">
      <c r="A834" s="21"/>
      <c r="B834" s="22"/>
      <c r="C834" s="23">
        <f>_xlfn.XLOOKUP(Tabla1[[#This Row],[Producto]],Ingresos!L:L,Ingresos!M:M)</f>
        <v>0</v>
      </c>
      <c r="D834" s="24"/>
      <c r="E834" s="25"/>
      <c r="F834">
        <f>_xlfn.XLOOKUP(Tabla1[[#This Row],[Producto]],Ingresos!L:L,Ingresos!N:N)</f>
        <v>0</v>
      </c>
      <c r="G834">
        <v>1</v>
      </c>
      <c r="H834" s="6">
        <f>Tabla1[[#This Row],[Precio]]-(Tabla1[[#This Row],[Costo]]*Tabla1[[#This Row],[Cantidad]])</f>
        <v>0</v>
      </c>
      <c r="I834" t="s">
        <v>4</v>
      </c>
      <c r="K834" t="b">
        <f>IF(Tabla1[[#This Row],[Cantidad]]&gt;=1,Tabla1[[#This Row],[Cantidad]]*F834)</f>
        <v>0</v>
      </c>
    </row>
    <row r="835" spans="1:11" x14ac:dyDescent="0.2">
      <c r="A835" s="21"/>
      <c r="B835" s="22"/>
      <c r="C835" s="23">
        <f>_xlfn.XLOOKUP(Tabla1[[#This Row],[Producto]],Ingresos!L:L,Ingresos!M:M)</f>
        <v>0</v>
      </c>
      <c r="D835" s="24"/>
      <c r="E835" s="25"/>
      <c r="F835">
        <f>_xlfn.XLOOKUP(Tabla1[[#This Row],[Producto]],Ingresos!L:L,Ingresos!N:N)</f>
        <v>0</v>
      </c>
      <c r="G835">
        <v>1</v>
      </c>
      <c r="H835" s="6">
        <f>Tabla1[[#This Row],[Precio]]-(Tabla1[[#This Row],[Costo]]*Tabla1[[#This Row],[Cantidad]])</f>
        <v>0</v>
      </c>
      <c r="I835" t="s">
        <v>4</v>
      </c>
      <c r="K835" t="b">
        <f>IF(Tabla1[[#This Row],[Cantidad]]&gt;=1,Tabla1[[#This Row],[Cantidad]]*F835)</f>
        <v>0</v>
      </c>
    </row>
    <row r="836" spans="1:11" x14ac:dyDescent="0.2">
      <c r="A836" s="21"/>
      <c r="B836" s="22"/>
      <c r="C836" s="23">
        <f>_xlfn.XLOOKUP(Tabla1[[#This Row],[Producto]],Ingresos!L:L,Ingresos!M:M)</f>
        <v>0</v>
      </c>
      <c r="D836" s="24"/>
      <c r="E836" s="25"/>
      <c r="F836">
        <f>_xlfn.XLOOKUP(Tabla1[[#This Row],[Producto]],Ingresos!L:L,Ingresos!N:N)</f>
        <v>0</v>
      </c>
      <c r="G836">
        <v>1</v>
      </c>
      <c r="H836" s="6">
        <f>Tabla1[[#This Row],[Precio]]-(Tabla1[[#This Row],[Costo]]*Tabla1[[#This Row],[Cantidad]])</f>
        <v>0</v>
      </c>
      <c r="I836" t="s">
        <v>4</v>
      </c>
      <c r="K836" t="b">
        <f>IF(Tabla1[[#This Row],[Cantidad]]&gt;=1,Tabla1[[#This Row],[Cantidad]]*F836)</f>
        <v>0</v>
      </c>
    </row>
    <row r="837" spans="1:11" x14ac:dyDescent="0.2">
      <c r="A837" s="21"/>
      <c r="B837" s="22"/>
      <c r="C837" s="23">
        <f>_xlfn.XLOOKUP(Tabla1[[#This Row],[Producto]],Ingresos!L:L,Ingresos!M:M)</f>
        <v>0</v>
      </c>
      <c r="D837" s="24"/>
      <c r="E837" s="25"/>
      <c r="F837">
        <f>_xlfn.XLOOKUP(Tabla1[[#This Row],[Producto]],Ingresos!L:L,Ingresos!N:N)</f>
        <v>0</v>
      </c>
      <c r="G837">
        <v>1</v>
      </c>
      <c r="H837" s="6">
        <f>Tabla1[[#This Row],[Precio]]-(Tabla1[[#This Row],[Costo]]*Tabla1[[#This Row],[Cantidad]])</f>
        <v>0</v>
      </c>
      <c r="I837" t="s">
        <v>4</v>
      </c>
      <c r="K837" t="b">
        <f>IF(Tabla1[[#This Row],[Cantidad]]&gt;=1,Tabla1[[#This Row],[Cantidad]]*F837)</f>
        <v>0</v>
      </c>
    </row>
    <row r="838" spans="1:11" x14ac:dyDescent="0.2">
      <c r="A838" s="21"/>
      <c r="B838" s="22"/>
      <c r="C838" s="23">
        <f>_xlfn.XLOOKUP(Tabla1[[#This Row],[Producto]],Ingresos!L:L,Ingresos!M:M)</f>
        <v>0</v>
      </c>
      <c r="D838" s="24"/>
      <c r="E838" s="25"/>
      <c r="F838">
        <f>_xlfn.XLOOKUP(Tabla1[[#This Row],[Producto]],Ingresos!L:L,Ingresos!N:N)</f>
        <v>0</v>
      </c>
      <c r="G838">
        <v>1</v>
      </c>
      <c r="H838" s="6">
        <f>Tabla1[[#This Row],[Precio]]-(Tabla1[[#This Row],[Costo]]*Tabla1[[#This Row],[Cantidad]])</f>
        <v>0</v>
      </c>
      <c r="I838" t="s">
        <v>4</v>
      </c>
      <c r="K838" t="b">
        <f>IF(Tabla1[[#This Row],[Cantidad]]&gt;=1,Tabla1[[#This Row],[Cantidad]]*F838)</f>
        <v>0</v>
      </c>
    </row>
    <row r="839" spans="1:11" x14ac:dyDescent="0.2">
      <c r="A839" s="21"/>
      <c r="B839" s="22"/>
      <c r="C839" s="23">
        <f>_xlfn.XLOOKUP(Tabla1[[#This Row],[Producto]],Ingresos!L:L,Ingresos!M:M)</f>
        <v>0</v>
      </c>
      <c r="D839" s="24"/>
      <c r="E839" s="25"/>
      <c r="F839">
        <f>_xlfn.XLOOKUP(Tabla1[[#This Row],[Producto]],Ingresos!L:L,Ingresos!N:N)</f>
        <v>0</v>
      </c>
      <c r="G839">
        <v>1</v>
      </c>
      <c r="H839" s="6">
        <f>Tabla1[[#This Row],[Precio]]-(Tabla1[[#This Row],[Costo]]*Tabla1[[#This Row],[Cantidad]])</f>
        <v>0</v>
      </c>
      <c r="I839" t="s">
        <v>4</v>
      </c>
      <c r="K839" t="b">
        <f>IF(Tabla1[[#This Row],[Cantidad]]&gt;=1,Tabla1[[#This Row],[Cantidad]]*F839)</f>
        <v>0</v>
      </c>
    </row>
    <row r="840" spans="1:11" x14ac:dyDescent="0.2">
      <c r="A840" s="21"/>
      <c r="B840" s="22"/>
      <c r="C840" s="23">
        <f>_xlfn.XLOOKUP(Tabla1[[#This Row],[Producto]],Ingresos!L:L,Ingresos!M:M)</f>
        <v>0</v>
      </c>
      <c r="D840" s="24"/>
      <c r="E840" s="25"/>
      <c r="F840">
        <f>_xlfn.XLOOKUP(Tabla1[[#This Row],[Producto]],Ingresos!L:L,Ingresos!N:N)</f>
        <v>0</v>
      </c>
      <c r="G840">
        <v>1</v>
      </c>
      <c r="H840" s="6">
        <f>Tabla1[[#This Row],[Precio]]-(Tabla1[[#This Row],[Costo]]*Tabla1[[#This Row],[Cantidad]])</f>
        <v>0</v>
      </c>
      <c r="I840" t="s">
        <v>4</v>
      </c>
      <c r="K840" t="b">
        <f>IF(Tabla1[[#This Row],[Cantidad]]&gt;=1,Tabla1[[#This Row],[Cantidad]]*F840)</f>
        <v>0</v>
      </c>
    </row>
    <row r="841" spans="1:11" x14ac:dyDescent="0.2">
      <c r="A841" s="21"/>
      <c r="B841" s="22"/>
      <c r="C841" s="23">
        <f>_xlfn.XLOOKUP(Tabla1[[#This Row],[Producto]],Ingresos!L:L,Ingresos!M:M)</f>
        <v>0</v>
      </c>
      <c r="D841" s="24"/>
      <c r="E841" s="25"/>
      <c r="F841">
        <f>_xlfn.XLOOKUP(Tabla1[[#This Row],[Producto]],Ingresos!L:L,Ingresos!N:N)</f>
        <v>0</v>
      </c>
      <c r="G841">
        <v>1</v>
      </c>
      <c r="H841" s="6">
        <f>Tabla1[[#This Row],[Precio]]-(Tabla1[[#This Row],[Costo]]*Tabla1[[#This Row],[Cantidad]])</f>
        <v>0</v>
      </c>
      <c r="I841" t="s">
        <v>4</v>
      </c>
      <c r="K841" t="b">
        <f>IF(Tabla1[[#This Row],[Cantidad]]&gt;=1,Tabla1[[#This Row],[Cantidad]]*F841)</f>
        <v>0</v>
      </c>
    </row>
    <row r="842" spans="1:11" x14ac:dyDescent="0.2">
      <c r="A842" s="21"/>
      <c r="B842" s="22"/>
      <c r="C842" s="23">
        <f>_xlfn.XLOOKUP(Tabla1[[#This Row],[Producto]],Ingresos!L:L,Ingresos!M:M)</f>
        <v>0</v>
      </c>
      <c r="D842" s="24"/>
      <c r="E842" s="25"/>
      <c r="F842">
        <f>_xlfn.XLOOKUP(Tabla1[[#This Row],[Producto]],Ingresos!L:L,Ingresos!N:N)</f>
        <v>0</v>
      </c>
      <c r="G842">
        <v>1</v>
      </c>
      <c r="H842" s="6">
        <f>Tabla1[[#This Row],[Precio]]-(Tabla1[[#This Row],[Costo]]*Tabla1[[#This Row],[Cantidad]])</f>
        <v>0</v>
      </c>
      <c r="I842" t="s">
        <v>4</v>
      </c>
      <c r="K842" t="b">
        <f>IF(Tabla1[[#This Row],[Cantidad]]&gt;=1,Tabla1[[#This Row],[Cantidad]]*F842)</f>
        <v>0</v>
      </c>
    </row>
    <row r="843" spans="1:11" x14ac:dyDescent="0.2">
      <c r="A843" s="21"/>
      <c r="B843" s="22"/>
      <c r="C843" s="23">
        <f>_xlfn.XLOOKUP(Tabla1[[#This Row],[Producto]],Ingresos!L:L,Ingresos!M:M)</f>
        <v>0</v>
      </c>
      <c r="D843" s="24"/>
      <c r="E843" s="25"/>
      <c r="F843">
        <f>_xlfn.XLOOKUP(Tabla1[[#This Row],[Producto]],Ingresos!L:L,Ingresos!N:N)</f>
        <v>0</v>
      </c>
      <c r="G843">
        <v>1</v>
      </c>
      <c r="H843" s="6">
        <f>Tabla1[[#This Row],[Precio]]-(Tabla1[[#This Row],[Costo]]*Tabla1[[#This Row],[Cantidad]])</f>
        <v>0</v>
      </c>
      <c r="I843" t="s">
        <v>4</v>
      </c>
      <c r="K843" t="b">
        <f>IF(Tabla1[[#This Row],[Cantidad]]&gt;=1,Tabla1[[#This Row],[Cantidad]]*F843)</f>
        <v>0</v>
      </c>
    </row>
    <row r="844" spans="1:11" x14ac:dyDescent="0.2">
      <c r="A844" s="21"/>
      <c r="B844" s="22"/>
      <c r="C844" s="23">
        <f>_xlfn.XLOOKUP(Tabla1[[#This Row],[Producto]],Ingresos!L:L,Ingresos!M:M)</f>
        <v>0</v>
      </c>
      <c r="D844" s="24"/>
      <c r="E844" s="25"/>
      <c r="F844">
        <f>_xlfn.XLOOKUP(Tabla1[[#This Row],[Producto]],Ingresos!L:L,Ingresos!N:N)</f>
        <v>0</v>
      </c>
      <c r="G844">
        <v>1</v>
      </c>
      <c r="H844" s="6">
        <f>Tabla1[[#This Row],[Precio]]-(Tabla1[[#This Row],[Costo]]*Tabla1[[#This Row],[Cantidad]])</f>
        <v>0</v>
      </c>
      <c r="I844" t="s">
        <v>4</v>
      </c>
      <c r="K844" t="b">
        <f>IF(Tabla1[[#This Row],[Cantidad]]&gt;=1,Tabla1[[#This Row],[Cantidad]]*F844)</f>
        <v>0</v>
      </c>
    </row>
    <row r="845" spans="1:11" x14ac:dyDescent="0.2">
      <c r="A845" s="21"/>
      <c r="B845" s="22"/>
      <c r="C845" s="23">
        <f>_xlfn.XLOOKUP(Tabla1[[#This Row],[Producto]],Ingresos!L:L,Ingresos!M:M)</f>
        <v>0</v>
      </c>
      <c r="D845" s="24"/>
      <c r="E845" s="25"/>
      <c r="F845">
        <f>_xlfn.XLOOKUP(Tabla1[[#This Row],[Producto]],Ingresos!L:L,Ingresos!N:N)</f>
        <v>0</v>
      </c>
      <c r="G845">
        <v>1</v>
      </c>
      <c r="H845" s="6">
        <f>Tabla1[[#This Row],[Precio]]-(Tabla1[[#This Row],[Costo]]*Tabla1[[#This Row],[Cantidad]])</f>
        <v>0</v>
      </c>
      <c r="I845" t="s">
        <v>4</v>
      </c>
      <c r="K845" t="b">
        <f>IF(Tabla1[[#This Row],[Cantidad]]&gt;=1,Tabla1[[#This Row],[Cantidad]]*F845)</f>
        <v>0</v>
      </c>
    </row>
    <row r="846" spans="1:11" x14ac:dyDescent="0.2">
      <c r="A846" s="21"/>
      <c r="B846" s="22"/>
      <c r="C846" s="23">
        <f>_xlfn.XLOOKUP(Tabla1[[#This Row],[Producto]],Ingresos!L:L,Ingresos!M:M)</f>
        <v>0</v>
      </c>
      <c r="D846" s="24"/>
      <c r="E846" s="25"/>
      <c r="F846">
        <f>_xlfn.XLOOKUP(Tabla1[[#This Row],[Producto]],Ingresos!L:L,Ingresos!N:N)</f>
        <v>0</v>
      </c>
      <c r="G846">
        <v>1</v>
      </c>
      <c r="H846" s="6">
        <f>Tabla1[[#This Row],[Precio]]-(Tabla1[[#This Row],[Costo]]*Tabla1[[#This Row],[Cantidad]])</f>
        <v>0</v>
      </c>
      <c r="I846" t="s">
        <v>4</v>
      </c>
      <c r="K846" t="b">
        <f>IF(Tabla1[[#This Row],[Cantidad]]&gt;=1,Tabla1[[#This Row],[Cantidad]]*F846)</f>
        <v>0</v>
      </c>
    </row>
    <row r="847" spans="1:11" x14ac:dyDescent="0.2">
      <c r="A847" s="21"/>
      <c r="B847" s="22"/>
      <c r="C847" s="23">
        <f>_xlfn.XLOOKUP(Tabla1[[#This Row],[Producto]],Ingresos!L:L,Ingresos!M:M)</f>
        <v>0</v>
      </c>
      <c r="D847" s="24"/>
      <c r="E847" s="25"/>
      <c r="F847">
        <f>_xlfn.XLOOKUP(Tabla1[[#This Row],[Producto]],Ingresos!L:L,Ingresos!N:N)</f>
        <v>0</v>
      </c>
      <c r="G847">
        <v>1</v>
      </c>
      <c r="H847" s="6">
        <f>Tabla1[[#This Row],[Precio]]-(Tabla1[[#This Row],[Costo]]*Tabla1[[#This Row],[Cantidad]])</f>
        <v>0</v>
      </c>
      <c r="I847" t="s">
        <v>4</v>
      </c>
      <c r="K847" t="b">
        <f>IF(Tabla1[[#This Row],[Cantidad]]&gt;=1,Tabla1[[#This Row],[Cantidad]]*F847)</f>
        <v>0</v>
      </c>
    </row>
    <row r="848" spans="1:11" x14ac:dyDescent="0.2">
      <c r="A848" s="21"/>
      <c r="B848" s="22"/>
      <c r="C848" s="23">
        <f>_xlfn.XLOOKUP(Tabla1[[#This Row],[Producto]],Ingresos!L:L,Ingresos!M:M)</f>
        <v>0</v>
      </c>
      <c r="D848" s="24"/>
      <c r="E848" s="25"/>
      <c r="F848">
        <f>_xlfn.XLOOKUP(Tabla1[[#This Row],[Producto]],Ingresos!L:L,Ingresos!N:N)</f>
        <v>0</v>
      </c>
      <c r="G848">
        <v>1</v>
      </c>
      <c r="H848" s="6">
        <f>Tabla1[[#This Row],[Precio]]-(Tabla1[[#This Row],[Costo]]*Tabla1[[#This Row],[Cantidad]])</f>
        <v>0</v>
      </c>
      <c r="I848" t="s">
        <v>4</v>
      </c>
      <c r="K848" t="b">
        <f>IF(Tabla1[[#This Row],[Cantidad]]&gt;=1,Tabla1[[#This Row],[Cantidad]]*F848)</f>
        <v>0</v>
      </c>
    </row>
    <row r="849" spans="1:11" x14ac:dyDescent="0.2">
      <c r="A849" s="21"/>
      <c r="B849" s="22"/>
      <c r="C849" s="23">
        <f>_xlfn.XLOOKUP(Tabla1[[#This Row],[Producto]],Ingresos!L:L,Ingresos!M:M)</f>
        <v>0</v>
      </c>
      <c r="D849" s="24"/>
      <c r="E849" s="25"/>
      <c r="F849">
        <f>_xlfn.XLOOKUP(Tabla1[[#This Row],[Producto]],Ingresos!L:L,Ingresos!N:N)</f>
        <v>0</v>
      </c>
      <c r="G849">
        <v>1</v>
      </c>
      <c r="H849" s="6">
        <f>Tabla1[[#This Row],[Precio]]-(Tabla1[[#This Row],[Costo]]*Tabla1[[#This Row],[Cantidad]])</f>
        <v>0</v>
      </c>
      <c r="I849" t="s">
        <v>4</v>
      </c>
      <c r="K849" t="b">
        <f>IF(Tabla1[[#This Row],[Cantidad]]&gt;=1,Tabla1[[#This Row],[Cantidad]]*F849)</f>
        <v>0</v>
      </c>
    </row>
    <row r="850" spans="1:11" x14ac:dyDescent="0.2">
      <c r="A850" s="21"/>
      <c r="B850" s="22"/>
      <c r="C850" s="23">
        <f>_xlfn.XLOOKUP(Tabla1[[#This Row],[Producto]],Ingresos!L:L,Ingresos!M:M)</f>
        <v>0</v>
      </c>
      <c r="D850" s="24"/>
      <c r="E850" s="25"/>
      <c r="F850">
        <f>_xlfn.XLOOKUP(Tabla1[[#This Row],[Producto]],Ingresos!L:L,Ingresos!N:N)</f>
        <v>0</v>
      </c>
      <c r="G850">
        <v>1</v>
      </c>
      <c r="H850" s="6">
        <f>Tabla1[[#This Row],[Precio]]-(Tabla1[[#This Row],[Costo]]*Tabla1[[#This Row],[Cantidad]])</f>
        <v>0</v>
      </c>
      <c r="I850" t="s">
        <v>4</v>
      </c>
      <c r="K850" t="b">
        <f>IF(Tabla1[[#This Row],[Cantidad]]&gt;=1,Tabla1[[#This Row],[Cantidad]]*F850)</f>
        <v>0</v>
      </c>
    </row>
    <row r="851" spans="1:11" x14ac:dyDescent="0.2">
      <c r="A851" s="21"/>
      <c r="B851" s="22"/>
      <c r="C851" s="23">
        <f>_xlfn.XLOOKUP(Tabla1[[#This Row],[Producto]],Ingresos!L:L,Ingresos!M:M)</f>
        <v>0</v>
      </c>
      <c r="D851" s="24"/>
      <c r="E851" s="25"/>
      <c r="F851">
        <f>_xlfn.XLOOKUP(Tabla1[[#This Row],[Producto]],Ingresos!L:L,Ingresos!N:N)</f>
        <v>0</v>
      </c>
      <c r="G851">
        <v>1</v>
      </c>
      <c r="H851" s="6">
        <f>Tabla1[[#This Row],[Precio]]-(Tabla1[[#This Row],[Costo]]*Tabla1[[#This Row],[Cantidad]])</f>
        <v>0</v>
      </c>
      <c r="I851" t="s">
        <v>4</v>
      </c>
      <c r="K851" t="b">
        <f>IF(Tabla1[[#This Row],[Cantidad]]&gt;=1,Tabla1[[#This Row],[Cantidad]]*F851)</f>
        <v>0</v>
      </c>
    </row>
    <row r="852" spans="1:11" x14ac:dyDescent="0.2">
      <c r="A852" s="21"/>
      <c r="B852" s="22"/>
      <c r="C852" s="23">
        <f>_xlfn.XLOOKUP(Tabla1[[#This Row],[Producto]],Ingresos!L:L,Ingresos!M:M)</f>
        <v>0</v>
      </c>
      <c r="D852" s="24"/>
      <c r="E852" s="25"/>
      <c r="F852">
        <f>_xlfn.XLOOKUP(Tabla1[[#This Row],[Producto]],Ingresos!L:L,Ingresos!N:N)</f>
        <v>0</v>
      </c>
      <c r="G852">
        <v>1</v>
      </c>
      <c r="H852" s="6">
        <f>Tabla1[[#This Row],[Precio]]-(Tabla1[[#This Row],[Costo]]*Tabla1[[#This Row],[Cantidad]])</f>
        <v>0</v>
      </c>
      <c r="I852" t="s">
        <v>4</v>
      </c>
      <c r="K852" t="b">
        <f>IF(Tabla1[[#This Row],[Cantidad]]&gt;=1,Tabla1[[#This Row],[Cantidad]]*F852)</f>
        <v>0</v>
      </c>
    </row>
    <row r="853" spans="1:11" x14ac:dyDescent="0.2">
      <c r="A853" s="21"/>
      <c r="B853" s="22"/>
      <c r="C853" s="23">
        <f>_xlfn.XLOOKUP(Tabla1[[#This Row],[Producto]],Ingresos!L:L,Ingresos!M:M)</f>
        <v>0</v>
      </c>
      <c r="D853" s="24"/>
      <c r="E853" s="25"/>
      <c r="F853">
        <f>_xlfn.XLOOKUP(Tabla1[[#This Row],[Producto]],Ingresos!L:L,Ingresos!N:N)</f>
        <v>0</v>
      </c>
      <c r="G853">
        <v>1</v>
      </c>
      <c r="H853" s="6">
        <f>Tabla1[[#This Row],[Precio]]-(Tabla1[[#This Row],[Costo]]*Tabla1[[#This Row],[Cantidad]])</f>
        <v>0</v>
      </c>
      <c r="I853" t="s">
        <v>4</v>
      </c>
      <c r="K853" t="b">
        <f>IF(Tabla1[[#This Row],[Cantidad]]&gt;=1,Tabla1[[#This Row],[Cantidad]]*F853)</f>
        <v>0</v>
      </c>
    </row>
    <row r="854" spans="1:11" x14ac:dyDescent="0.2">
      <c r="A854" s="21"/>
      <c r="B854" s="22"/>
      <c r="C854" s="23">
        <f>_xlfn.XLOOKUP(Tabla1[[#This Row],[Producto]],Ingresos!L:L,Ingresos!M:M)</f>
        <v>0</v>
      </c>
      <c r="D854" s="24"/>
      <c r="E854" s="25"/>
      <c r="F854">
        <f>_xlfn.XLOOKUP(Tabla1[[#This Row],[Producto]],Ingresos!L:L,Ingresos!N:N)</f>
        <v>0</v>
      </c>
      <c r="G854">
        <v>1</v>
      </c>
      <c r="H854" s="6">
        <f>Tabla1[[#This Row],[Precio]]-(Tabla1[[#This Row],[Costo]]*Tabla1[[#This Row],[Cantidad]])</f>
        <v>0</v>
      </c>
      <c r="I854" t="s">
        <v>4</v>
      </c>
      <c r="K854" t="b">
        <f>IF(Tabla1[[#This Row],[Cantidad]]&gt;=1,Tabla1[[#This Row],[Cantidad]]*F854)</f>
        <v>0</v>
      </c>
    </row>
    <row r="855" spans="1:11" x14ac:dyDescent="0.2">
      <c r="A855" s="21"/>
      <c r="B855" s="22"/>
      <c r="C855" s="23">
        <f>_xlfn.XLOOKUP(Tabla1[[#This Row],[Producto]],Ingresos!L:L,Ingresos!M:M)</f>
        <v>0</v>
      </c>
      <c r="D855" s="24"/>
      <c r="E855" s="25"/>
      <c r="F855">
        <f>_xlfn.XLOOKUP(Tabla1[[#This Row],[Producto]],Ingresos!L:L,Ingresos!N:N)</f>
        <v>0</v>
      </c>
      <c r="G855">
        <v>1</v>
      </c>
      <c r="H855" s="6">
        <f>Tabla1[[#This Row],[Precio]]-(Tabla1[[#This Row],[Costo]]*Tabla1[[#This Row],[Cantidad]])</f>
        <v>0</v>
      </c>
      <c r="I855" t="s">
        <v>4</v>
      </c>
      <c r="K855" t="b">
        <f>IF(Tabla1[[#This Row],[Cantidad]]&gt;=1,Tabla1[[#This Row],[Cantidad]]*F855)</f>
        <v>0</v>
      </c>
    </row>
    <row r="856" spans="1:11" x14ac:dyDescent="0.2">
      <c r="A856" s="21"/>
      <c r="B856" s="22"/>
      <c r="C856" s="23">
        <f>_xlfn.XLOOKUP(Tabla1[[#This Row],[Producto]],Ingresos!L:L,Ingresos!M:M)</f>
        <v>0</v>
      </c>
      <c r="D856" s="24"/>
      <c r="E856" s="25"/>
      <c r="F856">
        <f>_xlfn.XLOOKUP(Tabla1[[#This Row],[Producto]],Ingresos!L:L,Ingresos!N:N)</f>
        <v>0</v>
      </c>
      <c r="G856">
        <v>1</v>
      </c>
      <c r="H856" s="6">
        <f>Tabla1[[#This Row],[Precio]]-(Tabla1[[#This Row],[Costo]]*Tabla1[[#This Row],[Cantidad]])</f>
        <v>0</v>
      </c>
      <c r="I856" t="s">
        <v>4</v>
      </c>
      <c r="K856" t="b">
        <f>IF(Tabla1[[#This Row],[Cantidad]]&gt;=1,Tabla1[[#This Row],[Cantidad]]*F856)</f>
        <v>0</v>
      </c>
    </row>
    <row r="857" spans="1:11" x14ac:dyDescent="0.2">
      <c r="A857" s="21"/>
      <c r="B857" s="22"/>
      <c r="C857" s="23">
        <f>_xlfn.XLOOKUP(Tabla1[[#This Row],[Producto]],Ingresos!L:L,Ingresos!M:M)</f>
        <v>0</v>
      </c>
      <c r="D857" s="24"/>
      <c r="E857" s="25"/>
      <c r="F857">
        <f>_xlfn.XLOOKUP(Tabla1[[#This Row],[Producto]],Ingresos!L:L,Ingresos!N:N)</f>
        <v>0</v>
      </c>
      <c r="G857">
        <v>1</v>
      </c>
      <c r="H857" s="6">
        <f>Tabla1[[#This Row],[Precio]]-(Tabla1[[#This Row],[Costo]]*Tabla1[[#This Row],[Cantidad]])</f>
        <v>0</v>
      </c>
      <c r="I857" t="s">
        <v>4</v>
      </c>
      <c r="K857" t="b">
        <f>IF(Tabla1[[#This Row],[Cantidad]]&gt;=1,Tabla1[[#This Row],[Cantidad]]*F857)</f>
        <v>0</v>
      </c>
    </row>
    <row r="858" spans="1:11" x14ac:dyDescent="0.2">
      <c r="A858" s="21"/>
      <c r="B858" s="22"/>
      <c r="C858" s="23">
        <f>_xlfn.XLOOKUP(Tabla1[[#This Row],[Producto]],Ingresos!L:L,Ingresos!M:M)</f>
        <v>0</v>
      </c>
      <c r="D858" s="24"/>
      <c r="E858" s="25"/>
      <c r="F858">
        <f>_xlfn.XLOOKUP(Tabla1[[#This Row],[Producto]],Ingresos!L:L,Ingresos!N:N)</f>
        <v>0</v>
      </c>
      <c r="G858">
        <v>1</v>
      </c>
      <c r="H858" s="6">
        <f>Tabla1[[#This Row],[Precio]]-(Tabla1[[#This Row],[Costo]]*Tabla1[[#This Row],[Cantidad]])</f>
        <v>0</v>
      </c>
      <c r="I858" t="s">
        <v>4</v>
      </c>
      <c r="K858" t="b">
        <f>IF(Tabla1[[#This Row],[Cantidad]]&gt;=1,Tabla1[[#This Row],[Cantidad]]*F858)</f>
        <v>0</v>
      </c>
    </row>
    <row r="859" spans="1:11" x14ac:dyDescent="0.2">
      <c r="A859" s="21"/>
      <c r="B859" s="22"/>
      <c r="C859" s="23">
        <f>_xlfn.XLOOKUP(Tabla1[[#This Row],[Producto]],Ingresos!L:L,Ingresos!M:M)</f>
        <v>0</v>
      </c>
      <c r="D859" s="24"/>
      <c r="E859" s="25"/>
      <c r="F859">
        <f>_xlfn.XLOOKUP(Tabla1[[#This Row],[Producto]],Ingresos!L:L,Ingresos!N:N)</f>
        <v>0</v>
      </c>
      <c r="G859">
        <v>1</v>
      </c>
      <c r="H859" s="6">
        <f>Tabla1[[#This Row],[Precio]]-(Tabla1[[#This Row],[Costo]]*Tabla1[[#This Row],[Cantidad]])</f>
        <v>0</v>
      </c>
      <c r="I859" t="s">
        <v>4</v>
      </c>
      <c r="K859" t="b">
        <f>IF(Tabla1[[#This Row],[Cantidad]]&gt;=1,Tabla1[[#This Row],[Cantidad]]*F859)</f>
        <v>0</v>
      </c>
    </row>
    <row r="860" spans="1:11" x14ac:dyDescent="0.2">
      <c r="A860" s="21"/>
      <c r="B860" s="22"/>
      <c r="C860" s="23">
        <f>_xlfn.XLOOKUP(Tabla1[[#This Row],[Producto]],Ingresos!L:L,Ingresos!M:M)</f>
        <v>0</v>
      </c>
      <c r="D860" s="24"/>
      <c r="E860" s="25"/>
      <c r="F860">
        <f>_xlfn.XLOOKUP(Tabla1[[#This Row],[Producto]],Ingresos!L:L,Ingresos!N:N)</f>
        <v>0</v>
      </c>
      <c r="G860">
        <v>1</v>
      </c>
      <c r="H860" s="6">
        <f>Tabla1[[#This Row],[Precio]]-(Tabla1[[#This Row],[Costo]]*Tabla1[[#This Row],[Cantidad]])</f>
        <v>0</v>
      </c>
      <c r="I860" t="s">
        <v>4</v>
      </c>
      <c r="K860" t="b">
        <f>IF(Tabla1[[#This Row],[Cantidad]]&gt;=1,Tabla1[[#This Row],[Cantidad]]*F860)</f>
        <v>0</v>
      </c>
    </row>
    <row r="861" spans="1:11" x14ac:dyDescent="0.2">
      <c r="A861" s="21"/>
      <c r="B861" s="22"/>
      <c r="C861" s="23">
        <f>_xlfn.XLOOKUP(Tabla1[[#This Row],[Producto]],Ingresos!L:L,Ingresos!M:M)</f>
        <v>0</v>
      </c>
      <c r="D861" s="24"/>
      <c r="E861" s="25"/>
      <c r="F861">
        <f>_xlfn.XLOOKUP(Tabla1[[#This Row],[Producto]],Ingresos!L:L,Ingresos!N:N)</f>
        <v>0</v>
      </c>
      <c r="G861">
        <v>1</v>
      </c>
      <c r="H861" s="6">
        <f>Tabla1[[#This Row],[Precio]]-(Tabla1[[#This Row],[Costo]]*Tabla1[[#This Row],[Cantidad]])</f>
        <v>0</v>
      </c>
      <c r="I861" t="s">
        <v>4</v>
      </c>
      <c r="K861" t="b">
        <f>IF(Tabla1[[#This Row],[Cantidad]]&gt;=1,Tabla1[[#This Row],[Cantidad]]*F861)</f>
        <v>0</v>
      </c>
    </row>
    <row r="862" spans="1:11" x14ac:dyDescent="0.2">
      <c r="A862" s="21"/>
      <c r="B862" s="22"/>
      <c r="C862" s="23">
        <f>_xlfn.XLOOKUP(Tabla1[[#This Row],[Producto]],Ingresos!L:L,Ingresos!M:M)</f>
        <v>0</v>
      </c>
      <c r="D862" s="24"/>
      <c r="E862" s="25"/>
      <c r="F862">
        <f>_xlfn.XLOOKUP(Tabla1[[#This Row],[Producto]],Ingresos!L:L,Ingresos!N:N)</f>
        <v>0</v>
      </c>
      <c r="G862">
        <v>1</v>
      </c>
      <c r="H862" s="6">
        <f>Tabla1[[#This Row],[Precio]]-(Tabla1[[#This Row],[Costo]]*Tabla1[[#This Row],[Cantidad]])</f>
        <v>0</v>
      </c>
      <c r="I862" t="s">
        <v>4</v>
      </c>
      <c r="K862" t="b">
        <f>IF(Tabla1[[#This Row],[Cantidad]]&gt;=1,Tabla1[[#This Row],[Cantidad]]*F862)</f>
        <v>0</v>
      </c>
    </row>
    <row r="863" spans="1:11" x14ac:dyDescent="0.2">
      <c r="A863" s="21"/>
      <c r="B863" s="22"/>
      <c r="C863" s="23">
        <f>_xlfn.XLOOKUP(Tabla1[[#This Row],[Producto]],Ingresos!L:L,Ingresos!M:M)</f>
        <v>0</v>
      </c>
      <c r="D863" s="24"/>
      <c r="E863" s="25"/>
      <c r="F863">
        <f>_xlfn.XLOOKUP(Tabla1[[#This Row],[Producto]],Ingresos!L:L,Ingresos!N:N)</f>
        <v>0</v>
      </c>
      <c r="G863">
        <v>1</v>
      </c>
      <c r="H863" s="6">
        <f>Tabla1[[#This Row],[Precio]]-(Tabla1[[#This Row],[Costo]]*Tabla1[[#This Row],[Cantidad]])</f>
        <v>0</v>
      </c>
      <c r="I863" t="s">
        <v>4</v>
      </c>
      <c r="K863" t="b">
        <f>IF(Tabla1[[#This Row],[Cantidad]]&gt;=1,Tabla1[[#This Row],[Cantidad]]*F863)</f>
        <v>0</v>
      </c>
    </row>
    <row r="864" spans="1:11" x14ac:dyDescent="0.2">
      <c r="A864" s="21"/>
      <c r="B864" s="22"/>
      <c r="C864" s="23">
        <f>_xlfn.XLOOKUP(Tabla1[[#This Row],[Producto]],Ingresos!L:L,Ingresos!M:M)</f>
        <v>0</v>
      </c>
      <c r="D864" s="24"/>
      <c r="E864" s="25"/>
      <c r="F864">
        <f>_xlfn.XLOOKUP(Tabla1[[#This Row],[Producto]],Ingresos!L:L,Ingresos!N:N)</f>
        <v>0</v>
      </c>
      <c r="G864">
        <v>1</v>
      </c>
      <c r="H864" s="6">
        <f>Tabla1[[#This Row],[Precio]]-(Tabla1[[#This Row],[Costo]]*Tabla1[[#This Row],[Cantidad]])</f>
        <v>0</v>
      </c>
      <c r="I864" t="s">
        <v>4</v>
      </c>
      <c r="K864" t="b">
        <f>IF(Tabla1[[#This Row],[Cantidad]]&gt;=1,Tabla1[[#This Row],[Cantidad]]*F864)</f>
        <v>0</v>
      </c>
    </row>
    <row r="865" spans="1:11" x14ac:dyDescent="0.2">
      <c r="A865" s="21"/>
      <c r="B865" s="22"/>
      <c r="C865" s="23">
        <f>_xlfn.XLOOKUP(Tabla1[[#This Row],[Producto]],Ingresos!L:L,Ingresos!M:M)</f>
        <v>0</v>
      </c>
      <c r="D865" s="24"/>
      <c r="E865" s="25"/>
      <c r="F865">
        <f>_xlfn.XLOOKUP(Tabla1[[#This Row],[Producto]],Ingresos!L:L,Ingresos!N:N)</f>
        <v>0</v>
      </c>
      <c r="G865">
        <v>1</v>
      </c>
      <c r="H865" s="6">
        <f>Tabla1[[#This Row],[Precio]]-(Tabla1[[#This Row],[Costo]]*Tabla1[[#This Row],[Cantidad]])</f>
        <v>0</v>
      </c>
      <c r="I865" t="s">
        <v>4</v>
      </c>
      <c r="K865" t="b">
        <f>IF(Tabla1[[#This Row],[Cantidad]]&gt;=1,Tabla1[[#This Row],[Cantidad]]*F865)</f>
        <v>0</v>
      </c>
    </row>
    <row r="866" spans="1:11" x14ac:dyDescent="0.2">
      <c r="A866" s="21"/>
      <c r="B866" s="22"/>
      <c r="C866" s="23">
        <f>_xlfn.XLOOKUP(Tabla1[[#This Row],[Producto]],Ingresos!L:L,Ingresos!M:M)</f>
        <v>0</v>
      </c>
      <c r="D866" s="24"/>
      <c r="E866" s="25"/>
      <c r="F866">
        <f>_xlfn.XLOOKUP(Tabla1[[#This Row],[Producto]],Ingresos!L:L,Ingresos!N:N)</f>
        <v>0</v>
      </c>
      <c r="G866">
        <v>1</v>
      </c>
      <c r="H866" s="6">
        <f>Tabla1[[#This Row],[Precio]]-(Tabla1[[#This Row],[Costo]]*Tabla1[[#This Row],[Cantidad]])</f>
        <v>0</v>
      </c>
      <c r="I866" t="s">
        <v>4</v>
      </c>
      <c r="K866" t="b">
        <f>IF(Tabla1[[#This Row],[Cantidad]]&gt;=1,Tabla1[[#This Row],[Cantidad]]*F866)</f>
        <v>0</v>
      </c>
    </row>
    <row r="867" spans="1:11" x14ac:dyDescent="0.2">
      <c r="A867" s="21"/>
      <c r="B867" s="22"/>
      <c r="C867" s="23">
        <f>_xlfn.XLOOKUP(Tabla1[[#This Row],[Producto]],Ingresos!L:L,Ingresos!M:M)</f>
        <v>0</v>
      </c>
      <c r="D867" s="24"/>
      <c r="E867" s="25"/>
      <c r="F867">
        <f>_xlfn.XLOOKUP(Tabla1[[#This Row],[Producto]],Ingresos!L:L,Ingresos!N:N)</f>
        <v>0</v>
      </c>
      <c r="G867">
        <v>1</v>
      </c>
      <c r="H867" s="6">
        <f>Tabla1[[#This Row],[Precio]]-(Tabla1[[#This Row],[Costo]]*Tabla1[[#This Row],[Cantidad]])</f>
        <v>0</v>
      </c>
      <c r="I867" t="s">
        <v>4</v>
      </c>
      <c r="K867" t="b">
        <f>IF(Tabla1[[#This Row],[Cantidad]]&gt;=1,Tabla1[[#This Row],[Cantidad]]*F867)</f>
        <v>0</v>
      </c>
    </row>
    <row r="868" spans="1:11" x14ac:dyDescent="0.2">
      <c r="A868" s="21"/>
      <c r="B868" s="22"/>
      <c r="C868" s="23">
        <f>_xlfn.XLOOKUP(Tabla1[[#This Row],[Producto]],Ingresos!L:L,Ingresos!M:M)</f>
        <v>0</v>
      </c>
      <c r="D868" s="24"/>
      <c r="E868" s="25"/>
      <c r="F868">
        <f>_xlfn.XLOOKUP(Tabla1[[#This Row],[Producto]],Ingresos!L:L,Ingresos!N:N)</f>
        <v>0</v>
      </c>
      <c r="G868">
        <v>1</v>
      </c>
      <c r="H868" s="6">
        <f>Tabla1[[#This Row],[Precio]]-(Tabla1[[#This Row],[Costo]]*Tabla1[[#This Row],[Cantidad]])</f>
        <v>0</v>
      </c>
      <c r="I868" t="s">
        <v>4</v>
      </c>
      <c r="K868" t="b">
        <f>IF(Tabla1[[#This Row],[Cantidad]]&gt;=1,Tabla1[[#This Row],[Cantidad]]*F868)</f>
        <v>0</v>
      </c>
    </row>
    <row r="869" spans="1:11" x14ac:dyDescent="0.2">
      <c r="A869" s="21"/>
      <c r="B869" s="22"/>
      <c r="C869" s="23">
        <f>_xlfn.XLOOKUP(Tabla1[[#This Row],[Producto]],Ingresos!L:L,Ingresos!M:M)</f>
        <v>0</v>
      </c>
      <c r="D869" s="24"/>
      <c r="E869" s="25"/>
      <c r="F869">
        <f>_xlfn.XLOOKUP(Tabla1[[#This Row],[Producto]],Ingresos!L:L,Ingresos!N:N)</f>
        <v>0</v>
      </c>
      <c r="G869">
        <v>1</v>
      </c>
      <c r="H869" s="6">
        <f>Tabla1[[#This Row],[Precio]]-(Tabla1[[#This Row],[Costo]]*Tabla1[[#This Row],[Cantidad]])</f>
        <v>0</v>
      </c>
      <c r="I869" t="s">
        <v>4</v>
      </c>
      <c r="K869" t="b">
        <f>IF(Tabla1[[#This Row],[Cantidad]]&gt;=1,Tabla1[[#This Row],[Cantidad]]*F869)</f>
        <v>0</v>
      </c>
    </row>
    <row r="870" spans="1:11" x14ac:dyDescent="0.2">
      <c r="A870" s="21"/>
      <c r="B870" s="22"/>
      <c r="C870" s="23">
        <f>_xlfn.XLOOKUP(Tabla1[[#This Row],[Producto]],Ingresos!L:L,Ingresos!M:M)</f>
        <v>0</v>
      </c>
      <c r="D870" s="24"/>
      <c r="E870" s="25"/>
      <c r="F870">
        <f>_xlfn.XLOOKUP(Tabla1[[#This Row],[Producto]],Ingresos!L:L,Ingresos!N:N)</f>
        <v>0</v>
      </c>
      <c r="G870">
        <v>1</v>
      </c>
      <c r="H870" s="6">
        <f>Tabla1[[#This Row],[Precio]]-(Tabla1[[#This Row],[Costo]]*Tabla1[[#This Row],[Cantidad]])</f>
        <v>0</v>
      </c>
      <c r="I870" t="s">
        <v>4</v>
      </c>
      <c r="K870" t="b">
        <f>IF(Tabla1[[#This Row],[Cantidad]]&gt;=1,Tabla1[[#This Row],[Cantidad]]*F870)</f>
        <v>0</v>
      </c>
    </row>
    <row r="871" spans="1:11" x14ac:dyDescent="0.2">
      <c r="A871" s="21"/>
      <c r="B871" s="22"/>
      <c r="C871" s="23">
        <f>_xlfn.XLOOKUP(Tabla1[[#This Row],[Producto]],Ingresos!L:L,Ingresos!M:M)</f>
        <v>0</v>
      </c>
      <c r="D871" s="24"/>
      <c r="E871" s="25"/>
      <c r="F871">
        <f>_xlfn.XLOOKUP(Tabla1[[#This Row],[Producto]],Ingresos!L:L,Ingresos!N:N)</f>
        <v>0</v>
      </c>
      <c r="G871">
        <v>1</v>
      </c>
      <c r="H871" s="6">
        <f>Tabla1[[#This Row],[Precio]]-(Tabla1[[#This Row],[Costo]]*Tabla1[[#This Row],[Cantidad]])</f>
        <v>0</v>
      </c>
      <c r="I871" t="s">
        <v>4</v>
      </c>
      <c r="K871" t="b">
        <f>IF(Tabla1[[#This Row],[Cantidad]]&gt;=1,Tabla1[[#This Row],[Cantidad]]*F871)</f>
        <v>0</v>
      </c>
    </row>
    <row r="872" spans="1:11" x14ac:dyDescent="0.2">
      <c r="A872" s="21"/>
      <c r="B872" s="22"/>
      <c r="C872" s="23">
        <f>_xlfn.XLOOKUP(Tabla1[[#This Row],[Producto]],Ingresos!L:L,Ingresos!M:M)</f>
        <v>0</v>
      </c>
      <c r="D872" s="24"/>
      <c r="E872" s="25"/>
      <c r="F872">
        <f>_xlfn.XLOOKUP(Tabla1[[#This Row],[Producto]],Ingresos!L:L,Ingresos!N:N)</f>
        <v>0</v>
      </c>
      <c r="G872">
        <v>1</v>
      </c>
      <c r="H872" s="6">
        <f>Tabla1[[#This Row],[Precio]]-(Tabla1[[#This Row],[Costo]]*Tabla1[[#This Row],[Cantidad]])</f>
        <v>0</v>
      </c>
      <c r="I872" t="s">
        <v>4</v>
      </c>
      <c r="K872" t="b">
        <f>IF(Tabla1[[#This Row],[Cantidad]]&gt;=1,Tabla1[[#This Row],[Cantidad]]*F872)</f>
        <v>0</v>
      </c>
    </row>
    <row r="873" spans="1:11" x14ac:dyDescent="0.2">
      <c r="A873" s="21"/>
      <c r="B873" s="22"/>
      <c r="C873" s="23">
        <f>_xlfn.XLOOKUP(Tabla1[[#This Row],[Producto]],Ingresos!L:L,Ingresos!M:M)</f>
        <v>0</v>
      </c>
      <c r="D873" s="24"/>
      <c r="E873" s="25"/>
      <c r="F873">
        <f>_xlfn.XLOOKUP(Tabla1[[#This Row],[Producto]],Ingresos!L:L,Ingresos!N:N)</f>
        <v>0</v>
      </c>
      <c r="G873">
        <v>1</v>
      </c>
      <c r="H873" s="6">
        <f>Tabla1[[#This Row],[Precio]]-(Tabla1[[#This Row],[Costo]]*Tabla1[[#This Row],[Cantidad]])</f>
        <v>0</v>
      </c>
      <c r="I873" t="s">
        <v>4</v>
      </c>
      <c r="K873" t="b">
        <f>IF(Tabla1[[#This Row],[Cantidad]]&gt;=1,Tabla1[[#This Row],[Cantidad]]*F873)</f>
        <v>0</v>
      </c>
    </row>
    <row r="874" spans="1:11" x14ac:dyDescent="0.2">
      <c r="A874" s="21"/>
      <c r="B874" s="22"/>
      <c r="C874" s="23">
        <f>_xlfn.XLOOKUP(Tabla1[[#This Row],[Producto]],Ingresos!L:L,Ingresos!M:M)</f>
        <v>0</v>
      </c>
      <c r="D874" s="24"/>
      <c r="E874" s="25"/>
      <c r="F874">
        <f>_xlfn.XLOOKUP(Tabla1[[#This Row],[Producto]],Ingresos!L:L,Ingresos!N:N)</f>
        <v>0</v>
      </c>
      <c r="G874">
        <v>1</v>
      </c>
      <c r="H874" s="6">
        <f>Tabla1[[#This Row],[Precio]]-(Tabla1[[#This Row],[Costo]]*Tabla1[[#This Row],[Cantidad]])</f>
        <v>0</v>
      </c>
      <c r="I874" t="s">
        <v>4</v>
      </c>
      <c r="K874" t="b">
        <f>IF(Tabla1[[#This Row],[Cantidad]]&gt;=1,Tabla1[[#This Row],[Cantidad]]*F874)</f>
        <v>0</v>
      </c>
    </row>
    <row r="875" spans="1:11" x14ac:dyDescent="0.2">
      <c r="A875" s="21"/>
      <c r="B875" s="22"/>
      <c r="C875" s="23">
        <f>_xlfn.XLOOKUP(Tabla1[[#This Row],[Producto]],Ingresos!L:L,Ingresos!M:M)</f>
        <v>0</v>
      </c>
      <c r="D875" s="24"/>
      <c r="E875" s="25"/>
      <c r="F875">
        <f>_xlfn.XLOOKUP(Tabla1[[#This Row],[Producto]],Ingresos!L:L,Ingresos!N:N)</f>
        <v>0</v>
      </c>
      <c r="G875">
        <v>1</v>
      </c>
      <c r="H875" s="6">
        <f>Tabla1[[#This Row],[Precio]]-(Tabla1[[#This Row],[Costo]]*Tabla1[[#This Row],[Cantidad]])</f>
        <v>0</v>
      </c>
      <c r="I875" t="s">
        <v>4</v>
      </c>
      <c r="K875" t="b">
        <f>IF(Tabla1[[#This Row],[Cantidad]]&gt;=1,Tabla1[[#This Row],[Cantidad]]*F875)</f>
        <v>0</v>
      </c>
    </row>
    <row r="876" spans="1:11" x14ac:dyDescent="0.2">
      <c r="A876" s="21"/>
      <c r="B876" s="22"/>
      <c r="C876" s="23">
        <f>_xlfn.XLOOKUP(Tabla1[[#This Row],[Producto]],Ingresos!L:L,Ingresos!M:M)</f>
        <v>0</v>
      </c>
      <c r="D876" s="24"/>
      <c r="E876" s="25"/>
      <c r="F876">
        <f>_xlfn.XLOOKUP(Tabla1[[#This Row],[Producto]],Ingresos!L:L,Ingresos!N:N)</f>
        <v>0</v>
      </c>
      <c r="G876">
        <v>1</v>
      </c>
      <c r="H876" s="6">
        <f>Tabla1[[#This Row],[Precio]]-(Tabla1[[#This Row],[Costo]]*Tabla1[[#This Row],[Cantidad]])</f>
        <v>0</v>
      </c>
      <c r="I876" t="s">
        <v>4</v>
      </c>
      <c r="K876" t="b">
        <f>IF(Tabla1[[#This Row],[Cantidad]]&gt;=1,Tabla1[[#This Row],[Cantidad]]*F876)</f>
        <v>0</v>
      </c>
    </row>
    <row r="877" spans="1:11" x14ac:dyDescent="0.2">
      <c r="A877" s="21"/>
      <c r="B877" s="22"/>
      <c r="C877" s="23">
        <f>_xlfn.XLOOKUP(Tabla1[[#This Row],[Producto]],Ingresos!L:L,Ingresos!M:M)</f>
        <v>0</v>
      </c>
      <c r="D877" s="24"/>
      <c r="E877" s="25"/>
      <c r="F877">
        <f>_xlfn.XLOOKUP(Tabla1[[#This Row],[Producto]],Ingresos!L:L,Ingresos!N:N)</f>
        <v>0</v>
      </c>
      <c r="G877">
        <v>1</v>
      </c>
      <c r="H877" s="6">
        <f>Tabla1[[#This Row],[Precio]]-(Tabla1[[#This Row],[Costo]]*Tabla1[[#This Row],[Cantidad]])</f>
        <v>0</v>
      </c>
      <c r="I877" t="s">
        <v>4</v>
      </c>
      <c r="K877" t="b">
        <f>IF(Tabla1[[#This Row],[Cantidad]]&gt;=1,Tabla1[[#This Row],[Cantidad]]*F877)</f>
        <v>0</v>
      </c>
    </row>
    <row r="878" spans="1:11" x14ac:dyDescent="0.2">
      <c r="A878" s="21"/>
      <c r="B878" s="22"/>
      <c r="C878" s="23">
        <f>_xlfn.XLOOKUP(Tabla1[[#This Row],[Producto]],Ingresos!L:L,Ingresos!M:M)</f>
        <v>0</v>
      </c>
      <c r="D878" s="24"/>
      <c r="E878" s="25"/>
      <c r="F878">
        <f>_xlfn.XLOOKUP(Tabla1[[#This Row],[Producto]],Ingresos!L:L,Ingresos!N:N)</f>
        <v>0</v>
      </c>
      <c r="G878">
        <v>1</v>
      </c>
      <c r="H878" s="6">
        <f>Tabla1[[#This Row],[Precio]]-(Tabla1[[#This Row],[Costo]]*Tabla1[[#This Row],[Cantidad]])</f>
        <v>0</v>
      </c>
      <c r="I878" t="s">
        <v>4</v>
      </c>
      <c r="K878" t="b">
        <f>IF(Tabla1[[#This Row],[Cantidad]]&gt;=1,Tabla1[[#This Row],[Cantidad]]*F878)</f>
        <v>0</v>
      </c>
    </row>
    <row r="879" spans="1:11" x14ac:dyDescent="0.2">
      <c r="A879" s="21"/>
      <c r="B879" s="22"/>
      <c r="C879" s="23">
        <f>_xlfn.XLOOKUP(Tabla1[[#This Row],[Producto]],Ingresos!L:L,Ingresos!M:M)</f>
        <v>0</v>
      </c>
      <c r="D879" s="24"/>
      <c r="E879" s="25"/>
      <c r="F879">
        <f>_xlfn.XLOOKUP(Tabla1[[#This Row],[Producto]],Ingresos!L:L,Ingresos!N:N)</f>
        <v>0</v>
      </c>
      <c r="G879">
        <v>1</v>
      </c>
      <c r="H879" s="6">
        <f>Tabla1[[#This Row],[Precio]]-(Tabla1[[#This Row],[Costo]]*Tabla1[[#This Row],[Cantidad]])</f>
        <v>0</v>
      </c>
      <c r="I879" t="s">
        <v>4</v>
      </c>
      <c r="K879" t="b">
        <f>IF(Tabla1[[#This Row],[Cantidad]]&gt;=1,Tabla1[[#This Row],[Cantidad]]*F879)</f>
        <v>0</v>
      </c>
    </row>
    <row r="880" spans="1:11" x14ac:dyDescent="0.2">
      <c r="A880" s="21"/>
      <c r="B880" s="22"/>
      <c r="C880" s="23">
        <f>_xlfn.XLOOKUP(Tabla1[[#This Row],[Producto]],Ingresos!L:L,Ingresos!M:M)</f>
        <v>0</v>
      </c>
      <c r="D880" s="24"/>
      <c r="E880" s="25"/>
      <c r="F880">
        <f>_xlfn.XLOOKUP(Tabla1[[#This Row],[Producto]],Ingresos!L:L,Ingresos!N:N)</f>
        <v>0</v>
      </c>
      <c r="G880">
        <v>1</v>
      </c>
      <c r="H880" s="6">
        <f>Tabla1[[#This Row],[Precio]]-(Tabla1[[#This Row],[Costo]]*Tabla1[[#This Row],[Cantidad]])</f>
        <v>0</v>
      </c>
      <c r="I880" t="s">
        <v>4</v>
      </c>
      <c r="K880" t="b">
        <f>IF(Tabla1[[#This Row],[Cantidad]]&gt;=1,Tabla1[[#This Row],[Cantidad]]*F880)</f>
        <v>0</v>
      </c>
    </row>
    <row r="881" spans="1:11" x14ac:dyDescent="0.2">
      <c r="A881" s="21"/>
      <c r="B881" s="22"/>
      <c r="C881" s="23">
        <f>_xlfn.XLOOKUP(Tabla1[[#This Row],[Producto]],Ingresos!L:L,Ingresos!M:M)</f>
        <v>0</v>
      </c>
      <c r="D881" s="24"/>
      <c r="E881" s="25"/>
      <c r="F881">
        <f>_xlfn.XLOOKUP(Tabla1[[#This Row],[Producto]],Ingresos!L:L,Ingresos!N:N)</f>
        <v>0</v>
      </c>
      <c r="G881">
        <v>1</v>
      </c>
      <c r="H881" s="6">
        <f>Tabla1[[#This Row],[Precio]]-(Tabla1[[#This Row],[Costo]]*Tabla1[[#This Row],[Cantidad]])</f>
        <v>0</v>
      </c>
      <c r="I881" t="s">
        <v>4</v>
      </c>
      <c r="K881" t="b">
        <f>IF(Tabla1[[#This Row],[Cantidad]]&gt;=1,Tabla1[[#This Row],[Cantidad]]*F881)</f>
        <v>0</v>
      </c>
    </row>
    <row r="882" spans="1:11" x14ac:dyDescent="0.2">
      <c r="A882" s="21"/>
      <c r="B882" s="22"/>
      <c r="C882" s="23">
        <f>_xlfn.XLOOKUP(Tabla1[[#This Row],[Producto]],Ingresos!L:L,Ingresos!M:M)</f>
        <v>0</v>
      </c>
      <c r="D882" s="24"/>
      <c r="E882" s="25"/>
      <c r="F882">
        <f>_xlfn.XLOOKUP(Tabla1[[#This Row],[Producto]],Ingresos!L:L,Ingresos!N:N)</f>
        <v>0</v>
      </c>
      <c r="G882">
        <v>1</v>
      </c>
      <c r="H882" s="6">
        <f>Tabla1[[#This Row],[Precio]]-(Tabla1[[#This Row],[Costo]]*Tabla1[[#This Row],[Cantidad]])</f>
        <v>0</v>
      </c>
      <c r="I882" t="s">
        <v>4</v>
      </c>
      <c r="K882" t="b">
        <f>IF(Tabla1[[#This Row],[Cantidad]]&gt;=1,Tabla1[[#This Row],[Cantidad]]*F882)</f>
        <v>0</v>
      </c>
    </row>
    <row r="883" spans="1:11" x14ac:dyDescent="0.2">
      <c r="A883" s="21"/>
      <c r="B883" s="22"/>
      <c r="C883" s="23">
        <f>_xlfn.XLOOKUP(Tabla1[[#This Row],[Producto]],Ingresos!L:L,Ingresos!M:M)</f>
        <v>0</v>
      </c>
      <c r="D883" s="24"/>
      <c r="E883" s="25"/>
      <c r="F883">
        <f>_xlfn.XLOOKUP(Tabla1[[#This Row],[Producto]],Ingresos!L:L,Ingresos!N:N)</f>
        <v>0</v>
      </c>
      <c r="G883">
        <v>1</v>
      </c>
      <c r="H883" s="6">
        <f>Tabla1[[#This Row],[Precio]]-(Tabla1[[#This Row],[Costo]]*Tabla1[[#This Row],[Cantidad]])</f>
        <v>0</v>
      </c>
      <c r="I883" t="s">
        <v>4</v>
      </c>
      <c r="K883" t="b">
        <f>IF(Tabla1[[#This Row],[Cantidad]]&gt;=1,Tabla1[[#This Row],[Cantidad]]*F883)</f>
        <v>0</v>
      </c>
    </row>
    <row r="884" spans="1:11" x14ac:dyDescent="0.2">
      <c r="A884" s="21"/>
      <c r="B884" s="22"/>
      <c r="C884" s="23">
        <f>_xlfn.XLOOKUP(Tabla1[[#This Row],[Producto]],Ingresos!L:L,Ingresos!M:M)</f>
        <v>0</v>
      </c>
      <c r="D884" s="24"/>
      <c r="E884" s="25"/>
      <c r="F884">
        <f>_xlfn.XLOOKUP(Tabla1[[#This Row],[Producto]],Ingresos!L:L,Ingresos!N:N)</f>
        <v>0</v>
      </c>
      <c r="G884">
        <v>1</v>
      </c>
      <c r="H884" s="6">
        <f>Tabla1[[#This Row],[Precio]]-(Tabla1[[#This Row],[Costo]]*Tabla1[[#This Row],[Cantidad]])</f>
        <v>0</v>
      </c>
      <c r="I884" t="s">
        <v>4</v>
      </c>
      <c r="K884" t="b">
        <f>IF(Tabla1[[#This Row],[Cantidad]]&gt;=1,Tabla1[[#This Row],[Cantidad]]*F884)</f>
        <v>0</v>
      </c>
    </row>
    <row r="885" spans="1:11" x14ac:dyDescent="0.2">
      <c r="A885" s="21"/>
      <c r="B885" s="22"/>
      <c r="C885" s="23">
        <f>_xlfn.XLOOKUP(Tabla1[[#This Row],[Producto]],Ingresos!L:L,Ingresos!M:M)</f>
        <v>0</v>
      </c>
      <c r="D885" s="24"/>
      <c r="E885" s="25"/>
      <c r="F885">
        <f>_xlfn.XLOOKUP(Tabla1[[#This Row],[Producto]],Ingresos!L:L,Ingresos!N:N)</f>
        <v>0</v>
      </c>
      <c r="G885">
        <v>1</v>
      </c>
      <c r="H885" s="6">
        <f>Tabla1[[#This Row],[Precio]]-(Tabla1[[#This Row],[Costo]]*Tabla1[[#This Row],[Cantidad]])</f>
        <v>0</v>
      </c>
      <c r="I885" t="s">
        <v>4</v>
      </c>
      <c r="K885" t="b">
        <f>IF(Tabla1[[#This Row],[Cantidad]]&gt;=1,Tabla1[[#This Row],[Cantidad]]*F885)</f>
        <v>0</v>
      </c>
    </row>
    <row r="886" spans="1:11" x14ac:dyDescent="0.2">
      <c r="A886" s="21"/>
      <c r="B886" s="22"/>
      <c r="C886" s="23">
        <f>_xlfn.XLOOKUP(Tabla1[[#This Row],[Producto]],Ingresos!L:L,Ingresos!M:M)</f>
        <v>0</v>
      </c>
      <c r="D886" s="24"/>
      <c r="E886" s="25"/>
      <c r="F886">
        <f>_xlfn.XLOOKUP(Tabla1[[#This Row],[Producto]],Ingresos!L:L,Ingresos!N:N)</f>
        <v>0</v>
      </c>
      <c r="G886">
        <v>1</v>
      </c>
      <c r="H886" s="6">
        <f>Tabla1[[#This Row],[Precio]]-(Tabla1[[#This Row],[Costo]]*Tabla1[[#This Row],[Cantidad]])</f>
        <v>0</v>
      </c>
      <c r="I886" t="s">
        <v>4</v>
      </c>
      <c r="K886" t="b">
        <f>IF(Tabla1[[#This Row],[Cantidad]]&gt;=1,Tabla1[[#This Row],[Cantidad]]*F886)</f>
        <v>0</v>
      </c>
    </row>
    <row r="887" spans="1:11" x14ac:dyDescent="0.2">
      <c r="A887" s="21"/>
      <c r="B887" s="22"/>
      <c r="C887" s="23">
        <f>_xlfn.XLOOKUP(Tabla1[[#This Row],[Producto]],Ingresos!L:L,Ingresos!M:M)</f>
        <v>0</v>
      </c>
      <c r="D887" s="24"/>
      <c r="E887" s="25"/>
      <c r="F887">
        <f>_xlfn.XLOOKUP(Tabla1[[#This Row],[Producto]],Ingresos!L:L,Ingresos!N:N)</f>
        <v>0</v>
      </c>
      <c r="G887">
        <v>1</v>
      </c>
      <c r="H887" s="6">
        <f>Tabla1[[#This Row],[Precio]]-(Tabla1[[#This Row],[Costo]]*Tabla1[[#This Row],[Cantidad]])</f>
        <v>0</v>
      </c>
      <c r="I887" t="s">
        <v>4</v>
      </c>
      <c r="K887" t="b">
        <f>IF(Tabla1[[#This Row],[Cantidad]]&gt;=1,Tabla1[[#This Row],[Cantidad]]*F887)</f>
        <v>0</v>
      </c>
    </row>
    <row r="888" spans="1:11" x14ac:dyDescent="0.2">
      <c r="A888" s="21"/>
      <c r="B888" s="22"/>
      <c r="C888" s="23">
        <f>_xlfn.XLOOKUP(Tabla1[[#This Row],[Producto]],Ingresos!L:L,Ingresos!M:M)</f>
        <v>0</v>
      </c>
      <c r="D888" s="24"/>
      <c r="E888" s="25"/>
      <c r="F888">
        <f>_xlfn.XLOOKUP(Tabla1[[#This Row],[Producto]],Ingresos!L:L,Ingresos!N:N)</f>
        <v>0</v>
      </c>
      <c r="G888">
        <v>1</v>
      </c>
      <c r="H888" s="6">
        <f>Tabla1[[#This Row],[Precio]]-(Tabla1[[#This Row],[Costo]]*Tabla1[[#This Row],[Cantidad]])</f>
        <v>0</v>
      </c>
      <c r="I888" t="s">
        <v>4</v>
      </c>
      <c r="K888" t="b">
        <f>IF(Tabla1[[#This Row],[Cantidad]]&gt;=1,Tabla1[[#This Row],[Cantidad]]*F888)</f>
        <v>0</v>
      </c>
    </row>
    <row r="889" spans="1:11" x14ac:dyDescent="0.2">
      <c r="A889" s="21"/>
      <c r="B889" s="22"/>
      <c r="C889" s="23">
        <f>_xlfn.XLOOKUP(Tabla1[[#This Row],[Producto]],Ingresos!L:L,Ingresos!M:M)</f>
        <v>0</v>
      </c>
      <c r="D889" s="24"/>
      <c r="E889" s="25"/>
      <c r="F889">
        <f>_xlfn.XLOOKUP(Tabla1[[#This Row],[Producto]],Ingresos!L:L,Ingresos!N:N)</f>
        <v>0</v>
      </c>
      <c r="G889">
        <v>1</v>
      </c>
      <c r="H889" s="6">
        <f>Tabla1[[#This Row],[Precio]]-(Tabla1[[#This Row],[Costo]]*Tabla1[[#This Row],[Cantidad]])</f>
        <v>0</v>
      </c>
      <c r="I889" t="s">
        <v>4</v>
      </c>
      <c r="K889" t="b">
        <f>IF(Tabla1[[#This Row],[Cantidad]]&gt;=1,Tabla1[[#This Row],[Cantidad]]*F889)</f>
        <v>0</v>
      </c>
    </row>
    <row r="890" spans="1:11" x14ac:dyDescent="0.2">
      <c r="A890" s="21"/>
      <c r="B890" s="22"/>
      <c r="C890" s="23">
        <f>_xlfn.XLOOKUP(Tabla1[[#This Row],[Producto]],Ingresos!L:L,Ingresos!M:M)</f>
        <v>0</v>
      </c>
      <c r="D890" s="24"/>
      <c r="E890" s="25"/>
      <c r="F890">
        <f>_xlfn.XLOOKUP(Tabla1[[#This Row],[Producto]],Ingresos!L:L,Ingresos!N:N)</f>
        <v>0</v>
      </c>
      <c r="G890">
        <v>1</v>
      </c>
      <c r="H890" s="6">
        <f>Tabla1[[#This Row],[Precio]]-(Tabla1[[#This Row],[Costo]]*Tabla1[[#This Row],[Cantidad]])</f>
        <v>0</v>
      </c>
      <c r="I890" t="s">
        <v>4</v>
      </c>
      <c r="K890" t="b">
        <f>IF(Tabla1[[#This Row],[Cantidad]]&gt;=1,Tabla1[[#This Row],[Cantidad]]*F890)</f>
        <v>0</v>
      </c>
    </row>
    <row r="891" spans="1:11" x14ac:dyDescent="0.2">
      <c r="A891" s="21"/>
      <c r="B891" s="22"/>
      <c r="C891" s="23">
        <f>_xlfn.XLOOKUP(Tabla1[[#This Row],[Producto]],Ingresos!L:L,Ingresos!M:M)</f>
        <v>0</v>
      </c>
      <c r="D891" s="24"/>
      <c r="E891" s="25"/>
      <c r="F891">
        <f>_xlfn.XLOOKUP(Tabla1[[#This Row],[Producto]],Ingresos!L:L,Ingresos!N:N)</f>
        <v>0</v>
      </c>
      <c r="G891">
        <v>1</v>
      </c>
      <c r="H891" s="6">
        <f>Tabla1[[#This Row],[Precio]]-(Tabla1[[#This Row],[Costo]]*Tabla1[[#This Row],[Cantidad]])</f>
        <v>0</v>
      </c>
      <c r="I891" t="s">
        <v>4</v>
      </c>
      <c r="K891" t="b">
        <f>IF(Tabla1[[#This Row],[Cantidad]]&gt;=1,Tabla1[[#This Row],[Cantidad]]*F891)</f>
        <v>0</v>
      </c>
    </row>
    <row r="892" spans="1:11" x14ac:dyDescent="0.2">
      <c r="A892" s="21"/>
      <c r="B892" s="22"/>
      <c r="C892" s="23">
        <f>_xlfn.XLOOKUP(Tabla1[[#This Row],[Producto]],Ingresos!L:L,Ingresos!M:M)</f>
        <v>0</v>
      </c>
      <c r="D892" s="24"/>
      <c r="E892" s="25"/>
      <c r="F892">
        <f>_xlfn.XLOOKUP(Tabla1[[#This Row],[Producto]],Ingresos!L:L,Ingresos!N:N)</f>
        <v>0</v>
      </c>
      <c r="G892">
        <v>1</v>
      </c>
      <c r="H892" s="6">
        <f>Tabla1[[#This Row],[Precio]]-(Tabla1[[#This Row],[Costo]]*Tabla1[[#This Row],[Cantidad]])</f>
        <v>0</v>
      </c>
      <c r="I892" t="s">
        <v>4</v>
      </c>
      <c r="K892" t="b">
        <f>IF(Tabla1[[#This Row],[Cantidad]]&gt;=1,Tabla1[[#This Row],[Cantidad]]*F892)</f>
        <v>0</v>
      </c>
    </row>
    <row r="893" spans="1:11" x14ac:dyDescent="0.2">
      <c r="A893" s="21"/>
      <c r="B893" s="22"/>
      <c r="C893" s="23">
        <f>_xlfn.XLOOKUP(Tabla1[[#This Row],[Producto]],Ingresos!L:L,Ingresos!M:M)</f>
        <v>0</v>
      </c>
      <c r="D893" s="24"/>
      <c r="E893" s="25"/>
      <c r="F893">
        <f>_xlfn.XLOOKUP(Tabla1[[#This Row],[Producto]],Ingresos!L:L,Ingresos!N:N)</f>
        <v>0</v>
      </c>
      <c r="G893">
        <v>1</v>
      </c>
      <c r="H893" s="6">
        <f>Tabla1[[#This Row],[Precio]]-(Tabla1[[#This Row],[Costo]]*Tabla1[[#This Row],[Cantidad]])</f>
        <v>0</v>
      </c>
      <c r="I893" t="s">
        <v>4</v>
      </c>
      <c r="K893" t="b">
        <f>IF(Tabla1[[#This Row],[Cantidad]]&gt;=1,Tabla1[[#This Row],[Cantidad]]*F893)</f>
        <v>0</v>
      </c>
    </row>
    <row r="894" spans="1:11" x14ac:dyDescent="0.2">
      <c r="A894" s="21"/>
      <c r="B894" s="22"/>
      <c r="C894" s="23">
        <f>_xlfn.XLOOKUP(Tabla1[[#This Row],[Producto]],Ingresos!L:L,Ingresos!M:M)</f>
        <v>0</v>
      </c>
      <c r="D894" s="24"/>
      <c r="E894" s="25"/>
      <c r="F894">
        <f>_xlfn.XLOOKUP(Tabla1[[#This Row],[Producto]],Ingresos!L:L,Ingresos!N:N)</f>
        <v>0</v>
      </c>
      <c r="G894">
        <v>1</v>
      </c>
      <c r="H894" s="6">
        <f>Tabla1[[#This Row],[Precio]]-(Tabla1[[#This Row],[Costo]]*Tabla1[[#This Row],[Cantidad]])</f>
        <v>0</v>
      </c>
      <c r="I894" t="s">
        <v>4</v>
      </c>
      <c r="K894" t="b">
        <f>IF(Tabla1[[#This Row],[Cantidad]]&gt;=1,Tabla1[[#This Row],[Cantidad]]*F894)</f>
        <v>0</v>
      </c>
    </row>
    <row r="895" spans="1:11" x14ac:dyDescent="0.2">
      <c r="A895" s="21"/>
      <c r="B895" s="22"/>
      <c r="C895" s="23">
        <f>_xlfn.XLOOKUP(Tabla1[[#This Row],[Producto]],Ingresos!L:L,Ingresos!M:M)</f>
        <v>0</v>
      </c>
      <c r="D895" s="24"/>
      <c r="E895" s="25"/>
      <c r="F895">
        <f>_xlfn.XLOOKUP(Tabla1[[#This Row],[Producto]],Ingresos!L:L,Ingresos!N:N)</f>
        <v>0</v>
      </c>
      <c r="G895">
        <v>1</v>
      </c>
      <c r="H895" s="6">
        <f>Tabla1[[#This Row],[Precio]]-(Tabla1[[#This Row],[Costo]]*Tabla1[[#This Row],[Cantidad]])</f>
        <v>0</v>
      </c>
      <c r="I895" t="s">
        <v>4</v>
      </c>
      <c r="K895" t="b">
        <f>IF(Tabla1[[#This Row],[Cantidad]]&gt;=1,Tabla1[[#This Row],[Cantidad]]*F895)</f>
        <v>0</v>
      </c>
    </row>
    <row r="896" spans="1:11" x14ac:dyDescent="0.2">
      <c r="A896" s="21"/>
      <c r="B896" s="22"/>
      <c r="C896" s="23">
        <f>_xlfn.XLOOKUP(Tabla1[[#This Row],[Producto]],Ingresos!L:L,Ingresos!M:M)</f>
        <v>0</v>
      </c>
      <c r="D896" s="24"/>
      <c r="E896" s="25"/>
      <c r="F896">
        <f>_xlfn.XLOOKUP(Tabla1[[#This Row],[Producto]],Ingresos!L:L,Ingresos!N:N)</f>
        <v>0</v>
      </c>
      <c r="G896">
        <v>1</v>
      </c>
      <c r="H896" s="6">
        <f>Tabla1[[#This Row],[Precio]]-(Tabla1[[#This Row],[Costo]]*Tabla1[[#This Row],[Cantidad]])</f>
        <v>0</v>
      </c>
      <c r="I896" t="s">
        <v>4</v>
      </c>
      <c r="K896" t="b">
        <f>IF(Tabla1[[#This Row],[Cantidad]]&gt;=1,Tabla1[[#This Row],[Cantidad]]*F896)</f>
        <v>0</v>
      </c>
    </row>
    <row r="897" spans="1:11" x14ac:dyDescent="0.2">
      <c r="A897" s="21"/>
      <c r="B897" s="22"/>
      <c r="C897" s="23">
        <f>_xlfn.XLOOKUP(Tabla1[[#This Row],[Producto]],Ingresos!L:L,Ingresos!M:M)</f>
        <v>0</v>
      </c>
      <c r="D897" s="24"/>
      <c r="E897" s="25"/>
      <c r="F897">
        <f>_xlfn.XLOOKUP(Tabla1[[#This Row],[Producto]],Ingresos!L:L,Ingresos!N:N)</f>
        <v>0</v>
      </c>
      <c r="G897">
        <v>1</v>
      </c>
      <c r="H897" s="6">
        <f>Tabla1[[#This Row],[Precio]]-(Tabla1[[#This Row],[Costo]]*Tabla1[[#This Row],[Cantidad]])</f>
        <v>0</v>
      </c>
      <c r="I897" t="s">
        <v>4</v>
      </c>
      <c r="K897" t="b">
        <f>IF(Tabla1[[#This Row],[Cantidad]]&gt;=1,Tabla1[[#This Row],[Cantidad]]*F897)</f>
        <v>0</v>
      </c>
    </row>
    <row r="898" spans="1:11" x14ac:dyDescent="0.2">
      <c r="A898" s="21"/>
      <c r="B898" s="22"/>
      <c r="C898" s="23">
        <f>_xlfn.XLOOKUP(Tabla1[[#This Row],[Producto]],Ingresos!L:L,Ingresos!M:M)</f>
        <v>0</v>
      </c>
      <c r="D898" s="24"/>
      <c r="E898" s="25"/>
      <c r="F898">
        <f>_xlfn.XLOOKUP(Tabla1[[#This Row],[Producto]],Ingresos!L:L,Ingresos!N:N)</f>
        <v>0</v>
      </c>
      <c r="G898">
        <v>1</v>
      </c>
      <c r="H898" s="6">
        <f>Tabla1[[#This Row],[Precio]]-(Tabla1[[#This Row],[Costo]]*Tabla1[[#This Row],[Cantidad]])</f>
        <v>0</v>
      </c>
      <c r="I898" t="s">
        <v>4</v>
      </c>
      <c r="K898" t="b">
        <f>IF(Tabla1[[#This Row],[Cantidad]]&gt;=1,Tabla1[[#This Row],[Cantidad]]*F898)</f>
        <v>0</v>
      </c>
    </row>
    <row r="899" spans="1:11" x14ac:dyDescent="0.2">
      <c r="A899" s="21"/>
      <c r="B899" s="22"/>
      <c r="C899" s="23">
        <f>_xlfn.XLOOKUP(Tabla1[[#This Row],[Producto]],Ingresos!L:L,Ingresos!M:M)</f>
        <v>0</v>
      </c>
      <c r="D899" s="24"/>
      <c r="E899" s="25"/>
      <c r="F899">
        <f>_xlfn.XLOOKUP(Tabla1[[#This Row],[Producto]],Ingresos!L:L,Ingresos!N:N)</f>
        <v>0</v>
      </c>
      <c r="G899">
        <v>1</v>
      </c>
      <c r="H899" s="6">
        <f>Tabla1[[#This Row],[Precio]]-(Tabla1[[#This Row],[Costo]]*Tabla1[[#This Row],[Cantidad]])</f>
        <v>0</v>
      </c>
      <c r="I899" t="s">
        <v>4</v>
      </c>
      <c r="K899" t="b">
        <f>IF(Tabla1[[#This Row],[Cantidad]]&gt;=1,Tabla1[[#This Row],[Cantidad]]*F899)</f>
        <v>0</v>
      </c>
    </row>
    <row r="900" spans="1:11" x14ac:dyDescent="0.2">
      <c r="A900" s="21"/>
      <c r="B900" s="22"/>
      <c r="C900" s="23">
        <f>_xlfn.XLOOKUP(Tabla1[[#This Row],[Producto]],Ingresos!L:L,Ingresos!M:M)</f>
        <v>0</v>
      </c>
      <c r="D900" s="24"/>
      <c r="E900" s="25"/>
      <c r="F900">
        <f>_xlfn.XLOOKUP(Tabla1[[#This Row],[Producto]],Ingresos!L:L,Ingresos!N:N)</f>
        <v>0</v>
      </c>
      <c r="G900">
        <v>1</v>
      </c>
      <c r="H900" s="6">
        <f>Tabla1[[#This Row],[Precio]]-(Tabla1[[#This Row],[Costo]]*Tabla1[[#This Row],[Cantidad]])</f>
        <v>0</v>
      </c>
      <c r="I900" t="s">
        <v>4</v>
      </c>
      <c r="K900" t="b">
        <f>IF(Tabla1[[#This Row],[Cantidad]]&gt;=1,Tabla1[[#This Row],[Cantidad]]*F900)</f>
        <v>0</v>
      </c>
    </row>
    <row r="901" spans="1:11" x14ac:dyDescent="0.2">
      <c r="A901" s="21"/>
      <c r="B901" s="22"/>
      <c r="C901" s="23">
        <f>_xlfn.XLOOKUP(Tabla1[[#This Row],[Producto]],Ingresos!L:L,Ingresos!M:M)</f>
        <v>0</v>
      </c>
      <c r="D901" s="24"/>
      <c r="E901" s="25"/>
      <c r="F901">
        <f>_xlfn.XLOOKUP(Tabla1[[#This Row],[Producto]],Ingresos!L:L,Ingresos!N:N)</f>
        <v>0</v>
      </c>
      <c r="G901">
        <v>1</v>
      </c>
      <c r="H901" s="6">
        <f>Tabla1[[#This Row],[Precio]]-(Tabla1[[#This Row],[Costo]]*Tabla1[[#This Row],[Cantidad]])</f>
        <v>0</v>
      </c>
      <c r="I901" t="s">
        <v>4</v>
      </c>
      <c r="K901" t="b">
        <f>IF(Tabla1[[#This Row],[Cantidad]]&gt;=1,Tabla1[[#This Row],[Cantidad]]*F901)</f>
        <v>0</v>
      </c>
    </row>
    <row r="902" spans="1:11" x14ac:dyDescent="0.2">
      <c r="A902" s="21"/>
      <c r="B902" s="22"/>
      <c r="C902" s="23">
        <f>_xlfn.XLOOKUP(Tabla1[[#This Row],[Producto]],Ingresos!L:L,Ingresos!M:M)</f>
        <v>0</v>
      </c>
      <c r="D902" s="24"/>
      <c r="E902" s="25"/>
      <c r="F902">
        <f>_xlfn.XLOOKUP(Tabla1[[#This Row],[Producto]],Ingresos!L:L,Ingresos!N:N)</f>
        <v>0</v>
      </c>
      <c r="G902">
        <v>1</v>
      </c>
      <c r="H902" s="6">
        <f>Tabla1[[#This Row],[Precio]]-(Tabla1[[#This Row],[Costo]]*Tabla1[[#This Row],[Cantidad]])</f>
        <v>0</v>
      </c>
      <c r="I902" t="s">
        <v>4</v>
      </c>
      <c r="K902" t="b">
        <f>IF(Tabla1[[#This Row],[Cantidad]]&gt;=1,Tabla1[[#This Row],[Cantidad]]*F902)</f>
        <v>0</v>
      </c>
    </row>
    <row r="903" spans="1:11" x14ac:dyDescent="0.2">
      <c r="A903" s="21"/>
      <c r="B903" s="22"/>
      <c r="C903" s="23">
        <f>_xlfn.XLOOKUP(Tabla1[[#This Row],[Producto]],Ingresos!L:L,Ingresos!M:M)</f>
        <v>0</v>
      </c>
      <c r="D903" s="24"/>
      <c r="E903" s="25"/>
      <c r="F903">
        <f>_xlfn.XLOOKUP(Tabla1[[#This Row],[Producto]],Ingresos!L:L,Ingresos!N:N)</f>
        <v>0</v>
      </c>
      <c r="G903">
        <v>1</v>
      </c>
      <c r="H903" s="6">
        <f>Tabla1[[#This Row],[Precio]]-(Tabla1[[#This Row],[Costo]]*Tabla1[[#This Row],[Cantidad]])</f>
        <v>0</v>
      </c>
      <c r="I903" t="s">
        <v>4</v>
      </c>
      <c r="K903" t="b">
        <f>IF(Tabla1[[#This Row],[Cantidad]]&gt;=1,Tabla1[[#This Row],[Cantidad]]*F903)</f>
        <v>0</v>
      </c>
    </row>
    <row r="904" spans="1:11" x14ac:dyDescent="0.2">
      <c r="A904" s="21"/>
      <c r="B904" s="22"/>
      <c r="C904" s="23">
        <f>_xlfn.XLOOKUP(Tabla1[[#This Row],[Producto]],Ingresos!L:L,Ingresos!M:M)</f>
        <v>0</v>
      </c>
      <c r="D904" s="24"/>
      <c r="E904" s="25"/>
      <c r="F904">
        <f>_xlfn.XLOOKUP(Tabla1[[#This Row],[Producto]],Ingresos!L:L,Ingresos!N:N)</f>
        <v>0</v>
      </c>
      <c r="G904">
        <v>1</v>
      </c>
      <c r="H904" s="6">
        <f>Tabla1[[#This Row],[Precio]]-(Tabla1[[#This Row],[Costo]]*Tabla1[[#This Row],[Cantidad]])</f>
        <v>0</v>
      </c>
      <c r="I904" t="s">
        <v>4</v>
      </c>
      <c r="K904" t="b">
        <f>IF(Tabla1[[#This Row],[Cantidad]]&gt;=1,Tabla1[[#This Row],[Cantidad]]*F904)</f>
        <v>0</v>
      </c>
    </row>
    <row r="905" spans="1:11" x14ac:dyDescent="0.2">
      <c r="A905" s="21"/>
      <c r="B905" s="22"/>
      <c r="C905" s="23">
        <f>_xlfn.XLOOKUP(Tabla1[[#This Row],[Producto]],Ingresos!L:L,Ingresos!M:M)</f>
        <v>0</v>
      </c>
      <c r="D905" s="24"/>
      <c r="E905" s="25"/>
      <c r="F905">
        <f>_xlfn.XLOOKUP(Tabla1[[#This Row],[Producto]],Ingresos!L:L,Ingresos!N:N)</f>
        <v>0</v>
      </c>
      <c r="G905">
        <v>1</v>
      </c>
      <c r="H905" s="6">
        <f>Tabla1[[#This Row],[Precio]]-(Tabla1[[#This Row],[Costo]]*Tabla1[[#This Row],[Cantidad]])</f>
        <v>0</v>
      </c>
      <c r="I905" t="s">
        <v>4</v>
      </c>
      <c r="K905" t="b">
        <f>IF(Tabla1[[#This Row],[Cantidad]]&gt;=1,Tabla1[[#This Row],[Cantidad]]*F905)</f>
        <v>0</v>
      </c>
    </row>
    <row r="906" spans="1:11" x14ac:dyDescent="0.2">
      <c r="A906" s="21"/>
      <c r="B906" s="22"/>
      <c r="C906" s="23">
        <f>_xlfn.XLOOKUP(Tabla1[[#This Row],[Producto]],Ingresos!L:L,Ingresos!M:M)</f>
        <v>0</v>
      </c>
      <c r="D906" s="24"/>
      <c r="E906" s="25"/>
      <c r="F906">
        <f>_xlfn.XLOOKUP(Tabla1[[#This Row],[Producto]],Ingresos!L:L,Ingresos!N:N)</f>
        <v>0</v>
      </c>
      <c r="G906">
        <v>1</v>
      </c>
      <c r="H906" s="6">
        <f>Tabla1[[#This Row],[Precio]]-(Tabla1[[#This Row],[Costo]]*Tabla1[[#This Row],[Cantidad]])</f>
        <v>0</v>
      </c>
      <c r="I906" t="s">
        <v>4</v>
      </c>
      <c r="K906" t="b">
        <f>IF(Tabla1[[#This Row],[Cantidad]]&gt;=1,Tabla1[[#This Row],[Cantidad]]*F906)</f>
        <v>0</v>
      </c>
    </row>
    <row r="907" spans="1:11" x14ac:dyDescent="0.2">
      <c r="A907" s="21"/>
      <c r="B907" s="22"/>
      <c r="C907" s="23">
        <f>_xlfn.XLOOKUP(Tabla1[[#This Row],[Producto]],Ingresos!L:L,Ingresos!M:M)</f>
        <v>0</v>
      </c>
      <c r="D907" s="24"/>
      <c r="E907" s="25"/>
      <c r="F907">
        <f>_xlfn.XLOOKUP(Tabla1[[#This Row],[Producto]],Ingresos!L:L,Ingresos!N:N)</f>
        <v>0</v>
      </c>
      <c r="G907">
        <v>1</v>
      </c>
      <c r="H907" s="6">
        <f>Tabla1[[#This Row],[Precio]]-(Tabla1[[#This Row],[Costo]]*Tabla1[[#This Row],[Cantidad]])</f>
        <v>0</v>
      </c>
      <c r="I907" t="s">
        <v>4</v>
      </c>
      <c r="K907" t="b">
        <f>IF(Tabla1[[#This Row],[Cantidad]]&gt;=1,Tabla1[[#This Row],[Cantidad]]*F907)</f>
        <v>0</v>
      </c>
    </row>
    <row r="908" spans="1:11" x14ac:dyDescent="0.2">
      <c r="A908" s="21"/>
      <c r="B908" s="22"/>
      <c r="C908" s="23">
        <f>_xlfn.XLOOKUP(Tabla1[[#This Row],[Producto]],Ingresos!L:L,Ingresos!M:M)</f>
        <v>0</v>
      </c>
      <c r="D908" s="24"/>
      <c r="E908" s="25"/>
      <c r="F908">
        <f>_xlfn.XLOOKUP(Tabla1[[#This Row],[Producto]],Ingresos!L:L,Ingresos!N:N)</f>
        <v>0</v>
      </c>
      <c r="G908">
        <v>1</v>
      </c>
      <c r="H908" s="6">
        <f>Tabla1[[#This Row],[Precio]]-(Tabla1[[#This Row],[Costo]]*Tabla1[[#This Row],[Cantidad]])</f>
        <v>0</v>
      </c>
      <c r="I908" t="s">
        <v>4</v>
      </c>
      <c r="K908" t="b">
        <f>IF(Tabla1[[#This Row],[Cantidad]]&gt;=1,Tabla1[[#This Row],[Cantidad]]*F908)</f>
        <v>0</v>
      </c>
    </row>
    <row r="909" spans="1:11" x14ac:dyDescent="0.2">
      <c r="A909" s="21"/>
      <c r="B909" s="22"/>
      <c r="C909" s="23">
        <f>_xlfn.XLOOKUP(Tabla1[[#This Row],[Producto]],Ingresos!L:L,Ingresos!M:M)</f>
        <v>0</v>
      </c>
      <c r="D909" s="24"/>
      <c r="E909" s="25"/>
      <c r="F909">
        <f>_xlfn.XLOOKUP(Tabla1[[#This Row],[Producto]],Ingresos!L:L,Ingresos!N:N)</f>
        <v>0</v>
      </c>
      <c r="G909">
        <v>1</v>
      </c>
      <c r="H909" s="6">
        <f>Tabla1[[#This Row],[Precio]]-(Tabla1[[#This Row],[Costo]]*Tabla1[[#This Row],[Cantidad]])</f>
        <v>0</v>
      </c>
      <c r="I909" t="s">
        <v>4</v>
      </c>
      <c r="K909" t="b">
        <f>IF(Tabla1[[#This Row],[Cantidad]]&gt;=1,Tabla1[[#This Row],[Cantidad]]*F909)</f>
        <v>0</v>
      </c>
    </row>
    <row r="910" spans="1:11" x14ac:dyDescent="0.2">
      <c r="A910" s="21"/>
      <c r="B910" s="22"/>
      <c r="C910" s="23">
        <f>_xlfn.XLOOKUP(Tabla1[[#This Row],[Producto]],Ingresos!L:L,Ingresos!M:M)</f>
        <v>0</v>
      </c>
      <c r="D910" s="24"/>
      <c r="E910" s="25"/>
      <c r="F910">
        <f>_xlfn.XLOOKUP(Tabla1[[#This Row],[Producto]],Ingresos!L:L,Ingresos!N:N)</f>
        <v>0</v>
      </c>
      <c r="G910">
        <v>1</v>
      </c>
      <c r="H910" s="6">
        <f>Tabla1[[#This Row],[Precio]]-(Tabla1[[#This Row],[Costo]]*Tabla1[[#This Row],[Cantidad]])</f>
        <v>0</v>
      </c>
      <c r="I910" t="s">
        <v>4</v>
      </c>
      <c r="K910" t="b">
        <f>IF(Tabla1[[#This Row],[Cantidad]]&gt;=1,Tabla1[[#This Row],[Cantidad]]*F910)</f>
        <v>0</v>
      </c>
    </row>
    <row r="911" spans="1:11" x14ac:dyDescent="0.2">
      <c r="A911" s="21"/>
      <c r="B911" s="22"/>
      <c r="C911" s="23">
        <f>_xlfn.XLOOKUP(Tabla1[[#This Row],[Producto]],Ingresos!L:L,Ingresos!M:M)</f>
        <v>0</v>
      </c>
      <c r="D911" s="24"/>
      <c r="E911" s="25"/>
      <c r="F911">
        <f>_xlfn.XLOOKUP(Tabla1[[#This Row],[Producto]],Ingresos!L:L,Ingresos!N:N)</f>
        <v>0</v>
      </c>
      <c r="G911">
        <v>1</v>
      </c>
      <c r="H911" s="6">
        <f>Tabla1[[#This Row],[Precio]]-(Tabla1[[#This Row],[Costo]]*Tabla1[[#This Row],[Cantidad]])</f>
        <v>0</v>
      </c>
      <c r="I911" t="s">
        <v>4</v>
      </c>
      <c r="K911" t="b">
        <f>IF(Tabla1[[#This Row],[Cantidad]]&gt;=1,Tabla1[[#This Row],[Cantidad]]*F911)</f>
        <v>0</v>
      </c>
    </row>
    <row r="912" spans="1:11" x14ac:dyDescent="0.2">
      <c r="A912" s="21"/>
      <c r="B912" s="22"/>
      <c r="C912" s="23">
        <f>_xlfn.XLOOKUP(Tabla1[[#This Row],[Producto]],Ingresos!L:L,Ingresos!M:M)</f>
        <v>0</v>
      </c>
      <c r="D912" s="24"/>
      <c r="E912" s="25"/>
      <c r="F912">
        <f>_xlfn.XLOOKUP(Tabla1[[#This Row],[Producto]],Ingresos!L:L,Ingresos!N:N)</f>
        <v>0</v>
      </c>
      <c r="G912">
        <v>1</v>
      </c>
      <c r="H912" s="6">
        <f>Tabla1[[#This Row],[Precio]]-(Tabla1[[#This Row],[Costo]]*Tabla1[[#This Row],[Cantidad]])</f>
        <v>0</v>
      </c>
      <c r="I912" t="s">
        <v>4</v>
      </c>
      <c r="K912" t="b">
        <f>IF(Tabla1[[#This Row],[Cantidad]]&gt;=1,Tabla1[[#This Row],[Cantidad]]*F912)</f>
        <v>0</v>
      </c>
    </row>
    <row r="913" spans="1:11" x14ac:dyDescent="0.2">
      <c r="A913" s="21"/>
      <c r="B913" s="22"/>
      <c r="C913" s="23">
        <f>_xlfn.XLOOKUP(Tabla1[[#This Row],[Producto]],Ingresos!L:L,Ingresos!M:M)</f>
        <v>0</v>
      </c>
      <c r="D913" s="24"/>
      <c r="E913" s="25"/>
      <c r="F913">
        <f>_xlfn.XLOOKUP(Tabla1[[#This Row],[Producto]],Ingresos!L:L,Ingresos!N:N)</f>
        <v>0</v>
      </c>
      <c r="G913">
        <v>1</v>
      </c>
      <c r="H913" s="6">
        <f>Tabla1[[#This Row],[Precio]]-(Tabla1[[#This Row],[Costo]]*Tabla1[[#This Row],[Cantidad]])</f>
        <v>0</v>
      </c>
      <c r="I913" t="s">
        <v>4</v>
      </c>
      <c r="K913" t="b">
        <f>IF(Tabla1[[#This Row],[Cantidad]]&gt;=1,Tabla1[[#This Row],[Cantidad]]*F913)</f>
        <v>0</v>
      </c>
    </row>
    <row r="914" spans="1:11" x14ac:dyDescent="0.2">
      <c r="A914" s="21"/>
      <c r="B914" s="22"/>
      <c r="C914" s="23">
        <f>_xlfn.XLOOKUP(Tabla1[[#This Row],[Producto]],Ingresos!L:L,Ingresos!M:M)</f>
        <v>0</v>
      </c>
      <c r="D914" s="24"/>
      <c r="E914" s="25"/>
      <c r="F914">
        <f>_xlfn.XLOOKUP(Tabla1[[#This Row],[Producto]],Ingresos!L:L,Ingresos!N:N)</f>
        <v>0</v>
      </c>
      <c r="G914">
        <v>1</v>
      </c>
      <c r="H914" s="6">
        <f>Tabla1[[#This Row],[Precio]]-(Tabla1[[#This Row],[Costo]]*Tabla1[[#This Row],[Cantidad]])</f>
        <v>0</v>
      </c>
      <c r="I914" t="s">
        <v>4</v>
      </c>
      <c r="K914" t="b">
        <f>IF(Tabla1[[#This Row],[Cantidad]]&gt;=1,Tabla1[[#This Row],[Cantidad]]*F914)</f>
        <v>0</v>
      </c>
    </row>
    <row r="915" spans="1:11" x14ac:dyDescent="0.2">
      <c r="A915" s="21"/>
      <c r="B915" s="22"/>
      <c r="C915" s="23">
        <f>_xlfn.XLOOKUP(Tabla1[[#This Row],[Producto]],Ingresos!L:L,Ingresos!M:M)</f>
        <v>0</v>
      </c>
      <c r="D915" s="24"/>
      <c r="E915" s="25"/>
      <c r="F915">
        <f>_xlfn.XLOOKUP(Tabla1[[#This Row],[Producto]],Ingresos!L:L,Ingresos!N:N)</f>
        <v>0</v>
      </c>
      <c r="G915">
        <v>1</v>
      </c>
      <c r="H915" s="6">
        <f>Tabla1[[#This Row],[Precio]]-(Tabla1[[#This Row],[Costo]]*Tabla1[[#This Row],[Cantidad]])</f>
        <v>0</v>
      </c>
      <c r="I915" t="s">
        <v>4</v>
      </c>
      <c r="K915" t="b">
        <f>IF(Tabla1[[#This Row],[Cantidad]]&gt;=1,Tabla1[[#This Row],[Cantidad]]*F915)</f>
        <v>0</v>
      </c>
    </row>
    <row r="916" spans="1:11" x14ac:dyDescent="0.2">
      <c r="A916" s="21"/>
      <c r="B916" s="22"/>
      <c r="C916" s="23">
        <f>_xlfn.XLOOKUP(Tabla1[[#This Row],[Producto]],Ingresos!L:L,Ingresos!M:M)</f>
        <v>0</v>
      </c>
      <c r="D916" s="24"/>
      <c r="E916" s="25"/>
      <c r="F916">
        <f>_xlfn.XLOOKUP(Tabla1[[#This Row],[Producto]],Ingresos!L:L,Ingresos!N:N)</f>
        <v>0</v>
      </c>
      <c r="G916">
        <v>1</v>
      </c>
      <c r="H916" s="6">
        <f>Tabla1[[#This Row],[Precio]]-(Tabla1[[#This Row],[Costo]]*Tabla1[[#This Row],[Cantidad]])</f>
        <v>0</v>
      </c>
      <c r="I916" t="s">
        <v>4</v>
      </c>
      <c r="K916" t="b">
        <f>IF(Tabla1[[#This Row],[Cantidad]]&gt;=1,Tabla1[[#This Row],[Cantidad]]*F916)</f>
        <v>0</v>
      </c>
    </row>
    <row r="917" spans="1:11" x14ac:dyDescent="0.2">
      <c r="A917" s="21"/>
      <c r="B917" s="22"/>
      <c r="C917" s="23">
        <f>_xlfn.XLOOKUP(Tabla1[[#This Row],[Producto]],Ingresos!L:L,Ingresos!M:M)</f>
        <v>0</v>
      </c>
      <c r="D917" s="24"/>
      <c r="E917" s="25"/>
      <c r="F917">
        <f>_xlfn.XLOOKUP(Tabla1[[#This Row],[Producto]],Ingresos!L:L,Ingresos!N:N)</f>
        <v>0</v>
      </c>
      <c r="G917">
        <v>1</v>
      </c>
      <c r="H917" s="6">
        <f>Tabla1[[#This Row],[Precio]]-(Tabla1[[#This Row],[Costo]]*Tabla1[[#This Row],[Cantidad]])</f>
        <v>0</v>
      </c>
      <c r="I917" t="s">
        <v>4</v>
      </c>
      <c r="K917" t="b">
        <f>IF(Tabla1[[#This Row],[Cantidad]]&gt;=1,Tabla1[[#This Row],[Cantidad]]*F917)</f>
        <v>0</v>
      </c>
    </row>
    <row r="918" spans="1:11" x14ac:dyDescent="0.2">
      <c r="A918" s="21"/>
      <c r="B918" s="22"/>
      <c r="C918" s="23">
        <f>_xlfn.XLOOKUP(Tabla1[[#This Row],[Producto]],Ingresos!L:L,Ingresos!M:M)</f>
        <v>0</v>
      </c>
      <c r="D918" s="24"/>
      <c r="E918" s="25"/>
      <c r="F918">
        <f>_xlfn.XLOOKUP(Tabla1[[#This Row],[Producto]],Ingresos!L:L,Ingresos!N:N)</f>
        <v>0</v>
      </c>
      <c r="G918">
        <v>1</v>
      </c>
      <c r="H918" s="6">
        <f>Tabla1[[#This Row],[Precio]]-(Tabla1[[#This Row],[Costo]]*Tabla1[[#This Row],[Cantidad]])</f>
        <v>0</v>
      </c>
      <c r="I918" t="s">
        <v>4</v>
      </c>
      <c r="K918" t="b">
        <f>IF(Tabla1[[#This Row],[Cantidad]]&gt;=1,Tabla1[[#This Row],[Cantidad]]*F918)</f>
        <v>0</v>
      </c>
    </row>
    <row r="919" spans="1:11" x14ac:dyDescent="0.2">
      <c r="A919" s="21"/>
      <c r="B919" s="22"/>
      <c r="C919" s="23">
        <f>_xlfn.XLOOKUP(Tabla1[[#This Row],[Producto]],Ingresos!L:L,Ingresos!M:M)</f>
        <v>0</v>
      </c>
      <c r="D919" s="24"/>
      <c r="E919" s="25"/>
      <c r="F919">
        <f>_xlfn.XLOOKUP(Tabla1[[#This Row],[Producto]],Ingresos!L:L,Ingresos!N:N)</f>
        <v>0</v>
      </c>
      <c r="G919">
        <v>1</v>
      </c>
      <c r="H919" s="6">
        <f>Tabla1[[#This Row],[Precio]]-(Tabla1[[#This Row],[Costo]]*Tabla1[[#This Row],[Cantidad]])</f>
        <v>0</v>
      </c>
      <c r="I919" t="s">
        <v>4</v>
      </c>
      <c r="K919" t="b">
        <f>IF(Tabla1[[#This Row],[Cantidad]]&gt;=1,Tabla1[[#This Row],[Cantidad]]*F919)</f>
        <v>0</v>
      </c>
    </row>
    <row r="920" spans="1:11" x14ac:dyDescent="0.2">
      <c r="A920" s="21"/>
      <c r="B920" s="22"/>
      <c r="C920" s="23">
        <f>_xlfn.XLOOKUP(Tabla1[[#This Row],[Producto]],Ingresos!L:L,Ingresos!M:M)</f>
        <v>0</v>
      </c>
      <c r="D920" s="24"/>
      <c r="E920" s="25"/>
      <c r="F920">
        <f>_xlfn.XLOOKUP(Tabla1[[#This Row],[Producto]],Ingresos!L:L,Ingresos!N:N)</f>
        <v>0</v>
      </c>
      <c r="G920">
        <v>1</v>
      </c>
      <c r="H920" s="6">
        <f>Tabla1[[#This Row],[Precio]]-(Tabla1[[#This Row],[Costo]]*Tabla1[[#This Row],[Cantidad]])</f>
        <v>0</v>
      </c>
      <c r="I920" t="s">
        <v>4</v>
      </c>
      <c r="K920" t="b">
        <f>IF(Tabla1[[#This Row],[Cantidad]]&gt;=1,Tabla1[[#This Row],[Cantidad]]*F920)</f>
        <v>0</v>
      </c>
    </row>
    <row r="921" spans="1:11" x14ac:dyDescent="0.2">
      <c r="A921" s="21"/>
      <c r="B921" s="22"/>
      <c r="C921" s="23">
        <f>_xlfn.XLOOKUP(Tabla1[[#This Row],[Producto]],Ingresos!L:L,Ingresos!M:M)</f>
        <v>0</v>
      </c>
      <c r="D921" s="24"/>
      <c r="E921" s="25"/>
      <c r="F921">
        <f>_xlfn.XLOOKUP(Tabla1[[#This Row],[Producto]],Ingresos!L:L,Ingresos!N:N)</f>
        <v>0</v>
      </c>
      <c r="G921">
        <v>1</v>
      </c>
      <c r="H921" s="6">
        <f>Tabla1[[#This Row],[Precio]]-(Tabla1[[#This Row],[Costo]]*Tabla1[[#This Row],[Cantidad]])</f>
        <v>0</v>
      </c>
      <c r="I921" t="s">
        <v>4</v>
      </c>
      <c r="K921" t="b">
        <f>IF(Tabla1[[#This Row],[Cantidad]]&gt;=1,Tabla1[[#This Row],[Cantidad]]*F921)</f>
        <v>0</v>
      </c>
    </row>
    <row r="922" spans="1:11" x14ac:dyDescent="0.2">
      <c r="A922" s="21"/>
      <c r="B922" s="22"/>
      <c r="C922" s="23">
        <f>_xlfn.XLOOKUP(Tabla1[[#This Row],[Producto]],Ingresos!L:L,Ingresos!M:M)</f>
        <v>0</v>
      </c>
      <c r="D922" s="24"/>
      <c r="E922" s="25"/>
      <c r="F922">
        <f>_xlfn.XLOOKUP(Tabla1[[#This Row],[Producto]],Ingresos!L:L,Ingresos!N:N)</f>
        <v>0</v>
      </c>
      <c r="G922">
        <v>1</v>
      </c>
      <c r="H922" s="6">
        <f>Tabla1[[#This Row],[Precio]]-(Tabla1[[#This Row],[Costo]]*Tabla1[[#This Row],[Cantidad]])</f>
        <v>0</v>
      </c>
      <c r="I922" t="s">
        <v>4</v>
      </c>
      <c r="K922" t="b">
        <f>IF(Tabla1[[#This Row],[Cantidad]]&gt;=1,Tabla1[[#This Row],[Cantidad]]*F922)</f>
        <v>0</v>
      </c>
    </row>
    <row r="923" spans="1:11" x14ac:dyDescent="0.2">
      <c r="A923" s="21"/>
      <c r="B923" s="22"/>
      <c r="C923" s="23">
        <f>_xlfn.XLOOKUP(Tabla1[[#This Row],[Producto]],Ingresos!L:L,Ingresos!M:M)</f>
        <v>0</v>
      </c>
      <c r="D923" s="24"/>
      <c r="E923" s="25"/>
      <c r="F923">
        <f>_xlfn.XLOOKUP(Tabla1[[#This Row],[Producto]],Ingresos!L:L,Ingresos!N:N)</f>
        <v>0</v>
      </c>
      <c r="G923">
        <v>1</v>
      </c>
      <c r="H923" s="6">
        <f>Tabla1[[#This Row],[Precio]]-(Tabla1[[#This Row],[Costo]]*Tabla1[[#This Row],[Cantidad]])</f>
        <v>0</v>
      </c>
      <c r="I923" t="s">
        <v>4</v>
      </c>
      <c r="K923" t="b">
        <f>IF(Tabla1[[#This Row],[Cantidad]]&gt;=1,Tabla1[[#This Row],[Cantidad]]*F923)</f>
        <v>0</v>
      </c>
    </row>
    <row r="924" spans="1:11" x14ac:dyDescent="0.2">
      <c r="A924" s="21"/>
      <c r="B924" s="22"/>
      <c r="C924" s="23">
        <f>_xlfn.XLOOKUP(Tabla1[[#This Row],[Producto]],Ingresos!L:L,Ingresos!M:M)</f>
        <v>0</v>
      </c>
      <c r="D924" s="24"/>
      <c r="E924" s="25"/>
      <c r="F924">
        <f>_xlfn.XLOOKUP(Tabla1[[#This Row],[Producto]],Ingresos!L:L,Ingresos!N:N)</f>
        <v>0</v>
      </c>
      <c r="G924">
        <v>1</v>
      </c>
      <c r="H924" s="6">
        <f>Tabla1[[#This Row],[Precio]]-(Tabla1[[#This Row],[Costo]]*Tabla1[[#This Row],[Cantidad]])</f>
        <v>0</v>
      </c>
      <c r="I924" t="s">
        <v>4</v>
      </c>
      <c r="K924" t="b">
        <f>IF(Tabla1[[#This Row],[Cantidad]]&gt;=1,Tabla1[[#This Row],[Cantidad]]*F924)</f>
        <v>0</v>
      </c>
    </row>
    <row r="925" spans="1:11" x14ac:dyDescent="0.2">
      <c r="A925" s="21"/>
      <c r="B925" s="22"/>
      <c r="C925" s="23">
        <f>_xlfn.XLOOKUP(Tabla1[[#This Row],[Producto]],Ingresos!L:L,Ingresos!M:M)</f>
        <v>0</v>
      </c>
      <c r="D925" s="24"/>
      <c r="E925" s="25"/>
      <c r="F925">
        <f>_xlfn.XLOOKUP(Tabla1[[#This Row],[Producto]],Ingresos!L:L,Ingresos!N:N)</f>
        <v>0</v>
      </c>
      <c r="G925">
        <v>1</v>
      </c>
      <c r="H925" s="6">
        <f>Tabla1[[#This Row],[Precio]]-(Tabla1[[#This Row],[Costo]]*Tabla1[[#This Row],[Cantidad]])</f>
        <v>0</v>
      </c>
      <c r="I925" t="s">
        <v>4</v>
      </c>
      <c r="K925" t="b">
        <f>IF(Tabla1[[#This Row],[Cantidad]]&gt;=1,Tabla1[[#This Row],[Cantidad]]*F925)</f>
        <v>0</v>
      </c>
    </row>
    <row r="926" spans="1:11" x14ac:dyDescent="0.2">
      <c r="A926" s="21"/>
      <c r="B926" s="22"/>
      <c r="C926" s="23">
        <f>_xlfn.XLOOKUP(Tabla1[[#This Row],[Producto]],Ingresos!L:L,Ingresos!M:M)</f>
        <v>0</v>
      </c>
      <c r="D926" s="24"/>
      <c r="E926" s="25"/>
      <c r="F926">
        <f>_xlfn.XLOOKUP(Tabla1[[#This Row],[Producto]],Ingresos!L:L,Ingresos!N:N)</f>
        <v>0</v>
      </c>
      <c r="G926">
        <v>1</v>
      </c>
      <c r="H926" s="6">
        <f>Tabla1[[#This Row],[Precio]]-(Tabla1[[#This Row],[Costo]]*Tabla1[[#This Row],[Cantidad]])</f>
        <v>0</v>
      </c>
      <c r="I926" t="s">
        <v>4</v>
      </c>
      <c r="K926" t="b">
        <f>IF(Tabla1[[#This Row],[Cantidad]]&gt;=1,Tabla1[[#This Row],[Cantidad]]*F926)</f>
        <v>0</v>
      </c>
    </row>
    <row r="927" spans="1:11" x14ac:dyDescent="0.2">
      <c r="A927" s="21"/>
      <c r="B927" s="22"/>
      <c r="C927" s="23">
        <f>_xlfn.XLOOKUP(Tabla1[[#This Row],[Producto]],Ingresos!L:L,Ingresos!M:M)</f>
        <v>0</v>
      </c>
      <c r="D927" s="24"/>
      <c r="E927" s="25"/>
      <c r="F927">
        <f>_xlfn.XLOOKUP(Tabla1[[#This Row],[Producto]],Ingresos!L:L,Ingresos!N:N)</f>
        <v>0</v>
      </c>
      <c r="G927">
        <v>1</v>
      </c>
      <c r="H927" s="6">
        <f>Tabla1[[#This Row],[Precio]]-(Tabla1[[#This Row],[Costo]]*Tabla1[[#This Row],[Cantidad]])</f>
        <v>0</v>
      </c>
      <c r="I927" t="s">
        <v>4</v>
      </c>
      <c r="K927" t="b">
        <f>IF(Tabla1[[#This Row],[Cantidad]]&gt;=1,Tabla1[[#This Row],[Cantidad]]*F927)</f>
        <v>0</v>
      </c>
    </row>
    <row r="928" spans="1:11" x14ac:dyDescent="0.2">
      <c r="A928" s="21"/>
      <c r="B928" s="22"/>
      <c r="C928" s="23">
        <f>_xlfn.XLOOKUP(Tabla1[[#This Row],[Producto]],Ingresos!L:L,Ingresos!M:M)</f>
        <v>0</v>
      </c>
      <c r="D928" s="24"/>
      <c r="E928" s="25"/>
      <c r="F928">
        <f>_xlfn.XLOOKUP(Tabla1[[#This Row],[Producto]],Ingresos!L:L,Ingresos!N:N)</f>
        <v>0</v>
      </c>
      <c r="G928">
        <v>1</v>
      </c>
      <c r="H928" s="6">
        <f>Tabla1[[#This Row],[Precio]]-(Tabla1[[#This Row],[Costo]]*Tabla1[[#This Row],[Cantidad]])</f>
        <v>0</v>
      </c>
      <c r="I928" t="s">
        <v>4</v>
      </c>
      <c r="K928" t="b">
        <f>IF(Tabla1[[#This Row],[Cantidad]]&gt;=1,Tabla1[[#This Row],[Cantidad]]*F928)</f>
        <v>0</v>
      </c>
    </row>
    <row r="929" spans="1:11" x14ac:dyDescent="0.2">
      <c r="A929" s="21"/>
      <c r="B929" s="22"/>
      <c r="C929" s="23">
        <f>_xlfn.XLOOKUP(Tabla1[[#This Row],[Producto]],Ingresos!L:L,Ingresos!M:M)</f>
        <v>0</v>
      </c>
      <c r="D929" s="24"/>
      <c r="E929" s="25"/>
      <c r="F929">
        <f>_xlfn.XLOOKUP(Tabla1[[#This Row],[Producto]],Ingresos!L:L,Ingresos!N:N)</f>
        <v>0</v>
      </c>
      <c r="G929">
        <v>1</v>
      </c>
      <c r="H929" s="6">
        <f>Tabla1[[#This Row],[Precio]]-(Tabla1[[#This Row],[Costo]]*Tabla1[[#This Row],[Cantidad]])</f>
        <v>0</v>
      </c>
      <c r="I929" t="s">
        <v>4</v>
      </c>
      <c r="K929" t="b">
        <f>IF(Tabla1[[#This Row],[Cantidad]]&gt;=1,Tabla1[[#This Row],[Cantidad]]*F929)</f>
        <v>0</v>
      </c>
    </row>
    <row r="930" spans="1:11" x14ac:dyDescent="0.2">
      <c r="A930" s="21"/>
      <c r="B930" s="22"/>
      <c r="C930" s="23">
        <f>_xlfn.XLOOKUP(Tabla1[[#This Row],[Producto]],Ingresos!L:L,Ingresos!M:M)</f>
        <v>0</v>
      </c>
      <c r="D930" s="24"/>
      <c r="E930" s="25"/>
      <c r="F930">
        <f>_xlfn.XLOOKUP(Tabla1[[#This Row],[Producto]],Ingresos!L:L,Ingresos!N:N)</f>
        <v>0</v>
      </c>
      <c r="G930">
        <v>1</v>
      </c>
      <c r="H930" s="6">
        <f>Tabla1[[#This Row],[Precio]]-(Tabla1[[#This Row],[Costo]]*Tabla1[[#This Row],[Cantidad]])</f>
        <v>0</v>
      </c>
      <c r="I930" t="s">
        <v>4</v>
      </c>
      <c r="K930" t="b">
        <f>IF(Tabla1[[#This Row],[Cantidad]]&gt;=1,Tabla1[[#This Row],[Cantidad]]*F930)</f>
        <v>0</v>
      </c>
    </row>
    <row r="931" spans="1:11" x14ac:dyDescent="0.2">
      <c r="A931" s="21"/>
      <c r="B931" s="22"/>
      <c r="C931" s="23">
        <f>_xlfn.XLOOKUP(Tabla1[[#This Row],[Producto]],Ingresos!L:L,Ingresos!M:M)</f>
        <v>0</v>
      </c>
      <c r="D931" s="24"/>
      <c r="E931" s="25"/>
      <c r="F931">
        <f>_xlfn.XLOOKUP(Tabla1[[#This Row],[Producto]],Ingresos!L:L,Ingresos!N:N)</f>
        <v>0</v>
      </c>
      <c r="G931">
        <v>1</v>
      </c>
      <c r="H931" s="6">
        <f>Tabla1[[#This Row],[Precio]]-(Tabla1[[#This Row],[Costo]]*Tabla1[[#This Row],[Cantidad]])</f>
        <v>0</v>
      </c>
      <c r="I931" t="s">
        <v>4</v>
      </c>
      <c r="K931" t="b">
        <f>IF(Tabla1[[#This Row],[Cantidad]]&gt;=1,Tabla1[[#This Row],[Cantidad]]*F931)</f>
        <v>0</v>
      </c>
    </row>
    <row r="932" spans="1:11" x14ac:dyDescent="0.2">
      <c r="A932" s="21"/>
      <c r="B932" s="22"/>
      <c r="C932" s="23">
        <f>_xlfn.XLOOKUP(Tabla1[[#This Row],[Producto]],Ingresos!L:L,Ingresos!M:M)</f>
        <v>0</v>
      </c>
      <c r="D932" s="24"/>
      <c r="E932" s="25"/>
      <c r="F932">
        <f>_xlfn.XLOOKUP(Tabla1[[#This Row],[Producto]],Ingresos!L:L,Ingresos!N:N)</f>
        <v>0</v>
      </c>
      <c r="G932">
        <v>1</v>
      </c>
      <c r="H932" s="6">
        <f>Tabla1[[#This Row],[Precio]]-(Tabla1[[#This Row],[Costo]]*Tabla1[[#This Row],[Cantidad]])</f>
        <v>0</v>
      </c>
      <c r="I932" t="s">
        <v>4</v>
      </c>
      <c r="K932" t="b">
        <f>IF(Tabla1[[#This Row],[Cantidad]]&gt;=1,Tabla1[[#This Row],[Cantidad]]*F932)</f>
        <v>0</v>
      </c>
    </row>
    <row r="933" spans="1:11" x14ac:dyDescent="0.2">
      <c r="A933" s="21"/>
      <c r="B933" s="22"/>
      <c r="C933" s="23">
        <f>_xlfn.XLOOKUP(Tabla1[[#This Row],[Producto]],Ingresos!L:L,Ingresos!M:M)</f>
        <v>0</v>
      </c>
      <c r="D933" s="24"/>
      <c r="E933" s="25"/>
      <c r="F933">
        <f>_xlfn.XLOOKUP(Tabla1[[#This Row],[Producto]],Ingresos!L:L,Ingresos!N:N)</f>
        <v>0</v>
      </c>
      <c r="G933">
        <v>1</v>
      </c>
      <c r="H933" s="6">
        <f>Tabla1[[#This Row],[Precio]]-(Tabla1[[#This Row],[Costo]]*Tabla1[[#This Row],[Cantidad]])</f>
        <v>0</v>
      </c>
      <c r="I933" t="s">
        <v>4</v>
      </c>
      <c r="K933" t="b">
        <f>IF(Tabla1[[#This Row],[Cantidad]]&gt;=1,Tabla1[[#This Row],[Cantidad]]*F933)</f>
        <v>0</v>
      </c>
    </row>
    <row r="934" spans="1:11" x14ac:dyDescent="0.2">
      <c r="A934" s="21"/>
      <c r="B934" s="22"/>
      <c r="C934" s="23">
        <f>_xlfn.XLOOKUP(Tabla1[[#This Row],[Producto]],Ingresos!L:L,Ingresos!M:M)</f>
        <v>0</v>
      </c>
      <c r="D934" s="24"/>
      <c r="E934" s="25"/>
      <c r="F934">
        <f>_xlfn.XLOOKUP(Tabla1[[#This Row],[Producto]],Ingresos!L:L,Ingresos!N:N)</f>
        <v>0</v>
      </c>
      <c r="G934">
        <v>1</v>
      </c>
      <c r="H934" s="6">
        <f>Tabla1[[#This Row],[Precio]]-(Tabla1[[#This Row],[Costo]]*Tabla1[[#This Row],[Cantidad]])</f>
        <v>0</v>
      </c>
      <c r="I934" t="s">
        <v>4</v>
      </c>
      <c r="K934" t="b">
        <f>IF(Tabla1[[#This Row],[Cantidad]]&gt;=1,Tabla1[[#This Row],[Cantidad]]*F934)</f>
        <v>0</v>
      </c>
    </row>
    <row r="935" spans="1:11" x14ac:dyDescent="0.2">
      <c r="A935" s="21"/>
      <c r="B935" s="22"/>
      <c r="C935" s="23">
        <f>_xlfn.XLOOKUP(Tabla1[[#This Row],[Producto]],Ingresos!L:L,Ingresos!M:M)</f>
        <v>0</v>
      </c>
      <c r="D935" s="24"/>
      <c r="E935" s="25"/>
      <c r="F935">
        <f>_xlfn.XLOOKUP(Tabla1[[#This Row],[Producto]],Ingresos!L:L,Ingresos!N:N)</f>
        <v>0</v>
      </c>
      <c r="G935">
        <v>1</v>
      </c>
      <c r="H935" s="6">
        <f>Tabla1[[#This Row],[Precio]]-(Tabla1[[#This Row],[Costo]]*Tabla1[[#This Row],[Cantidad]])</f>
        <v>0</v>
      </c>
      <c r="I935" t="s">
        <v>4</v>
      </c>
      <c r="K935" t="b">
        <f>IF(Tabla1[[#This Row],[Cantidad]]&gt;=1,Tabla1[[#This Row],[Cantidad]]*F935)</f>
        <v>0</v>
      </c>
    </row>
    <row r="936" spans="1:11" x14ac:dyDescent="0.2">
      <c r="A936" s="21"/>
      <c r="B936" s="22"/>
      <c r="C936" s="23">
        <f>_xlfn.XLOOKUP(Tabla1[[#This Row],[Producto]],Ingresos!L:L,Ingresos!M:M)</f>
        <v>0</v>
      </c>
      <c r="D936" s="24"/>
      <c r="E936" s="25"/>
      <c r="F936">
        <f>_xlfn.XLOOKUP(Tabla1[[#This Row],[Producto]],Ingresos!L:L,Ingresos!N:N)</f>
        <v>0</v>
      </c>
      <c r="G936">
        <v>1</v>
      </c>
      <c r="H936" s="6">
        <f>Tabla1[[#This Row],[Precio]]-(Tabla1[[#This Row],[Costo]]*Tabla1[[#This Row],[Cantidad]])</f>
        <v>0</v>
      </c>
      <c r="I936" t="s">
        <v>4</v>
      </c>
      <c r="K936" t="b">
        <f>IF(Tabla1[[#This Row],[Cantidad]]&gt;=1,Tabla1[[#This Row],[Cantidad]]*F936)</f>
        <v>0</v>
      </c>
    </row>
    <row r="937" spans="1:11" x14ac:dyDescent="0.2">
      <c r="A937" s="21"/>
      <c r="B937" s="22"/>
      <c r="C937" s="23">
        <f>_xlfn.XLOOKUP(Tabla1[[#This Row],[Producto]],Ingresos!L:L,Ingresos!M:M)</f>
        <v>0</v>
      </c>
      <c r="D937" s="24"/>
      <c r="E937" s="25"/>
      <c r="F937">
        <f>_xlfn.XLOOKUP(Tabla1[[#This Row],[Producto]],Ingresos!L:L,Ingresos!N:N)</f>
        <v>0</v>
      </c>
      <c r="G937">
        <v>1</v>
      </c>
      <c r="H937" s="6">
        <f>Tabla1[[#This Row],[Precio]]-(Tabla1[[#This Row],[Costo]]*Tabla1[[#This Row],[Cantidad]])</f>
        <v>0</v>
      </c>
      <c r="I937" t="s">
        <v>4</v>
      </c>
      <c r="K937" t="b">
        <f>IF(Tabla1[[#This Row],[Cantidad]]&gt;=1,Tabla1[[#This Row],[Cantidad]]*F937)</f>
        <v>0</v>
      </c>
    </row>
    <row r="938" spans="1:11" x14ac:dyDescent="0.2">
      <c r="A938" s="21"/>
      <c r="B938" s="22"/>
      <c r="C938" s="23">
        <f>_xlfn.XLOOKUP(Tabla1[[#This Row],[Producto]],Ingresos!L:L,Ingresos!M:M)</f>
        <v>0</v>
      </c>
      <c r="D938" s="24"/>
      <c r="E938" s="25"/>
      <c r="F938">
        <f>_xlfn.XLOOKUP(Tabla1[[#This Row],[Producto]],Ingresos!L:L,Ingresos!N:N)</f>
        <v>0</v>
      </c>
      <c r="G938">
        <v>1</v>
      </c>
      <c r="H938" s="6">
        <f>Tabla1[[#This Row],[Precio]]-(Tabla1[[#This Row],[Costo]]*Tabla1[[#This Row],[Cantidad]])</f>
        <v>0</v>
      </c>
      <c r="I938" t="s">
        <v>4</v>
      </c>
      <c r="K938" t="b">
        <f>IF(Tabla1[[#This Row],[Cantidad]]&gt;=1,Tabla1[[#This Row],[Cantidad]]*F938)</f>
        <v>0</v>
      </c>
    </row>
    <row r="939" spans="1:11" x14ac:dyDescent="0.2">
      <c r="A939" s="21"/>
      <c r="B939" s="22"/>
      <c r="C939" s="23">
        <f>_xlfn.XLOOKUP(Tabla1[[#This Row],[Producto]],Ingresos!L:L,Ingresos!M:M)</f>
        <v>0</v>
      </c>
      <c r="D939" s="24"/>
      <c r="E939" s="25"/>
      <c r="F939">
        <f>_xlfn.XLOOKUP(Tabla1[[#This Row],[Producto]],Ingresos!L:L,Ingresos!N:N)</f>
        <v>0</v>
      </c>
      <c r="G939">
        <v>1</v>
      </c>
      <c r="H939" s="6">
        <f>Tabla1[[#This Row],[Precio]]-(Tabla1[[#This Row],[Costo]]*Tabla1[[#This Row],[Cantidad]])</f>
        <v>0</v>
      </c>
      <c r="I939" t="s">
        <v>4</v>
      </c>
      <c r="K939" t="b">
        <f>IF(Tabla1[[#This Row],[Cantidad]]&gt;=1,Tabla1[[#This Row],[Cantidad]]*F939)</f>
        <v>0</v>
      </c>
    </row>
    <row r="940" spans="1:11" x14ac:dyDescent="0.2">
      <c r="A940" s="21"/>
      <c r="B940" s="22"/>
      <c r="C940" s="23">
        <f>_xlfn.XLOOKUP(Tabla1[[#This Row],[Producto]],Ingresos!L:L,Ingresos!M:M)</f>
        <v>0</v>
      </c>
      <c r="D940" s="24"/>
      <c r="E940" s="25"/>
      <c r="F940">
        <f>_xlfn.XLOOKUP(Tabla1[[#This Row],[Producto]],Ingresos!L:L,Ingresos!N:N)</f>
        <v>0</v>
      </c>
      <c r="G940">
        <v>1</v>
      </c>
      <c r="H940" s="6">
        <f>Tabla1[[#This Row],[Precio]]-(Tabla1[[#This Row],[Costo]]*Tabla1[[#This Row],[Cantidad]])</f>
        <v>0</v>
      </c>
      <c r="I940" t="s">
        <v>4</v>
      </c>
      <c r="K940" t="b">
        <f>IF(Tabla1[[#This Row],[Cantidad]]&gt;=1,Tabla1[[#This Row],[Cantidad]]*F940)</f>
        <v>0</v>
      </c>
    </row>
    <row r="941" spans="1:11" x14ac:dyDescent="0.2">
      <c r="A941" s="21"/>
      <c r="B941" s="22"/>
      <c r="C941" s="23">
        <f>_xlfn.XLOOKUP(Tabla1[[#This Row],[Producto]],Ingresos!L:L,Ingresos!M:M)</f>
        <v>0</v>
      </c>
      <c r="D941" s="24"/>
      <c r="E941" s="25"/>
      <c r="F941">
        <f>_xlfn.XLOOKUP(Tabla1[[#This Row],[Producto]],Ingresos!L:L,Ingresos!N:N)</f>
        <v>0</v>
      </c>
      <c r="G941">
        <v>1</v>
      </c>
      <c r="H941" s="6">
        <f>Tabla1[[#This Row],[Precio]]-(Tabla1[[#This Row],[Costo]]*Tabla1[[#This Row],[Cantidad]])</f>
        <v>0</v>
      </c>
      <c r="I941" t="s">
        <v>4</v>
      </c>
      <c r="K941" t="b">
        <f>IF(Tabla1[[#This Row],[Cantidad]]&gt;=1,Tabla1[[#This Row],[Cantidad]]*F941)</f>
        <v>0</v>
      </c>
    </row>
    <row r="942" spans="1:11" x14ac:dyDescent="0.2">
      <c r="A942" s="21"/>
      <c r="B942" s="22"/>
      <c r="C942" s="23">
        <f>_xlfn.XLOOKUP(Tabla1[[#This Row],[Producto]],Ingresos!L:L,Ingresos!M:M)</f>
        <v>0</v>
      </c>
      <c r="D942" s="24"/>
      <c r="E942" s="25"/>
      <c r="F942">
        <f>_xlfn.XLOOKUP(Tabla1[[#This Row],[Producto]],Ingresos!L:L,Ingresos!N:N)</f>
        <v>0</v>
      </c>
      <c r="G942">
        <v>1</v>
      </c>
      <c r="H942" s="6">
        <f>Tabla1[[#This Row],[Precio]]-(Tabla1[[#This Row],[Costo]]*Tabla1[[#This Row],[Cantidad]])</f>
        <v>0</v>
      </c>
      <c r="I942" t="s">
        <v>4</v>
      </c>
      <c r="K942" t="b">
        <f>IF(Tabla1[[#This Row],[Cantidad]]&gt;=1,Tabla1[[#This Row],[Cantidad]]*F942)</f>
        <v>0</v>
      </c>
    </row>
    <row r="943" spans="1:11" x14ac:dyDescent="0.2">
      <c r="A943" s="21"/>
      <c r="B943" s="22"/>
      <c r="C943" s="23">
        <f>_xlfn.XLOOKUP(Tabla1[[#This Row],[Producto]],Ingresos!L:L,Ingresos!M:M)</f>
        <v>0</v>
      </c>
      <c r="D943" s="24"/>
      <c r="E943" s="25"/>
      <c r="F943">
        <f>_xlfn.XLOOKUP(Tabla1[[#This Row],[Producto]],Ingresos!L:L,Ingresos!N:N)</f>
        <v>0</v>
      </c>
      <c r="G943">
        <v>1</v>
      </c>
      <c r="H943" s="6">
        <f>Tabla1[[#This Row],[Precio]]-(Tabla1[[#This Row],[Costo]]*Tabla1[[#This Row],[Cantidad]])</f>
        <v>0</v>
      </c>
      <c r="I943" t="s">
        <v>4</v>
      </c>
      <c r="K943" t="b">
        <f>IF(Tabla1[[#This Row],[Cantidad]]&gt;=1,Tabla1[[#This Row],[Cantidad]]*F943)</f>
        <v>0</v>
      </c>
    </row>
    <row r="944" spans="1:11" x14ac:dyDescent="0.2">
      <c r="A944" s="21"/>
      <c r="B944" s="22"/>
      <c r="C944" s="23">
        <f>_xlfn.XLOOKUP(Tabla1[[#This Row],[Producto]],Ingresos!L:L,Ingresos!M:M)</f>
        <v>0</v>
      </c>
      <c r="D944" s="24"/>
      <c r="E944" s="25"/>
      <c r="F944">
        <f>_xlfn.XLOOKUP(Tabla1[[#This Row],[Producto]],Ingresos!L:L,Ingresos!N:N)</f>
        <v>0</v>
      </c>
      <c r="G944">
        <v>1</v>
      </c>
      <c r="H944" s="6">
        <f>Tabla1[[#This Row],[Precio]]-(Tabla1[[#This Row],[Costo]]*Tabla1[[#This Row],[Cantidad]])</f>
        <v>0</v>
      </c>
      <c r="I944" t="s">
        <v>4</v>
      </c>
      <c r="K944" t="b">
        <f>IF(Tabla1[[#This Row],[Cantidad]]&gt;=1,Tabla1[[#This Row],[Cantidad]]*F944)</f>
        <v>0</v>
      </c>
    </row>
    <row r="945" spans="1:11" x14ac:dyDescent="0.2">
      <c r="A945" s="21"/>
      <c r="B945" s="22"/>
      <c r="C945" s="23">
        <f>_xlfn.XLOOKUP(Tabla1[[#This Row],[Producto]],Ingresos!L:L,Ingresos!M:M)</f>
        <v>0</v>
      </c>
      <c r="D945" s="24"/>
      <c r="E945" s="25"/>
      <c r="F945">
        <f>_xlfn.XLOOKUP(Tabla1[[#This Row],[Producto]],Ingresos!L:L,Ingresos!N:N)</f>
        <v>0</v>
      </c>
      <c r="G945">
        <v>1</v>
      </c>
      <c r="H945" s="6">
        <f>Tabla1[[#This Row],[Precio]]-(Tabla1[[#This Row],[Costo]]*Tabla1[[#This Row],[Cantidad]])</f>
        <v>0</v>
      </c>
      <c r="I945" t="s">
        <v>4</v>
      </c>
      <c r="K945" t="b">
        <f>IF(Tabla1[[#This Row],[Cantidad]]&gt;=1,Tabla1[[#This Row],[Cantidad]]*F945)</f>
        <v>0</v>
      </c>
    </row>
    <row r="946" spans="1:11" x14ac:dyDescent="0.2">
      <c r="A946" s="21"/>
      <c r="B946" s="22"/>
      <c r="C946" s="23">
        <f>_xlfn.XLOOKUP(Tabla1[[#This Row],[Producto]],Ingresos!L:L,Ingresos!M:M)</f>
        <v>0</v>
      </c>
      <c r="D946" s="24"/>
      <c r="E946" s="25"/>
      <c r="F946">
        <f>_xlfn.XLOOKUP(Tabla1[[#This Row],[Producto]],Ingresos!L:L,Ingresos!N:N)</f>
        <v>0</v>
      </c>
      <c r="G946">
        <v>1</v>
      </c>
      <c r="H946" s="6">
        <f>Tabla1[[#This Row],[Precio]]-(Tabla1[[#This Row],[Costo]]*Tabla1[[#This Row],[Cantidad]])</f>
        <v>0</v>
      </c>
      <c r="I946" t="s">
        <v>4</v>
      </c>
      <c r="K946" t="b">
        <f>IF(Tabla1[[#This Row],[Cantidad]]&gt;=1,Tabla1[[#This Row],[Cantidad]]*F946)</f>
        <v>0</v>
      </c>
    </row>
    <row r="947" spans="1:11" x14ac:dyDescent="0.2">
      <c r="A947" s="21"/>
      <c r="B947" s="22"/>
      <c r="C947" s="23">
        <f>_xlfn.XLOOKUP(Tabla1[[#This Row],[Producto]],Ingresos!L:L,Ingresos!M:M)</f>
        <v>0</v>
      </c>
      <c r="D947" s="24"/>
      <c r="E947" s="25"/>
      <c r="F947">
        <f>_xlfn.XLOOKUP(Tabla1[[#This Row],[Producto]],Ingresos!L:L,Ingresos!N:N)</f>
        <v>0</v>
      </c>
      <c r="G947">
        <v>1</v>
      </c>
      <c r="H947" s="6">
        <f>Tabla1[[#This Row],[Precio]]-(Tabla1[[#This Row],[Costo]]*Tabla1[[#This Row],[Cantidad]])</f>
        <v>0</v>
      </c>
      <c r="I947" t="s">
        <v>4</v>
      </c>
      <c r="K947" t="b">
        <f>IF(Tabla1[[#This Row],[Cantidad]]&gt;=1,Tabla1[[#This Row],[Cantidad]]*F947)</f>
        <v>0</v>
      </c>
    </row>
    <row r="948" spans="1:11" x14ac:dyDescent="0.2">
      <c r="A948" s="21"/>
      <c r="B948" s="22"/>
      <c r="C948" s="23">
        <f>_xlfn.XLOOKUP(Tabla1[[#This Row],[Producto]],Ingresos!L:L,Ingresos!M:M)</f>
        <v>0</v>
      </c>
      <c r="D948" s="24"/>
      <c r="E948" s="25"/>
      <c r="F948">
        <f>_xlfn.XLOOKUP(Tabla1[[#This Row],[Producto]],Ingresos!L:L,Ingresos!N:N)</f>
        <v>0</v>
      </c>
      <c r="G948">
        <v>1</v>
      </c>
      <c r="H948" s="6">
        <f>Tabla1[[#This Row],[Precio]]-(Tabla1[[#This Row],[Costo]]*Tabla1[[#This Row],[Cantidad]])</f>
        <v>0</v>
      </c>
      <c r="I948" t="s">
        <v>4</v>
      </c>
      <c r="K948" t="b">
        <f>IF(Tabla1[[#This Row],[Cantidad]]&gt;=1,Tabla1[[#This Row],[Cantidad]]*F948)</f>
        <v>0</v>
      </c>
    </row>
    <row r="949" spans="1:11" x14ac:dyDescent="0.2">
      <c r="A949" s="21"/>
      <c r="B949" s="22"/>
      <c r="C949" s="23">
        <f>_xlfn.XLOOKUP(Tabla1[[#This Row],[Producto]],Ingresos!L:L,Ingresos!M:M)</f>
        <v>0</v>
      </c>
      <c r="D949" s="24"/>
      <c r="E949" s="25"/>
      <c r="F949">
        <f>_xlfn.XLOOKUP(Tabla1[[#This Row],[Producto]],Ingresos!L:L,Ingresos!N:N)</f>
        <v>0</v>
      </c>
      <c r="G949">
        <v>1</v>
      </c>
      <c r="H949" s="6">
        <f>Tabla1[[#This Row],[Precio]]-(Tabla1[[#This Row],[Costo]]*Tabla1[[#This Row],[Cantidad]])</f>
        <v>0</v>
      </c>
      <c r="I949" t="s">
        <v>4</v>
      </c>
      <c r="K949" t="b">
        <f>IF(Tabla1[[#This Row],[Cantidad]]&gt;=1,Tabla1[[#This Row],[Cantidad]]*F949)</f>
        <v>0</v>
      </c>
    </row>
    <row r="950" spans="1:11" x14ac:dyDescent="0.2">
      <c r="A950" s="21"/>
      <c r="B950" s="22"/>
      <c r="C950" s="23">
        <f>_xlfn.XLOOKUP(Tabla1[[#This Row],[Producto]],Ingresos!L:L,Ingresos!M:M)</f>
        <v>0</v>
      </c>
      <c r="D950" s="24"/>
      <c r="E950" s="25"/>
      <c r="F950">
        <f>_xlfn.XLOOKUP(Tabla1[[#This Row],[Producto]],Ingresos!L:L,Ingresos!N:N)</f>
        <v>0</v>
      </c>
      <c r="G950">
        <v>1</v>
      </c>
      <c r="H950" s="6">
        <f>Tabla1[[#This Row],[Precio]]-(Tabla1[[#This Row],[Costo]]*Tabla1[[#This Row],[Cantidad]])</f>
        <v>0</v>
      </c>
      <c r="I950" t="s">
        <v>4</v>
      </c>
      <c r="K950" t="b">
        <f>IF(Tabla1[[#This Row],[Cantidad]]&gt;=1,Tabla1[[#This Row],[Cantidad]]*F950)</f>
        <v>0</v>
      </c>
    </row>
    <row r="951" spans="1:11" x14ac:dyDescent="0.2">
      <c r="A951" s="21"/>
      <c r="B951" s="22"/>
      <c r="C951" s="23">
        <f>_xlfn.XLOOKUP(Tabla1[[#This Row],[Producto]],Ingresos!L:L,Ingresos!M:M)</f>
        <v>0</v>
      </c>
      <c r="D951" s="24"/>
      <c r="E951" s="25"/>
      <c r="F951">
        <f>_xlfn.XLOOKUP(Tabla1[[#This Row],[Producto]],Ingresos!L:L,Ingresos!N:N)</f>
        <v>0</v>
      </c>
      <c r="G951">
        <v>1</v>
      </c>
      <c r="H951" s="6">
        <f>Tabla1[[#This Row],[Precio]]-(Tabla1[[#This Row],[Costo]]*Tabla1[[#This Row],[Cantidad]])</f>
        <v>0</v>
      </c>
      <c r="I951" t="s">
        <v>4</v>
      </c>
      <c r="K951" t="b">
        <f>IF(Tabla1[[#This Row],[Cantidad]]&gt;=1,Tabla1[[#This Row],[Cantidad]]*F951)</f>
        <v>0</v>
      </c>
    </row>
    <row r="952" spans="1:11" x14ac:dyDescent="0.2">
      <c r="A952" s="21"/>
      <c r="B952" s="22"/>
      <c r="C952" s="23">
        <f>_xlfn.XLOOKUP(Tabla1[[#This Row],[Producto]],Ingresos!L:L,Ingresos!M:M)</f>
        <v>0</v>
      </c>
      <c r="D952" s="24"/>
      <c r="E952" s="25"/>
      <c r="F952">
        <f>_xlfn.XLOOKUP(Tabla1[[#This Row],[Producto]],Ingresos!L:L,Ingresos!N:N)</f>
        <v>0</v>
      </c>
      <c r="G952">
        <v>1</v>
      </c>
      <c r="H952" s="6">
        <f>Tabla1[[#This Row],[Precio]]-(Tabla1[[#This Row],[Costo]]*Tabla1[[#This Row],[Cantidad]])</f>
        <v>0</v>
      </c>
      <c r="I952" t="s">
        <v>4</v>
      </c>
      <c r="K952" t="b">
        <f>IF(Tabla1[[#This Row],[Cantidad]]&gt;=1,Tabla1[[#This Row],[Cantidad]]*F952)</f>
        <v>0</v>
      </c>
    </row>
    <row r="953" spans="1:11" x14ac:dyDescent="0.2">
      <c r="A953" s="21"/>
      <c r="B953" s="22"/>
      <c r="C953" s="23">
        <f>_xlfn.XLOOKUP(Tabla1[[#This Row],[Producto]],Ingresos!L:L,Ingresos!M:M)</f>
        <v>0</v>
      </c>
      <c r="D953" s="24"/>
      <c r="E953" s="25"/>
      <c r="F953">
        <f>_xlfn.XLOOKUP(Tabla1[[#This Row],[Producto]],Ingresos!L:L,Ingresos!N:N)</f>
        <v>0</v>
      </c>
      <c r="G953">
        <v>1</v>
      </c>
      <c r="H953" s="6">
        <f>Tabla1[[#This Row],[Precio]]-(Tabla1[[#This Row],[Costo]]*Tabla1[[#This Row],[Cantidad]])</f>
        <v>0</v>
      </c>
      <c r="I953" t="s">
        <v>4</v>
      </c>
      <c r="K953" t="b">
        <f>IF(Tabla1[[#This Row],[Cantidad]]&gt;=1,Tabla1[[#This Row],[Cantidad]]*F953)</f>
        <v>0</v>
      </c>
    </row>
    <row r="954" spans="1:11" x14ac:dyDescent="0.2">
      <c r="A954" s="21"/>
      <c r="B954" s="22"/>
      <c r="C954" s="23">
        <f>_xlfn.XLOOKUP(Tabla1[[#This Row],[Producto]],Ingresos!L:L,Ingresos!M:M)</f>
        <v>0</v>
      </c>
      <c r="D954" s="24"/>
      <c r="E954" s="25"/>
      <c r="F954">
        <f>_xlfn.XLOOKUP(Tabla1[[#This Row],[Producto]],Ingresos!L:L,Ingresos!N:N)</f>
        <v>0</v>
      </c>
      <c r="G954">
        <v>1</v>
      </c>
      <c r="H954" s="6">
        <f>Tabla1[[#This Row],[Precio]]-(Tabla1[[#This Row],[Costo]]*Tabla1[[#This Row],[Cantidad]])</f>
        <v>0</v>
      </c>
      <c r="I954" t="s">
        <v>4</v>
      </c>
      <c r="K954" t="b">
        <f>IF(Tabla1[[#This Row],[Cantidad]]&gt;=1,Tabla1[[#This Row],[Cantidad]]*F954)</f>
        <v>0</v>
      </c>
    </row>
    <row r="955" spans="1:11" x14ac:dyDescent="0.2">
      <c r="A955" s="21"/>
      <c r="B955" s="22"/>
      <c r="C955" s="23">
        <f>_xlfn.XLOOKUP(Tabla1[[#This Row],[Producto]],Ingresos!L:L,Ingresos!M:M)</f>
        <v>0</v>
      </c>
      <c r="D955" s="24"/>
      <c r="E955" s="25"/>
      <c r="F955">
        <f>_xlfn.XLOOKUP(Tabla1[[#This Row],[Producto]],Ingresos!L:L,Ingresos!N:N)</f>
        <v>0</v>
      </c>
      <c r="G955">
        <v>1</v>
      </c>
      <c r="H955" s="6">
        <f>Tabla1[[#This Row],[Precio]]-(Tabla1[[#This Row],[Costo]]*Tabla1[[#This Row],[Cantidad]])</f>
        <v>0</v>
      </c>
      <c r="I955" t="s">
        <v>4</v>
      </c>
      <c r="K955" t="b">
        <f>IF(Tabla1[[#This Row],[Cantidad]]&gt;=1,Tabla1[[#This Row],[Cantidad]]*F955)</f>
        <v>0</v>
      </c>
    </row>
    <row r="956" spans="1:11" x14ac:dyDescent="0.2">
      <c r="A956" s="21"/>
      <c r="B956" s="22"/>
      <c r="C956" s="23">
        <f>_xlfn.XLOOKUP(Tabla1[[#This Row],[Producto]],Ingresos!L:L,Ingresos!M:M)</f>
        <v>0</v>
      </c>
      <c r="D956" s="24"/>
      <c r="E956" s="25"/>
      <c r="F956">
        <f>_xlfn.XLOOKUP(Tabla1[[#This Row],[Producto]],Ingresos!L:L,Ingresos!N:N)</f>
        <v>0</v>
      </c>
      <c r="G956">
        <v>1</v>
      </c>
      <c r="H956" s="6">
        <f>Tabla1[[#This Row],[Precio]]-(Tabla1[[#This Row],[Costo]]*Tabla1[[#This Row],[Cantidad]])</f>
        <v>0</v>
      </c>
      <c r="I956" t="s">
        <v>4</v>
      </c>
      <c r="K956" t="b">
        <f>IF(Tabla1[[#This Row],[Cantidad]]&gt;=1,Tabla1[[#This Row],[Cantidad]]*F956)</f>
        <v>0</v>
      </c>
    </row>
    <row r="957" spans="1:11" x14ac:dyDescent="0.2">
      <c r="A957" s="21"/>
      <c r="B957" s="22"/>
      <c r="C957" s="23">
        <f>_xlfn.XLOOKUP(Tabla1[[#This Row],[Producto]],Ingresos!L:L,Ingresos!M:M)</f>
        <v>0</v>
      </c>
      <c r="D957" s="24"/>
      <c r="E957" s="25"/>
      <c r="F957">
        <f>_xlfn.XLOOKUP(Tabla1[[#This Row],[Producto]],Ingresos!L:L,Ingresos!N:N)</f>
        <v>0</v>
      </c>
      <c r="G957">
        <v>1</v>
      </c>
      <c r="H957" s="6">
        <f>Tabla1[[#This Row],[Precio]]-(Tabla1[[#This Row],[Costo]]*Tabla1[[#This Row],[Cantidad]])</f>
        <v>0</v>
      </c>
      <c r="I957" t="s">
        <v>4</v>
      </c>
      <c r="K957" t="b">
        <f>IF(Tabla1[[#This Row],[Cantidad]]&gt;=1,Tabla1[[#This Row],[Cantidad]]*F957)</f>
        <v>0</v>
      </c>
    </row>
    <row r="958" spans="1:11" x14ac:dyDescent="0.2">
      <c r="A958" s="21"/>
      <c r="B958" s="22"/>
      <c r="C958" s="23">
        <f>_xlfn.XLOOKUP(Tabla1[[#This Row],[Producto]],Ingresos!L:L,Ingresos!M:M)</f>
        <v>0</v>
      </c>
      <c r="D958" s="24"/>
      <c r="E958" s="25"/>
      <c r="F958">
        <f>_xlfn.XLOOKUP(Tabla1[[#This Row],[Producto]],Ingresos!L:L,Ingresos!N:N)</f>
        <v>0</v>
      </c>
      <c r="G958">
        <v>1</v>
      </c>
      <c r="H958" s="6">
        <f>Tabla1[[#This Row],[Precio]]-(Tabla1[[#This Row],[Costo]]*Tabla1[[#This Row],[Cantidad]])</f>
        <v>0</v>
      </c>
      <c r="I958" t="s">
        <v>4</v>
      </c>
      <c r="K958" t="b">
        <f>IF(Tabla1[[#This Row],[Cantidad]]&gt;=1,Tabla1[[#This Row],[Cantidad]]*F958)</f>
        <v>0</v>
      </c>
    </row>
    <row r="959" spans="1:11" x14ac:dyDescent="0.2">
      <c r="A959" s="21"/>
      <c r="B959" s="22"/>
      <c r="C959" s="23">
        <f>_xlfn.XLOOKUP(Tabla1[[#This Row],[Producto]],Ingresos!L:L,Ingresos!M:M)</f>
        <v>0</v>
      </c>
      <c r="D959" s="24"/>
      <c r="E959" s="25"/>
      <c r="F959">
        <f>_xlfn.XLOOKUP(Tabla1[[#This Row],[Producto]],Ingresos!L:L,Ingresos!N:N)</f>
        <v>0</v>
      </c>
      <c r="G959">
        <v>1</v>
      </c>
      <c r="H959" s="6">
        <f>Tabla1[[#This Row],[Precio]]-(Tabla1[[#This Row],[Costo]]*Tabla1[[#This Row],[Cantidad]])</f>
        <v>0</v>
      </c>
      <c r="I959" t="s">
        <v>4</v>
      </c>
      <c r="K959" t="b">
        <f>IF(Tabla1[[#This Row],[Cantidad]]&gt;=1,Tabla1[[#This Row],[Cantidad]]*F959)</f>
        <v>0</v>
      </c>
    </row>
    <row r="960" spans="1:11" x14ac:dyDescent="0.2">
      <c r="A960" s="21"/>
      <c r="B960" s="22"/>
      <c r="C960" s="23">
        <f>_xlfn.XLOOKUP(Tabla1[[#This Row],[Producto]],Ingresos!L:L,Ingresos!M:M)</f>
        <v>0</v>
      </c>
      <c r="D960" s="24"/>
      <c r="E960" s="25"/>
      <c r="F960">
        <f>_xlfn.XLOOKUP(Tabla1[[#This Row],[Producto]],Ingresos!L:L,Ingresos!N:N)</f>
        <v>0</v>
      </c>
      <c r="G960">
        <v>1</v>
      </c>
      <c r="H960" s="6">
        <f>Tabla1[[#This Row],[Precio]]-(Tabla1[[#This Row],[Costo]]*Tabla1[[#This Row],[Cantidad]])</f>
        <v>0</v>
      </c>
      <c r="I960" t="s">
        <v>4</v>
      </c>
      <c r="K960" t="b">
        <f>IF(Tabla1[[#This Row],[Cantidad]]&gt;=1,Tabla1[[#This Row],[Cantidad]]*F960)</f>
        <v>0</v>
      </c>
    </row>
    <row r="961" spans="1:11" x14ac:dyDescent="0.2">
      <c r="A961" s="21"/>
      <c r="B961" s="22"/>
      <c r="C961" s="23">
        <f>_xlfn.XLOOKUP(Tabla1[[#This Row],[Producto]],Ingresos!L:L,Ingresos!M:M)</f>
        <v>0</v>
      </c>
      <c r="D961" s="24"/>
      <c r="E961" s="25"/>
      <c r="F961">
        <f>_xlfn.XLOOKUP(Tabla1[[#This Row],[Producto]],Ingresos!L:L,Ingresos!N:N)</f>
        <v>0</v>
      </c>
      <c r="G961">
        <v>1</v>
      </c>
      <c r="H961" s="6">
        <f>Tabla1[[#This Row],[Precio]]-(Tabla1[[#This Row],[Costo]]*Tabla1[[#This Row],[Cantidad]])</f>
        <v>0</v>
      </c>
      <c r="I961" t="s">
        <v>4</v>
      </c>
      <c r="K961" t="b">
        <f>IF(Tabla1[[#This Row],[Cantidad]]&gt;=1,Tabla1[[#This Row],[Cantidad]]*F961)</f>
        <v>0</v>
      </c>
    </row>
    <row r="962" spans="1:11" x14ac:dyDescent="0.2">
      <c r="A962" s="21"/>
      <c r="B962" s="22"/>
      <c r="C962" s="23">
        <f>_xlfn.XLOOKUP(Tabla1[[#This Row],[Producto]],Ingresos!L:L,Ingresos!M:M)</f>
        <v>0</v>
      </c>
      <c r="D962" s="24"/>
      <c r="E962" s="25"/>
      <c r="F962">
        <f>_xlfn.XLOOKUP(Tabla1[[#This Row],[Producto]],Ingresos!L:L,Ingresos!N:N)</f>
        <v>0</v>
      </c>
      <c r="G962">
        <v>1</v>
      </c>
      <c r="H962" s="6">
        <f>Tabla1[[#This Row],[Precio]]-(Tabla1[[#This Row],[Costo]]*Tabla1[[#This Row],[Cantidad]])</f>
        <v>0</v>
      </c>
      <c r="I962" t="s">
        <v>4</v>
      </c>
      <c r="K962" t="b">
        <f>IF(Tabla1[[#This Row],[Cantidad]]&gt;=1,Tabla1[[#This Row],[Cantidad]]*F962)</f>
        <v>0</v>
      </c>
    </row>
    <row r="963" spans="1:11" x14ac:dyDescent="0.2">
      <c r="A963" s="21"/>
      <c r="B963" s="22"/>
      <c r="C963" s="23">
        <f>_xlfn.XLOOKUP(Tabla1[[#This Row],[Producto]],Ingresos!L:L,Ingresos!M:M)</f>
        <v>0</v>
      </c>
      <c r="D963" s="24"/>
      <c r="E963" s="25"/>
      <c r="F963">
        <f>_xlfn.XLOOKUP(Tabla1[[#This Row],[Producto]],Ingresos!L:L,Ingresos!N:N)</f>
        <v>0</v>
      </c>
      <c r="G963">
        <v>1</v>
      </c>
      <c r="H963" s="6">
        <f>Tabla1[[#This Row],[Precio]]-(Tabla1[[#This Row],[Costo]]*Tabla1[[#This Row],[Cantidad]])</f>
        <v>0</v>
      </c>
      <c r="I963" t="s">
        <v>4</v>
      </c>
      <c r="K963" t="b">
        <f>IF(Tabla1[[#This Row],[Cantidad]]&gt;=1,Tabla1[[#This Row],[Cantidad]]*F963)</f>
        <v>0</v>
      </c>
    </row>
    <row r="964" spans="1:11" x14ac:dyDescent="0.2">
      <c r="A964" s="21"/>
      <c r="B964" s="22"/>
      <c r="C964" s="23">
        <f>_xlfn.XLOOKUP(Tabla1[[#This Row],[Producto]],Ingresos!L:L,Ingresos!M:M)</f>
        <v>0</v>
      </c>
      <c r="D964" s="24"/>
      <c r="E964" s="25"/>
      <c r="F964">
        <f>_xlfn.XLOOKUP(Tabla1[[#This Row],[Producto]],Ingresos!L:L,Ingresos!N:N)</f>
        <v>0</v>
      </c>
      <c r="G964">
        <v>1</v>
      </c>
      <c r="H964" s="6">
        <f>Tabla1[[#This Row],[Precio]]-(Tabla1[[#This Row],[Costo]]*Tabla1[[#This Row],[Cantidad]])</f>
        <v>0</v>
      </c>
      <c r="I964" t="s">
        <v>4</v>
      </c>
      <c r="K964" t="b">
        <f>IF(Tabla1[[#This Row],[Cantidad]]&gt;=1,Tabla1[[#This Row],[Cantidad]]*F964)</f>
        <v>0</v>
      </c>
    </row>
    <row r="965" spans="1:11" x14ac:dyDescent="0.2">
      <c r="A965" s="21"/>
      <c r="B965" s="22"/>
      <c r="C965" s="23">
        <f>_xlfn.XLOOKUP(Tabla1[[#This Row],[Producto]],Ingresos!L:L,Ingresos!M:M)</f>
        <v>0</v>
      </c>
      <c r="D965" s="24"/>
      <c r="E965" s="25"/>
      <c r="F965">
        <f>_xlfn.XLOOKUP(Tabla1[[#This Row],[Producto]],Ingresos!L:L,Ingresos!N:N)</f>
        <v>0</v>
      </c>
      <c r="G965">
        <v>1</v>
      </c>
      <c r="H965" s="6">
        <f>Tabla1[[#This Row],[Precio]]-(Tabla1[[#This Row],[Costo]]*Tabla1[[#This Row],[Cantidad]])</f>
        <v>0</v>
      </c>
      <c r="I965" t="s">
        <v>4</v>
      </c>
      <c r="K965" t="b">
        <f>IF(Tabla1[[#This Row],[Cantidad]]&gt;=1,Tabla1[[#This Row],[Cantidad]]*F965)</f>
        <v>0</v>
      </c>
    </row>
    <row r="966" spans="1:11" x14ac:dyDescent="0.2">
      <c r="A966" s="21"/>
      <c r="B966" s="22"/>
      <c r="C966" s="23">
        <f>_xlfn.XLOOKUP(Tabla1[[#This Row],[Producto]],Ingresos!L:L,Ingresos!M:M)</f>
        <v>0</v>
      </c>
      <c r="D966" s="24"/>
      <c r="E966" s="25"/>
      <c r="F966">
        <f>_xlfn.XLOOKUP(Tabla1[[#This Row],[Producto]],Ingresos!L:L,Ingresos!N:N)</f>
        <v>0</v>
      </c>
      <c r="G966">
        <v>1</v>
      </c>
      <c r="H966" s="6">
        <f>Tabla1[[#This Row],[Precio]]-(Tabla1[[#This Row],[Costo]]*Tabla1[[#This Row],[Cantidad]])</f>
        <v>0</v>
      </c>
      <c r="I966" t="s">
        <v>4</v>
      </c>
      <c r="K966" t="b">
        <f>IF(Tabla1[[#This Row],[Cantidad]]&gt;=1,Tabla1[[#This Row],[Cantidad]]*F966)</f>
        <v>0</v>
      </c>
    </row>
    <row r="967" spans="1:11" x14ac:dyDescent="0.2">
      <c r="A967" s="21"/>
      <c r="B967" s="22"/>
      <c r="C967" s="23">
        <f>_xlfn.XLOOKUP(Tabla1[[#This Row],[Producto]],Ingresos!L:L,Ingresos!M:M)</f>
        <v>0</v>
      </c>
      <c r="D967" s="24"/>
      <c r="E967" s="25"/>
      <c r="F967">
        <f>_xlfn.XLOOKUP(Tabla1[[#This Row],[Producto]],Ingresos!L:L,Ingresos!N:N)</f>
        <v>0</v>
      </c>
      <c r="G967">
        <v>1</v>
      </c>
      <c r="H967" s="6">
        <f>Tabla1[[#This Row],[Precio]]-(Tabla1[[#This Row],[Costo]]*Tabla1[[#This Row],[Cantidad]])</f>
        <v>0</v>
      </c>
      <c r="I967" t="s">
        <v>4</v>
      </c>
      <c r="K967" t="b">
        <f>IF(Tabla1[[#This Row],[Cantidad]]&gt;=1,Tabla1[[#This Row],[Cantidad]]*F967)</f>
        <v>0</v>
      </c>
    </row>
    <row r="968" spans="1:11" x14ac:dyDescent="0.2">
      <c r="A968" s="21"/>
      <c r="B968" s="22"/>
      <c r="C968" s="23">
        <f>_xlfn.XLOOKUP(Tabla1[[#This Row],[Producto]],Ingresos!L:L,Ingresos!M:M)</f>
        <v>0</v>
      </c>
      <c r="D968" s="24"/>
      <c r="E968" s="25"/>
      <c r="F968">
        <f>_xlfn.XLOOKUP(Tabla1[[#This Row],[Producto]],Ingresos!L:L,Ingresos!N:N)</f>
        <v>0</v>
      </c>
      <c r="G968">
        <v>1</v>
      </c>
      <c r="H968" s="6">
        <f>Tabla1[[#This Row],[Precio]]-(Tabla1[[#This Row],[Costo]]*Tabla1[[#This Row],[Cantidad]])</f>
        <v>0</v>
      </c>
      <c r="I968" t="s">
        <v>4</v>
      </c>
      <c r="K968" t="b">
        <f>IF(Tabla1[[#This Row],[Cantidad]]&gt;=1,Tabla1[[#This Row],[Cantidad]]*F968)</f>
        <v>0</v>
      </c>
    </row>
    <row r="969" spans="1:11" x14ac:dyDescent="0.2">
      <c r="A969" s="21"/>
      <c r="B969" s="22"/>
      <c r="C969" s="23">
        <f>_xlfn.XLOOKUP(Tabla1[[#This Row],[Producto]],Ingresos!L:L,Ingresos!M:M)</f>
        <v>0</v>
      </c>
      <c r="D969" s="24"/>
      <c r="E969" s="25"/>
      <c r="F969">
        <f>_xlfn.XLOOKUP(Tabla1[[#This Row],[Producto]],Ingresos!L:L,Ingresos!N:N)</f>
        <v>0</v>
      </c>
      <c r="G969">
        <v>1</v>
      </c>
      <c r="H969" s="6">
        <f>Tabla1[[#This Row],[Precio]]-(Tabla1[[#This Row],[Costo]]*Tabla1[[#This Row],[Cantidad]])</f>
        <v>0</v>
      </c>
      <c r="I969" t="s">
        <v>4</v>
      </c>
      <c r="K969" t="b">
        <f>IF(Tabla1[[#This Row],[Cantidad]]&gt;=1,Tabla1[[#This Row],[Cantidad]]*F969)</f>
        <v>0</v>
      </c>
    </row>
    <row r="970" spans="1:11" x14ac:dyDescent="0.2">
      <c r="A970" s="21"/>
      <c r="B970" s="22"/>
      <c r="C970" s="23">
        <f>_xlfn.XLOOKUP(Tabla1[[#This Row],[Producto]],Ingresos!L:L,Ingresos!M:M)</f>
        <v>0</v>
      </c>
      <c r="D970" s="24"/>
      <c r="E970" s="25"/>
      <c r="F970">
        <f>_xlfn.XLOOKUP(Tabla1[[#This Row],[Producto]],Ingresos!L:L,Ingresos!N:N)</f>
        <v>0</v>
      </c>
      <c r="G970">
        <v>1</v>
      </c>
      <c r="H970" s="6">
        <f>Tabla1[[#This Row],[Precio]]-(Tabla1[[#This Row],[Costo]]*Tabla1[[#This Row],[Cantidad]])</f>
        <v>0</v>
      </c>
      <c r="I970" t="s">
        <v>4</v>
      </c>
      <c r="K970" t="b">
        <f>IF(Tabla1[[#This Row],[Cantidad]]&gt;=1,Tabla1[[#This Row],[Cantidad]]*F970)</f>
        <v>0</v>
      </c>
    </row>
    <row r="971" spans="1:11" x14ac:dyDescent="0.2">
      <c r="A971" s="21"/>
      <c r="B971" s="22"/>
      <c r="C971" s="23">
        <f>_xlfn.XLOOKUP(Tabla1[[#This Row],[Producto]],Ingresos!L:L,Ingresos!M:M)</f>
        <v>0</v>
      </c>
      <c r="D971" s="24"/>
      <c r="E971" s="25"/>
      <c r="F971">
        <f>_xlfn.XLOOKUP(Tabla1[[#This Row],[Producto]],Ingresos!L:L,Ingresos!N:N)</f>
        <v>0</v>
      </c>
      <c r="G971">
        <v>1</v>
      </c>
      <c r="H971" s="6">
        <f>Tabla1[[#This Row],[Precio]]-(Tabla1[[#This Row],[Costo]]*Tabla1[[#This Row],[Cantidad]])</f>
        <v>0</v>
      </c>
      <c r="I971" t="s">
        <v>4</v>
      </c>
      <c r="K971" t="b">
        <f>IF(Tabla1[[#This Row],[Cantidad]]&gt;=1,Tabla1[[#This Row],[Cantidad]]*F971)</f>
        <v>0</v>
      </c>
    </row>
    <row r="972" spans="1:11" x14ac:dyDescent="0.2">
      <c r="A972" s="21"/>
      <c r="B972" s="22"/>
      <c r="C972" s="23">
        <f>_xlfn.XLOOKUP(Tabla1[[#This Row],[Producto]],Ingresos!L:L,Ingresos!M:M)</f>
        <v>0</v>
      </c>
      <c r="D972" s="24"/>
      <c r="E972" s="25"/>
      <c r="F972">
        <f>_xlfn.XLOOKUP(Tabla1[[#This Row],[Producto]],Ingresos!L:L,Ingresos!N:N)</f>
        <v>0</v>
      </c>
      <c r="G972">
        <v>1</v>
      </c>
      <c r="H972" s="6">
        <f>Tabla1[[#This Row],[Precio]]-(Tabla1[[#This Row],[Costo]]*Tabla1[[#This Row],[Cantidad]])</f>
        <v>0</v>
      </c>
      <c r="I972" t="s">
        <v>4</v>
      </c>
      <c r="K972" t="b">
        <f>IF(Tabla1[[#This Row],[Cantidad]]&gt;=1,Tabla1[[#This Row],[Cantidad]]*F972)</f>
        <v>0</v>
      </c>
    </row>
    <row r="973" spans="1:11" x14ac:dyDescent="0.2">
      <c r="A973" s="21"/>
      <c r="B973" s="22"/>
      <c r="C973" s="23">
        <f>_xlfn.XLOOKUP(Tabla1[[#This Row],[Producto]],Ingresos!L:L,Ingresos!M:M)</f>
        <v>0</v>
      </c>
      <c r="D973" s="24"/>
      <c r="E973" s="25"/>
      <c r="F973">
        <f>_xlfn.XLOOKUP(Tabla1[[#This Row],[Producto]],Ingresos!L:L,Ingresos!N:N)</f>
        <v>0</v>
      </c>
      <c r="G973">
        <v>1</v>
      </c>
      <c r="H973" s="6">
        <f>Tabla1[[#This Row],[Precio]]-(Tabla1[[#This Row],[Costo]]*Tabla1[[#This Row],[Cantidad]])</f>
        <v>0</v>
      </c>
      <c r="I973" t="s">
        <v>4</v>
      </c>
      <c r="K973" t="b">
        <f>IF(Tabla1[[#This Row],[Cantidad]]&gt;=1,Tabla1[[#This Row],[Cantidad]]*F973)</f>
        <v>0</v>
      </c>
    </row>
    <row r="974" spans="1:11" x14ac:dyDescent="0.2">
      <c r="A974" s="21"/>
      <c r="B974" s="22"/>
      <c r="C974" s="23">
        <f>_xlfn.XLOOKUP(Tabla1[[#This Row],[Producto]],Ingresos!L:L,Ingresos!M:M)</f>
        <v>0</v>
      </c>
      <c r="D974" s="24"/>
      <c r="E974" s="25"/>
      <c r="F974">
        <f>_xlfn.XLOOKUP(Tabla1[[#This Row],[Producto]],Ingresos!L:L,Ingresos!N:N)</f>
        <v>0</v>
      </c>
      <c r="G974">
        <v>1</v>
      </c>
      <c r="H974" s="6">
        <f>Tabla1[[#This Row],[Precio]]-(Tabla1[[#This Row],[Costo]]*Tabla1[[#This Row],[Cantidad]])</f>
        <v>0</v>
      </c>
      <c r="I974" t="s">
        <v>4</v>
      </c>
      <c r="K974" t="b">
        <f>IF(Tabla1[[#This Row],[Cantidad]]&gt;=1,Tabla1[[#This Row],[Cantidad]]*F974)</f>
        <v>0</v>
      </c>
    </row>
    <row r="975" spans="1:11" x14ac:dyDescent="0.2">
      <c r="A975" s="21"/>
      <c r="B975" s="22"/>
      <c r="C975" s="23">
        <f>_xlfn.XLOOKUP(Tabla1[[#This Row],[Producto]],Ingresos!L:L,Ingresos!M:M)</f>
        <v>0</v>
      </c>
      <c r="D975" s="24"/>
      <c r="E975" s="25"/>
      <c r="F975">
        <f>_xlfn.XLOOKUP(Tabla1[[#This Row],[Producto]],Ingresos!L:L,Ingresos!N:N)</f>
        <v>0</v>
      </c>
      <c r="G975">
        <v>1</v>
      </c>
      <c r="H975" s="6">
        <f>Tabla1[[#This Row],[Precio]]-(Tabla1[[#This Row],[Costo]]*Tabla1[[#This Row],[Cantidad]])</f>
        <v>0</v>
      </c>
      <c r="I975" t="s">
        <v>4</v>
      </c>
      <c r="K975" t="b">
        <f>IF(Tabla1[[#This Row],[Cantidad]]&gt;=1,Tabla1[[#This Row],[Cantidad]]*F975)</f>
        <v>0</v>
      </c>
    </row>
    <row r="976" spans="1:11" x14ac:dyDescent="0.2">
      <c r="A976" s="21"/>
      <c r="B976" s="22"/>
      <c r="C976" s="23">
        <f>_xlfn.XLOOKUP(Tabla1[[#This Row],[Producto]],Ingresos!L:L,Ingresos!M:M)</f>
        <v>0</v>
      </c>
      <c r="D976" s="24"/>
      <c r="E976" s="25"/>
      <c r="F976">
        <f>_xlfn.XLOOKUP(Tabla1[[#This Row],[Producto]],Ingresos!L:L,Ingresos!N:N)</f>
        <v>0</v>
      </c>
      <c r="G976">
        <v>1</v>
      </c>
      <c r="H976" s="6">
        <f>Tabla1[[#This Row],[Precio]]-(Tabla1[[#This Row],[Costo]]*Tabla1[[#This Row],[Cantidad]])</f>
        <v>0</v>
      </c>
      <c r="I976" t="s">
        <v>4</v>
      </c>
      <c r="K976" t="b">
        <f>IF(Tabla1[[#This Row],[Cantidad]]&gt;=1,Tabla1[[#This Row],[Cantidad]]*F976)</f>
        <v>0</v>
      </c>
    </row>
    <row r="977" spans="1:11" x14ac:dyDescent="0.2">
      <c r="A977" s="21"/>
      <c r="B977" s="22"/>
      <c r="C977" s="23">
        <f>_xlfn.XLOOKUP(Tabla1[[#This Row],[Producto]],Ingresos!L:L,Ingresos!M:M)</f>
        <v>0</v>
      </c>
      <c r="D977" s="24"/>
      <c r="E977" s="25"/>
      <c r="F977">
        <f>_xlfn.XLOOKUP(Tabla1[[#This Row],[Producto]],Ingresos!L:L,Ingresos!N:N)</f>
        <v>0</v>
      </c>
      <c r="G977">
        <v>1</v>
      </c>
      <c r="H977" s="6">
        <f>Tabla1[[#This Row],[Precio]]-(Tabla1[[#This Row],[Costo]]*Tabla1[[#This Row],[Cantidad]])</f>
        <v>0</v>
      </c>
      <c r="I977" t="s">
        <v>4</v>
      </c>
      <c r="K977" t="b">
        <f>IF(Tabla1[[#This Row],[Cantidad]]&gt;=1,Tabla1[[#This Row],[Cantidad]]*F977)</f>
        <v>0</v>
      </c>
    </row>
    <row r="978" spans="1:11" x14ac:dyDescent="0.2">
      <c r="A978" s="21"/>
      <c r="B978" s="22"/>
      <c r="C978" s="23">
        <f>_xlfn.XLOOKUP(Tabla1[[#This Row],[Producto]],Ingresos!L:L,Ingresos!M:M)</f>
        <v>0</v>
      </c>
      <c r="D978" s="24"/>
      <c r="E978" s="25"/>
      <c r="F978">
        <f>_xlfn.XLOOKUP(Tabla1[[#This Row],[Producto]],Ingresos!L:L,Ingresos!N:N)</f>
        <v>0</v>
      </c>
      <c r="G978">
        <v>1</v>
      </c>
      <c r="H978" s="6">
        <f>Tabla1[[#This Row],[Precio]]-(Tabla1[[#This Row],[Costo]]*Tabla1[[#This Row],[Cantidad]])</f>
        <v>0</v>
      </c>
      <c r="I978" t="s">
        <v>4</v>
      </c>
      <c r="K978" t="b">
        <f>IF(Tabla1[[#This Row],[Cantidad]]&gt;=1,Tabla1[[#This Row],[Cantidad]]*F978)</f>
        <v>0</v>
      </c>
    </row>
    <row r="979" spans="1:11" x14ac:dyDescent="0.2">
      <c r="A979" s="21"/>
      <c r="B979" s="22"/>
      <c r="C979" s="23">
        <f>_xlfn.XLOOKUP(Tabla1[[#This Row],[Producto]],Ingresos!L:L,Ingresos!M:M)</f>
        <v>0</v>
      </c>
      <c r="D979" s="24"/>
      <c r="E979" s="25"/>
      <c r="F979">
        <f>_xlfn.XLOOKUP(Tabla1[[#This Row],[Producto]],Ingresos!L:L,Ingresos!N:N)</f>
        <v>0</v>
      </c>
      <c r="G979">
        <v>1</v>
      </c>
      <c r="H979" s="6">
        <f>Tabla1[[#This Row],[Precio]]-(Tabla1[[#This Row],[Costo]]*Tabla1[[#This Row],[Cantidad]])</f>
        <v>0</v>
      </c>
      <c r="I979" t="s">
        <v>4</v>
      </c>
      <c r="K979" t="b">
        <f>IF(Tabla1[[#This Row],[Cantidad]]&gt;=1,Tabla1[[#This Row],[Cantidad]]*F979)</f>
        <v>0</v>
      </c>
    </row>
    <row r="980" spans="1:11" x14ac:dyDescent="0.2">
      <c r="A980" s="21"/>
      <c r="B980" s="22"/>
      <c r="C980" s="23">
        <f>_xlfn.XLOOKUP(Tabla1[[#This Row],[Producto]],Ingresos!L:L,Ingresos!M:M)</f>
        <v>0</v>
      </c>
      <c r="D980" s="24"/>
      <c r="E980" s="25"/>
      <c r="F980">
        <f>_xlfn.XLOOKUP(Tabla1[[#This Row],[Producto]],Ingresos!L:L,Ingresos!N:N)</f>
        <v>0</v>
      </c>
      <c r="G980">
        <v>1</v>
      </c>
      <c r="H980" s="6">
        <f>Tabla1[[#This Row],[Precio]]-(Tabla1[[#This Row],[Costo]]*Tabla1[[#This Row],[Cantidad]])</f>
        <v>0</v>
      </c>
      <c r="I980" t="s">
        <v>4</v>
      </c>
      <c r="K980" t="b">
        <f>IF(Tabla1[[#This Row],[Cantidad]]&gt;=1,Tabla1[[#This Row],[Cantidad]]*F980)</f>
        <v>0</v>
      </c>
    </row>
    <row r="981" spans="1:11" x14ac:dyDescent="0.2">
      <c r="A981" s="21"/>
      <c r="B981" s="22"/>
      <c r="C981" s="23">
        <f>_xlfn.XLOOKUP(Tabla1[[#This Row],[Producto]],Ingresos!L:L,Ingresos!M:M)</f>
        <v>0</v>
      </c>
      <c r="D981" s="24"/>
      <c r="E981" s="25"/>
      <c r="F981">
        <f>_xlfn.XLOOKUP(Tabla1[[#This Row],[Producto]],Ingresos!L:L,Ingresos!N:N)</f>
        <v>0</v>
      </c>
      <c r="G981">
        <v>1</v>
      </c>
      <c r="H981" s="6">
        <f>Tabla1[[#This Row],[Precio]]-(Tabla1[[#This Row],[Costo]]*Tabla1[[#This Row],[Cantidad]])</f>
        <v>0</v>
      </c>
      <c r="I981" t="s">
        <v>4</v>
      </c>
      <c r="K981" t="b">
        <f>IF(Tabla1[[#This Row],[Cantidad]]&gt;=1,Tabla1[[#This Row],[Cantidad]]*F981)</f>
        <v>0</v>
      </c>
    </row>
    <row r="982" spans="1:11" x14ac:dyDescent="0.2">
      <c r="A982" s="21"/>
      <c r="B982" s="22"/>
      <c r="C982" s="23">
        <f>_xlfn.XLOOKUP(Tabla1[[#This Row],[Producto]],Ingresos!L:L,Ingresos!M:M)</f>
        <v>0</v>
      </c>
      <c r="D982" s="24"/>
      <c r="E982" s="25"/>
      <c r="F982">
        <f>_xlfn.XLOOKUP(Tabla1[[#This Row],[Producto]],Ingresos!L:L,Ingresos!N:N)</f>
        <v>0</v>
      </c>
      <c r="G982">
        <v>1</v>
      </c>
      <c r="H982" s="6">
        <f>Tabla1[[#This Row],[Precio]]-(Tabla1[[#This Row],[Costo]]*Tabla1[[#This Row],[Cantidad]])</f>
        <v>0</v>
      </c>
      <c r="I982" t="s">
        <v>4</v>
      </c>
      <c r="K982" t="b">
        <f>IF(Tabla1[[#This Row],[Cantidad]]&gt;=1,Tabla1[[#This Row],[Cantidad]]*F982)</f>
        <v>0</v>
      </c>
    </row>
    <row r="983" spans="1:11" x14ac:dyDescent="0.2">
      <c r="A983" s="21"/>
      <c r="B983" s="22"/>
      <c r="C983" s="23">
        <f>_xlfn.XLOOKUP(Tabla1[[#This Row],[Producto]],Ingresos!L:L,Ingresos!M:M)</f>
        <v>0</v>
      </c>
      <c r="D983" s="24"/>
      <c r="E983" s="25"/>
      <c r="F983">
        <f>_xlfn.XLOOKUP(Tabla1[[#This Row],[Producto]],Ingresos!L:L,Ingresos!N:N)</f>
        <v>0</v>
      </c>
      <c r="G983">
        <v>1</v>
      </c>
      <c r="H983" s="6">
        <f>Tabla1[[#This Row],[Precio]]-(Tabla1[[#This Row],[Costo]]*Tabla1[[#This Row],[Cantidad]])</f>
        <v>0</v>
      </c>
      <c r="I983" t="s">
        <v>4</v>
      </c>
      <c r="K983" t="b">
        <f>IF(Tabla1[[#This Row],[Cantidad]]&gt;=1,Tabla1[[#This Row],[Cantidad]]*F983)</f>
        <v>0</v>
      </c>
    </row>
    <row r="984" spans="1:11" x14ac:dyDescent="0.2">
      <c r="A984" s="21"/>
      <c r="B984" s="22"/>
      <c r="C984" s="23">
        <f>_xlfn.XLOOKUP(Tabla1[[#This Row],[Producto]],Ingresos!L:L,Ingresos!M:M)</f>
        <v>0</v>
      </c>
      <c r="D984" s="24"/>
      <c r="E984" s="25"/>
      <c r="F984">
        <f>_xlfn.XLOOKUP(Tabla1[[#This Row],[Producto]],Ingresos!L:L,Ingresos!N:N)</f>
        <v>0</v>
      </c>
      <c r="G984">
        <v>1</v>
      </c>
      <c r="H984" s="6">
        <f>Tabla1[[#This Row],[Precio]]-(Tabla1[[#This Row],[Costo]]*Tabla1[[#This Row],[Cantidad]])</f>
        <v>0</v>
      </c>
      <c r="I984" t="s">
        <v>4</v>
      </c>
      <c r="K984" t="b">
        <f>IF(Tabla1[[#This Row],[Cantidad]]&gt;=1,Tabla1[[#This Row],[Cantidad]]*F984)</f>
        <v>0</v>
      </c>
    </row>
    <row r="985" spans="1:11" x14ac:dyDescent="0.2">
      <c r="A985" s="21"/>
      <c r="B985" s="22"/>
      <c r="C985" s="23">
        <f>_xlfn.XLOOKUP(Tabla1[[#This Row],[Producto]],Ingresos!L:L,Ingresos!M:M)</f>
        <v>0</v>
      </c>
      <c r="D985" s="24"/>
      <c r="E985" s="25"/>
      <c r="F985">
        <f>_xlfn.XLOOKUP(Tabla1[[#This Row],[Producto]],Ingresos!L:L,Ingresos!N:N)</f>
        <v>0</v>
      </c>
      <c r="G985">
        <v>1</v>
      </c>
      <c r="H985" s="6">
        <f>Tabla1[[#This Row],[Precio]]-(Tabla1[[#This Row],[Costo]]*Tabla1[[#This Row],[Cantidad]])</f>
        <v>0</v>
      </c>
      <c r="I985" t="s">
        <v>4</v>
      </c>
      <c r="K985" t="b">
        <f>IF(Tabla1[[#This Row],[Cantidad]]&gt;=1,Tabla1[[#This Row],[Cantidad]]*F985)</f>
        <v>0</v>
      </c>
    </row>
    <row r="986" spans="1:11" x14ac:dyDescent="0.2">
      <c r="A986" s="21"/>
      <c r="B986" s="22"/>
      <c r="C986" s="23">
        <f>_xlfn.XLOOKUP(Tabla1[[#This Row],[Producto]],Ingresos!L:L,Ingresos!M:M)</f>
        <v>0</v>
      </c>
      <c r="D986" s="24"/>
      <c r="E986" s="25"/>
      <c r="F986">
        <f>_xlfn.XLOOKUP(Tabla1[[#This Row],[Producto]],Ingresos!L:L,Ingresos!N:N)</f>
        <v>0</v>
      </c>
      <c r="G986">
        <v>1</v>
      </c>
      <c r="H986" s="6">
        <f>Tabla1[[#This Row],[Precio]]-(Tabla1[[#This Row],[Costo]]*Tabla1[[#This Row],[Cantidad]])</f>
        <v>0</v>
      </c>
      <c r="I986" t="s">
        <v>4</v>
      </c>
      <c r="K986" t="b">
        <f>IF(Tabla1[[#This Row],[Cantidad]]&gt;=1,Tabla1[[#This Row],[Cantidad]]*F986)</f>
        <v>0</v>
      </c>
    </row>
    <row r="987" spans="1:11" x14ac:dyDescent="0.2">
      <c r="A987" s="21"/>
      <c r="B987" s="22"/>
      <c r="C987" s="23">
        <f>_xlfn.XLOOKUP(Tabla1[[#This Row],[Producto]],Ingresos!L:L,Ingresos!M:M)</f>
        <v>0</v>
      </c>
      <c r="D987" s="24"/>
      <c r="E987" s="25"/>
      <c r="F987">
        <f>_xlfn.XLOOKUP(Tabla1[[#This Row],[Producto]],Ingresos!L:L,Ingresos!N:N)</f>
        <v>0</v>
      </c>
      <c r="G987">
        <v>1</v>
      </c>
      <c r="H987" s="6">
        <f>Tabla1[[#This Row],[Precio]]-(Tabla1[[#This Row],[Costo]]*Tabla1[[#This Row],[Cantidad]])</f>
        <v>0</v>
      </c>
      <c r="I987" t="s">
        <v>4</v>
      </c>
      <c r="K987" t="b">
        <f>IF(Tabla1[[#This Row],[Cantidad]]&gt;=1,Tabla1[[#This Row],[Cantidad]]*F987)</f>
        <v>0</v>
      </c>
    </row>
    <row r="988" spans="1:11" x14ac:dyDescent="0.2">
      <c r="A988" s="21"/>
      <c r="B988" s="22"/>
      <c r="C988" s="23">
        <f>_xlfn.XLOOKUP(Tabla1[[#This Row],[Producto]],Ingresos!L:L,Ingresos!M:M)</f>
        <v>0</v>
      </c>
      <c r="D988" s="24"/>
      <c r="E988" s="25"/>
      <c r="F988">
        <f>_xlfn.XLOOKUP(Tabla1[[#This Row],[Producto]],Ingresos!L:L,Ingresos!N:N)</f>
        <v>0</v>
      </c>
      <c r="G988">
        <v>1</v>
      </c>
      <c r="H988" s="6">
        <f>Tabla1[[#This Row],[Precio]]-(Tabla1[[#This Row],[Costo]]*Tabla1[[#This Row],[Cantidad]])</f>
        <v>0</v>
      </c>
      <c r="I988" t="s">
        <v>4</v>
      </c>
      <c r="K988" t="b">
        <f>IF(Tabla1[[#This Row],[Cantidad]]&gt;=1,Tabla1[[#This Row],[Cantidad]]*F988)</f>
        <v>0</v>
      </c>
    </row>
    <row r="989" spans="1:11" x14ac:dyDescent="0.2">
      <c r="A989" s="21"/>
      <c r="B989" s="22"/>
      <c r="C989" s="23">
        <f>_xlfn.XLOOKUP(Tabla1[[#This Row],[Producto]],Ingresos!L:L,Ingresos!M:M)</f>
        <v>0</v>
      </c>
      <c r="D989" s="24"/>
      <c r="E989" s="25"/>
      <c r="F989">
        <f>_xlfn.XLOOKUP(Tabla1[[#This Row],[Producto]],Ingresos!L:L,Ingresos!N:N)</f>
        <v>0</v>
      </c>
      <c r="G989">
        <v>1</v>
      </c>
      <c r="H989" s="6">
        <f>Tabla1[[#This Row],[Precio]]-(Tabla1[[#This Row],[Costo]]*Tabla1[[#This Row],[Cantidad]])</f>
        <v>0</v>
      </c>
      <c r="I989" t="s">
        <v>4</v>
      </c>
      <c r="K989" t="b">
        <f>IF(Tabla1[[#This Row],[Cantidad]]&gt;=1,Tabla1[[#This Row],[Cantidad]]*F989)</f>
        <v>0</v>
      </c>
    </row>
    <row r="990" spans="1:11" x14ac:dyDescent="0.2">
      <c r="A990" s="21"/>
      <c r="B990" s="22"/>
      <c r="C990" s="23">
        <f>_xlfn.XLOOKUP(Tabla1[[#This Row],[Producto]],Ingresos!L:L,Ingresos!M:M)</f>
        <v>0</v>
      </c>
      <c r="D990" s="24"/>
      <c r="E990" s="25"/>
      <c r="F990">
        <f>_xlfn.XLOOKUP(Tabla1[[#This Row],[Producto]],Ingresos!L:L,Ingresos!N:N)</f>
        <v>0</v>
      </c>
      <c r="G990">
        <v>1</v>
      </c>
      <c r="H990" s="6">
        <f>Tabla1[[#This Row],[Precio]]-(Tabla1[[#This Row],[Costo]]*Tabla1[[#This Row],[Cantidad]])</f>
        <v>0</v>
      </c>
      <c r="I990" t="s">
        <v>4</v>
      </c>
      <c r="K990" t="b">
        <f>IF(Tabla1[[#This Row],[Cantidad]]&gt;=1,Tabla1[[#This Row],[Cantidad]]*F990)</f>
        <v>0</v>
      </c>
    </row>
    <row r="991" spans="1:11" x14ac:dyDescent="0.2">
      <c r="A991" s="21"/>
      <c r="B991" s="22"/>
      <c r="C991" s="23">
        <f>_xlfn.XLOOKUP(Tabla1[[#This Row],[Producto]],Ingresos!L:L,Ingresos!M:M)</f>
        <v>0</v>
      </c>
      <c r="D991" s="24"/>
      <c r="E991" s="25"/>
      <c r="F991">
        <f>_xlfn.XLOOKUP(Tabla1[[#This Row],[Producto]],Ingresos!L:L,Ingresos!N:N)</f>
        <v>0</v>
      </c>
      <c r="G991">
        <v>1</v>
      </c>
      <c r="H991" s="6">
        <f>Tabla1[[#This Row],[Precio]]-(Tabla1[[#This Row],[Costo]]*Tabla1[[#This Row],[Cantidad]])</f>
        <v>0</v>
      </c>
      <c r="I991" t="s">
        <v>4</v>
      </c>
      <c r="K991" t="b">
        <f>IF(Tabla1[[#This Row],[Cantidad]]&gt;=1,Tabla1[[#This Row],[Cantidad]]*F991)</f>
        <v>0</v>
      </c>
    </row>
    <row r="992" spans="1:11" x14ac:dyDescent="0.2">
      <c r="A992" s="21"/>
      <c r="B992" s="22"/>
      <c r="C992" s="23">
        <f>_xlfn.XLOOKUP(Tabla1[[#This Row],[Producto]],Ingresos!L:L,Ingresos!M:M)</f>
        <v>0</v>
      </c>
      <c r="D992" s="24"/>
      <c r="E992" s="25"/>
      <c r="F992">
        <f>_xlfn.XLOOKUP(Tabla1[[#This Row],[Producto]],Ingresos!L:L,Ingresos!N:N)</f>
        <v>0</v>
      </c>
      <c r="G992">
        <v>1</v>
      </c>
      <c r="H992" s="6">
        <f>Tabla1[[#This Row],[Precio]]-(Tabla1[[#This Row],[Costo]]*Tabla1[[#This Row],[Cantidad]])</f>
        <v>0</v>
      </c>
      <c r="I992" t="s">
        <v>4</v>
      </c>
      <c r="K992" t="b">
        <f>IF(Tabla1[[#This Row],[Cantidad]]&gt;=1,Tabla1[[#This Row],[Cantidad]]*F992)</f>
        <v>0</v>
      </c>
    </row>
    <row r="993" spans="1:11" x14ac:dyDescent="0.2">
      <c r="A993" s="21"/>
      <c r="B993" s="22"/>
      <c r="C993" s="23">
        <f>_xlfn.XLOOKUP(Tabla1[[#This Row],[Producto]],Ingresos!L:L,Ingresos!M:M)</f>
        <v>0</v>
      </c>
      <c r="D993" s="24"/>
      <c r="E993" s="25"/>
      <c r="F993">
        <f>_xlfn.XLOOKUP(Tabla1[[#This Row],[Producto]],Ingresos!L:L,Ingresos!N:N)</f>
        <v>0</v>
      </c>
      <c r="G993">
        <v>1</v>
      </c>
      <c r="H993" s="6">
        <f>Tabla1[[#This Row],[Precio]]-(Tabla1[[#This Row],[Costo]]*Tabla1[[#This Row],[Cantidad]])</f>
        <v>0</v>
      </c>
      <c r="I993" t="s">
        <v>4</v>
      </c>
      <c r="K993" t="b">
        <f>IF(Tabla1[[#This Row],[Cantidad]]&gt;=1,Tabla1[[#This Row],[Cantidad]]*F993)</f>
        <v>0</v>
      </c>
    </row>
    <row r="994" spans="1:11" x14ac:dyDescent="0.2">
      <c r="A994" s="21"/>
      <c r="B994" s="22"/>
      <c r="C994" s="23">
        <f>_xlfn.XLOOKUP(Tabla1[[#This Row],[Producto]],Ingresos!L:L,Ingresos!M:M)</f>
        <v>0</v>
      </c>
      <c r="D994" s="24"/>
      <c r="E994" s="25"/>
      <c r="F994">
        <f>_xlfn.XLOOKUP(Tabla1[[#This Row],[Producto]],Ingresos!L:L,Ingresos!N:N)</f>
        <v>0</v>
      </c>
      <c r="G994">
        <v>1</v>
      </c>
      <c r="H994" s="6">
        <f>Tabla1[[#This Row],[Precio]]-(Tabla1[[#This Row],[Costo]]*Tabla1[[#This Row],[Cantidad]])</f>
        <v>0</v>
      </c>
      <c r="I994" t="s">
        <v>4</v>
      </c>
      <c r="K994" t="b">
        <f>IF(Tabla1[[#This Row],[Cantidad]]&gt;=1,Tabla1[[#This Row],[Cantidad]]*F994)</f>
        <v>0</v>
      </c>
    </row>
    <row r="995" spans="1:11" x14ac:dyDescent="0.2">
      <c r="A995" s="21"/>
      <c r="B995" s="22"/>
      <c r="C995" s="23">
        <f>_xlfn.XLOOKUP(Tabla1[[#This Row],[Producto]],Ingresos!L:L,Ingresos!M:M)</f>
        <v>0</v>
      </c>
      <c r="D995" s="24"/>
      <c r="E995" s="25"/>
      <c r="F995">
        <f>_xlfn.XLOOKUP(Tabla1[[#This Row],[Producto]],Ingresos!L:L,Ingresos!N:N)</f>
        <v>0</v>
      </c>
      <c r="G995">
        <v>1</v>
      </c>
      <c r="H995" s="6">
        <f>Tabla1[[#This Row],[Precio]]-(Tabla1[[#This Row],[Costo]]*Tabla1[[#This Row],[Cantidad]])</f>
        <v>0</v>
      </c>
      <c r="I995" t="s">
        <v>4</v>
      </c>
      <c r="K995" t="b">
        <f>IF(Tabla1[[#This Row],[Cantidad]]&gt;=1,Tabla1[[#This Row],[Cantidad]]*F995)</f>
        <v>0</v>
      </c>
    </row>
    <row r="996" spans="1:11" x14ac:dyDescent="0.2">
      <c r="A996" s="21"/>
      <c r="B996" s="22"/>
      <c r="C996" s="23">
        <f>_xlfn.XLOOKUP(Tabla1[[#This Row],[Producto]],Ingresos!L:L,Ingresos!M:M)</f>
        <v>0</v>
      </c>
      <c r="D996" s="24"/>
      <c r="E996" s="25"/>
      <c r="F996">
        <f>_xlfn.XLOOKUP(Tabla1[[#This Row],[Producto]],Ingresos!L:L,Ingresos!N:N)</f>
        <v>0</v>
      </c>
      <c r="G996">
        <v>1</v>
      </c>
      <c r="H996" s="6">
        <f>Tabla1[[#This Row],[Precio]]-(Tabla1[[#This Row],[Costo]]*Tabla1[[#This Row],[Cantidad]])</f>
        <v>0</v>
      </c>
      <c r="I996" t="s">
        <v>4</v>
      </c>
      <c r="K996" t="b">
        <f>IF(Tabla1[[#This Row],[Cantidad]]&gt;=1,Tabla1[[#This Row],[Cantidad]]*F996)</f>
        <v>0</v>
      </c>
    </row>
    <row r="997" spans="1:11" x14ac:dyDescent="0.2">
      <c r="A997" s="21"/>
      <c r="B997" s="22"/>
      <c r="C997" s="23">
        <f>_xlfn.XLOOKUP(Tabla1[[#This Row],[Producto]],Ingresos!L:L,Ingresos!M:M)</f>
        <v>0</v>
      </c>
      <c r="D997" s="24"/>
      <c r="E997" s="25"/>
      <c r="F997">
        <f>_xlfn.XLOOKUP(Tabla1[[#This Row],[Producto]],Ingresos!L:L,Ingresos!N:N)</f>
        <v>0</v>
      </c>
      <c r="G997">
        <v>1</v>
      </c>
      <c r="H997" s="6">
        <f>Tabla1[[#This Row],[Precio]]-(Tabla1[[#This Row],[Costo]]*Tabla1[[#This Row],[Cantidad]])</f>
        <v>0</v>
      </c>
      <c r="I997" t="s">
        <v>4</v>
      </c>
      <c r="K997" t="b">
        <f>IF(Tabla1[[#This Row],[Cantidad]]&gt;=1,Tabla1[[#This Row],[Cantidad]]*F997)</f>
        <v>0</v>
      </c>
    </row>
    <row r="998" spans="1:11" x14ac:dyDescent="0.2">
      <c r="A998" s="21"/>
      <c r="B998" s="22"/>
      <c r="C998" s="23">
        <f>_xlfn.XLOOKUP(Tabla1[[#This Row],[Producto]],Ingresos!L:L,Ingresos!M:M)</f>
        <v>0</v>
      </c>
      <c r="D998" s="24"/>
      <c r="E998" s="25"/>
      <c r="F998">
        <f>_xlfn.XLOOKUP(Tabla1[[#This Row],[Producto]],Ingresos!L:L,Ingresos!N:N)</f>
        <v>0</v>
      </c>
      <c r="G998">
        <v>1</v>
      </c>
      <c r="H998" s="6">
        <f>Tabla1[[#This Row],[Precio]]-(Tabla1[[#This Row],[Costo]]*Tabla1[[#This Row],[Cantidad]])</f>
        <v>0</v>
      </c>
      <c r="I998" t="s">
        <v>4</v>
      </c>
      <c r="K998" t="b">
        <f>IF(Tabla1[[#This Row],[Cantidad]]&gt;=1,Tabla1[[#This Row],[Cantidad]]*F998)</f>
        <v>0</v>
      </c>
    </row>
    <row r="999" spans="1:11" x14ac:dyDescent="0.2">
      <c r="A999" s="21"/>
      <c r="B999" s="22"/>
      <c r="C999" s="23">
        <f>_xlfn.XLOOKUP(Tabla1[[#This Row],[Producto]],Ingresos!L:L,Ingresos!M:M)</f>
        <v>0</v>
      </c>
      <c r="D999" s="24"/>
      <c r="E999" s="25"/>
      <c r="F999">
        <f>_xlfn.XLOOKUP(Tabla1[[#This Row],[Producto]],Ingresos!L:L,Ingresos!N:N)</f>
        <v>0</v>
      </c>
      <c r="G999">
        <v>1</v>
      </c>
      <c r="H999" s="6">
        <f>Tabla1[[#This Row],[Precio]]-(Tabla1[[#This Row],[Costo]]*Tabla1[[#This Row],[Cantidad]])</f>
        <v>0</v>
      </c>
      <c r="I999" t="s">
        <v>4</v>
      </c>
      <c r="K999" t="b">
        <f>IF(Tabla1[[#This Row],[Cantidad]]&gt;=1,Tabla1[[#This Row],[Cantidad]]*F999)</f>
        <v>0</v>
      </c>
    </row>
    <row r="1000" spans="1:11" x14ac:dyDescent="0.2">
      <c r="A1000" s="21"/>
      <c r="B1000" s="22"/>
      <c r="C1000" s="23">
        <f>_xlfn.XLOOKUP(Tabla1[[#This Row],[Producto]],Ingresos!L:L,Ingresos!M:M)</f>
        <v>0</v>
      </c>
      <c r="D1000" s="24"/>
      <c r="E1000" s="25"/>
      <c r="F1000">
        <f>_xlfn.XLOOKUP(Tabla1[[#This Row],[Producto]],Ingresos!L:L,Ingresos!N:N)</f>
        <v>0</v>
      </c>
      <c r="G1000">
        <v>1</v>
      </c>
      <c r="H1000" s="6">
        <f>Tabla1[[#This Row],[Precio]]-(Tabla1[[#This Row],[Costo]]*Tabla1[[#This Row],[Cantidad]])</f>
        <v>0</v>
      </c>
      <c r="I1000" t="s">
        <v>4</v>
      </c>
      <c r="K1000" t="b">
        <f>IF(Tabla1[[#This Row],[Cantidad]]&gt;=1,Tabla1[[#This Row],[Cantidad]]*F1000)</f>
        <v>0</v>
      </c>
    </row>
    <row r="1001" spans="1:11" x14ac:dyDescent="0.2">
      <c r="A1001" t="s">
        <v>11</v>
      </c>
      <c r="E1001" s="6">
        <f>SUBTOTAL(109,Tabla1[Precio])</f>
        <v>20000</v>
      </c>
      <c r="I1001">
        <f>SUBTOTAL(103,Tabla1[Mov])</f>
        <v>989</v>
      </c>
    </row>
  </sheetData>
  <mergeCells count="1">
    <mergeCell ref="A1:B2"/>
  </mergeCells>
  <phoneticPr fontId="4" type="noConversion"/>
  <conditionalFormatting sqref="E12:E1000">
    <cfRule type="cellIs" dxfId="29" priority="3" operator="lessThan">
      <formula>K12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54A0A5-68F9-6649-9BC0-05C5723C4E29}">
          <x14:formula1>
            <xm:f>i!$A$12:$A$1000</xm:f>
          </x14:formula1>
          <xm:sqref>A17:A1000</xm:sqref>
        </x14:dataValidation>
        <x14:dataValidation type="list" allowBlank="1" showInputMessage="1" showErrorMessage="1" xr:uid="{B749BFD7-9B34-B149-8372-0F3F6FBE9729}">
          <x14:formula1>
            <xm:f>Ingresos!$L$13:$L$1048576</xm:f>
          </x14:formula1>
          <xm:sqref>A12:A16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3AF1-6E09-D049-BECD-491E0CD40AB7}">
  <dimension ref="A1:P1001"/>
  <sheetViews>
    <sheetView workbookViewId="0">
      <pane xSplit="16" ySplit="27" topLeftCell="Q977" activePane="bottomRight" state="frozen"/>
      <selection pane="topRight" activeCell="Q1" sqref="Q1"/>
      <selection pane="bottomLeft" activeCell="A28" sqref="A28"/>
      <selection pane="bottomRight" activeCell="A16" sqref="A16"/>
    </sheetView>
  </sheetViews>
  <sheetFormatPr baseColWidth="10" defaultRowHeight="14" x14ac:dyDescent="0.2"/>
  <cols>
    <col min="1" max="1" width="23" bestFit="1" customWidth="1"/>
    <col min="2" max="2" width="14" bestFit="1" customWidth="1"/>
    <col min="3" max="3" width="11" hidden="1" customWidth="1"/>
    <col min="6" max="11" width="11" hidden="1" customWidth="1"/>
    <col min="14" max="14" width="15.796875" customWidth="1"/>
    <col min="15" max="15" width="15.59765625" customWidth="1"/>
    <col min="16" max="16" width="29.19921875" customWidth="1"/>
  </cols>
  <sheetData>
    <row r="1" spans="1:16" x14ac:dyDescent="0.2">
      <c r="A1" s="17" t="s">
        <v>0</v>
      </c>
      <c r="B1" s="17"/>
      <c r="M1" t="s">
        <v>38</v>
      </c>
    </row>
    <row r="2" spans="1:16" x14ac:dyDescent="0.2">
      <c r="A2" s="17"/>
      <c r="B2" s="17"/>
      <c r="E2" t="s">
        <v>29</v>
      </c>
      <c r="M2" s="15">
        <v>100000</v>
      </c>
      <c r="N2" s="27"/>
      <c r="O2" s="28">
        <f>M2*N2</f>
        <v>0</v>
      </c>
    </row>
    <row r="3" spans="1:16" x14ac:dyDescent="0.2">
      <c r="M3" s="15">
        <v>50000</v>
      </c>
      <c r="N3" s="27"/>
      <c r="O3" s="28">
        <f t="shared" ref="O3:O8" si="0">M3*N3</f>
        <v>0</v>
      </c>
    </row>
    <row r="4" spans="1:16" x14ac:dyDescent="0.2">
      <c r="A4" t="s">
        <v>28</v>
      </c>
      <c r="B4" s="18">
        <f>Tabla19[[#Totals],[Precio]]</f>
        <v>0</v>
      </c>
      <c r="M4" s="15">
        <v>20000</v>
      </c>
      <c r="N4" s="27"/>
      <c r="O4" s="28">
        <f t="shared" si="0"/>
        <v>0</v>
      </c>
    </row>
    <row r="5" spans="1:16" x14ac:dyDescent="0.2">
      <c r="A5" t="s">
        <v>34</v>
      </c>
      <c r="B5" s="19">
        <f>Tabla410[[#Totals],[Valor]]</f>
        <v>0</v>
      </c>
      <c r="M5" s="15">
        <v>10000</v>
      </c>
      <c r="N5" s="27"/>
      <c r="O5" s="28">
        <f t="shared" si="0"/>
        <v>0</v>
      </c>
    </row>
    <row r="6" spans="1:16" x14ac:dyDescent="0.2">
      <c r="A6" t="s">
        <v>35</v>
      </c>
      <c r="B6" s="19">
        <f>SUM(O2:O9)</f>
        <v>0</v>
      </c>
      <c r="M6" s="15">
        <v>5000</v>
      </c>
      <c r="N6" s="27"/>
      <c r="O6" s="28">
        <f t="shared" si="0"/>
        <v>0</v>
      </c>
    </row>
    <row r="7" spans="1:16" x14ac:dyDescent="0.2">
      <c r="M7" s="15">
        <v>2000</v>
      </c>
      <c r="N7" s="27"/>
      <c r="O7" s="28">
        <f t="shared" si="0"/>
        <v>0</v>
      </c>
    </row>
    <row r="8" spans="1:16" x14ac:dyDescent="0.2">
      <c r="A8" s="1" t="str">
        <f>IF(B8&gt;0,"Sobrante",IF(B8&lt;0,"Faltante","Cuentas Ok"))</f>
        <v>Cuentas Ok</v>
      </c>
      <c r="B8" s="20">
        <f>B6+B5-B4</f>
        <v>0</v>
      </c>
      <c r="M8" s="15">
        <v>1000</v>
      </c>
      <c r="N8" s="27"/>
      <c r="O8" s="28">
        <f t="shared" si="0"/>
        <v>0</v>
      </c>
    </row>
    <row r="9" spans="1:16" x14ac:dyDescent="0.2">
      <c r="M9" s="14"/>
      <c r="N9" s="14" t="s">
        <v>37</v>
      </c>
      <c r="O9" s="29"/>
    </row>
    <row r="10" spans="1:16" x14ac:dyDescent="0.2">
      <c r="A10" t="s">
        <v>36</v>
      </c>
      <c r="N10" t="s">
        <v>33</v>
      </c>
    </row>
    <row r="11" spans="1:16" x14ac:dyDescent="0.2">
      <c r="A11" t="s">
        <v>1</v>
      </c>
      <c r="B11" t="s">
        <v>2</v>
      </c>
      <c r="C11" t="s">
        <v>3</v>
      </c>
      <c r="D11" t="s">
        <v>5</v>
      </c>
      <c r="E11" t="s">
        <v>8</v>
      </c>
      <c r="F11" t="s">
        <v>12</v>
      </c>
      <c r="G11" t="s">
        <v>13</v>
      </c>
      <c r="H11" t="s">
        <v>14</v>
      </c>
      <c r="I11" t="s">
        <v>17</v>
      </c>
      <c r="N11" t="s">
        <v>30</v>
      </c>
      <c r="O11" t="s">
        <v>31</v>
      </c>
      <c r="P11" t="s">
        <v>32</v>
      </c>
    </row>
    <row r="12" spans="1:16" x14ac:dyDescent="0.2">
      <c r="A12" s="21"/>
      <c r="B12" s="22"/>
      <c r="C12" s="23">
        <f>_xlfn.XLOOKUP(Tabla19[[#This Row],[Producto]],Ingresos!L:L,Ingresos!M:M)</f>
        <v>0</v>
      </c>
      <c r="D12" s="24"/>
      <c r="E12" s="25"/>
      <c r="F12">
        <f>_xlfn.XLOOKUP(Tabla19[[#This Row],[Producto]],Ingresos!L:L,Ingresos!N:N)</f>
        <v>0</v>
      </c>
      <c r="G12">
        <v>2</v>
      </c>
      <c r="H12" s="6">
        <f>Tabla19[[#This Row],[Precio]]-(Tabla19[[#This Row],[Costo]]*Tabla19[[#This Row],[Cantidad]])</f>
        <v>0</v>
      </c>
      <c r="I12" t="s">
        <v>4</v>
      </c>
      <c r="J12" s="6"/>
      <c r="K12" t="b">
        <f>IF(Tabla19[[#This Row],[Cantidad]]&gt;=1,Tabla19[[#This Row],[Cantidad]]*F12)</f>
        <v>0</v>
      </c>
      <c r="L12" s="6"/>
      <c r="N12" s="22"/>
      <c r="O12" s="26"/>
      <c r="P12" s="22"/>
    </row>
    <row r="13" spans="1:16" x14ac:dyDescent="0.2">
      <c r="A13" s="21"/>
      <c r="B13" s="22"/>
      <c r="C13" s="23">
        <f>_xlfn.XLOOKUP(Tabla19[[#This Row],[Producto]],Ingresos!L:L,Ingresos!M:M)</f>
        <v>0</v>
      </c>
      <c r="D13" s="24"/>
      <c r="E13" s="25"/>
      <c r="F13">
        <f>_xlfn.XLOOKUP(Tabla19[[#This Row],[Producto]],Ingresos!L:L,Ingresos!N:N)</f>
        <v>0</v>
      </c>
      <c r="G13">
        <v>2</v>
      </c>
      <c r="H13" s="6">
        <f>Tabla19[[#This Row],[Precio]]-(Tabla19[[#This Row],[Costo]]*Tabla19[[#This Row],[Cantidad]])</f>
        <v>0</v>
      </c>
      <c r="I13" t="s">
        <v>4</v>
      </c>
      <c r="J13" s="6"/>
      <c r="K13" t="b">
        <f>IF(Tabla19[[#This Row],[Cantidad]]&gt;=1,Tabla19[[#This Row],[Cantidad]]*F13)</f>
        <v>0</v>
      </c>
      <c r="L13" s="6"/>
      <c r="N13" s="22"/>
      <c r="O13" s="26"/>
      <c r="P13" s="22"/>
    </row>
    <row r="14" spans="1:16" x14ac:dyDescent="0.2">
      <c r="A14" s="21"/>
      <c r="B14" s="22"/>
      <c r="C14" s="23">
        <f>_xlfn.XLOOKUP(Tabla19[[#This Row],[Producto]],Ingresos!L:L,Ingresos!M:M)</f>
        <v>0</v>
      </c>
      <c r="D14" s="24"/>
      <c r="E14" s="25"/>
      <c r="F14">
        <f>_xlfn.XLOOKUP(Tabla19[[#This Row],[Producto]],Ingresos!L:L,Ingresos!N:N)</f>
        <v>0</v>
      </c>
      <c r="G14">
        <v>2</v>
      </c>
      <c r="H14" s="6">
        <f>Tabla19[[#This Row],[Precio]]-(Tabla19[[#This Row],[Costo]]*Tabla19[[#This Row],[Cantidad]])</f>
        <v>0</v>
      </c>
      <c r="I14" t="s">
        <v>4</v>
      </c>
      <c r="J14" s="6"/>
      <c r="K14" t="b">
        <f>IF(Tabla19[[#This Row],[Cantidad]]&gt;=1,Tabla19[[#This Row],[Cantidad]]*F14)</f>
        <v>0</v>
      </c>
      <c r="L14" s="6"/>
      <c r="N14" s="22"/>
      <c r="O14" s="26"/>
      <c r="P14" s="22"/>
    </row>
    <row r="15" spans="1:16" x14ac:dyDescent="0.2">
      <c r="A15" s="21"/>
      <c r="B15" s="22"/>
      <c r="C15" s="23">
        <f>_xlfn.XLOOKUP(Tabla19[[#This Row],[Producto]],Ingresos!L:L,Ingresos!M:M)</f>
        <v>0</v>
      </c>
      <c r="D15" s="24"/>
      <c r="E15" s="25"/>
      <c r="F15">
        <f>_xlfn.XLOOKUP(Tabla19[[#This Row],[Producto]],Ingresos!L:L,Ingresos!N:N)</f>
        <v>0</v>
      </c>
      <c r="G15">
        <v>2</v>
      </c>
      <c r="H15" s="6">
        <f>Tabla19[[#This Row],[Precio]]-(Tabla19[[#This Row],[Costo]]*Tabla19[[#This Row],[Cantidad]])</f>
        <v>0</v>
      </c>
      <c r="I15" t="s">
        <v>4</v>
      </c>
      <c r="J15" s="6"/>
      <c r="K15" t="b">
        <f>IF(Tabla19[[#This Row],[Cantidad]]&gt;=1,Tabla19[[#This Row],[Cantidad]]*F15)</f>
        <v>0</v>
      </c>
      <c r="L15" s="6"/>
      <c r="N15" s="22"/>
      <c r="O15" s="26"/>
      <c r="P15" s="22"/>
    </row>
    <row r="16" spans="1:16" x14ac:dyDescent="0.2">
      <c r="A16" s="21"/>
      <c r="B16" s="22"/>
      <c r="C16" s="23">
        <f>_xlfn.XLOOKUP(Tabla19[[#This Row],[Producto]],Ingresos!L:L,Ingresos!M:M)</f>
        <v>0</v>
      </c>
      <c r="D16" s="24"/>
      <c r="E16" s="25"/>
      <c r="F16">
        <f>_xlfn.XLOOKUP(Tabla19[[#This Row],[Producto]],Ingresos!L:L,Ingresos!N:N)</f>
        <v>0</v>
      </c>
      <c r="G16">
        <v>2</v>
      </c>
      <c r="H16" s="6">
        <f>Tabla19[[#This Row],[Precio]]-(Tabla19[[#This Row],[Costo]]*Tabla19[[#This Row],[Cantidad]])</f>
        <v>0</v>
      </c>
      <c r="I16" t="s">
        <v>4</v>
      </c>
      <c r="J16" s="6"/>
      <c r="K16" t="b">
        <f>IF(Tabla19[[#This Row],[Cantidad]]&gt;=1,Tabla19[[#This Row],[Cantidad]]*F16)</f>
        <v>0</v>
      </c>
      <c r="L16" s="6"/>
      <c r="N16" s="22"/>
      <c r="O16" s="26"/>
      <c r="P16" s="22"/>
    </row>
    <row r="17" spans="1:16" x14ac:dyDescent="0.2">
      <c r="A17" s="21"/>
      <c r="B17" s="22"/>
      <c r="C17" s="23">
        <f>_xlfn.XLOOKUP(Tabla19[[#This Row],[Producto]],Ingresos!L:L,Ingresos!M:M)</f>
        <v>0</v>
      </c>
      <c r="D17" s="24"/>
      <c r="E17" s="25"/>
      <c r="F17">
        <f>_xlfn.XLOOKUP(Tabla19[[#This Row],[Producto]],Ingresos!L:L,Ingresos!N:N)</f>
        <v>0</v>
      </c>
      <c r="G17">
        <v>2</v>
      </c>
      <c r="H17" s="6">
        <f>Tabla19[[#This Row],[Precio]]-(Tabla19[[#This Row],[Costo]]*Tabla19[[#This Row],[Cantidad]])</f>
        <v>0</v>
      </c>
      <c r="I17" t="s">
        <v>4</v>
      </c>
      <c r="J17" s="6"/>
      <c r="K17" t="b">
        <f>IF(Tabla19[[#This Row],[Cantidad]]&gt;=1,Tabla19[[#This Row],[Cantidad]]*F17)</f>
        <v>0</v>
      </c>
      <c r="L17" s="6"/>
      <c r="N17" s="22"/>
      <c r="O17" s="26"/>
      <c r="P17" s="22"/>
    </row>
    <row r="18" spans="1:16" x14ac:dyDescent="0.2">
      <c r="A18" s="21"/>
      <c r="B18" s="22"/>
      <c r="C18" s="23">
        <f>_xlfn.XLOOKUP(Tabla19[[#This Row],[Producto]],Ingresos!L:L,Ingresos!M:M)</f>
        <v>0</v>
      </c>
      <c r="D18" s="24"/>
      <c r="E18" s="25"/>
      <c r="F18">
        <f>_xlfn.XLOOKUP(Tabla19[[#This Row],[Producto]],Ingresos!L:L,Ingresos!N:N)</f>
        <v>0</v>
      </c>
      <c r="G18">
        <v>2</v>
      </c>
      <c r="H18" s="6">
        <f>Tabla19[[#This Row],[Precio]]-(Tabla19[[#This Row],[Costo]]*Tabla19[[#This Row],[Cantidad]])</f>
        <v>0</v>
      </c>
      <c r="I18" t="s">
        <v>4</v>
      </c>
      <c r="J18" s="6"/>
      <c r="K18" t="b">
        <f>IF(Tabla19[[#This Row],[Cantidad]]&gt;=1,Tabla19[[#This Row],[Cantidad]]*F18)</f>
        <v>0</v>
      </c>
      <c r="L18" s="6"/>
      <c r="N18" s="22"/>
      <c r="O18" s="26"/>
      <c r="P18" s="22"/>
    </row>
    <row r="19" spans="1:16" x14ac:dyDescent="0.2">
      <c r="A19" s="21"/>
      <c r="B19" s="22"/>
      <c r="C19" s="23">
        <f>_xlfn.XLOOKUP(Tabla19[[#This Row],[Producto]],Ingresos!L:L,Ingresos!M:M)</f>
        <v>0</v>
      </c>
      <c r="D19" s="24"/>
      <c r="E19" s="25"/>
      <c r="F19">
        <f>_xlfn.XLOOKUP(Tabla19[[#This Row],[Producto]],Ingresos!L:L,Ingresos!N:N)</f>
        <v>0</v>
      </c>
      <c r="G19">
        <v>2</v>
      </c>
      <c r="H19" s="6">
        <f>Tabla19[[#This Row],[Precio]]-(Tabla19[[#This Row],[Costo]]*Tabla19[[#This Row],[Cantidad]])</f>
        <v>0</v>
      </c>
      <c r="I19" t="s">
        <v>4</v>
      </c>
      <c r="J19" s="6"/>
      <c r="K19" t="b">
        <f>IF(Tabla19[[#This Row],[Cantidad]]&gt;=1,Tabla19[[#This Row],[Cantidad]]*F19)</f>
        <v>0</v>
      </c>
      <c r="L19" s="6"/>
      <c r="N19" s="22"/>
      <c r="O19" s="26"/>
      <c r="P19" s="22"/>
    </row>
    <row r="20" spans="1:16" x14ac:dyDescent="0.2">
      <c r="A20" s="21"/>
      <c r="B20" s="22"/>
      <c r="C20" s="23">
        <f>_xlfn.XLOOKUP(Tabla19[[#This Row],[Producto]],Ingresos!L:L,Ingresos!M:M)</f>
        <v>0</v>
      </c>
      <c r="D20" s="24"/>
      <c r="E20" s="25"/>
      <c r="F20">
        <f>_xlfn.XLOOKUP(Tabla19[[#This Row],[Producto]],Ingresos!L:L,Ingresos!N:N)</f>
        <v>0</v>
      </c>
      <c r="G20">
        <v>2</v>
      </c>
      <c r="H20" s="6">
        <f>Tabla19[[#This Row],[Precio]]-(Tabla19[[#This Row],[Costo]]*Tabla19[[#This Row],[Cantidad]])</f>
        <v>0</v>
      </c>
      <c r="I20" t="s">
        <v>4</v>
      </c>
      <c r="J20" s="6"/>
      <c r="K20" t="b">
        <f>IF(Tabla19[[#This Row],[Cantidad]]&gt;=1,Tabla19[[#This Row],[Cantidad]]*F20)</f>
        <v>0</v>
      </c>
      <c r="L20" s="6"/>
      <c r="N20" s="22"/>
      <c r="O20" s="26"/>
      <c r="P20" s="22"/>
    </row>
    <row r="21" spans="1:16" x14ac:dyDescent="0.2">
      <c r="A21" s="21"/>
      <c r="B21" s="22"/>
      <c r="C21" s="23">
        <f>_xlfn.XLOOKUP(Tabla19[[#This Row],[Producto]],Ingresos!L:L,Ingresos!M:M)</f>
        <v>0</v>
      </c>
      <c r="D21" s="24"/>
      <c r="E21" s="25"/>
      <c r="F21">
        <f>_xlfn.XLOOKUP(Tabla19[[#This Row],[Producto]],Ingresos!L:L,Ingresos!N:N)</f>
        <v>0</v>
      </c>
      <c r="G21">
        <v>2</v>
      </c>
      <c r="H21" s="6">
        <f>Tabla19[[#This Row],[Precio]]-(Tabla19[[#This Row],[Costo]]*Tabla19[[#This Row],[Cantidad]])</f>
        <v>0</v>
      </c>
      <c r="I21" t="s">
        <v>4</v>
      </c>
      <c r="J21" s="6"/>
      <c r="K21" t="b">
        <f>IF(Tabla19[[#This Row],[Cantidad]]&gt;=1,Tabla19[[#This Row],[Cantidad]]*F21)</f>
        <v>0</v>
      </c>
      <c r="L21" s="6"/>
      <c r="N21" s="22"/>
      <c r="O21" s="26"/>
      <c r="P21" s="22"/>
    </row>
    <row r="22" spans="1:16" x14ac:dyDescent="0.2">
      <c r="A22" s="21"/>
      <c r="B22" s="22"/>
      <c r="C22" s="23">
        <f>_xlfn.XLOOKUP(Tabla19[[#This Row],[Producto]],Ingresos!L:L,Ingresos!M:M)</f>
        <v>0</v>
      </c>
      <c r="D22" s="24"/>
      <c r="E22" s="25"/>
      <c r="F22">
        <f>_xlfn.XLOOKUP(Tabla19[[#This Row],[Producto]],Ingresos!L:L,Ingresos!N:N)</f>
        <v>0</v>
      </c>
      <c r="G22">
        <v>2</v>
      </c>
      <c r="H22" s="6">
        <f>Tabla19[[#This Row],[Precio]]-(Tabla19[[#This Row],[Costo]]*Tabla19[[#This Row],[Cantidad]])</f>
        <v>0</v>
      </c>
      <c r="I22" t="s">
        <v>4</v>
      </c>
      <c r="J22" s="6"/>
      <c r="K22" t="b">
        <f>IF(Tabla19[[#This Row],[Cantidad]]&gt;=1,Tabla19[[#This Row],[Cantidad]]*F22)</f>
        <v>0</v>
      </c>
      <c r="L22" s="6"/>
      <c r="N22" s="22"/>
      <c r="O22" s="26"/>
      <c r="P22" s="22"/>
    </row>
    <row r="23" spans="1:16" x14ac:dyDescent="0.2">
      <c r="A23" s="21"/>
      <c r="B23" s="22"/>
      <c r="C23" s="23">
        <f>_xlfn.XLOOKUP(Tabla19[[#This Row],[Producto]],Ingresos!L:L,Ingresos!M:M)</f>
        <v>0</v>
      </c>
      <c r="D23" s="24"/>
      <c r="E23" s="25"/>
      <c r="F23">
        <f>_xlfn.XLOOKUP(Tabla19[[#This Row],[Producto]],Ingresos!L:L,Ingresos!N:N)</f>
        <v>0</v>
      </c>
      <c r="G23">
        <v>2</v>
      </c>
      <c r="H23" s="6">
        <f>Tabla19[[#This Row],[Precio]]-(Tabla19[[#This Row],[Costo]]*Tabla19[[#This Row],[Cantidad]])</f>
        <v>0</v>
      </c>
      <c r="I23" t="s">
        <v>4</v>
      </c>
      <c r="J23" s="6"/>
      <c r="K23" t="b">
        <f>IF(Tabla19[[#This Row],[Cantidad]]&gt;=1,Tabla19[[#This Row],[Cantidad]]*F23)</f>
        <v>0</v>
      </c>
      <c r="L23" s="6"/>
      <c r="N23" s="22"/>
      <c r="O23" s="26"/>
      <c r="P23" s="22"/>
    </row>
    <row r="24" spans="1:16" x14ac:dyDescent="0.2">
      <c r="A24" s="21"/>
      <c r="B24" s="22"/>
      <c r="C24" s="23">
        <f>_xlfn.XLOOKUP(Tabla19[[#This Row],[Producto]],Ingresos!L:L,Ingresos!M:M)</f>
        <v>0</v>
      </c>
      <c r="D24" s="24"/>
      <c r="E24" s="25"/>
      <c r="F24">
        <f>_xlfn.XLOOKUP(Tabla19[[#This Row],[Producto]],Ingresos!L:L,Ingresos!N:N)</f>
        <v>0</v>
      </c>
      <c r="G24">
        <v>2</v>
      </c>
      <c r="H24" s="6">
        <f>Tabla19[[#This Row],[Precio]]-(Tabla19[[#This Row],[Costo]]*Tabla19[[#This Row],[Cantidad]])</f>
        <v>0</v>
      </c>
      <c r="I24" t="s">
        <v>4</v>
      </c>
      <c r="J24" s="6"/>
      <c r="K24" t="b">
        <f>IF(Tabla19[[#This Row],[Cantidad]]&gt;=1,Tabla19[[#This Row],[Cantidad]]*F24)</f>
        <v>0</v>
      </c>
      <c r="L24" s="6"/>
      <c r="N24" s="22"/>
      <c r="O24" s="26"/>
      <c r="P24" s="22"/>
    </row>
    <row r="25" spans="1:16" x14ac:dyDescent="0.2">
      <c r="A25" s="21"/>
      <c r="B25" s="22"/>
      <c r="C25" s="23">
        <f>_xlfn.XLOOKUP(Tabla19[[#This Row],[Producto]],Ingresos!L:L,Ingresos!M:M)</f>
        <v>0</v>
      </c>
      <c r="D25" s="24"/>
      <c r="E25" s="25"/>
      <c r="F25">
        <f>_xlfn.XLOOKUP(Tabla19[[#This Row],[Producto]],Ingresos!L:L,Ingresos!N:N)</f>
        <v>0</v>
      </c>
      <c r="G25">
        <v>2</v>
      </c>
      <c r="H25" s="6">
        <f>Tabla19[[#This Row],[Precio]]-(Tabla19[[#This Row],[Costo]]*Tabla19[[#This Row],[Cantidad]])</f>
        <v>0</v>
      </c>
      <c r="I25" t="s">
        <v>4</v>
      </c>
      <c r="J25" s="6"/>
      <c r="K25" t="b">
        <f>IF(Tabla19[[#This Row],[Cantidad]]&gt;=1,Tabla19[[#This Row],[Cantidad]]*F25)</f>
        <v>0</v>
      </c>
      <c r="L25" s="6"/>
      <c r="N25" s="22"/>
      <c r="O25" s="26"/>
      <c r="P25" s="22"/>
    </row>
    <row r="26" spans="1:16" x14ac:dyDescent="0.2">
      <c r="A26" s="21"/>
      <c r="B26" s="22"/>
      <c r="C26" s="23">
        <f>_xlfn.XLOOKUP(Tabla19[[#This Row],[Producto]],Ingresos!L:L,Ingresos!M:M)</f>
        <v>0</v>
      </c>
      <c r="D26" s="24"/>
      <c r="E26" s="25"/>
      <c r="F26">
        <f>_xlfn.XLOOKUP(Tabla19[[#This Row],[Producto]],Ingresos!L:L,Ingresos!N:N)</f>
        <v>0</v>
      </c>
      <c r="G26">
        <v>2</v>
      </c>
      <c r="H26" s="6">
        <f>Tabla19[[#This Row],[Precio]]-(Tabla19[[#This Row],[Costo]]*Tabla19[[#This Row],[Cantidad]])</f>
        <v>0</v>
      </c>
      <c r="I26" t="s">
        <v>4</v>
      </c>
      <c r="J26" s="6"/>
      <c r="K26" t="b">
        <f>IF(Tabla19[[#This Row],[Cantidad]]&gt;=1,Tabla19[[#This Row],[Cantidad]]*F26)</f>
        <v>0</v>
      </c>
      <c r="L26" s="6"/>
      <c r="N26" s="22"/>
      <c r="O26" s="26"/>
      <c r="P26" s="22"/>
    </row>
    <row r="27" spans="1:16" x14ac:dyDescent="0.2">
      <c r="A27" s="21"/>
      <c r="B27" s="22"/>
      <c r="C27" s="23">
        <f>_xlfn.XLOOKUP(Tabla19[[#This Row],[Producto]],Ingresos!L:L,Ingresos!M:M)</f>
        <v>0</v>
      </c>
      <c r="D27" s="24"/>
      <c r="E27" s="25"/>
      <c r="F27">
        <f>_xlfn.XLOOKUP(Tabla19[[#This Row],[Producto]],Ingresos!L:L,Ingresos!N:N)</f>
        <v>0</v>
      </c>
      <c r="G27">
        <v>2</v>
      </c>
      <c r="H27" s="6">
        <f>Tabla19[[#This Row],[Precio]]-(Tabla19[[#This Row],[Costo]]*Tabla19[[#This Row],[Cantidad]])</f>
        <v>0</v>
      </c>
      <c r="I27" t="s">
        <v>4</v>
      </c>
      <c r="J27" s="6"/>
      <c r="K27" t="b">
        <f>IF(Tabla19[[#This Row],[Cantidad]]&gt;=1,Tabla19[[#This Row],[Cantidad]]*F27)</f>
        <v>0</v>
      </c>
      <c r="L27" s="6"/>
      <c r="N27" t="s">
        <v>11</v>
      </c>
      <c r="O27" s="16">
        <f>SUBTOTAL(109,Tabla410[Valor])</f>
        <v>0</v>
      </c>
      <c r="P27">
        <f>SUBTOTAL(103,Tabla410[Comentario])</f>
        <v>0</v>
      </c>
    </row>
    <row r="28" spans="1:16" x14ac:dyDescent="0.2">
      <c r="A28" s="21"/>
      <c r="B28" s="22"/>
      <c r="C28" s="23">
        <f>_xlfn.XLOOKUP(Tabla19[[#This Row],[Producto]],Ingresos!L:L,Ingresos!M:M)</f>
        <v>0</v>
      </c>
      <c r="D28" s="24"/>
      <c r="E28" s="25"/>
      <c r="F28">
        <f>_xlfn.XLOOKUP(Tabla19[[#This Row],[Producto]],Ingresos!L:L,Ingresos!N:N)</f>
        <v>0</v>
      </c>
      <c r="G28">
        <v>2</v>
      </c>
      <c r="H28" s="6">
        <f>Tabla19[[#This Row],[Precio]]-(Tabla19[[#This Row],[Costo]]*Tabla19[[#This Row],[Cantidad]])</f>
        <v>0</v>
      </c>
      <c r="I28" t="s">
        <v>4</v>
      </c>
      <c r="J28" s="6"/>
      <c r="K28" t="b">
        <f>IF(Tabla19[[#This Row],[Cantidad]]&gt;=1,Tabla19[[#This Row],[Cantidad]]*F28)</f>
        <v>0</v>
      </c>
      <c r="L28" s="6"/>
    </row>
    <row r="29" spans="1:16" x14ac:dyDescent="0.2">
      <c r="A29" s="21"/>
      <c r="B29" s="22"/>
      <c r="C29" s="23">
        <f>_xlfn.XLOOKUP(Tabla19[[#This Row],[Producto]],Ingresos!L:L,Ingresos!M:M)</f>
        <v>0</v>
      </c>
      <c r="D29" s="24"/>
      <c r="E29" s="25"/>
      <c r="F29">
        <f>_xlfn.XLOOKUP(Tabla19[[#This Row],[Producto]],Ingresos!L:L,Ingresos!N:N)</f>
        <v>0</v>
      </c>
      <c r="G29">
        <v>2</v>
      </c>
      <c r="H29" s="6">
        <f>Tabla19[[#This Row],[Precio]]-(Tabla19[[#This Row],[Costo]]*Tabla19[[#This Row],[Cantidad]])</f>
        <v>0</v>
      </c>
      <c r="I29" t="s">
        <v>4</v>
      </c>
      <c r="J29" s="6"/>
      <c r="K29" t="b">
        <f>IF(Tabla19[[#This Row],[Cantidad]]&gt;=1,Tabla19[[#This Row],[Cantidad]]*F29)</f>
        <v>0</v>
      </c>
      <c r="L29" s="6"/>
    </row>
    <row r="30" spans="1:16" x14ac:dyDescent="0.2">
      <c r="A30" s="21"/>
      <c r="B30" s="22"/>
      <c r="C30" s="23">
        <f>_xlfn.XLOOKUP(Tabla19[[#This Row],[Producto]],Ingresos!L:L,Ingresos!M:M)</f>
        <v>0</v>
      </c>
      <c r="D30" s="24"/>
      <c r="E30" s="25"/>
      <c r="F30">
        <f>_xlfn.XLOOKUP(Tabla19[[#This Row],[Producto]],Ingresos!L:L,Ingresos!N:N)</f>
        <v>0</v>
      </c>
      <c r="G30">
        <v>2</v>
      </c>
      <c r="H30" s="6">
        <f>Tabla19[[#This Row],[Precio]]-(Tabla19[[#This Row],[Costo]]*Tabla19[[#This Row],[Cantidad]])</f>
        <v>0</v>
      </c>
      <c r="I30" t="s">
        <v>4</v>
      </c>
      <c r="K30" t="b">
        <f>IF(Tabla19[[#This Row],[Cantidad]]&gt;=1,Tabla19[[#This Row],[Cantidad]]*F30)</f>
        <v>0</v>
      </c>
    </row>
    <row r="31" spans="1:16" x14ac:dyDescent="0.2">
      <c r="A31" s="21"/>
      <c r="B31" s="22"/>
      <c r="C31" s="23">
        <f>_xlfn.XLOOKUP(Tabla19[[#This Row],[Producto]],Ingresos!L:L,Ingresos!M:M)</f>
        <v>0</v>
      </c>
      <c r="D31" s="24"/>
      <c r="E31" s="25"/>
      <c r="F31">
        <f>_xlfn.XLOOKUP(Tabla19[[#This Row],[Producto]],Ingresos!L:L,Ingresos!N:N)</f>
        <v>0</v>
      </c>
      <c r="G31">
        <v>2</v>
      </c>
      <c r="H31" s="6">
        <f>Tabla19[[#This Row],[Precio]]-(Tabla19[[#This Row],[Costo]]*Tabla19[[#This Row],[Cantidad]])</f>
        <v>0</v>
      </c>
      <c r="I31" t="s">
        <v>4</v>
      </c>
      <c r="K31" t="b">
        <f>IF(Tabla19[[#This Row],[Cantidad]]&gt;=1,Tabla19[[#This Row],[Cantidad]]*F31)</f>
        <v>0</v>
      </c>
    </row>
    <row r="32" spans="1:16" x14ac:dyDescent="0.2">
      <c r="A32" s="21"/>
      <c r="B32" s="22"/>
      <c r="C32" s="23">
        <f>_xlfn.XLOOKUP(Tabla19[[#This Row],[Producto]],Ingresos!L:L,Ingresos!M:M)</f>
        <v>0</v>
      </c>
      <c r="D32" s="24"/>
      <c r="E32" s="25"/>
      <c r="F32">
        <f>_xlfn.XLOOKUP(Tabla19[[#This Row],[Producto]],Ingresos!L:L,Ingresos!N:N)</f>
        <v>0</v>
      </c>
      <c r="G32">
        <v>2</v>
      </c>
      <c r="H32" s="6">
        <f>Tabla19[[#This Row],[Precio]]-(Tabla19[[#This Row],[Costo]]*Tabla19[[#This Row],[Cantidad]])</f>
        <v>0</v>
      </c>
      <c r="I32" t="s">
        <v>4</v>
      </c>
      <c r="K32" t="b">
        <f>IF(Tabla19[[#This Row],[Cantidad]]&gt;=1,Tabla19[[#This Row],[Cantidad]]*F32)</f>
        <v>0</v>
      </c>
    </row>
    <row r="33" spans="1:11" x14ac:dyDescent="0.2">
      <c r="A33" s="21"/>
      <c r="B33" s="22"/>
      <c r="C33" s="23">
        <f>_xlfn.XLOOKUP(Tabla19[[#This Row],[Producto]],Ingresos!L:L,Ingresos!M:M)</f>
        <v>0</v>
      </c>
      <c r="D33" s="24"/>
      <c r="E33" s="25"/>
      <c r="F33">
        <f>_xlfn.XLOOKUP(Tabla19[[#This Row],[Producto]],Ingresos!L:L,Ingresos!N:N)</f>
        <v>0</v>
      </c>
      <c r="G33">
        <v>2</v>
      </c>
      <c r="H33" s="6">
        <f>Tabla19[[#This Row],[Precio]]-(Tabla19[[#This Row],[Costo]]*Tabla19[[#This Row],[Cantidad]])</f>
        <v>0</v>
      </c>
      <c r="I33" t="s">
        <v>4</v>
      </c>
      <c r="K33" t="b">
        <f>IF(Tabla19[[#This Row],[Cantidad]]&gt;=1,Tabla19[[#This Row],[Cantidad]]*F33)</f>
        <v>0</v>
      </c>
    </row>
    <row r="34" spans="1:11" x14ac:dyDescent="0.2">
      <c r="A34" s="21"/>
      <c r="B34" s="22"/>
      <c r="C34" s="23">
        <f>_xlfn.XLOOKUP(Tabla19[[#This Row],[Producto]],Ingresos!L:L,Ingresos!M:M)</f>
        <v>0</v>
      </c>
      <c r="D34" s="24"/>
      <c r="E34" s="25"/>
      <c r="F34">
        <f>_xlfn.XLOOKUP(Tabla19[[#This Row],[Producto]],Ingresos!L:L,Ingresos!N:N)</f>
        <v>0</v>
      </c>
      <c r="G34">
        <v>2</v>
      </c>
      <c r="H34" s="6">
        <f>Tabla19[[#This Row],[Precio]]-(Tabla19[[#This Row],[Costo]]*Tabla19[[#This Row],[Cantidad]])</f>
        <v>0</v>
      </c>
      <c r="I34" t="s">
        <v>4</v>
      </c>
      <c r="K34" t="b">
        <f>IF(Tabla19[[#This Row],[Cantidad]]&gt;=1,Tabla19[[#This Row],[Cantidad]]*F34)</f>
        <v>0</v>
      </c>
    </row>
    <row r="35" spans="1:11" x14ac:dyDescent="0.2">
      <c r="A35" s="21"/>
      <c r="B35" s="22"/>
      <c r="C35" s="23">
        <f>_xlfn.XLOOKUP(Tabla19[[#This Row],[Producto]],Ingresos!L:L,Ingresos!M:M)</f>
        <v>0</v>
      </c>
      <c r="D35" s="24"/>
      <c r="E35" s="25"/>
      <c r="F35">
        <f>_xlfn.XLOOKUP(Tabla19[[#This Row],[Producto]],Ingresos!L:L,Ingresos!N:N)</f>
        <v>0</v>
      </c>
      <c r="G35">
        <v>2</v>
      </c>
      <c r="H35" s="6">
        <f>Tabla19[[#This Row],[Precio]]-(Tabla19[[#This Row],[Costo]]*Tabla19[[#This Row],[Cantidad]])</f>
        <v>0</v>
      </c>
      <c r="I35" t="s">
        <v>4</v>
      </c>
      <c r="K35" t="b">
        <f>IF(Tabla19[[#This Row],[Cantidad]]&gt;=1,Tabla19[[#This Row],[Cantidad]]*F35)</f>
        <v>0</v>
      </c>
    </row>
    <row r="36" spans="1:11" x14ac:dyDescent="0.2">
      <c r="A36" s="21"/>
      <c r="B36" s="22"/>
      <c r="C36" s="23">
        <f>_xlfn.XLOOKUP(Tabla19[[#This Row],[Producto]],Ingresos!L:L,Ingresos!M:M)</f>
        <v>0</v>
      </c>
      <c r="D36" s="24"/>
      <c r="E36" s="25"/>
      <c r="F36">
        <f>_xlfn.XLOOKUP(Tabla19[[#This Row],[Producto]],Ingresos!L:L,Ingresos!N:N)</f>
        <v>0</v>
      </c>
      <c r="G36">
        <v>2</v>
      </c>
      <c r="H36" s="6">
        <f>Tabla19[[#This Row],[Precio]]-(Tabla19[[#This Row],[Costo]]*Tabla19[[#This Row],[Cantidad]])</f>
        <v>0</v>
      </c>
      <c r="I36" t="s">
        <v>4</v>
      </c>
      <c r="K36" t="b">
        <f>IF(Tabla19[[#This Row],[Cantidad]]&gt;=1,Tabla19[[#This Row],[Cantidad]]*F36)</f>
        <v>0</v>
      </c>
    </row>
    <row r="37" spans="1:11" x14ac:dyDescent="0.2">
      <c r="A37" s="21"/>
      <c r="B37" s="22"/>
      <c r="C37" s="23">
        <f>_xlfn.XLOOKUP(Tabla19[[#This Row],[Producto]],Ingresos!L:L,Ingresos!M:M)</f>
        <v>0</v>
      </c>
      <c r="D37" s="24"/>
      <c r="E37" s="25"/>
      <c r="F37">
        <f>_xlfn.XLOOKUP(Tabla19[[#This Row],[Producto]],Ingresos!L:L,Ingresos!N:N)</f>
        <v>0</v>
      </c>
      <c r="G37">
        <v>2</v>
      </c>
      <c r="H37" s="6">
        <f>Tabla19[[#This Row],[Precio]]-(Tabla19[[#This Row],[Costo]]*Tabla19[[#This Row],[Cantidad]])</f>
        <v>0</v>
      </c>
      <c r="I37" t="s">
        <v>4</v>
      </c>
      <c r="K37" t="b">
        <f>IF(Tabla19[[#This Row],[Cantidad]]&gt;=1,Tabla19[[#This Row],[Cantidad]]*F37)</f>
        <v>0</v>
      </c>
    </row>
    <row r="38" spans="1:11" x14ac:dyDescent="0.2">
      <c r="A38" s="21"/>
      <c r="B38" s="22"/>
      <c r="C38" s="23">
        <f>_xlfn.XLOOKUP(Tabla19[[#This Row],[Producto]],Ingresos!L:L,Ingresos!M:M)</f>
        <v>0</v>
      </c>
      <c r="D38" s="24"/>
      <c r="E38" s="25"/>
      <c r="F38">
        <f>_xlfn.XLOOKUP(Tabla19[[#This Row],[Producto]],Ingresos!L:L,Ingresos!N:N)</f>
        <v>0</v>
      </c>
      <c r="G38">
        <v>2</v>
      </c>
      <c r="H38" s="6">
        <f>Tabla19[[#This Row],[Precio]]-(Tabla19[[#This Row],[Costo]]*Tabla19[[#This Row],[Cantidad]])</f>
        <v>0</v>
      </c>
      <c r="I38" t="s">
        <v>4</v>
      </c>
      <c r="K38" t="b">
        <f>IF(Tabla19[[#This Row],[Cantidad]]&gt;=1,Tabla19[[#This Row],[Cantidad]]*F38)</f>
        <v>0</v>
      </c>
    </row>
    <row r="39" spans="1:11" x14ac:dyDescent="0.2">
      <c r="A39" s="21"/>
      <c r="B39" s="22"/>
      <c r="C39" s="23">
        <f>_xlfn.XLOOKUP(Tabla19[[#This Row],[Producto]],Ingresos!L:L,Ingresos!M:M)</f>
        <v>0</v>
      </c>
      <c r="D39" s="24"/>
      <c r="E39" s="25"/>
      <c r="F39">
        <f>_xlfn.XLOOKUP(Tabla19[[#This Row],[Producto]],Ingresos!L:L,Ingresos!N:N)</f>
        <v>0</v>
      </c>
      <c r="G39">
        <v>2</v>
      </c>
      <c r="H39" s="6">
        <f>Tabla19[[#This Row],[Precio]]-(Tabla19[[#This Row],[Costo]]*Tabla19[[#This Row],[Cantidad]])</f>
        <v>0</v>
      </c>
      <c r="I39" t="s">
        <v>4</v>
      </c>
      <c r="K39" t="b">
        <f>IF(Tabla19[[#This Row],[Cantidad]]&gt;=1,Tabla19[[#This Row],[Cantidad]]*F39)</f>
        <v>0</v>
      </c>
    </row>
    <row r="40" spans="1:11" x14ac:dyDescent="0.2">
      <c r="A40" s="21"/>
      <c r="B40" s="22"/>
      <c r="C40" s="23">
        <f>_xlfn.XLOOKUP(Tabla19[[#This Row],[Producto]],Ingresos!L:L,Ingresos!M:M)</f>
        <v>0</v>
      </c>
      <c r="D40" s="24"/>
      <c r="E40" s="25"/>
      <c r="F40">
        <f>_xlfn.XLOOKUP(Tabla19[[#This Row],[Producto]],Ingresos!L:L,Ingresos!N:N)</f>
        <v>0</v>
      </c>
      <c r="G40">
        <v>2</v>
      </c>
      <c r="H40" s="6">
        <f>Tabla19[[#This Row],[Precio]]-(Tabla19[[#This Row],[Costo]]*Tabla19[[#This Row],[Cantidad]])</f>
        <v>0</v>
      </c>
      <c r="I40" t="s">
        <v>4</v>
      </c>
      <c r="K40" t="b">
        <f>IF(Tabla19[[#This Row],[Cantidad]]&gt;=1,Tabla19[[#This Row],[Cantidad]]*F40)</f>
        <v>0</v>
      </c>
    </row>
    <row r="41" spans="1:11" x14ac:dyDescent="0.2">
      <c r="A41" s="21"/>
      <c r="B41" s="22"/>
      <c r="C41" s="23">
        <f>_xlfn.XLOOKUP(Tabla19[[#This Row],[Producto]],Ingresos!L:L,Ingresos!M:M)</f>
        <v>0</v>
      </c>
      <c r="D41" s="24"/>
      <c r="E41" s="25"/>
      <c r="F41">
        <f>_xlfn.XLOOKUP(Tabla19[[#This Row],[Producto]],Ingresos!L:L,Ingresos!N:N)</f>
        <v>0</v>
      </c>
      <c r="G41">
        <v>2</v>
      </c>
      <c r="H41" s="6">
        <f>Tabla19[[#This Row],[Precio]]-(Tabla19[[#This Row],[Costo]]*Tabla19[[#This Row],[Cantidad]])</f>
        <v>0</v>
      </c>
      <c r="I41" t="s">
        <v>4</v>
      </c>
      <c r="K41" t="b">
        <f>IF(Tabla19[[#This Row],[Cantidad]]&gt;=1,Tabla19[[#This Row],[Cantidad]]*F41)</f>
        <v>0</v>
      </c>
    </row>
    <row r="42" spans="1:11" x14ac:dyDescent="0.2">
      <c r="A42" s="21"/>
      <c r="B42" s="22"/>
      <c r="C42" s="23">
        <f>_xlfn.XLOOKUP(Tabla19[[#This Row],[Producto]],Ingresos!L:L,Ingresos!M:M)</f>
        <v>0</v>
      </c>
      <c r="D42" s="24"/>
      <c r="E42" s="25"/>
      <c r="F42">
        <f>_xlfn.XLOOKUP(Tabla19[[#This Row],[Producto]],Ingresos!L:L,Ingresos!N:N)</f>
        <v>0</v>
      </c>
      <c r="G42">
        <v>2</v>
      </c>
      <c r="H42" s="6">
        <f>Tabla19[[#This Row],[Precio]]-(Tabla19[[#This Row],[Costo]]*Tabla19[[#This Row],[Cantidad]])</f>
        <v>0</v>
      </c>
      <c r="I42" t="s">
        <v>4</v>
      </c>
      <c r="K42" t="b">
        <f>IF(Tabla19[[#This Row],[Cantidad]]&gt;=1,Tabla19[[#This Row],[Cantidad]]*F42)</f>
        <v>0</v>
      </c>
    </row>
    <row r="43" spans="1:11" x14ac:dyDescent="0.2">
      <c r="A43" s="21"/>
      <c r="B43" s="22"/>
      <c r="C43" s="23">
        <f>_xlfn.XLOOKUP(Tabla19[[#This Row],[Producto]],Ingresos!L:L,Ingresos!M:M)</f>
        <v>0</v>
      </c>
      <c r="D43" s="24"/>
      <c r="E43" s="25"/>
      <c r="F43">
        <f>_xlfn.XLOOKUP(Tabla19[[#This Row],[Producto]],Ingresos!L:L,Ingresos!N:N)</f>
        <v>0</v>
      </c>
      <c r="G43">
        <v>2</v>
      </c>
      <c r="H43" s="6">
        <f>Tabla19[[#This Row],[Precio]]-(Tabla19[[#This Row],[Costo]]*Tabla19[[#This Row],[Cantidad]])</f>
        <v>0</v>
      </c>
      <c r="I43" t="s">
        <v>4</v>
      </c>
      <c r="K43" t="b">
        <f>IF(Tabla19[[#This Row],[Cantidad]]&gt;=1,Tabla19[[#This Row],[Cantidad]]*F43)</f>
        <v>0</v>
      </c>
    </row>
    <row r="44" spans="1:11" x14ac:dyDescent="0.2">
      <c r="A44" s="21"/>
      <c r="B44" s="22"/>
      <c r="C44" s="23">
        <f>_xlfn.XLOOKUP(Tabla19[[#This Row],[Producto]],Ingresos!L:L,Ingresos!M:M)</f>
        <v>0</v>
      </c>
      <c r="D44" s="24"/>
      <c r="E44" s="25"/>
      <c r="F44">
        <f>_xlfn.XLOOKUP(Tabla19[[#This Row],[Producto]],Ingresos!L:L,Ingresos!N:N)</f>
        <v>0</v>
      </c>
      <c r="G44">
        <v>2</v>
      </c>
      <c r="H44" s="6">
        <f>Tabla19[[#This Row],[Precio]]-(Tabla19[[#This Row],[Costo]]*Tabla19[[#This Row],[Cantidad]])</f>
        <v>0</v>
      </c>
      <c r="I44" t="s">
        <v>4</v>
      </c>
      <c r="K44" t="b">
        <f>IF(Tabla19[[#This Row],[Cantidad]]&gt;=1,Tabla19[[#This Row],[Cantidad]]*F44)</f>
        <v>0</v>
      </c>
    </row>
    <row r="45" spans="1:11" x14ac:dyDescent="0.2">
      <c r="A45" s="21"/>
      <c r="B45" s="22"/>
      <c r="C45" s="23">
        <f>_xlfn.XLOOKUP(Tabla19[[#This Row],[Producto]],Ingresos!L:L,Ingresos!M:M)</f>
        <v>0</v>
      </c>
      <c r="D45" s="24"/>
      <c r="E45" s="25"/>
      <c r="F45">
        <f>_xlfn.XLOOKUP(Tabla19[[#This Row],[Producto]],Ingresos!L:L,Ingresos!N:N)</f>
        <v>0</v>
      </c>
      <c r="G45">
        <v>2</v>
      </c>
      <c r="H45" s="6">
        <f>Tabla19[[#This Row],[Precio]]-(Tabla19[[#This Row],[Costo]]*Tabla19[[#This Row],[Cantidad]])</f>
        <v>0</v>
      </c>
      <c r="I45" t="s">
        <v>4</v>
      </c>
      <c r="K45" t="b">
        <f>IF(Tabla19[[#This Row],[Cantidad]]&gt;=1,Tabla19[[#This Row],[Cantidad]]*F45)</f>
        <v>0</v>
      </c>
    </row>
    <row r="46" spans="1:11" x14ac:dyDescent="0.2">
      <c r="A46" s="21"/>
      <c r="B46" s="22"/>
      <c r="C46" s="23">
        <f>_xlfn.XLOOKUP(Tabla19[[#This Row],[Producto]],Ingresos!L:L,Ingresos!M:M)</f>
        <v>0</v>
      </c>
      <c r="D46" s="24"/>
      <c r="E46" s="25"/>
      <c r="F46">
        <f>_xlfn.XLOOKUP(Tabla19[[#This Row],[Producto]],Ingresos!L:L,Ingresos!N:N)</f>
        <v>0</v>
      </c>
      <c r="G46">
        <v>2</v>
      </c>
      <c r="H46" s="6">
        <f>Tabla19[[#This Row],[Precio]]-(Tabla19[[#This Row],[Costo]]*Tabla19[[#This Row],[Cantidad]])</f>
        <v>0</v>
      </c>
      <c r="I46" t="s">
        <v>4</v>
      </c>
      <c r="K46" t="b">
        <f>IF(Tabla19[[#This Row],[Cantidad]]&gt;=1,Tabla19[[#This Row],[Cantidad]]*F46)</f>
        <v>0</v>
      </c>
    </row>
    <row r="47" spans="1:11" x14ac:dyDescent="0.2">
      <c r="A47" s="21"/>
      <c r="B47" s="22"/>
      <c r="C47" s="23">
        <f>_xlfn.XLOOKUP(Tabla19[[#This Row],[Producto]],Ingresos!L:L,Ingresos!M:M)</f>
        <v>0</v>
      </c>
      <c r="D47" s="24"/>
      <c r="E47" s="25"/>
      <c r="F47">
        <f>_xlfn.XLOOKUP(Tabla19[[#This Row],[Producto]],Ingresos!L:L,Ingresos!N:N)</f>
        <v>0</v>
      </c>
      <c r="G47">
        <v>2</v>
      </c>
      <c r="H47" s="6">
        <f>Tabla19[[#This Row],[Precio]]-(Tabla19[[#This Row],[Costo]]*Tabla19[[#This Row],[Cantidad]])</f>
        <v>0</v>
      </c>
      <c r="I47" t="s">
        <v>4</v>
      </c>
      <c r="K47" t="b">
        <f>IF(Tabla19[[#This Row],[Cantidad]]&gt;=1,Tabla19[[#This Row],[Cantidad]]*F47)</f>
        <v>0</v>
      </c>
    </row>
    <row r="48" spans="1:11" x14ac:dyDescent="0.2">
      <c r="A48" s="21"/>
      <c r="B48" s="22"/>
      <c r="C48" s="23">
        <f>_xlfn.XLOOKUP(Tabla19[[#This Row],[Producto]],Ingresos!L:L,Ingresos!M:M)</f>
        <v>0</v>
      </c>
      <c r="D48" s="24"/>
      <c r="E48" s="25"/>
      <c r="F48">
        <f>_xlfn.XLOOKUP(Tabla19[[#This Row],[Producto]],Ingresos!L:L,Ingresos!N:N)</f>
        <v>0</v>
      </c>
      <c r="G48">
        <v>2</v>
      </c>
      <c r="H48" s="6">
        <f>Tabla19[[#This Row],[Precio]]-(Tabla19[[#This Row],[Costo]]*Tabla19[[#This Row],[Cantidad]])</f>
        <v>0</v>
      </c>
      <c r="I48" t="s">
        <v>4</v>
      </c>
      <c r="K48" t="b">
        <f>IF(Tabla19[[#This Row],[Cantidad]]&gt;=1,Tabla19[[#This Row],[Cantidad]]*F48)</f>
        <v>0</v>
      </c>
    </row>
    <row r="49" spans="1:11" x14ac:dyDescent="0.2">
      <c r="A49" s="21"/>
      <c r="B49" s="22"/>
      <c r="C49" s="23">
        <f>_xlfn.XLOOKUP(Tabla19[[#This Row],[Producto]],Ingresos!L:L,Ingresos!M:M)</f>
        <v>0</v>
      </c>
      <c r="D49" s="24"/>
      <c r="E49" s="25"/>
      <c r="F49">
        <f>_xlfn.XLOOKUP(Tabla19[[#This Row],[Producto]],Ingresos!L:L,Ingresos!N:N)</f>
        <v>0</v>
      </c>
      <c r="G49">
        <v>2</v>
      </c>
      <c r="H49" s="6">
        <f>Tabla19[[#This Row],[Precio]]-(Tabla19[[#This Row],[Costo]]*Tabla19[[#This Row],[Cantidad]])</f>
        <v>0</v>
      </c>
      <c r="I49" t="s">
        <v>4</v>
      </c>
      <c r="K49" t="b">
        <f>IF(Tabla19[[#This Row],[Cantidad]]&gt;=1,Tabla19[[#This Row],[Cantidad]]*F49)</f>
        <v>0</v>
      </c>
    </row>
    <row r="50" spans="1:11" x14ac:dyDescent="0.2">
      <c r="A50" s="21"/>
      <c r="B50" s="22"/>
      <c r="C50" s="23">
        <f>_xlfn.XLOOKUP(Tabla19[[#This Row],[Producto]],Ingresos!L:L,Ingresos!M:M)</f>
        <v>0</v>
      </c>
      <c r="D50" s="24"/>
      <c r="E50" s="25"/>
      <c r="F50">
        <f>_xlfn.XLOOKUP(Tabla19[[#This Row],[Producto]],Ingresos!L:L,Ingresos!N:N)</f>
        <v>0</v>
      </c>
      <c r="G50">
        <v>2</v>
      </c>
      <c r="H50" s="6">
        <f>Tabla19[[#This Row],[Precio]]-(Tabla19[[#This Row],[Costo]]*Tabla19[[#This Row],[Cantidad]])</f>
        <v>0</v>
      </c>
      <c r="I50" t="s">
        <v>4</v>
      </c>
      <c r="K50" t="b">
        <f>IF(Tabla19[[#This Row],[Cantidad]]&gt;=1,Tabla19[[#This Row],[Cantidad]]*F50)</f>
        <v>0</v>
      </c>
    </row>
    <row r="51" spans="1:11" x14ac:dyDescent="0.2">
      <c r="A51" s="21"/>
      <c r="B51" s="22"/>
      <c r="C51" s="23">
        <f>_xlfn.XLOOKUP(Tabla19[[#This Row],[Producto]],Ingresos!L:L,Ingresos!M:M)</f>
        <v>0</v>
      </c>
      <c r="D51" s="24"/>
      <c r="E51" s="25"/>
      <c r="F51">
        <f>_xlfn.XLOOKUP(Tabla19[[#This Row],[Producto]],Ingresos!L:L,Ingresos!N:N)</f>
        <v>0</v>
      </c>
      <c r="G51">
        <v>2</v>
      </c>
      <c r="H51" s="6">
        <f>Tabla19[[#This Row],[Precio]]-(Tabla19[[#This Row],[Costo]]*Tabla19[[#This Row],[Cantidad]])</f>
        <v>0</v>
      </c>
      <c r="I51" t="s">
        <v>4</v>
      </c>
      <c r="K51" t="b">
        <f>IF(Tabla19[[#This Row],[Cantidad]]&gt;=1,Tabla19[[#This Row],[Cantidad]]*F51)</f>
        <v>0</v>
      </c>
    </row>
    <row r="52" spans="1:11" x14ac:dyDescent="0.2">
      <c r="A52" s="21"/>
      <c r="B52" s="22"/>
      <c r="C52" s="23">
        <f>_xlfn.XLOOKUP(Tabla19[[#This Row],[Producto]],Ingresos!L:L,Ingresos!M:M)</f>
        <v>0</v>
      </c>
      <c r="D52" s="24"/>
      <c r="E52" s="25"/>
      <c r="F52">
        <f>_xlfn.XLOOKUP(Tabla19[[#This Row],[Producto]],Ingresos!L:L,Ingresos!N:N)</f>
        <v>0</v>
      </c>
      <c r="G52">
        <v>2</v>
      </c>
      <c r="H52" s="6">
        <f>Tabla19[[#This Row],[Precio]]-(Tabla19[[#This Row],[Costo]]*Tabla19[[#This Row],[Cantidad]])</f>
        <v>0</v>
      </c>
      <c r="I52" t="s">
        <v>4</v>
      </c>
      <c r="K52" t="b">
        <f>IF(Tabla19[[#This Row],[Cantidad]]&gt;=1,Tabla19[[#This Row],[Cantidad]]*F52)</f>
        <v>0</v>
      </c>
    </row>
    <row r="53" spans="1:11" x14ac:dyDescent="0.2">
      <c r="A53" s="21"/>
      <c r="B53" s="22"/>
      <c r="C53" s="23">
        <f>_xlfn.XLOOKUP(Tabla19[[#This Row],[Producto]],Ingresos!L:L,Ingresos!M:M)</f>
        <v>0</v>
      </c>
      <c r="D53" s="24"/>
      <c r="E53" s="25"/>
      <c r="F53">
        <f>_xlfn.XLOOKUP(Tabla19[[#This Row],[Producto]],Ingresos!L:L,Ingresos!N:N)</f>
        <v>0</v>
      </c>
      <c r="G53">
        <v>2</v>
      </c>
      <c r="H53" s="6">
        <f>Tabla19[[#This Row],[Precio]]-(Tabla19[[#This Row],[Costo]]*Tabla19[[#This Row],[Cantidad]])</f>
        <v>0</v>
      </c>
      <c r="I53" t="s">
        <v>4</v>
      </c>
      <c r="K53" t="b">
        <f>IF(Tabla19[[#This Row],[Cantidad]]&gt;=1,Tabla19[[#This Row],[Cantidad]]*F53)</f>
        <v>0</v>
      </c>
    </row>
    <row r="54" spans="1:11" x14ac:dyDescent="0.2">
      <c r="A54" s="21"/>
      <c r="B54" s="22"/>
      <c r="C54" s="23">
        <f>_xlfn.XLOOKUP(Tabla19[[#This Row],[Producto]],Ingresos!L:L,Ingresos!M:M)</f>
        <v>0</v>
      </c>
      <c r="D54" s="24"/>
      <c r="E54" s="25"/>
      <c r="F54">
        <f>_xlfn.XLOOKUP(Tabla19[[#This Row],[Producto]],Ingresos!L:L,Ingresos!N:N)</f>
        <v>0</v>
      </c>
      <c r="G54">
        <v>2</v>
      </c>
      <c r="H54" s="6">
        <f>Tabla19[[#This Row],[Precio]]-(Tabla19[[#This Row],[Costo]]*Tabla19[[#This Row],[Cantidad]])</f>
        <v>0</v>
      </c>
      <c r="I54" t="s">
        <v>4</v>
      </c>
      <c r="K54" t="b">
        <f>IF(Tabla19[[#This Row],[Cantidad]]&gt;=1,Tabla19[[#This Row],[Cantidad]]*F54)</f>
        <v>0</v>
      </c>
    </row>
    <row r="55" spans="1:11" x14ac:dyDescent="0.2">
      <c r="A55" s="21"/>
      <c r="B55" s="22"/>
      <c r="C55" s="23">
        <f>_xlfn.XLOOKUP(Tabla19[[#This Row],[Producto]],Ingresos!L:L,Ingresos!M:M)</f>
        <v>0</v>
      </c>
      <c r="D55" s="24"/>
      <c r="E55" s="25"/>
      <c r="F55">
        <f>_xlfn.XLOOKUP(Tabla19[[#This Row],[Producto]],Ingresos!L:L,Ingresos!N:N)</f>
        <v>0</v>
      </c>
      <c r="G55">
        <v>2</v>
      </c>
      <c r="H55" s="6">
        <f>Tabla19[[#This Row],[Precio]]-(Tabla19[[#This Row],[Costo]]*Tabla19[[#This Row],[Cantidad]])</f>
        <v>0</v>
      </c>
      <c r="I55" t="s">
        <v>4</v>
      </c>
      <c r="K55" t="b">
        <f>IF(Tabla19[[#This Row],[Cantidad]]&gt;=1,Tabla19[[#This Row],[Cantidad]]*F55)</f>
        <v>0</v>
      </c>
    </row>
    <row r="56" spans="1:11" x14ac:dyDescent="0.2">
      <c r="A56" s="21"/>
      <c r="B56" s="22"/>
      <c r="C56" s="23">
        <f>_xlfn.XLOOKUP(Tabla19[[#This Row],[Producto]],Ingresos!L:L,Ingresos!M:M)</f>
        <v>0</v>
      </c>
      <c r="D56" s="24"/>
      <c r="E56" s="25"/>
      <c r="F56">
        <f>_xlfn.XLOOKUP(Tabla19[[#This Row],[Producto]],Ingresos!L:L,Ingresos!N:N)</f>
        <v>0</v>
      </c>
      <c r="G56">
        <v>2</v>
      </c>
      <c r="H56" s="6">
        <f>Tabla19[[#This Row],[Precio]]-(Tabla19[[#This Row],[Costo]]*Tabla19[[#This Row],[Cantidad]])</f>
        <v>0</v>
      </c>
      <c r="I56" t="s">
        <v>4</v>
      </c>
      <c r="K56" t="b">
        <f>IF(Tabla19[[#This Row],[Cantidad]]&gt;=1,Tabla19[[#This Row],[Cantidad]]*F56)</f>
        <v>0</v>
      </c>
    </row>
    <row r="57" spans="1:11" x14ac:dyDescent="0.2">
      <c r="A57" s="21"/>
      <c r="B57" s="22"/>
      <c r="C57" s="23">
        <f>_xlfn.XLOOKUP(Tabla19[[#This Row],[Producto]],Ingresos!L:L,Ingresos!M:M)</f>
        <v>0</v>
      </c>
      <c r="D57" s="24"/>
      <c r="E57" s="25"/>
      <c r="F57">
        <f>_xlfn.XLOOKUP(Tabla19[[#This Row],[Producto]],Ingresos!L:L,Ingresos!N:N)</f>
        <v>0</v>
      </c>
      <c r="G57">
        <v>2</v>
      </c>
      <c r="H57" s="6">
        <f>Tabla19[[#This Row],[Precio]]-(Tabla19[[#This Row],[Costo]]*Tabla19[[#This Row],[Cantidad]])</f>
        <v>0</v>
      </c>
      <c r="I57" t="s">
        <v>4</v>
      </c>
      <c r="K57" t="b">
        <f>IF(Tabla19[[#This Row],[Cantidad]]&gt;=1,Tabla19[[#This Row],[Cantidad]]*F57)</f>
        <v>0</v>
      </c>
    </row>
    <row r="58" spans="1:11" x14ac:dyDescent="0.2">
      <c r="A58" s="21"/>
      <c r="B58" s="22"/>
      <c r="C58" s="23">
        <f>_xlfn.XLOOKUP(Tabla19[[#This Row],[Producto]],Ingresos!L:L,Ingresos!M:M)</f>
        <v>0</v>
      </c>
      <c r="D58" s="24"/>
      <c r="E58" s="25"/>
      <c r="F58">
        <f>_xlfn.XLOOKUP(Tabla19[[#This Row],[Producto]],Ingresos!L:L,Ingresos!N:N)</f>
        <v>0</v>
      </c>
      <c r="G58">
        <v>2</v>
      </c>
      <c r="H58" s="6">
        <f>Tabla19[[#This Row],[Precio]]-(Tabla19[[#This Row],[Costo]]*Tabla19[[#This Row],[Cantidad]])</f>
        <v>0</v>
      </c>
      <c r="I58" t="s">
        <v>4</v>
      </c>
      <c r="K58" t="b">
        <f>IF(Tabla19[[#This Row],[Cantidad]]&gt;=1,Tabla19[[#This Row],[Cantidad]]*F58)</f>
        <v>0</v>
      </c>
    </row>
    <row r="59" spans="1:11" x14ac:dyDescent="0.2">
      <c r="A59" s="21"/>
      <c r="B59" s="22"/>
      <c r="C59" s="23">
        <f>_xlfn.XLOOKUP(Tabla19[[#This Row],[Producto]],Ingresos!L:L,Ingresos!M:M)</f>
        <v>0</v>
      </c>
      <c r="D59" s="24"/>
      <c r="E59" s="25"/>
      <c r="F59">
        <f>_xlfn.XLOOKUP(Tabla19[[#This Row],[Producto]],Ingresos!L:L,Ingresos!N:N)</f>
        <v>0</v>
      </c>
      <c r="G59">
        <v>2</v>
      </c>
      <c r="H59" s="6">
        <f>Tabla19[[#This Row],[Precio]]-(Tabla19[[#This Row],[Costo]]*Tabla19[[#This Row],[Cantidad]])</f>
        <v>0</v>
      </c>
      <c r="I59" t="s">
        <v>4</v>
      </c>
      <c r="K59" t="b">
        <f>IF(Tabla19[[#This Row],[Cantidad]]&gt;=1,Tabla19[[#This Row],[Cantidad]]*F59)</f>
        <v>0</v>
      </c>
    </row>
    <row r="60" spans="1:11" x14ac:dyDescent="0.2">
      <c r="A60" s="21"/>
      <c r="B60" s="22"/>
      <c r="C60" s="23">
        <f>_xlfn.XLOOKUP(Tabla19[[#This Row],[Producto]],Ingresos!L:L,Ingresos!M:M)</f>
        <v>0</v>
      </c>
      <c r="D60" s="24"/>
      <c r="E60" s="25"/>
      <c r="F60">
        <f>_xlfn.XLOOKUP(Tabla19[[#This Row],[Producto]],Ingresos!L:L,Ingresos!N:N)</f>
        <v>0</v>
      </c>
      <c r="G60">
        <v>2</v>
      </c>
      <c r="H60" s="6">
        <f>Tabla19[[#This Row],[Precio]]-(Tabla19[[#This Row],[Costo]]*Tabla19[[#This Row],[Cantidad]])</f>
        <v>0</v>
      </c>
      <c r="I60" t="s">
        <v>4</v>
      </c>
      <c r="K60" t="b">
        <f>IF(Tabla19[[#This Row],[Cantidad]]&gt;=1,Tabla19[[#This Row],[Cantidad]]*F60)</f>
        <v>0</v>
      </c>
    </row>
    <row r="61" spans="1:11" x14ac:dyDescent="0.2">
      <c r="A61" s="21"/>
      <c r="B61" s="22"/>
      <c r="C61" s="23">
        <f>_xlfn.XLOOKUP(Tabla19[[#This Row],[Producto]],Ingresos!L:L,Ingresos!M:M)</f>
        <v>0</v>
      </c>
      <c r="D61" s="24"/>
      <c r="E61" s="25"/>
      <c r="F61">
        <f>_xlfn.XLOOKUP(Tabla19[[#This Row],[Producto]],Ingresos!L:L,Ingresos!N:N)</f>
        <v>0</v>
      </c>
      <c r="G61">
        <v>2</v>
      </c>
      <c r="H61" s="6">
        <f>Tabla19[[#This Row],[Precio]]-(Tabla19[[#This Row],[Costo]]*Tabla19[[#This Row],[Cantidad]])</f>
        <v>0</v>
      </c>
      <c r="I61" t="s">
        <v>4</v>
      </c>
      <c r="K61" t="b">
        <f>IF(Tabla19[[#This Row],[Cantidad]]&gt;=1,Tabla19[[#This Row],[Cantidad]]*F61)</f>
        <v>0</v>
      </c>
    </row>
    <row r="62" spans="1:11" x14ac:dyDescent="0.2">
      <c r="A62" s="21"/>
      <c r="B62" s="22"/>
      <c r="C62" s="23">
        <f>_xlfn.XLOOKUP(Tabla19[[#This Row],[Producto]],Ingresos!L:L,Ingresos!M:M)</f>
        <v>0</v>
      </c>
      <c r="D62" s="24"/>
      <c r="E62" s="25"/>
      <c r="F62">
        <f>_xlfn.XLOOKUP(Tabla19[[#This Row],[Producto]],Ingresos!L:L,Ingresos!N:N)</f>
        <v>0</v>
      </c>
      <c r="G62">
        <v>2</v>
      </c>
      <c r="H62" s="6">
        <f>Tabla19[[#This Row],[Precio]]-(Tabla19[[#This Row],[Costo]]*Tabla19[[#This Row],[Cantidad]])</f>
        <v>0</v>
      </c>
      <c r="I62" t="s">
        <v>4</v>
      </c>
      <c r="K62" t="b">
        <f>IF(Tabla19[[#This Row],[Cantidad]]&gt;=1,Tabla19[[#This Row],[Cantidad]]*F62)</f>
        <v>0</v>
      </c>
    </row>
    <row r="63" spans="1:11" x14ac:dyDescent="0.2">
      <c r="A63" s="21"/>
      <c r="B63" s="22"/>
      <c r="C63" s="23">
        <f>_xlfn.XLOOKUP(Tabla19[[#This Row],[Producto]],Ingresos!L:L,Ingresos!M:M)</f>
        <v>0</v>
      </c>
      <c r="D63" s="24"/>
      <c r="E63" s="25"/>
      <c r="F63">
        <f>_xlfn.XLOOKUP(Tabla19[[#This Row],[Producto]],Ingresos!L:L,Ingresos!N:N)</f>
        <v>0</v>
      </c>
      <c r="G63">
        <v>2</v>
      </c>
      <c r="H63" s="6">
        <f>Tabla19[[#This Row],[Precio]]-(Tabla19[[#This Row],[Costo]]*Tabla19[[#This Row],[Cantidad]])</f>
        <v>0</v>
      </c>
      <c r="I63" t="s">
        <v>4</v>
      </c>
      <c r="K63" t="b">
        <f>IF(Tabla19[[#This Row],[Cantidad]]&gt;=1,Tabla19[[#This Row],[Cantidad]]*F63)</f>
        <v>0</v>
      </c>
    </row>
    <row r="64" spans="1:11" x14ac:dyDescent="0.2">
      <c r="A64" s="21"/>
      <c r="B64" s="22"/>
      <c r="C64" s="23">
        <f>_xlfn.XLOOKUP(Tabla19[[#This Row],[Producto]],Ingresos!L:L,Ingresos!M:M)</f>
        <v>0</v>
      </c>
      <c r="D64" s="24"/>
      <c r="E64" s="25"/>
      <c r="F64">
        <f>_xlfn.XLOOKUP(Tabla19[[#This Row],[Producto]],Ingresos!L:L,Ingresos!N:N)</f>
        <v>0</v>
      </c>
      <c r="G64">
        <v>2</v>
      </c>
      <c r="H64" s="6">
        <f>Tabla19[[#This Row],[Precio]]-(Tabla19[[#This Row],[Costo]]*Tabla19[[#This Row],[Cantidad]])</f>
        <v>0</v>
      </c>
      <c r="I64" t="s">
        <v>4</v>
      </c>
      <c r="K64" t="b">
        <f>IF(Tabla19[[#This Row],[Cantidad]]&gt;=1,Tabla19[[#This Row],[Cantidad]]*F64)</f>
        <v>0</v>
      </c>
    </row>
    <row r="65" spans="1:11" x14ac:dyDescent="0.2">
      <c r="A65" s="21"/>
      <c r="B65" s="22"/>
      <c r="C65" s="23">
        <f>_xlfn.XLOOKUP(Tabla19[[#This Row],[Producto]],Ingresos!L:L,Ingresos!M:M)</f>
        <v>0</v>
      </c>
      <c r="D65" s="24"/>
      <c r="E65" s="25"/>
      <c r="F65">
        <f>_xlfn.XLOOKUP(Tabla19[[#This Row],[Producto]],Ingresos!L:L,Ingresos!N:N)</f>
        <v>0</v>
      </c>
      <c r="G65">
        <v>2</v>
      </c>
      <c r="H65" s="6">
        <f>Tabla19[[#This Row],[Precio]]-(Tabla19[[#This Row],[Costo]]*Tabla19[[#This Row],[Cantidad]])</f>
        <v>0</v>
      </c>
      <c r="I65" t="s">
        <v>4</v>
      </c>
      <c r="K65" t="b">
        <f>IF(Tabla19[[#This Row],[Cantidad]]&gt;=1,Tabla19[[#This Row],[Cantidad]]*F65)</f>
        <v>0</v>
      </c>
    </row>
    <row r="66" spans="1:11" x14ac:dyDescent="0.2">
      <c r="A66" s="21"/>
      <c r="B66" s="22"/>
      <c r="C66" s="23">
        <f>_xlfn.XLOOKUP(Tabla19[[#This Row],[Producto]],Ingresos!L:L,Ingresos!M:M)</f>
        <v>0</v>
      </c>
      <c r="D66" s="24"/>
      <c r="E66" s="25"/>
      <c r="F66">
        <f>_xlfn.XLOOKUP(Tabla19[[#This Row],[Producto]],Ingresos!L:L,Ingresos!N:N)</f>
        <v>0</v>
      </c>
      <c r="G66">
        <v>2</v>
      </c>
      <c r="H66" s="6">
        <f>Tabla19[[#This Row],[Precio]]-(Tabla19[[#This Row],[Costo]]*Tabla19[[#This Row],[Cantidad]])</f>
        <v>0</v>
      </c>
      <c r="I66" t="s">
        <v>4</v>
      </c>
      <c r="K66" t="b">
        <f>IF(Tabla19[[#This Row],[Cantidad]]&gt;=1,Tabla19[[#This Row],[Cantidad]]*F66)</f>
        <v>0</v>
      </c>
    </row>
    <row r="67" spans="1:11" x14ac:dyDescent="0.2">
      <c r="A67" s="21"/>
      <c r="B67" s="22"/>
      <c r="C67" s="23">
        <f>_xlfn.XLOOKUP(Tabla19[[#This Row],[Producto]],Ingresos!L:L,Ingresos!M:M)</f>
        <v>0</v>
      </c>
      <c r="D67" s="24"/>
      <c r="E67" s="25"/>
      <c r="F67">
        <f>_xlfn.XLOOKUP(Tabla19[[#This Row],[Producto]],Ingresos!L:L,Ingresos!N:N)</f>
        <v>0</v>
      </c>
      <c r="G67">
        <v>2</v>
      </c>
      <c r="H67" s="6">
        <f>Tabla19[[#This Row],[Precio]]-(Tabla19[[#This Row],[Costo]]*Tabla19[[#This Row],[Cantidad]])</f>
        <v>0</v>
      </c>
      <c r="I67" t="s">
        <v>4</v>
      </c>
      <c r="K67" t="b">
        <f>IF(Tabla19[[#This Row],[Cantidad]]&gt;=1,Tabla19[[#This Row],[Cantidad]]*F67)</f>
        <v>0</v>
      </c>
    </row>
    <row r="68" spans="1:11" x14ac:dyDescent="0.2">
      <c r="A68" s="21"/>
      <c r="B68" s="22"/>
      <c r="C68" s="23">
        <f>_xlfn.XLOOKUP(Tabla19[[#This Row],[Producto]],Ingresos!L:L,Ingresos!M:M)</f>
        <v>0</v>
      </c>
      <c r="D68" s="24"/>
      <c r="E68" s="25"/>
      <c r="F68">
        <f>_xlfn.XLOOKUP(Tabla19[[#This Row],[Producto]],Ingresos!L:L,Ingresos!N:N)</f>
        <v>0</v>
      </c>
      <c r="G68">
        <v>2</v>
      </c>
      <c r="H68" s="6">
        <f>Tabla19[[#This Row],[Precio]]-(Tabla19[[#This Row],[Costo]]*Tabla19[[#This Row],[Cantidad]])</f>
        <v>0</v>
      </c>
      <c r="I68" t="s">
        <v>4</v>
      </c>
      <c r="K68" t="b">
        <f>IF(Tabla19[[#This Row],[Cantidad]]&gt;=1,Tabla19[[#This Row],[Cantidad]]*F68)</f>
        <v>0</v>
      </c>
    </row>
    <row r="69" spans="1:11" x14ac:dyDescent="0.2">
      <c r="A69" s="21"/>
      <c r="B69" s="22"/>
      <c r="C69" s="23">
        <f>_xlfn.XLOOKUP(Tabla19[[#This Row],[Producto]],Ingresos!L:L,Ingresos!M:M)</f>
        <v>0</v>
      </c>
      <c r="D69" s="24"/>
      <c r="E69" s="25"/>
      <c r="F69">
        <f>_xlfn.XLOOKUP(Tabla19[[#This Row],[Producto]],Ingresos!L:L,Ingresos!N:N)</f>
        <v>0</v>
      </c>
      <c r="G69">
        <v>2</v>
      </c>
      <c r="H69" s="6">
        <f>Tabla19[[#This Row],[Precio]]-(Tabla19[[#This Row],[Costo]]*Tabla19[[#This Row],[Cantidad]])</f>
        <v>0</v>
      </c>
      <c r="I69" t="s">
        <v>4</v>
      </c>
      <c r="K69" t="b">
        <f>IF(Tabla19[[#This Row],[Cantidad]]&gt;=1,Tabla19[[#This Row],[Cantidad]]*F69)</f>
        <v>0</v>
      </c>
    </row>
    <row r="70" spans="1:11" x14ac:dyDescent="0.2">
      <c r="A70" s="21"/>
      <c r="B70" s="22"/>
      <c r="C70" s="23">
        <f>_xlfn.XLOOKUP(Tabla19[[#This Row],[Producto]],Ingresos!L:L,Ingresos!M:M)</f>
        <v>0</v>
      </c>
      <c r="D70" s="24"/>
      <c r="E70" s="25"/>
      <c r="F70">
        <f>_xlfn.XLOOKUP(Tabla19[[#This Row],[Producto]],Ingresos!L:L,Ingresos!N:N)</f>
        <v>0</v>
      </c>
      <c r="G70">
        <v>2</v>
      </c>
      <c r="H70" s="6">
        <f>Tabla19[[#This Row],[Precio]]-(Tabla19[[#This Row],[Costo]]*Tabla19[[#This Row],[Cantidad]])</f>
        <v>0</v>
      </c>
      <c r="I70" t="s">
        <v>4</v>
      </c>
      <c r="K70" t="b">
        <f>IF(Tabla19[[#This Row],[Cantidad]]&gt;=1,Tabla19[[#This Row],[Cantidad]]*F70)</f>
        <v>0</v>
      </c>
    </row>
    <row r="71" spans="1:11" x14ac:dyDescent="0.2">
      <c r="A71" s="21"/>
      <c r="B71" s="22"/>
      <c r="C71" s="23">
        <f>_xlfn.XLOOKUP(Tabla19[[#This Row],[Producto]],Ingresos!L:L,Ingresos!M:M)</f>
        <v>0</v>
      </c>
      <c r="D71" s="24"/>
      <c r="E71" s="25"/>
      <c r="F71">
        <f>_xlfn.XLOOKUP(Tabla19[[#This Row],[Producto]],Ingresos!L:L,Ingresos!N:N)</f>
        <v>0</v>
      </c>
      <c r="G71">
        <v>2</v>
      </c>
      <c r="H71" s="6">
        <f>Tabla19[[#This Row],[Precio]]-(Tabla19[[#This Row],[Costo]]*Tabla19[[#This Row],[Cantidad]])</f>
        <v>0</v>
      </c>
      <c r="I71" t="s">
        <v>4</v>
      </c>
      <c r="K71" t="b">
        <f>IF(Tabla19[[#This Row],[Cantidad]]&gt;=1,Tabla19[[#This Row],[Cantidad]]*F71)</f>
        <v>0</v>
      </c>
    </row>
    <row r="72" spans="1:11" x14ac:dyDescent="0.2">
      <c r="A72" s="21"/>
      <c r="B72" s="22"/>
      <c r="C72" s="23">
        <f>_xlfn.XLOOKUP(Tabla19[[#This Row],[Producto]],Ingresos!L:L,Ingresos!M:M)</f>
        <v>0</v>
      </c>
      <c r="D72" s="24"/>
      <c r="E72" s="25"/>
      <c r="F72">
        <f>_xlfn.XLOOKUP(Tabla19[[#This Row],[Producto]],Ingresos!L:L,Ingresos!N:N)</f>
        <v>0</v>
      </c>
      <c r="G72">
        <v>2</v>
      </c>
      <c r="H72" s="6">
        <f>Tabla19[[#This Row],[Precio]]-(Tabla19[[#This Row],[Costo]]*Tabla19[[#This Row],[Cantidad]])</f>
        <v>0</v>
      </c>
      <c r="I72" t="s">
        <v>4</v>
      </c>
      <c r="K72" t="b">
        <f>IF(Tabla19[[#This Row],[Cantidad]]&gt;=1,Tabla19[[#This Row],[Cantidad]]*F72)</f>
        <v>0</v>
      </c>
    </row>
    <row r="73" spans="1:11" x14ac:dyDescent="0.2">
      <c r="A73" s="21"/>
      <c r="B73" s="22"/>
      <c r="C73" s="23">
        <f>_xlfn.XLOOKUP(Tabla19[[#This Row],[Producto]],Ingresos!L:L,Ingresos!M:M)</f>
        <v>0</v>
      </c>
      <c r="D73" s="24"/>
      <c r="E73" s="25"/>
      <c r="F73">
        <f>_xlfn.XLOOKUP(Tabla19[[#This Row],[Producto]],Ingresos!L:L,Ingresos!N:N)</f>
        <v>0</v>
      </c>
      <c r="G73">
        <v>2</v>
      </c>
      <c r="H73" s="6">
        <f>Tabla19[[#This Row],[Precio]]-(Tabla19[[#This Row],[Costo]]*Tabla19[[#This Row],[Cantidad]])</f>
        <v>0</v>
      </c>
      <c r="I73" t="s">
        <v>4</v>
      </c>
      <c r="K73" t="b">
        <f>IF(Tabla19[[#This Row],[Cantidad]]&gt;=1,Tabla19[[#This Row],[Cantidad]]*F73)</f>
        <v>0</v>
      </c>
    </row>
    <row r="74" spans="1:11" x14ac:dyDescent="0.2">
      <c r="A74" s="21"/>
      <c r="B74" s="22"/>
      <c r="C74" s="23">
        <f>_xlfn.XLOOKUP(Tabla19[[#This Row],[Producto]],Ingresos!L:L,Ingresos!M:M)</f>
        <v>0</v>
      </c>
      <c r="D74" s="24"/>
      <c r="E74" s="25"/>
      <c r="F74">
        <f>_xlfn.XLOOKUP(Tabla19[[#This Row],[Producto]],Ingresos!L:L,Ingresos!N:N)</f>
        <v>0</v>
      </c>
      <c r="G74">
        <v>2</v>
      </c>
      <c r="H74" s="6">
        <f>Tabla19[[#This Row],[Precio]]-(Tabla19[[#This Row],[Costo]]*Tabla19[[#This Row],[Cantidad]])</f>
        <v>0</v>
      </c>
      <c r="I74" t="s">
        <v>4</v>
      </c>
      <c r="K74" t="b">
        <f>IF(Tabla19[[#This Row],[Cantidad]]&gt;=1,Tabla19[[#This Row],[Cantidad]]*F74)</f>
        <v>0</v>
      </c>
    </row>
    <row r="75" spans="1:11" x14ac:dyDescent="0.2">
      <c r="A75" s="21"/>
      <c r="B75" s="22"/>
      <c r="C75" s="23">
        <f>_xlfn.XLOOKUP(Tabla19[[#This Row],[Producto]],Ingresos!L:L,Ingresos!M:M)</f>
        <v>0</v>
      </c>
      <c r="D75" s="24"/>
      <c r="E75" s="25"/>
      <c r="F75">
        <f>_xlfn.XLOOKUP(Tabla19[[#This Row],[Producto]],Ingresos!L:L,Ingresos!N:N)</f>
        <v>0</v>
      </c>
      <c r="G75">
        <v>2</v>
      </c>
      <c r="H75" s="6">
        <f>Tabla19[[#This Row],[Precio]]-(Tabla19[[#This Row],[Costo]]*Tabla19[[#This Row],[Cantidad]])</f>
        <v>0</v>
      </c>
      <c r="I75" t="s">
        <v>4</v>
      </c>
      <c r="K75" t="b">
        <f>IF(Tabla19[[#This Row],[Cantidad]]&gt;=1,Tabla19[[#This Row],[Cantidad]]*F75)</f>
        <v>0</v>
      </c>
    </row>
    <row r="76" spans="1:11" x14ac:dyDescent="0.2">
      <c r="A76" s="21"/>
      <c r="B76" s="22"/>
      <c r="C76" s="23">
        <f>_xlfn.XLOOKUP(Tabla19[[#This Row],[Producto]],Ingresos!L:L,Ingresos!M:M)</f>
        <v>0</v>
      </c>
      <c r="D76" s="24"/>
      <c r="E76" s="25"/>
      <c r="F76">
        <f>_xlfn.XLOOKUP(Tabla19[[#This Row],[Producto]],Ingresos!L:L,Ingresos!N:N)</f>
        <v>0</v>
      </c>
      <c r="G76">
        <v>2</v>
      </c>
      <c r="H76" s="6">
        <f>Tabla19[[#This Row],[Precio]]-(Tabla19[[#This Row],[Costo]]*Tabla19[[#This Row],[Cantidad]])</f>
        <v>0</v>
      </c>
      <c r="I76" t="s">
        <v>4</v>
      </c>
      <c r="K76" t="b">
        <f>IF(Tabla19[[#This Row],[Cantidad]]&gt;=1,Tabla19[[#This Row],[Cantidad]]*F76)</f>
        <v>0</v>
      </c>
    </row>
    <row r="77" spans="1:11" x14ac:dyDescent="0.2">
      <c r="A77" s="21"/>
      <c r="B77" s="22"/>
      <c r="C77" s="23">
        <f>_xlfn.XLOOKUP(Tabla19[[#This Row],[Producto]],Ingresos!L:L,Ingresos!M:M)</f>
        <v>0</v>
      </c>
      <c r="D77" s="24"/>
      <c r="E77" s="25"/>
      <c r="F77">
        <f>_xlfn.XLOOKUP(Tabla19[[#This Row],[Producto]],Ingresos!L:L,Ingresos!N:N)</f>
        <v>0</v>
      </c>
      <c r="G77">
        <v>2</v>
      </c>
      <c r="H77" s="6">
        <f>Tabla19[[#This Row],[Precio]]-(Tabla19[[#This Row],[Costo]]*Tabla19[[#This Row],[Cantidad]])</f>
        <v>0</v>
      </c>
      <c r="I77" t="s">
        <v>4</v>
      </c>
      <c r="K77" t="b">
        <f>IF(Tabla19[[#This Row],[Cantidad]]&gt;=1,Tabla19[[#This Row],[Cantidad]]*F77)</f>
        <v>0</v>
      </c>
    </row>
    <row r="78" spans="1:11" x14ac:dyDescent="0.2">
      <c r="A78" s="21"/>
      <c r="B78" s="22"/>
      <c r="C78" s="23">
        <f>_xlfn.XLOOKUP(Tabla19[[#This Row],[Producto]],Ingresos!L:L,Ingresos!M:M)</f>
        <v>0</v>
      </c>
      <c r="D78" s="24"/>
      <c r="E78" s="25"/>
      <c r="F78">
        <f>_xlfn.XLOOKUP(Tabla19[[#This Row],[Producto]],Ingresos!L:L,Ingresos!N:N)</f>
        <v>0</v>
      </c>
      <c r="G78">
        <v>2</v>
      </c>
      <c r="H78" s="6">
        <f>Tabla19[[#This Row],[Precio]]-(Tabla19[[#This Row],[Costo]]*Tabla19[[#This Row],[Cantidad]])</f>
        <v>0</v>
      </c>
      <c r="I78" t="s">
        <v>4</v>
      </c>
      <c r="K78" t="b">
        <f>IF(Tabla19[[#This Row],[Cantidad]]&gt;=1,Tabla19[[#This Row],[Cantidad]]*F78)</f>
        <v>0</v>
      </c>
    </row>
    <row r="79" spans="1:11" x14ac:dyDescent="0.2">
      <c r="A79" s="21"/>
      <c r="B79" s="22"/>
      <c r="C79" s="23">
        <f>_xlfn.XLOOKUP(Tabla19[[#This Row],[Producto]],Ingresos!L:L,Ingresos!M:M)</f>
        <v>0</v>
      </c>
      <c r="D79" s="24"/>
      <c r="E79" s="25"/>
      <c r="F79">
        <f>_xlfn.XLOOKUP(Tabla19[[#This Row],[Producto]],Ingresos!L:L,Ingresos!N:N)</f>
        <v>0</v>
      </c>
      <c r="G79">
        <v>2</v>
      </c>
      <c r="H79" s="6">
        <f>Tabla19[[#This Row],[Precio]]-(Tabla19[[#This Row],[Costo]]*Tabla19[[#This Row],[Cantidad]])</f>
        <v>0</v>
      </c>
      <c r="I79" t="s">
        <v>4</v>
      </c>
      <c r="K79" t="b">
        <f>IF(Tabla19[[#This Row],[Cantidad]]&gt;=1,Tabla19[[#This Row],[Cantidad]]*F79)</f>
        <v>0</v>
      </c>
    </row>
    <row r="80" spans="1:11" x14ac:dyDescent="0.2">
      <c r="A80" s="21"/>
      <c r="B80" s="22"/>
      <c r="C80" s="23">
        <f>_xlfn.XLOOKUP(Tabla19[[#This Row],[Producto]],Ingresos!L:L,Ingresos!M:M)</f>
        <v>0</v>
      </c>
      <c r="D80" s="24"/>
      <c r="E80" s="25"/>
      <c r="F80">
        <f>_xlfn.XLOOKUP(Tabla19[[#This Row],[Producto]],Ingresos!L:L,Ingresos!N:N)</f>
        <v>0</v>
      </c>
      <c r="G80">
        <v>2</v>
      </c>
      <c r="H80" s="6">
        <f>Tabla19[[#This Row],[Precio]]-(Tabla19[[#This Row],[Costo]]*Tabla19[[#This Row],[Cantidad]])</f>
        <v>0</v>
      </c>
      <c r="I80" t="s">
        <v>4</v>
      </c>
      <c r="K80" t="b">
        <f>IF(Tabla19[[#This Row],[Cantidad]]&gt;=1,Tabla19[[#This Row],[Cantidad]]*F80)</f>
        <v>0</v>
      </c>
    </row>
    <row r="81" spans="1:11" x14ac:dyDescent="0.2">
      <c r="A81" s="21"/>
      <c r="B81" s="22"/>
      <c r="C81" s="23">
        <f>_xlfn.XLOOKUP(Tabla19[[#This Row],[Producto]],Ingresos!L:L,Ingresos!M:M)</f>
        <v>0</v>
      </c>
      <c r="D81" s="24"/>
      <c r="E81" s="25"/>
      <c r="F81">
        <f>_xlfn.XLOOKUP(Tabla19[[#This Row],[Producto]],Ingresos!L:L,Ingresos!N:N)</f>
        <v>0</v>
      </c>
      <c r="G81">
        <v>2</v>
      </c>
      <c r="H81" s="6">
        <f>Tabla19[[#This Row],[Precio]]-(Tabla19[[#This Row],[Costo]]*Tabla19[[#This Row],[Cantidad]])</f>
        <v>0</v>
      </c>
      <c r="I81" t="s">
        <v>4</v>
      </c>
      <c r="K81" t="b">
        <f>IF(Tabla19[[#This Row],[Cantidad]]&gt;=1,Tabla19[[#This Row],[Cantidad]]*F81)</f>
        <v>0</v>
      </c>
    </row>
    <row r="82" spans="1:11" x14ac:dyDescent="0.2">
      <c r="A82" s="21"/>
      <c r="B82" s="22"/>
      <c r="C82" s="23">
        <f>_xlfn.XLOOKUP(Tabla19[[#This Row],[Producto]],Ingresos!L:L,Ingresos!M:M)</f>
        <v>0</v>
      </c>
      <c r="D82" s="24"/>
      <c r="E82" s="25"/>
      <c r="F82">
        <f>_xlfn.XLOOKUP(Tabla19[[#This Row],[Producto]],Ingresos!L:L,Ingresos!N:N)</f>
        <v>0</v>
      </c>
      <c r="G82">
        <v>2</v>
      </c>
      <c r="H82" s="6">
        <f>Tabla19[[#This Row],[Precio]]-(Tabla19[[#This Row],[Costo]]*Tabla19[[#This Row],[Cantidad]])</f>
        <v>0</v>
      </c>
      <c r="I82" t="s">
        <v>4</v>
      </c>
      <c r="K82" t="b">
        <f>IF(Tabla19[[#This Row],[Cantidad]]&gt;=1,Tabla19[[#This Row],[Cantidad]]*F82)</f>
        <v>0</v>
      </c>
    </row>
    <row r="83" spans="1:11" x14ac:dyDescent="0.2">
      <c r="A83" s="21"/>
      <c r="B83" s="22"/>
      <c r="C83" s="23">
        <f>_xlfn.XLOOKUP(Tabla19[[#This Row],[Producto]],Ingresos!L:L,Ingresos!M:M)</f>
        <v>0</v>
      </c>
      <c r="D83" s="24"/>
      <c r="E83" s="25"/>
      <c r="F83">
        <f>_xlfn.XLOOKUP(Tabla19[[#This Row],[Producto]],Ingresos!L:L,Ingresos!N:N)</f>
        <v>0</v>
      </c>
      <c r="G83">
        <v>2</v>
      </c>
      <c r="H83" s="6">
        <f>Tabla19[[#This Row],[Precio]]-(Tabla19[[#This Row],[Costo]]*Tabla19[[#This Row],[Cantidad]])</f>
        <v>0</v>
      </c>
      <c r="I83" t="s">
        <v>4</v>
      </c>
      <c r="K83" t="b">
        <f>IF(Tabla19[[#This Row],[Cantidad]]&gt;=1,Tabla19[[#This Row],[Cantidad]]*F83)</f>
        <v>0</v>
      </c>
    </row>
    <row r="84" spans="1:11" x14ac:dyDescent="0.2">
      <c r="A84" s="21"/>
      <c r="B84" s="22"/>
      <c r="C84" s="23">
        <f>_xlfn.XLOOKUP(Tabla19[[#This Row],[Producto]],Ingresos!L:L,Ingresos!M:M)</f>
        <v>0</v>
      </c>
      <c r="D84" s="24"/>
      <c r="E84" s="25"/>
      <c r="F84">
        <f>_xlfn.XLOOKUP(Tabla19[[#This Row],[Producto]],Ingresos!L:L,Ingresos!N:N)</f>
        <v>0</v>
      </c>
      <c r="G84">
        <v>2</v>
      </c>
      <c r="H84" s="6">
        <f>Tabla19[[#This Row],[Precio]]-(Tabla19[[#This Row],[Costo]]*Tabla19[[#This Row],[Cantidad]])</f>
        <v>0</v>
      </c>
      <c r="I84" t="s">
        <v>4</v>
      </c>
      <c r="K84" t="b">
        <f>IF(Tabla19[[#This Row],[Cantidad]]&gt;=1,Tabla19[[#This Row],[Cantidad]]*F84)</f>
        <v>0</v>
      </c>
    </row>
    <row r="85" spans="1:11" x14ac:dyDescent="0.2">
      <c r="A85" s="21"/>
      <c r="B85" s="22"/>
      <c r="C85" s="23">
        <f>_xlfn.XLOOKUP(Tabla19[[#This Row],[Producto]],Ingresos!L:L,Ingresos!M:M)</f>
        <v>0</v>
      </c>
      <c r="D85" s="24"/>
      <c r="E85" s="25"/>
      <c r="F85">
        <f>_xlfn.XLOOKUP(Tabla19[[#This Row],[Producto]],Ingresos!L:L,Ingresos!N:N)</f>
        <v>0</v>
      </c>
      <c r="G85">
        <v>2</v>
      </c>
      <c r="H85" s="6">
        <f>Tabla19[[#This Row],[Precio]]-(Tabla19[[#This Row],[Costo]]*Tabla19[[#This Row],[Cantidad]])</f>
        <v>0</v>
      </c>
      <c r="I85" t="s">
        <v>4</v>
      </c>
      <c r="K85" t="b">
        <f>IF(Tabla19[[#This Row],[Cantidad]]&gt;=1,Tabla19[[#This Row],[Cantidad]]*F85)</f>
        <v>0</v>
      </c>
    </row>
    <row r="86" spans="1:11" x14ac:dyDescent="0.2">
      <c r="A86" s="21"/>
      <c r="B86" s="22"/>
      <c r="C86" s="23">
        <f>_xlfn.XLOOKUP(Tabla19[[#This Row],[Producto]],Ingresos!L:L,Ingresos!M:M)</f>
        <v>0</v>
      </c>
      <c r="D86" s="24"/>
      <c r="E86" s="25"/>
      <c r="F86">
        <f>_xlfn.XLOOKUP(Tabla19[[#This Row],[Producto]],Ingresos!L:L,Ingresos!N:N)</f>
        <v>0</v>
      </c>
      <c r="G86">
        <v>2</v>
      </c>
      <c r="H86" s="6">
        <f>Tabla19[[#This Row],[Precio]]-(Tabla19[[#This Row],[Costo]]*Tabla19[[#This Row],[Cantidad]])</f>
        <v>0</v>
      </c>
      <c r="I86" t="s">
        <v>4</v>
      </c>
      <c r="K86" t="b">
        <f>IF(Tabla19[[#This Row],[Cantidad]]&gt;=1,Tabla19[[#This Row],[Cantidad]]*F86)</f>
        <v>0</v>
      </c>
    </row>
    <row r="87" spans="1:11" x14ac:dyDescent="0.2">
      <c r="A87" s="21"/>
      <c r="B87" s="22"/>
      <c r="C87" s="23">
        <f>_xlfn.XLOOKUP(Tabla19[[#This Row],[Producto]],Ingresos!L:L,Ingresos!M:M)</f>
        <v>0</v>
      </c>
      <c r="D87" s="24"/>
      <c r="E87" s="25"/>
      <c r="F87">
        <f>_xlfn.XLOOKUP(Tabla19[[#This Row],[Producto]],Ingresos!L:L,Ingresos!N:N)</f>
        <v>0</v>
      </c>
      <c r="G87">
        <v>2</v>
      </c>
      <c r="H87" s="6">
        <f>Tabla19[[#This Row],[Precio]]-(Tabla19[[#This Row],[Costo]]*Tabla19[[#This Row],[Cantidad]])</f>
        <v>0</v>
      </c>
      <c r="I87" t="s">
        <v>4</v>
      </c>
      <c r="K87" t="b">
        <f>IF(Tabla19[[#This Row],[Cantidad]]&gt;=1,Tabla19[[#This Row],[Cantidad]]*F87)</f>
        <v>0</v>
      </c>
    </row>
    <row r="88" spans="1:11" x14ac:dyDescent="0.2">
      <c r="A88" s="21"/>
      <c r="B88" s="22"/>
      <c r="C88" s="23">
        <f>_xlfn.XLOOKUP(Tabla19[[#This Row],[Producto]],Ingresos!L:L,Ingresos!M:M)</f>
        <v>0</v>
      </c>
      <c r="D88" s="24"/>
      <c r="E88" s="25"/>
      <c r="F88">
        <f>_xlfn.XLOOKUP(Tabla19[[#This Row],[Producto]],Ingresos!L:L,Ingresos!N:N)</f>
        <v>0</v>
      </c>
      <c r="G88">
        <v>2</v>
      </c>
      <c r="H88" s="6">
        <f>Tabla19[[#This Row],[Precio]]-(Tabla19[[#This Row],[Costo]]*Tabla19[[#This Row],[Cantidad]])</f>
        <v>0</v>
      </c>
      <c r="I88" t="s">
        <v>4</v>
      </c>
      <c r="K88" t="b">
        <f>IF(Tabla19[[#This Row],[Cantidad]]&gt;=1,Tabla19[[#This Row],[Cantidad]]*F88)</f>
        <v>0</v>
      </c>
    </row>
    <row r="89" spans="1:11" x14ac:dyDescent="0.2">
      <c r="A89" s="21"/>
      <c r="B89" s="22"/>
      <c r="C89" s="23">
        <f>_xlfn.XLOOKUP(Tabla19[[#This Row],[Producto]],Ingresos!L:L,Ingresos!M:M)</f>
        <v>0</v>
      </c>
      <c r="D89" s="24"/>
      <c r="E89" s="25"/>
      <c r="F89">
        <f>_xlfn.XLOOKUP(Tabla19[[#This Row],[Producto]],Ingresos!L:L,Ingresos!N:N)</f>
        <v>0</v>
      </c>
      <c r="G89">
        <v>2</v>
      </c>
      <c r="H89" s="6">
        <f>Tabla19[[#This Row],[Precio]]-(Tabla19[[#This Row],[Costo]]*Tabla19[[#This Row],[Cantidad]])</f>
        <v>0</v>
      </c>
      <c r="I89" t="s">
        <v>4</v>
      </c>
      <c r="K89" t="b">
        <f>IF(Tabla19[[#This Row],[Cantidad]]&gt;=1,Tabla19[[#This Row],[Cantidad]]*F89)</f>
        <v>0</v>
      </c>
    </row>
    <row r="90" spans="1:11" x14ac:dyDescent="0.2">
      <c r="A90" s="21"/>
      <c r="B90" s="22"/>
      <c r="C90" s="23">
        <f>_xlfn.XLOOKUP(Tabla19[[#This Row],[Producto]],Ingresos!L:L,Ingresos!M:M)</f>
        <v>0</v>
      </c>
      <c r="D90" s="24"/>
      <c r="E90" s="25"/>
      <c r="F90">
        <f>_xlfn.XLOOKUP(Tabla19[[#This Row],[Producto]],Ingresos!L:L,Ingresos!N:N)</f>
        <v>0</v>
      </c>
      <c r="G90">
        <v>2</v>
      </c>
      <c r="H90" s="6">
        <f>Tabla19[[#This Row],[Precio]]-(Tabla19[[#This Row],[Costo]]*Tabla19[[#This Row],[Cantidad]])</f>
        <v>0</v>
      </c>
      <c r="I90" t="s">
        <v>4</v>
      </c>
      <c r="K90" t="b">
        <f>IF(Tabla19[[#This Row],[Cantidad]]&gt;=1,Tabla19[[#This Row],[Cantidad]]*F90)</f>
        <v>0</v>
      </c>
    </row>
    <row r="91" spans="1:11" x14ac:dyDescent="0.2">
      <c r="A91" s="21"/>
      <c r="B91" s="22"/>
      <c r="C91" s="23">
        <f>_xlfn.XLOOKUP(Tabla19[[#This Row],[Producto]],Ingresos!L:L,Ingresos!M:M)</f>
        <v>0</v>
      </c>
      <c r="D91" s="24"/>
      <c r="E91" s="25"/>
      <c r="F91">
        <f>_xlfn.XLOOKUP(Tabla19[[#This Row],[Producto]],Ingresos!L:L,Ingresos!N:N)</f>
        <v>0</v>
      </c>
      <c r="G91">
        <v>2</v>
      </c>
      <c r="H91" s="6">
        <f>Tabla19[[#This Row],[Precio]]-(Tabla19[[#This Row],[Costo]]*Tabla19[[#This Row],[Cantidad]])</f>
        <v>0</v>
      </c>
      <c r="I91" t="s">
        <v>4</v>
      </c>
      <c r="K91" t="b">
        <f>IF(Tabla19[[#This Row],[Cantidad]]&gt;=1,Tabla19[[#This Row],[Cantidad]]*F91)</f>
        <v>0</v>
      </c>
    </row>
    <row r="92" spans="1:11" x14ac:dyDescent="0.2">
      <c r="A92" s="21"/>
      <c r="B92" s="22"/>
      <c r="C92" s="23">
        <f>_xlfn.XLOOKUP(Tabla19[[#This Row],[Producto]],Ingresos!L:L,Ingresos!M:M)</f>
        <v>0</v>
      </c>
      <c r="D92" s="24"/>
      <c r="E92" s="25"/>
      <c r="F92">
        <f>_xlfn.XLOOKUP(Tabla19[[#This Row],[Producto]],Ingresos!L:L,Ingresos!N:N)</f>
        <v>0</v>
      </c>
      <c r="G92">
        <v>2</v>
      </c>
      <c r="H92" s="6">
        <f>Tabla19[[#This Row],[Precio]]-(Tabla19[[#This Row],[Costo]]*Tabla19[[#This Row],[Cantidad]])</f>
        <v>0</v>
      </c>
      <c r="I92" t="s">
        <v>4</v>
      </c>
      <c r="K92" t="b">
        <f>IF(Tabla19[[#This Row],[Cantidad]]&gt;=1,Tabla19[[#This Row],[Cantidad]]*F92)</f>
        <v>0</v>
      </c>
    </row>
    <row r="93" spans="1:11" x14ac:dyDescent="0.2">
      <c r="A93" s="21"/>
      <c r="B93" s="22"/>
      <c r="C93" s="23">
        <f>_xlfn.XLOOKUP(Tabla19[[#This Row],[Producto]],Ingresos!L:L,Ingresos!M:M)</f>
        <v>0</v>
      </c>
      <c r="D93" s="24"/>
      <c r="E93" s="25"/>
      <c r="F93">
        <f>_xlfn.XLOOKUP(Tabla19[[#This Row],[Producto]],Ingresos!L:L,Ingresos!N:N)</f>
        <v>0</v>
      </c>
      <c r="G93">
        <v>2</v>
      </c>
      <c r="H93" s="6">
        <f>Tabla19[[#This Row],[Precio]]-(Tabla19[[#This Row],[Costo]]*Tabla19[[#This Row],[Cantidad]])</f>
        <v>0</v>
      </c>
      <c r="I93" t="s">
        <v>4</v>
      </c>
      <c r="K93" t="b">
        <f>IF(Tabla19[[#This Row],[Cantidad]]&gt;=1,Tabla19[[#This Row],[Cantidad]]*F93)</f>
        <v>0</v>
      </c>
    </row>
    <row r="94" spans="1:11" x14ac:dyDescent="0.2">
      <c r="A94" s="21"/>
      <c r="B94" s="22"/>
      <c r="C94" s="23">
        <f>_xlfn.XLOOKUP(Tabla19[[#This Row],[Producto]],Ingresos!L:L,Ingresos!M:M)</f>
        <v>0</v>
      </c>
      <c r="D94" s="24"/>
      <c r="E94" s="25"/>
      <c r="F94">
        <f>_xlfn.XLOOKUP(Tabla19[[#This Row],[Producto]],Ingresos!L:L,Ingresos!N:N)</f>
        <v>0</v>
      </c>
      <c r="G94">
        <v>2</v>
      </c>
      <c r="H94" s="6">
        <f>Tabla19[[#This Row],[Precio]]-(Tabla19[[#This Row],[Costo]]*Tabla19[[#This Row],[Cantidad]])</f>
        <v>0</v>
      </c>
      <c r="I94" t="s">
        <v>4</v>
      </c>
      <c r="K94" t="b">
        <f>IF(Tabla19[[#This Row],[Cantidad]]&gt;=1,Tabla19[[#This Row],[Cantidad]]*F94)</f>
        <v>0</v>
      </c>
    </row>
    <row r="95" spans="1:11" x14ac:dyDescent="0.2">
      <c r="A95" s="21"/>
      <c r="B95" s="22"/>
      <c r="C95" s="23">
        <f>_xlfn.XLOOKUP(Tabla19[[#This Row],[Producto]],Ingresos!L:L,Ingresos!M:M)</f>
        <v>0</v>
      </c>
      <c r="D95" s="24"/>
      <c r="E95" s="25"/>
      <c r="F95">
        <f>_xlfn.XLOOKUP(Tabla19[[#This Row],[Producto]],Ingresos!L:L,Ingresos!N:N)</f>
        <v>0</v>
      </c>
      <c r="G95">
        <v>2</v>
      </c>
      <c r="H95" s="6">
        <f>Tabla19[[#This Row],[Precio]]-(Tabla19[[#This Row],[Costo]]*Tabla19[[#This Row],[Cantidad]])</f>
        <v>0</v>
      </c>
      <c r="I95" t="s">
        <v>4</v>
      </c>
      <c r="K95" t="b">
        <f>IF(Tabla19[[#This Row],[Cantidad]]&gt;=1,Tabla19[[#This Row],[Cantidad]]*F95)</f>
        <v>0</v>
      </c>
    </row>
    <row r="96" spans="1:11" x14ac:dyDescent="0.2">
      <c r="A96" s="21"/>
      <c r="B96" s="22"/>
      <c r="C96" s="23">
        <f>_xlfn.XLOOKUP(Tabla19[[#This Row],[Producto]],Ingresos!L:L,Ingresos!M:M)</f>
        <v>0</v>
      </c>
      <c r="D96" s="24"/>
      <c r="E96" s="25"/>
      <c r="F96">
        <f>_xlfn.XLOOKUP(Tabla19[[#This Row],[Producto]],Ingresos!L:L,Ingresos!N:N)</f>
        <v>0</v>
      </c>
      <c r="G96">
        <v>2</v>
      </c>
      <c r="H96" s="6">
        <f>Tabla19[[#This Row],[Precio]]-(Tabla19[[#This Row],[Costo]]*Tabla19[[#This Row],[Cantidad]])</f>
        <v>0</v>
      </c>
      <c r="I96" t="s">
        <v>4</v>
      </c>
      <c r="K96" t="b">
        <f>IF(Tabla19[[#This Row],[Cantidad]]&gt;=1,Tabla19[[#This Row],[Cantidad]]*F96)</f>
        <v>0</v>
      </c>
    </row>
    <row r="97" spans="1:11" x14ac:dyDescent="0.2">
      <c r="A97" s="21"/>
      <c r="B97" s="22"/>
      <c r="C97" s="23">
        <f>_xlfn.XLOOKUP(Tabla19[[#This Row],[Producto]],Ingresos!L:L,Ingresos!M:M)</f>
        <v>0</v>
      </c>
      <c r="D97" s="24"/>
      <c r="E97" s="25"/>
      <c r="F97">
        <f>_xlfn.XLOOKUP(Tabla19[[#This Row],[Producto]],Ingresos!L:L,Ingresos!N:N)</f>
        <v>0</v>
      </c>
      <c r="G97">
        <v>2</v>
      </c>
      <c r="H97" s="6">
        <f>Tabla19[[#This Row],[Precio]]-(Tabla19[[#This Row],[Costo]]*Tabla19[[#This Row],[Cantidad]])</f>
        <v>0</v>
      </c>
      <c r="I97" t="s">
        <v>4</v>
      </c>
      <c r="K97" t="b">
        <f>IF(Tabla19[[#This Row],[Cantidad]]&gt;=1,Tabla19[[#This Row],[Cantidad]]*F97)</f>
        <v>0</v>
      </c>
    </row>
    <row r="98" spans="1:11" x14ac:dyDescent="0.2">
      <c r="A98" s="21"/>
      <c r="B98" s="22"/>
      <c r="C98" s="23">
        <f>_xlfn.XLOOKUP(Tabla19[[#This Row],[Producto]],Ingresos!L:L,Ingresos!M:M)</f>
        <v>0</v>
      </c>
      <c r="D98" s="24"/>
      <c r="E98" s="25"/>
      <c r="F98">
        <f>_xlfn.XLOOKUP(Tabla19[[#This Row],[Producto]],Ingresos!L:L,Ingresos!N:N)</f>
        <v>0</v>
      </c>
      <c r="G98">
        <v>2</v>
      </c>
      <c r="H98" s="6">
        <f>Tabla19[[#This Row],[Precio]]-(Tabla19[[#This Row],[Costo]]*Tabla19[[#This Row],[Cantidad]])</f>
        <v>0</v>
      </c>
      <c r="I98" t="s">
        <v>4</v>
      </c>
      <c r="K98" t="b">
        <f>IF(Tabla19[[#This Row],[Cantidad]]&gt;=1,Tabla19[[#This Row],[Cantidad]]*F98)</f>
        <v>0</v>
      </c>
    </row>
    <row r="99" spans="1:11" x14ac:dyDescent="0.2">
      <c r="A99" s="21"/>
      <c r="B99" s="22"/>
      <c r="C99" s="23">
        <f>_xlfn.XLOOKUP(Tabla19[[#This Row],[Producto]],Ingresos!L:L,Ingresos!M:M)</f>
        <v>0</v>
      </c>
      <c r="D99" s="24"/>
      <c r="E99" s="25"/>
      <c r="F99">
        <f>_xlfn.XLOOKUP(Tabla19[[#This Row],[Producto]],Ingresos!L:L,Ingresos!N:N)</f>
        <v>0</v>
      </c>
      <c r="G99">
        <v>2</v>
      </c>
      <c r="H99" s="6">
        <f>Tabla19[[#This Row],[Precio]]-(Tabla19[[#This Row],[Costo]]*Tabla19[[#This Row],[Cantidad]])</f>
        <v>0</v>
      </c>
      <c r="I99" t="s">
        <v>4</v>
      </c>
      <c r="K99" t="b">
        <f>IF(Tabla19[[#This Row],[Cantidad]]&gt;=1,Tabla19[[#This Row],[Cantidad]]*F99)</f>
        <v>0</v>
      </c>
    </row>
    <row r="100" spans="1:11" x14ac:dyDescent="0.2">
      <c r="A100" s="21"/>
      <c r="B100" s="22"/>
      <c r="C100" s="23">
        <f>_xlfn.XLOOKUP(Tabla19[[#This Row],[Producto]],Ingresos!L:L,Ingresos!M:M)</f>
        <v>0</v>
      </c>
      <c r="D100" s="24"/>
      <c r="E100" s="25"/>
      <c r="F100">
        <f>_xlfn.XLOOKUP(Tabla19[[#This Row],[Producto]],Ingresos!L:L,Ingresos!N:N)</f>
        <v>0</v>
      </c>
      <c r="G100">
        <v>2</v>
      </c>
      <c r="H100" s="6">
        <f>Tabla19[[#This Row],[Precio]]-(Tabla19[[#This Row],[Costo]]*Tabla19[[#This Row],[Cantidad]])</f>
        <v>0</v>
      </c>
      <c r="I100" t="s">
        <v>4</v>
      </c>
      <c r="K100" t="b">
        <f>IF(Tabla19[[#This Row],[Cantidad]]&gt;=1,Tabla19[[#This Row],[Cantidad]]*F100)</f>
        <v>0</v>
      </c>
    </row>
    <row r="101" spans="1:11" x14ac:dyDescent="0.2">
      <c r="A101" s="21"/>
      <c r="B101" s="22"/>
      <c r="C101" s="23">
        <f>_xlfn.XLOOKUP(Tabla19[[#This Row],[Producto]],Ingresos!L:L,Ingresos!M:M)</f>
        <v>0</v>
      </c>
      <c r="D101" s="24"/>
      <c r="E101" s="25"/>
      <c r="F101">
        <f>_xlfn.XLOOKUP(Tabla19[[#This Row],[Producto]],Ingresos!L:L,Ingresos!N:N)</f>
        <v>0</v>
      </c>
      <c r="G101">
        <v>2</v>
      </c>
      <c r="H101" s="6">
        <f>Tabla19[[#This Row],[Precio]]-(Tabla19[[#This Row],[Costo]]*Tabla19[[#This Row],[Cantidad]])</f>
        <v>0</v>
      </c>
      <c r="I101" t="s">
        <v>4</v>
      </c>
      <c r="K101" t="b">
        <f>IF(Tabla19[[#This Row],[Cantidad]]&gt;=1,Tabla19[[#This Row],[Cantidad]]*F101)</f>
        <v>0</v>
      </c>
    </row>
    <row r="102" spans="1:11" x14ac:dyDescent="0.2">
      <c r="A102" s="21"/>
      <c r="B102" s="22"/>
      <c r="C102" s="23">
        <f>_xlfn.XLOOKUP(Tabla19[[#This Row],[Producto]],Ingresos!L:L,Ingresos!M:M)</f>
        <v>0</v>
      </c>
      <c r="D102" s="24"/>
      <c r="E102" s="25"/>
      <c r="F102">
        <f>_xlfn.XLOOKUP(Tabla19[[#This Row],[Producto]],Ingresos!L:L,Ingresos!N:N)</f>
        <v>0</v>
      </c>
      <c r="G102">
        <v>2</v>
      </c>
      <c r="H102" s="6">
        <f>Tabla19[[#This Row],[Precio]]-(Tabla19[[#This Row],[Costo]]*Tabla19[[#This Row],[Cantidad]])</f>
        <v>0</v>
      </c>
      <c r="I102" t="s">
        <v>4</v>
      </c>
      <c r="K102" t="b">
        <f>IF(Tabla19[[#This Row],[Cantidad]]&gt;=1,Tabla19[[#This Row],[Cantidad]]*F102)</f>
        <v>0</v>
      </c>
    </row>
    <row r="103" spans="1:11" x14ac:dyDescent="0.2">
      <c r="A103" s="21"/>
      <c r="B103" s="22"/>
      <c r="C103" s="23">
        <f>_xlfn.XLOOKUP(Tabla19[[#This Row],[Producto]],Ingresos!L:L,Ingresos!M:M)</f>
        <v>0</v>
      </c>
      <c r="D103" s="24"/>
      <c r="E103" s="25"/>
      <c r="F103">
        <f>_xlfn.XLOOKUP(Tabla19[[#This Row],[Producto]],Ingresos!L:L,Ingresos!N:N)</f>
        <v>0</v>
      </c>
      <c r="G103">
        <v>2</v>
      </c>
      <c r="H103" s="6">
        <f>Tabla19[[#This Row],[Precio]]-(Tabla19[[#This Row],[Costo]]*Tabla19[[#This Row],[Cantidad]])</f>
        <v>0</v>
      </c>
      <c r="I103" t="s">
        <v>4</v>
      </c>
      <c r="K103" t="b">
        <f>IF(Tabla19[[#This Row],[Cantidad]]&gt;=1,Tabla19[[#This Row],[Cantidad]]*F103)</f>
        <v>0</v>
      </c>
    </row>
    <row r="104" spans="1:11" x14ac:dyDescent="0.2">
      <c r="A104" s="21"/>
      <c r="B104" s="22"/>
      <c r="C104" s="23">
        <f>_xlfn.XLOOKUP(Tabla19[[#This Row],[Producto]],Ingresos!L:L,Ingresos!M:M)</f>
        <v>0</v>
      </c>
      <c r="D104" s="24"/>
      <c r="E104" s="25"/>
      <c r="F104">
        <f>_xlfn.XLOOKUP(Tabla19[[#This Row],[Producto]],Ingresos!L:L,Ingresos!N:N)</f>
        <v>0</v>
      </c>
      <c r="G104">
        <v>2</v>
      </c>
      <c r="H104" s="6">
        <f>Tabla19[[#This Row],[Precio]]-(Tabla19[[#This Row],[Costo]]*Tabla19[[#This Row],[Cantidad]])</f>
        <v>0</v>
      </c>
      <c r="I104" t="s">
        <v>4</v>
      </c>
      <c r="K104" t="b">
        <f>IF(Tabla19[[#This Row],[Cantidad]]&gt;=1,Tabla19[[#This Row],[Cantidad]]*F104)</f>
        <v>0</v>
      </c>
    </row>
    <row r="105" spans="1:11" x14ac:dyDescent="0.2">
      <c r="A105" s="21"/>
      <c r="B105" s="22"/>
      <c r="C105" s="23">
        <f>_xlfn.XLOOKUP(Tabla19[[#This Row],[Producto]],Ingresos!L:L,Ingresos!M:M)</f>
        <v>0</v>
      </c>
      <c r="D105" s="24"/>
      <c r="E105" s="25"/>
      <c r="F105">
        <f>_xlfn.XLOOKUP(Tabla19[[#This Row],[Producto]],Ingresos!L:L,Ingresos!N:N)</f>
        <v>0</v>
      </c>
      <c r="G105">
        <v>2</v>
      </c>
      <c r="H105" s="6">
        <f>Tabla19[[#This Row],[Precio]]-(Tabla19[[#This Row],[Costo]]*Tabla19[[#This Row],[Cantidad]])</f>
        <v>0</v>
      </c>
      <c r="I105" t="s">
        <v>4</v>
      </c>
      <c r="K105" t="b">
        <f>IF(Tabla19[[#This Row],[Cantidad]]&gt;=1,Tabla19[[#This Row],[Cantidad]]*F105)</f>
        <v>0</v>
      </c>
    </row>
    <row r="106" spans="1:11" x14ac:dyDescent="0.2">
      <c r="A106" s="21"/>
      <c r="B106" s="22"/>
      <c r="C106" s="23">
        <f>_xlfn.XLOOKUP(Tabla19[[#This Row],[Producto]],Ingresos!L:L,Ingresos!M:M)</f>
        <v>0</v>
      </c>
      <c r="D106" s="24"/>
      <c r="E106" s="25"/>
      <c r="F106">
        <f>_xlfn.XLOOKUP(Tabla19[[#This Row],[Producto]],Ingresos!L:L,Ingresos!N:N)</f>
        <v>0</v>
      </c>
      <c r="G106">
        <v>2</v>
      </c>
      <c r="H106" s="6">
        <f>Tabla19[[#This Row],[Precio]]-(Tabla19[[#This Row],[Costo]]*Tabla19[[#This Row],[Cantidad]])</f>
        <v>0</v>
      </c>
      <c r="I106" t="s">
        <v>4</v>
      </c>
      <c r="K106" t="b">
        <f>IF(Tabla19[[#This Row],[Cantidad]]&gt;=1,Tabla19[[#This Row],[Cantidad]]*F106)</f>
        <v>0</v>
      </c>
    </row>
    <row r="107" spans="1:11" x14ac:dyDescent="0.2">
      <c r="A107" s="21"/>
      <c r="B107" s="22"/>
      <c r="C107" s="23">
        <f>_xlfn.XLOOKUP(Tabla19[[#This Row],[Producto]],Ingresos!L:L,Ingresos!M:M)</f>
        <v>0</v>
      </c>
      <c r="D107" s="24"/>
      <c r="E107" s="25"/>
      <c r="F107">
        <f>_xlfn.XLOOKUP(Tabla19[[#This Row],[Producto]],Ingresos!L:L,Ingresos!N:N)</f>
        <v>0</v>
      </c>
      <c r="G107">
        <v>2</v>
      </c>
      <c r="H107" s="6">
        <f>Tabla19[[#This Row],[Precio]]-(Tabla19[[#This Row],[Costo]]*Tabla19[[#This Row],[Cantidad]])</f>
        <v>0</v>
      </c>
      <c r="I107" t="s">
        <v>4</v>
      </c>
      <c r="K107" t="b">
        <f>IF(Tabla19[[#This Row],[Cantidad]]&gt;=1,Tabla19[[#This Row],[Cantidad]]*F107)</f>
        <v>0</v>
      </c>
    </row>
    <row r="108" spans="1:11" x14ac:dyDescent="0.2">
      <c r="A108" s="21"/>
      <c r="B108" s="22"/>
      <c r="C108" s="23">
        <f>_xlfn.XLOOKUP(Tabla19[[#This Row],[Producto]],Ingresos!L:L,Ingresos!M:M)</f>
        <v>0</v>
      </c>
      <c r="D108" s="24"/>
      <c r="E108" s="25"/>
      <c r="F108">
        <f>_xlfn.XLOOKUP(Tabla19[[#This Row],[Producto]],Ingresos!L:L,Ingresos!N:N)</f>
        <v>0</v>
      </c>
      <c r="G108">
        <v>2</v>
      </c>
      <c r="H108" s="6">
        <f>Tabla19[[#This Row],[Precio]]-(Tabla19[[#This Row],[Costo]]*Tabla19[[#This Row],[Cantidad]])</f>
        <v>0</v>
      </c>
      <c r="I108" t="s">
        <v>4</v>
      </c>
      <c r="K108" t="b">
        <f>IF(Tabla19[[#This Row],[Cantidad]]&gt;=1,Tabla19[[#This Row],[Cantidad]]*F108)</f>
        <v>0</v>
      </c>
    </row>
    <row r="109" spans="1:11" x14ac:dyDescent="0.2">
      <c r="A109" s="21"/>
      <c r="B109" s="22"/>
      <c r="C109" s="23">
        <f>_xlfn.XLOOKUP(Tabla19[[#This Row],[Producto]],Ingresos!L:L,Ingresos!M:M)</f>
        <v>0</v>
      </c>
      <c r="D109" s="24"/>
      <c r="E109" s="25"/>
      <c r="F109">
        <f>_xlfn.XLOOKUP(Tabla19[[#This Row],[Producto]],Ingresos!L:L,Ingresos!N:N)</f>
        <v>0</v>
      </c>
      <c r="G109">
        <v>2</v>
      </c>
      <c r="H109" s="6">
        <f>Tabla19[[#This Row],[Precio]]-(Tabla19[[#This Row],[Costo]]*Tabla19[[#This Row],[Cantidad]])</f>
        <v>0</v>
      </c>
      <c r="I109" t="s">
        <v>4</v>
      </c>
      <c r="K109" t="b">
        <f>IF(Tabla19[[#This Row],[Cantidad]]&gt;=1,Tabla19[[#This Row],[Cantidad]]*F109)</f>
        <v>0</v>
      </c>
    </row>
    <row r="110" spans="1:11" x14ac:dyDescent="0.2">
      <c r="A110" s="21"/>
      <c r="B110" s="22"/>
      <c r="C110" s="23">
        <f>_xlfn.XLOOKUP(Tabla19[[#This Row],[Producto]],Ingresos!L:L,Ingresos!M:M)</f>
        <v>0</v>
      </c>
      <c r="D110" s="24"/>
      <c r="E110" s="25"/>
      <c r="F110">
        <f>_xlfn.XLOOKUP(Tabla19[[#This Row],[Producto]],Ingresos!L:L,Ingresos!N:N)</f>
        <v>0</v>
      </c>
      <c r="G110">
        <v>2</v>
      </c>
      <c r="H110" s="6">
        <f>Tabla19[[#This Row],[Precio]]-(Tabla19[[#This Row],[Costo]]*Tabla19[[#This Row],[Cantidad]])</f>
        <v>0</v>
      </c>
      <c r="I110" t="s">
        <v>4</v>
      </c>
      <c r="K110" t="b">
        <f>IF(Tabla19[[#This Row],[Cantidad]]&gt;=1,Tabla19[[#This Row],[Cantidad]]*F110)</f>
        <v>0</v>
      </c>
    </row>
    <row r="111" spans="1:11" x14ac:dyDescent="0.2">
      <c r="A111" s="21"/>
      <c r="B111" s="22"/>
      <c r="C111" s="23">
        <f>_xlfn.XLOOKUP(Tabla19[[#This Row],[Producto]],Ingresos!L:L,Ingresos!M:M)</f>
        <v>0</v>
      </c>
      <c r="D111" s="24"/>
      <c r="E111" s="25"/>
      <c r="F111">
        <f>_xlfn.XLOOKUP(Tabla19[[#This Row],[Producto]],Ingresos!L:L,Ingresos!N:N)</f>
        <v>0</v>
      </c>
      <c r="G111">
        <v>2</v>
      </c>
      <c r="H111" s="6">
        <f>Tabla19[[#This Row],[Precio]]-(Tabla19[[#This Row],[Costo]]*Tabla19[[#This Row],[Cantidad]])</f>
        <v>0</v>
      </c>
      <c r="I111" t="s">
        <v>4</v>
      </c>
      <c r="K111" t="b">
        <f>IF(Tabla19[[#This Row],[Cantidad]]&gt;=1,Tabla19[[#This Row],[Cantidad]]*F111)</f>
        <v>0</v>
      </c>
    </row>
    <row r="112" spans="1:11" x14ac:dyDescent="0.2">
      <c r="A112" s="21"/>
      <c r="B112" s="22"/>
      <c r="C112" s="23">
        <f>_xlfn.XLOOKUP(Tabla19[[#This Row],[Producto]],Ingresos!L:L,Ingresos!M:M)</f>
        <v>0</v>
      </c>
      <c r="D112" s="24"/>
      <c r="E112" s="25"/>
      <c r="F112">
        <f>_xlfn.XLOOKUP(Tabla19[[#This Row],[Producto]],Ingresos!L:L,Ingresos!N:N)</f>
        <v>0</v>
      </c>
      <c r="G112">
        <v>2</v>
      </c>
      <c r="H112" s="6">
        <f>Tabla19[[#This Row],[Precio]]-(Tabla19[[#This Row],[Costo]]*Tabla19[[#This Row],[Cantidad]])</f>
        <v>0</v>
      </c>
      <c r="I112" t="s">
        <v>4</v>
      </c>
      <c r="K112" t="b">
        <f>IF(Tabla19[[#This Row],[Cantidad]]&gt;=1,Tabla19[[#This Row],[Cantidad]]*F112)</f>
        <v>0</v>
      </c>
    </row>
    <row r="113" spans="1:11" x14ac:dyDescent="0.2">
      <c r="A113" s="21"/>
      <c r="B113" s="22"/>
      <c r="C113" s="23">
        <f>_xlfn.XLOOKUP(Tabla19[[#This Row],[Producto]],Ingresos!L:L,Ingresos!M:M)</f>
        <v>0</v>
      </c>
      <c r="D113" s="24"/>
      <c r="E113" s="25"/>
      <c r="F113">
        <f>_xlfn.XLOOKUP(Tabla19[[#This Row],[Producto]],Ingresos!L:L,Ingresos!N:N)</f>
        <v>0</v>
      </c>
      <c r="G113">
        <v>2</v>
      </c>
      <c r="H113" s="6">
        <f>Tabla19[[#This Row],[Precio]]-(Tabla19[[#This Row],[Costo]]*Tabla19[[#This Row],[Cantidad]])</f>
        <v>0</v>
      </c>
      <c r="I113" t="s">
        <v>4</v>
      </c>
      <c r="K113" t="b">
        <f>IF(Tabla19[[#This Row],[Cantidad]]&gt;=1,Tabla19[[#This Row],[Cantidad]]*F113)</f>
        <v>0</v>
      </c>
    </row>
    <row r="114" spans="1:11" x14ac:dyDescent="0.2">
      <c r="A114" s="21"/>
      <c r="B114" s="22"/>
      <c r="C114" s="23">
        <f>_xlfn.XLOOKUP(Tabla19[[#This Row],[Producto]],Ingresos!L:L,Ingresos!M:M)</f>
        <v>0</v>
      </c>
      <c r="D114" s="24"/>
      <c r="E114" s="25"/>
      <c r="F114">
        <f>_xlfn.XLOOKUP(Tabla19[[#This Row],[Producto]],Ingresos!L:L,Ingresos!N:N)</f>
        <v>0</v>
      </c>
      <c r="G114">
        <v>2</v>
      </c>
      <c r="H114" s="6">
        <f>Tabla19[[#This Row],[Precio]]-(Tabla19[[#This Row],[Costo]]*Tabla19[[#This Row],[Cantidad]])</f>
        <v>0</v>
      </c>
      <c r="I114" t="s">
        <v>4</v>
      </c>
      <c r="K114" t="b">
        <f>IF(Tabla19[[#This Row],[Cantidad]]&gt;=1,Tabla19[[#This Row],[Cantidad]]*F114)</f>
        <v>0</v>
      </c>
    </row>
    <row r="115" spans="1:11" x14ac:dyDescent="0.2">
      <c r="A115" s="21"/>
      <c r="B115" s="22"/>
      <c r="C115" s="23">
        <f>_xlfn.XLOOKUP(Tabla19[[#This Row],[Producto]],Ingresos!L:L,Ingresos!M:M)</f>
        <v>0</v>
      </c>
      <c r="D115" s="24"/>
      <c r="E115" s="25"/>
      <c r="F115">
        <f>_xlfn.XLOOKUP(Tabla19[[#This Row],[Producto]],Ingresos!L:L,Ingresos!N:N)</f>
        <v>0</v>
      </c>
      <c r="G115">
        <v>2</v>
      </c>
      <c r="H115" s="6">
        <f>Tabla19[[#This Row],[Precio]]-(Tabla19[[#This Row],[Costo]]*Tabla19[[#This Row],[Cantidad]])</f>
        <v>0</v>
      </c>
      <c r="I115" t="s">
        <v>4</v>
      </c>
      <c r="K115" t="b">
        <f>IF(Tabla19[[#This Row],[Cantidad]]&gt;=1,Tabla19[[#This Row],[Cantidad]]*F115)</f>
        <v>0</v>
      </c>
    </row>
    <row r="116" spans="1:11" x14ac:dyDescent="0.2">
      <c r="A116" s="21"/>
      <c r="B116" s="22"/>
      <c r="C116" s="23">
        <f>_xlfn.XLOOKUP(Tabla19[[#This Row],[Producto]],Ingresos!L:L,Ingresos!M:M)</f>
        <v>0</v>
      </c>
      <c r="D116" s="24"/>
      <c r="E116" s="25"/>
      <c r="F116">
        <f>_xlfn.XLOOKUP(Tabla19[[#This Row],[Producto]],Ingresos!L:L,Ingresos!N:N)</f>
        <v>0</v>
      </c>
      <c r="G116">
        <v>2</v>
      </c>
      <c r="H116" s="6">
        <f>Tabla19[[#This Row],[Precio]]-(Tabla19[[#This Row],[Costo]]*Tabla19[[#This Row],[Cantidad]])</f>
        <v>0</v>
      </c>
      <c r="I116" t="s">
        <v>4</v>
      </c>
      <c r="K116" t="b">
        <f>IF(Tabla19[[#This Row],[Cantidad]]&gt;=1,Tabla19[[#This Row],[Cantidad]]*F116)</f>
        <v>0</v>
      </c>
    </row>
    <row r="117" spans="1:11" x14ac:dyDescent="0.2">
      <c r="A117" s="21"/>
      <c r="B117" s="22"/>
      <c r="C117" s="23">
        <f>_xlfn.XLOOKUP(Tabla19[[#This Row],[Producto]],Ingresos!L:L,Ingresos!M:M)</f>
        <v>0</v>
      </c>
      <c r="D117" s="24"/>
      <c r="E117" s="25"/>
      <c r="F117">
        <f>_xlfn.XLOOKUP(Tabla19[[#This Row],[Producto]],Ingresos!L:L,Ingresos!N:N)</f>
        <v>0</v>
      </c>
      <c r="G117">
        <v>2</v>
      </c>
      <c r="H117" s="6">
        <f>Tabla19[[#This Row],[Precio]]-(Tabla19[[#This Row],[Costo]]*Tabla19[[#This Row],[Cantidad]])</f>
        <v>0</v>
      </c>
      <c r="I117" t="s">
        <v>4</v>
      </c>
      <c r="K117" t="b">
        <f>IF(Tabla19[[#This Row],[Cantidad]]&gt;=1,Tabla19[[#This Row],[Cantidad]]*F117)</f>
        <v>0</v>
      </c>
    </row>
    <row r="118" spans="1:11" x14ac:dyDescent="0.2">
      <c r="A118" s="21"/>
      <c r="B118" s="22"/>
      <c r="C118" s="23">
        <f>_xlfn.XLOOKUP(Tabla19[[#This Row],[Producto]],Ingresos!L:L,Ingresos!M:M)</f>
        <v>0</v>
      </c>
      <c r="D118" s="24"/>
      <c r="E118" s="25"/>
      <c r="F118">
        <f>_xlfn.XLOOKUP(Tabla19[[#This Row],[Producto]],Ingresos!L:L,Ingresos!N:N)</f>
        <v>0</v>
      </c>
      <c r="G118">
        <v>2</v>
      </c>
      <c r="H118" s="6">
        <f>Tabla19[[#This Row],[Precio]]-(Tabla19[[#This Row],[Costo]]*Tabla19[[#This Row],[Cantidad]])</f>
        <v>0</v>
      </c>
      <c r="I118" t="s">
        <v>4</v>
      </c>
      <c r="K118" t="b">
        <f>IF(Tabla19[[#This Row],[Cantidad]]&gt;=1,Tabla19[[#This Row],[Cantidad]]*F118)</f>
        <v>0</v>
      </c>
    </row>
    <row r="119" spans="1:11" x14ac:dyDescent="0.2">
      <c r="A119" s="21"/>
      <c r="B119" s="22"/>
      <c r="C119" s="23">
        <f>_xlfn.XLOOKUP(Tabla19[[#This Row],[Producto]],Ingresos!L:L,Ingresos!M:M)</f>
        <v>0</v>
      </c>
      <c r="D119" s="24"/>
      <c r="E119" s="25"/>
      <c r="F119">
        <f>_xlfn.XLOOKUP(Tabla19[[#This Row],[Producto]],Ingresos!L:L,Ingresos!N:N)</f>
        <v>0</v>
      </c>
      <c r="G119">
        <v>2</v>
      </c>
      <c r="H119" s="6">
        <f>Tabla19[[#This Row],[Precio]]-(Tabla19[[#This Row],[Costo]]*Tabla19[[#This Row],[Cantidad]])</f>
        <v>0</v>
      </c>
      <c r="I119" t="s">
        <v>4</v>
      </c>
      <c r="K119" t="b">
        <f>IF(Tabla19[[#This Row],[Cantidad]]&gt;=1,Tabla19[[#This Row],[Cantidad]]*F119)</f>
        <v>0</v>
      </c>
    </row>
    <row r="120" spans="1:11" x14ac:dyDescent="0.2">
      <c r="A120" s="21"/>
      <c r="B120" s="22"/>
      <c r="C120" s="23">
        <f>_xlfn.XLOOKUP(Tabla19[[#This Row],[Producto]],Ingresos!L:L,Ingresos!M:M)</f>
        <v>0</v>
      </c>
      <c r="D120" s="24"/>
      <c r="E120" s="25"/>
      <c r="F120">
        <f>_xlfn.XLOOKUP(Tabla19[[#This Row],[Producto]],Ingresos!L:L,Ingresos!N:N)</f>
        <v>0</v>
      </c>
      <c r="G120">
        <v>2</v>
      </c>
      <c r="H120" s="6">
        <f>Tabla19[[#This Row],[Precio]]-(Tabla19[[#This Row],[Costo]]*Tabla19[[#This Row],[Cantidad]])</f>
        <v>0</v>
      </c>
      <c r="I120" t="s">
        <v>4</v>
      </c>
      <c r="K120" t="b">
        <f>IF(Tabla19[[#This Row],[Cantidad]]&gt;=1,Tabla19[[#This Row],[Cantidad]]*F120)</f>
        <v>0</v>
      </c>
    </row>
    <row r="121" spans="1:11" x14ac:dyDescent="0.2">
      <c r="A121" s="21"/>
      <c r="B121" s="22"/>
      <c r="C121" s="23">
        <f>_xlfn.XLOOKUP(Tabla19[[#This Row],[Producto]],Ingresos!L:L,Ingresos!M:M)</f>
        <v>0</v>
      </c>
      <c r="D121" s="24"/>
      <c r="E121" s="25"/>
      <c r="F121">
        <f>_xlfn.XLOOKUP(Tabla19[[#This Row],[Producto]],Ingresos!L:L,Ingresos!N:N)</f>
        <v>0</v>
      </c>
      <c r="G121">
        <v>2</v>
      </c>
      <c r="H121" s="6">
        <f>Tabla19[[#This Row],[Precio]]-(Tabla19[[#This Row],[Costo]]*Tabla19[[#This Row],[Cantidad]])</f>
        <v>0</v>
      </c>
      <c r="I121" t="s">
        <v>4</v>
      </c>
      <c r="K121" t="b">
        <f>IF(Tabla19[[#This Row],[Cantidad]]&gt;=1,Tabla19[[#This Row],[Cantidad]]*F121)</f>
        <v>0</v>
      </c>
    </row>
    <row r="122" spans="1:11" x14ac:dyDescent="0.2">
      <c r="A122" s="21"/>
      <c r="B122" s="22"/>
      <c r="C122" s="23">
        <f>_xlfn.XLOOKUP(Tabla19[[#This Row],[Producto]],Ingresos!L:L,Ingresos!M:M)</f>
        <v>0</v>
      </c>
      <c r="D122" s="24"/>
      <c r="E122" s="25"/>
      <c r="F122">
        <f>_xlfn.XLOOKUP(Tabla19[[#This Row],[Producto]],Ingresos!L:L,Ingresos!N:N)</f>
        <v>0</v>
      </c>
      <c r="G122">
        <v>2</v>
      </c>
      <c r="H122" s="6">
        <f>Tabla19[[#This Row],[Precio]]-(Tabla19[[#This Row],[Costo]]*Tabla19[[#This Row],[Cantidad]])</f>
        <v>0</v>
      </c>
      <c r="I122" t="s">
        <v>4</v>
      </c>
      <c r="K122" t="b">
        <f>IF(Tabla19[[#This Row],[Cantidad]]&gt;=1,Tabla19[[#This Row],[Cantidad]]*F122)</f>
        <v>0</v>
      </c>
    </row>
    <row r="123" spans="1:11" x14ac:dyDescent="0.2">
      <c r="A123" s="21"/>
      <c r="B123" s="22"/>
      <c r="C123" s="23">
        <f>_xlfn.XLOOKUP(Tabla19[[#This Row],[Producto]],Ingresos!L:L,Ingresos!M:M)</f>
        <v>0</v>
      </c>
      <c r="D123" s="24"/>
      <c r="E123" s="25"/>
      <c r="F123">
        <f>_xlfn.XLOOKUP(Tabla19[[#This Row],[Producto]],Ingresos!L:L,Ingresos!N:N)</f>
        <v>0</v>
      </c>
      <c r="G123">
        <v>2</v>
      </c>
      <c r="H123" s="6">
        <f>Tabla19[[#This Row],[Precio]]-(Tabla19[[#This Row],[Costo]]*Tabla19[[#This Row],[Cantidad]])</f>
        <v>0</v>
      </c>
      <c r="I123" t="s">
        <v>4</v>
      </c>
      <c r="K123" t="b">
        <f>IF(Tabla19[[#This Row],[Cantidad]]&gt;=1,Tabla19[[#This Row],[Cantidad]]*F123)</f>
        <v>0</v>
      </c>
    </row>
    <row r="124" spans="1:11" x14ac:dyDescent="0.2">
      <c r="A124" s="21"/>
      <c r="B124" s="22"/>
      <c r="C124" s="23">
        <f>_xlfn.XLOOKUP(Tabla19[[#This Row],[Producto]],Ingresos!L:L,Ingresos!M:M)</f>
        <v>0</v>
      </c>
      <c r="D124" s="24"/>
      <c r="E124" s="25"/>
      <c r="F124">
        <f>_xlfn.XLOOKUP(Tabla19[[#This Row],[Producto]],Ingresos!L:L,Ingresos!N:N)</f>
        <v>0</v>
      </c>
      <c r="G124">
        <v>2</v>
      </c>
      <c r="H124" s="6">
        <f>Tabla19[[#This Row],[Precio]]-(Tabla19[[#This Row],[Costo]]*Tabla19[[#This Row],[Cantidad]])</f>
        <v>0</v>
      </c>
      <c r="I124" t="s">
        <v>4</v>
      </c>
      <c r="K124" t="b">
        <f>IF(Tabla19[[#This Row],[Cantidad]]&gt;=1,Tabla19[[#This Row],[Cantidad]]*F124)</f>
        <v>0</v>
      </c>
    </row>
    <row r="125" spans="1:11" x14ac:dyDescent="0.2">
      <c r="A125" s="21"/>
      <c r="B125" s="22"/>
      <c r="C125" s="23">
        <f>_xlfn.XLOOKUP(Tabla19[[#This Row],[Producto]],Ingresos!L:L,Ingresos!M:M)</f>
        <v>0</v>
      </c>
      <c r="D125" s="24"/>
      <c r="E125" s="25"/>
      <c r="F125">
        <f>_xlfn.XLOOKUP(Tabla19[[#This Row],[Producto]],Ingresos!L:L,Ingresos!N:N)</f>
        <v>0</v>
      </c>
      <c r="G125">
        <v>2</v>
      </c>
      <c r="H125" s="6">
        <f>Tabla19[[#This Row],[Precio]]-(Tabla19[[#This Row],[Costo]]*Tabla19[[#This Row],[Cantidad]])</f>
        <v>0</v>
      </c>
      <c r="I125" t="s">
        <v>4</v>
      </c>
      <c r="K125" t="b">
        <f>IF(Tabla19[[#This Row],[Cantidad]]&gt;=1,Tabla19[[#This Row],[Cantidad]]*F125)</f>
        <v>0</v>
      </c>
    </row>
    <row r="126" spans="1:11" x14ac:dyDescent="0.2">
      <c r="A126" s="21"/>
      <c r="B126" s="22"/>
      <c r="C126" s="23">
        <f>_xlfn.XLOOKUP(Tabla19[[#This Row],[Producto]],Ingresos!L:L,Ingresos!M:M)</f>
        <v>0</v>
      </c>
      <c r="D126" s="24"/>
      <c r="E126" s="25"/>
      <c r="F126">
        <f>_xlfn.XLOOKUP(Tabla19[[#This Row],[Producto]],Ingresos!L:L,Ingresos!N:N)</f>
        <v>0</v>
      </c>
      <c r="G126">
        <v>2</v>
      </c>
      <c r="H126" s="6">
        <f>Tabla19[[#This Row],[Precio]]-(Tabla19[[#This Row],[Costo]]*Tabla19[[#This Row],[Cantidad]])</f>
        <v>0</v>
      </c>
      <c r="I126" t="s">
        <v>4</v>
      </c>
      <c r="K126" t="b">
        <f>IF(Tabla19[[#This Row],[Cantidad]]&gt;=1,Tabla19[[#This Row],[Cantidad]]*F126)</f>
        <v>0</v>
      </c>
    </row>
    <row r="127" spans="1:11" x14ac:dyDescent="0.2">
      <c r="A127" s="21"/>
      <c r="B127" s="22"/>
      <c r="C127" s="23">
        <f>_xlfn.XLOOKUP(Tabla19[[#This Row],[Producto]],Ingresos!L:L,Ingresos!M:M)</f>
        <v>0</v>
      </c>
      <c r="D127" s="24"/>
      <c r="E127" s="25"/>
      <c r="F127">
        <f>_xlfn.XLOOKUP(Tabla19[[#This Row],[Producto]],Ingresos!L:L,Ingresos!N:N)</f>
        <v>0</v>
      </c>
      <c r="G127">
        <v>2</v>
      </c>
      <c r="H127" s="6">
        <f>Tabla19[[#This Row],[Precio]]-(Tabla19[[#This Row],[Costo]]*Tabla19[[#This Row],[Cantidad]])</f>
        <v>0</v>
      </c>
      <c r="I127" t="s">
        <v>4</v>
      </c>
      <c r="K127" t="b">
        <f>IF(Tabla19[[#This Row],[Cantidad]]&gt;=1,Tabla19[[#This Row],[Cantidad]]*F127)</f>
        <v>0</v>
      </c>
    </row>
    <row r="128" spans="1:11" x14ac:dyDescent="0.2">
      <c r="A128" s="21"/>
      <c r="B128" s="22"/>
      <c r="C128" s="23">
        <f>_xlfn.XLOOKUP(Tabla19[[#This Row],[Producto]],Ingresos!L:L,Ingresos!M:M)</f>
        <v>0</v>
      </c>
      <c r="D128" s="24"/>
      <c r="E128" s="25"/>
      <c r="F128">
        <f>_xlfn.XLOOKUP(Tabla19[[#This Row],[Producto]],Ingresos!L:L,Ingresos!N:N)</f>
        <v>0</v>
      </c>
      <c r="G128">
        <v>2</v>
      </c>
      <c r="H128" s="6">
        <f>Tabla19[[#This Row],[Precio]]-(Tabla19[[#This Row],[Costo]]*Tabla19[[#This Row],[Cantidad]])</f>
        <v>0</v>
      </c>
      <c r="I128" t="s">
        <v>4</v>
      </c>
      <c r="K128" t="b">
        <f>IF(Tabla19[[#This Row],[Cantidad]]&gt;=1,Tabla19[[#This Row],[Cantidad]]*F128)</f>
        <v>0</v>
      </c>
    </row>
    <row r="129" spans="1:11" x14ac:dyDescent="0.2">
      <c r="A129" s="21"/>
      <c r="B129" s="22"/>
      <c r="C129" s="23">
        <f>_xlfn.XLOOKUP(Tabla19[[#This Row],[Producto]],Ingresos!L:L,Ingresos!M:M)</f>
        <v>0</v>
      </c>
      <c r="D129" s="24"/>
      <c r="E129" s="25"/>
      <c r="F129">
        <f>_xlfn.XLOOKUP(Tabla19[[#This Row],[Producto]],Ingresos!L:L,Ingresos!N:N)</f>
        <v>0</v>
      </c>
      <c r="G129">
        <v>2</v>
      </c>
      <c r="H129" s="6">
        <f>Tabla19[[#This Row],[Precio]]-(Tabla19[[#This Row],[Costo]]*Tabla19[[#This Row],[Cantidad]])</f>
        <v>0</v>
      </c>
      <c r="I129" t="s">
        <v>4</v>
      </c>
      <c r="K129" t="b">
        <f>IF(Tabla19[[#This Row],[Cantidad]]&gt;=1,Tabla19[[#This Row],[Cantidad]]*F129)</f>
        <v>0</v>
      </c>
    </row>
    <row r="130" spans="1:11" x14ac:dyDescent="0.2">
      <c r="A130" s="21"/>
      <c r="B130" s="22"/>
      <c r="C130" s="23">
        <f>_xlfn.XLOOKUP(Tabla19[[#This Row],[Producto]],Ingresos!L:L,Ingresos!M:M)</f>
        <v>0</v>
      </c>
      <c r="D130" s="24"/>
      <c r="E130" s="25"/>
      <c r="F130">
        <f>_xlfn.XLOOKUP(Tabla19[[#This Row],[Producto]],Ingresos!L:L,Ingresos!N:N)</f>
        <v>0</v>
      </c>
      <c r="G130">
        <v>2</v>
      </c>
      <c r="H130" s="6">
        <f>Tabla19[[#This Row],[Precio]]-(Tabla19[[#This Row],[Costo]]*Tabla19[[#This Row],[Cantidad]])</f>
        <v>0</v>
      </c>
      <c r="I130" t="s">
        <v>4</v>
      </c>
      <c r="K130" t="b">
        <f>IF(Tabla19[[#This Row],[Cantidad]]&gt;=1,Tabla19[[#This Row],[Cantidad]]*F130)</f>
        <v>0</v>
      </c>
    </row>
    <row r="131" spans="1:11" x14ac:dyDescent="0.2">
      <c r="A131" s="21"/>
      <c r="B131" s="22"/>
      <c r="C131" s="23">
        <f>_xlfn.XLOOKUP(Tabla19[[#This Row],[Producto]],Ingresos!L:L,Ingresos!M:M)</f>
        <v>0</v>
      </c>
      <c r="D131" s="24"/>
      <c r="E131" s="25"/>
      <c r="F131">
        <f>_xlfn.XLOOKUP(Tabla19[[#This Row],[Producto]],Ingresos!L:L,Ingresos!N:N)</f>
        <v>0</v>
      </c>
      <c r="G131">
        <v>2</v>
      </c>
      <c r="H131" s="6">
        <f>Tabla19[[#This Row],[Precio]]-(Tabla19[[#This Row],[Costo]]*Tabla19[[#This Row],[Cantidad]])</f>
        <v>0</v>
      </c>
      <c r="I131" t="s">
        <v>4</v>
      </c>
      <c r="K131" t="b">
        <f>IF(Tabla19[[#This Row],[Cantidad]]&gt;=1,Tabla19[[#This Row],[Cantidad]]*F131)</f>
        <v>0</v>
      </c>
    </row>
    <row r="132" spans="1:11" x14ac:dyDescent="0.2">
      <c r="A132" s="21"/>
      <c r="B132" s="22"/>
      <c r="C132" s="23">
        <f>_xlfn.XLOOKUP(Tabla19[[#This Row],[Producto]],Ingresos!L:L,Ingresos!M:M)</f>
        <v>0</v>
      </c>
      <c r="D132" s="24"/>
      <c r="E132" s="25"/>
      <c r="F132">
        <f>_xlfn.XLOOKUP(Tabla19[[#This Row],[Producto]],Ingresos!L:L,Ingresos!N:N)</f>
        <v>0</v>
      </c>
      <c r="G132">
        <v>2</v>
      </c>
      <c r="H132" s="6">
        <f>Tabla19[[#This Row],[Precio]]-(Tabla19[[#This Row],[Costo]]*Tabla19[[#This Row],[Cantidad]])</f>
        <v>0</v>
      </c>
      <c r="I132" t="s">
        <v>4</v>
      </c>
      <c r="K132" t="b">
        <f>IF(Tabla19[[#This Row],[Cantidad]]&gt;=1,Tabla19[[#This Row],[Cantidad]]*F132)</f>
        <v>0</v>
      </c>
    </row>
    <row r="133" spans="1:11" x14ac:dyDescent="0.2">
      <c r="A133" s="21"/>
      <c r="B133" s="22"/>
      <c r="C133" s="23">
        <f>_xlfn.XLOOKUP(Tabla19[[#This Row],[Producto]],Ingresos!L:L,Ingresos!M:M)</f>
        <v>0</v>
      </c>
      <c r="D133" s="24"/>
      <c r="E133" s="25"/>
      <c r="F133">
        <f>_xlfn.XLOOKUP(Tabla19[[#This Row],[Producto]],Ingresos!L:L,Ingresos!N:N)</f>
        <v>0</v>
      </c>
      <c r="G133">
        <v>2</v>
      </c>
      <c r="H133" s="6">
        <f>Tabla19[[#This Row],[Precio]]-(Tabla19[[#This Row],[Costo]]*Tabla19[[#This Row],[Cantidad]])</f>
        <v>0</v>
      </c>
      <c r="I133" t="s">
        <v>4</v>
      </c>
      <c r="K133" t="b">
        <f>IF(Tabla19[[#This Row],[Cantidad]]&gt;=1,Tabla19[[#This Row],[Cantidad]]*F133)</f>
        <v>0</v>
      </c>
    </row>
    <row r="134" spans="1:11" x14ac:dyDescent="0.2">
      <c r="A134" s="21"/>
      <c r="B134" s="22"/>
      <c r="C134" s="23">
        <f>_xlfn.XLOOKUP(Tabla19[[#This Row],[Producto]],Ingresos!L:L,Ingresos!M:M)</f>
        <v>0</v>
      </c>
      <c r="D134" s="24"/>
      <c r="E134" s="25"/>
      <c r="F134">
        <f>_xlfn.XLOOKUP(Tabla19[[#This Row],[Producto]],Ingresos!L:L,Ingresos!N:N)</f>
        <v>0</v>
      </c>
      <c r="G134">
        <v>2</v>
      </c>
      <c r="H134" s="6">
        <f>Tabla19[[#This Row],[Precio]]-(Tabla19[[#This Row],[Costo]]*Tabla19[[#This Row],[Cantidad]])</f>
        <v>0</v>
      </c>
      <c r="I134" t="s">
        <v>4</v>
      </c>
      <c r="K134" t="b">
        <f>IF(Tabla19[[#This Row],[Cantidad]]&gt;=1,Tabla19[[#This Row],[Cantidad]]*F134)</f>
        <v>0</v>
      </c>
    </row>
    <row r="135" spans="1:11" x14ac:dyDescent="0.2">
      <c r="A135" s="21"/>
      <c r="B135" s="22"/>
      <c r="C135" s="23">
        <f>_xlfn.XLOOKUP(Tabla19[[#This Row],[Producto]],Ingresos!L:L,Ingresos!M:M)</f>
        <v>0</v>
      </c>
      <c r="D135" s="24"/>
      <c r="E135" s="25"/>
      <c r="F135">
        <f>_xlfn.XLOOKUP(Tabla19[[#This Row],[Producto]],Ingresos!L:L,Ingresos!N:N)</f>
        <v>0</v>
      </c>
      <c r="G135">
        <v>2</v>
      </c>
      <c r="H135" s="6">
        <f>Tabla19[[#This Row],[Precio]]-(Tabla19[[#This Row],[Costo]]*Tabla19[[#This Row],[Cantidad]])</f>
        <v>0</v>
      </c>
      <c r="I135" t="s">
        <v>4</v>
      </c>
      <c r="K135" t="b">
        <f>IF(Tabla19[[#This Row],[Cantidad]]&gt;=1,Tabla19[[#This Row],[Cantidad]]*F135)</f>
        <v>0</v>
      </c>
    </row>
    <row r="136" spans="1:11" x14ac:dyDescent="0.2">
      <c r="A136" s="21"/>
      <c r="B136" s="22"/>
      <c r="C136" s="23">
        <f>_xlfn.XLOOKUP(Tabla19[[#This Row],[Producto]],Ingresos!L:L,Ingresos!M:M)</f>
        <v>0</v>
      </c>
      <c r="D136" s="24"/>
      <c r="E136" s="25"/>
      <c r="F136">
        <f>_xlfn.XLOOKUP(Tabla19[[#This Row],[Producto]],Ingresos!L:L,Ingresos!N:N)</f>
        <v>0</v>
      </c>
      <c r="G136">
        <v>2</v>
      </c>
      <c r="H136" s="6">
        <f>Tabla19[[#This Row],[Precio]]-(Tabla19[[#This Row],[Costo]]*Tabla19[[#This Row],[Cantidad]])</f>
        <v>0</v>
      </c>
      <c r="I136" t="s">
        <v>4</v>
      </c>
      <c r="K136" t="b">
        <f>IF(Tabla19[[#This Row],[Cantidad]]&gt;=1,Tabla19[[#This Row],[Cantidad]]*F136)</f>
        <v>0</v>
      </c>
    </row>
    <row r="137" spans="1:11" x14ac:dyDescent="0.2">
      <c r="A137" s="21"/>
      <c r="B137" s="22"/>
      <c r="C137" s="23">
        <f>_xlfn.XLOOKUP(Tabla19[[#This Row],[Producto]],Ingresos!L:L,Ingresos!M:M)</f>
        <v>0</v>
      </c>
      <c r="D137" s="24"/>
      <c r="E137" s="25"/>
      <c r="F137">
        <f>_xlfn.XLOOKUP(Tabla19[[#This Row],[Producto]],Ingresos!L:L,Ingresos!N:N)</f>
        <v>0</v>
      </c>
      <c r="G137">
        <v>2</v>
      </c>
      <c r="H137" s="6">
        <f>Tabla19[[#This Row],[Precio]]-(Tabla19[[#This Row],[Costo]]*Tabla19[[#This Row],[Cantidad]])</f>
        <v>0</v>
      </c>
      <c r="I137" t="s">
        <v>4</v>
      </c>
      <c r="K137" t="b">
        <f>IF(Tabla19[[#This Row],[Cantidad]]&gt;=1,Tabla19[[#This Row],[Cantidad]]*F137)</f>
        <v>0</v>
      </c>
    </row>
    <row r="138" spans="1:11" x14ac:dyDescent="0.2">
      <c r="A138" s="21"/>
      <c r="B138" s="22"/>
      <c r="C138" s="23">
        <f>_xlfn.XLOOKUP(Tabla19[[#This Row],[Producto]],Ingresos!L:L,Ingresos!M:M)</f>
        <v>0</v>
      </c>
      <c r="D138" s="24"/>
      <c r="E138" s="25"/>
      <c r="F138">
        <f>_xlfn.XLOOKUP(Tabla19[[#This Row],[Producto]],Ingresos!L:L,Ingresos!N:N)</f>
        <v>0</v>
      </c>
      <c r="G138">
        <v>2</v>
      </c>
      <c r="H138" s="6">
        <f>Tabla19[[#This Row],[Precio]]-(Tabla19[[#This Row],[Costo]]*Tabla19[[#This Row],[Cantidad]])</f>
        <v>0</v>
      </c>
      <c r="I138" t="s">
        <v>4</v>
      </c>
      <c r="K138" t="b">
        <f>IF(Tabla19[[#This Row],[Cantidad]]&gt;=1,Tabla19[[#This Row],[Cantidad]]*F138)</f>
        <v>0</v>
      </c>
    </row>
    <row r="139" spans="1:11" x14ac:dyDescent="0.2">
      <c r="A139" s="21"/>
      <c r="B139" s="22"/>
      <c r="C139" s="23">
        <f>_xlfn.XLOOKUP(Tabla19[[#This Row],[Producto]],Ingresos!L:L,Ingresos!M:M)</f>
        <v>0</v>
      </c>
      <c r="D139" s="24"/>
      <c r="E139" s="25"/>
      <c r="F139">
        <f>_xlfn.XLOOKUP(Tabla19[[#This Row],[Producto]],Ingresos!L:L,Ingresos!N:N)</f>
        <v>0</v>
      </c>
      <c r="G139">
        <v>2</v>
      </c>
      <c r="H139" s="6">
        <f>Tabla19[[#This Row],[Precio]]-(Tabla19[[#This Row],[Costo]]*Tabla19[[#This Row],[Cantidad]])</f>
        <v>0</v>
      </c>
      <c r="I139" t="s">
        <v>4</v>
      </c>
      <c r="K139" t="b">
        <f>IF(Tabla19[[#This Row],[Cantidad]]&gt;=1,Tabla19[[#This Row],[Cantidad]]*F139)</f>
        <v>0</v>
      </c>
    </row>
    <row r="140" spans="1:11" x14ac:dyDescent="0.2">
      <c r="A140" s="21"/>
      <c r="B140" s="22"/>
      <c r="C140" s="23">
        <f>_xlfn.XLOOKUP(Tabla19[[#This Row],[Producto]],Ingresos!L:L,Ingresos!M:M)</f>
        <v>0</v>
      </c>
      <c r="D140" s="24"/>
      <c r="E140" s="25"/>
      <c r="F140">
        <f>_xlfn.XLOOKUP(Tabla19[[#This Row],[Producto]],Ingresos!L:L,Ingresos!N:N)</f>
        <v>0</v>
      </c>
      <c r="G140">
        <v>2</v>
      </c>
      <c r="H140" s="6">
        <f>Tabla19[[#This Row],[Precio]]-(Tabla19[[#This Row],[Costo]]*Tabla19[[#This Row],[Cantidad]])</f>
        <v>0</v>
      </c>
      <c r="I140" t="s">
        <v>4</v>
      </c>
      <c r="K140" t="b">
        <f>IF(Tabla19[[#This Row],[Cantidad]]&gt;=1,Tabla19[[#This Row],[Cantidad]]*F140)</f>
        <v>0</v>
      </c>
    </row>
    <row r="141" spans="1:11" x14ac:dyDescent="0.2">
      <c r="A141" s="21"/>
      <c r="B141" s="22"/>
      <c r="C141" s="23">
        <f>_xlfn.XLOOKUP(Tabla19[[#This Row],[Producto]],Ingresos!L:L,Ingresos!M:M)</f>
        <v>0</v>
      </c>
      <c r="D141" s="24"/>
      <c r="E141" s="25"/>
      <c r="F141">
        <f>_xlfn.XLOOKUP(Tabla19[[#This Row],[Producto]],Ingresos!L:L,Ingresos!N:N)</f>
        <v>0</v>
      </c>
      <c r="G141">
        <v>2</v>
      </c>
      <c r="H141" s="6">
        <f>Tabla19[[#This Row],[Precio]]-(Tabla19[[#This Row],[Costo]]*Tabla19[[#This Row],[Cantidad]])</f>
        <v>0</v>
      </c>
      <c r="I141" t="s">
        <v>4</v>
      </c>
      <c r="K141" t="b">
        <f>IF(Tabla19[[#This Row],[Cantidad]]&gt;=1,Tabla19[[#This Row],[Cantidad]]*F141)</f>
        <v>0</v>
      </c>
    </row>
    <row r="142" spans="1:11" x14ac:dyDescent="0.2">
      <c r="A142" s="21"/>
      <c r="B142" s="22"/>
      <c r="C142" s="23">
        <f>_xlfn.XLOOKUP(Tabla19[[#This Row],[Producto]],Ingresos!L:L,Ingresos!M:M)</f>
        <v>0</v>
      </c>
      <c r="D142" s="24"/>
      <c r="E142" s="25"/>
      <c r="F142">
        <f>_xlfn.XLOOKUP(Tabla19[[#This Row],[Producto]],Ingresos!L:L,Ingresos!N:N)</f>
        <v>0</v>
      </c>
      <c r="G142">
        <v>2</v>
      </c>
      <c r="H142" s="6">
        <f>Tabla19[[#This Row],[Precio]]-(Tabla19[[#This Row],[Costo]]*Tabla19[[#This Row],[Cantidad]])</f>
        <v>0</v>
      </c>
      <c r="I142" t="s">
        <v>4</v>
      </c>
      <c r="K142" t="b">
        <f>IF(Tabla19[[#This Row],[Cantidad]]&gt;=1,Tabla19[[#This Row],[Cantidad]]*F142)</f>
        <v>0</v>
      </c>
    </row>
    <row r="143" spans="1:11" x14ac:dyDescent="0.2">
      <c r="A143" s="21"/>
      <c r="B143" s="22"/>
      <c r="C143" s="23">
        <f>_xlfn.XLOOKUP(Tabla19[[#This Row],[Producto]],Ingresos!L:L,Ingresos!M:M)</f>
        <v>0</v>
      </c>
      <c r="D143" s="24"/>
      <c r="E143" s="25"/>
      <c r="F143">
        <f>_xlfn.XLOOKUP(Tabla19[[#This Row],[Producto]],Ingresos!L:L,Ingresos!N:N)</f>
        <v>0</v>
      </c>
      <c r="G143">
        <v>2</v>
      </c>
      <c r="H143" s="6">
        <f>Tabla19[[#This Row],[Precio]]-(Tabla19[[#This Row],[Costo]]*Tabla19[[#This Row],[Cantidad]])</f>
        <v>0</v>
      </c>
      <c r="I143" t="s">
        <v>4</v>
      </c>
      <c r="K143" t="b">
        <f>IF(Tabla19[[#This Row],[Cantidad]]&gt;=1,Tabla19[[#This Row],[Cantidad]]*F143)</f>
        <v>0</v>
      </c>
    </row>
    <row r="144" spans="1:11" x14ac:dyDescent="0.2">
      <c r="A144" s="21"/>
      <c r="B144" s="22"/>
      <c r="C144" s="23">
        <f>_xlfn.XLOOKUP(Tabla19[[#This Row],[Producto]],Ingresos!L:L,Ingresos!M:M)</f>
        <v>0</v>
      </c>
      <c r="D144" s="24"/>
      <c r="E144" s="25"/>
      <c r="F144">
        <f>_xlfn.XLOOKUP(Tabla19[[#This Row],[Producto]],Ingresos!L:L,Ingresos!N:N)</f>
        <v>0</v>
      </c>
      <c r="G144">
        <v>2</v>
      </c>
      <c r="H144" s="6">
        <f>Tabla19[[#This Row],[Precio]]-(Tabla19[[#This Row],[Costo]]*Tabla19[[#This Row],[Cantidad]])</f>
        <v>0</v>
      </c>
      <c r="I144" t="s">
        <v>4</v>
      </c>
      <c r="K144" t="b">
        <f>IF(Tabla19[[#This Row],[Cantidad]]&gt;=1,Tabla19[[#This Row],[Cantidad]]*F144)</f>
        <v>0</v>
      </c>
    </row>
    <row r="145" spans="1:11" x14ac:dyDescent="0.2">
      <c r="A145" s="21"/>
      <c r="B145" s="22"/>
      <c r="C145" s="23">
        <f>_xlfn.XLOOKUP(Tabla19[[#This Row],[Producto]],Ingresos!L:L,Ingresos!M:M)</f>
        <v>0</v>
      </c>
      <c r="D145" s="24"/>
      <c r="E145" s="25"/>
      <c r="F145">
        <f>_xlfn.XLOOKUP(Tabla19[[#This Row],[Producto]],Ingresos!L:L,Ingresos!N:N)</f>
        <v>0</v>
      </c>
      <c r="G145">
        <v>2</v>
      </c>
      <c r="H145" s="6">
        <f>Tabla19[[#This Row],[Precio]]-(Tabla19[[#This Row],[Costo]]*Tabla19[[#This Row],[Cantidad]])</f>
        <v>0</v>
      </c>
      <c r="I145" t="s">
        <v>4</v>
      </c>
      <c r="K145" t="b">
        <f>IF(Tabla19[[#This Row],[Cantidad]]&gt;=1,Tabla19[[#This Row],[Cantidad]]*F145)</f>
        <v>0</v>
      </c>
    </row>
    <row r="146" spans="1:11" x14ac:dyDescent="0.2">
      <c r="A146" s="21"/>
      <c r="B146" s="22"/>
      <c r="C146" s="23">
        <f>_xlfn.XLOOKUP(Tabla19[[#This Row],[Producto]],Ingresos!L:L,Ingresos!M:M)</f>
        <v>0</v>
      </c>
      <c r="D146" s="24"/>
      <c r="E146" s="25"/>
      <c r="F146">
        <f>_xlfn.XLOOKUP(Tabla19[[#This Row],[Producto]],Ingresos!L:L,Ingresos!N:N)</f>
        <v>0</v>
      </c>
      <c r="G146">
        <v>2</v>
      </c>
      <c r="H146" s="6">
        <f>Tabla19[[#This Row],[Precio]]-(Tabla19[[#This Row],[Costo]]*Tabla19[[#This Row],[Cantidad]])</f>
        <v>0</v>
      </c>
      <c r="I146" t="s">
        <v>4</v>
      </c>
      <c r="K146" t="b">
        <f>IF(Tabla19[[#This Row],[Cantidad]]&gt;=1,Tabla19[[#This Row],[Cantidad]]*F146)</f>
        <v>0</v>
      </c>
    </row>
    <row r="147" spans="1:11" x14ac:dyDescent="0.2">
      <c r="A147" s="21"/>
      <c r="B147" s="22"/>
      <c r="C147" s="23">
        <f>_xlfn.XLOOKUP(Tabla19[[#This Row],[Producto]],Ingresos!L:L,Ingresos!M:M)</f>
        <v>0</v>
      </c>
      <c r="D147" s="24"/>
      <c r="E147" s="25"/>
      <c r="F147">
        <f>_xlfn.XLOOKUP(Tabla19[[#This Row],[Producto]],Ingresos!L:L,Ingresos!N:N)</f>
        <v>0</v>
      </c>
      <c r="G147">
        <v>2</v>
      </c>
      <c r="H147" s="6">
        <f>Tabla19[[#This Row],[Precio]]-(Tabla19[[#This Row],[Costo]]*Tabla19[[#This Row],[Cantidad]])</f>
        <v>0</v>
      </c>
      <c r="I147" t="s">
        <v>4</v>
      </c>
      <c r="K147" t="b">
        <f>IF(Tabla19[[#This Row],[Cantidad]]&gt;=1,Tabla19[[#This Row],[Cantidad]]*F147)</f>
        <v>0</v>
      </c>
    </row>
    <row r="148" spans="1:11" x14ac:dyDescent="0.2">
      <c r="A148" s="21"/>
      <c r="B148" s="22"/>
      <c r="C148" s="23">
        <f>_xlfn.XLOOKUP(Tabla19[[#This Row],[Producto]],Ingresos!L:L,Ingresos!M:M)</f>
        <v>0</v>
      </c>
      <c r="D148" s="24"/>
      <c r="E148" s="25"/>
      <c r="F148">
        <f>_xlfn.XLOOKUP(Tabla19[[#This Row],[Producto]],Ingresos!L:L,Ingresos!N:N)</f>
        <v>0</v>
      </c>
      <c r="G148">
        <v>2</v>
      </c>
      <c r="H148" s="6">
        <f>Tabla19[[#This Row],[Precio]]-(Tabla19[[#This Row],[Costo]]*Tabla19[[#This Row],[Cantidad]])</f>
        <v>0</v>
      </c>
      <c r="I148" t="s">
        <v>4</v>
      </c>
      <c r="K148" t="b">
        <f>IF(Tabla19[[#This Row],[Cantidad]]&gt;=1,Tabla19[[#This Row],[Cantidad]]*F148)</f>
        <v>0</v>
      </c>
    </row>
    <row r="149" spans="1:11" x14ac:dyDescent="0.2">
      <c r="A149" s="21"/>
      <c r="B149" s="22"/>
      <c r="C149" s="23">
        <f>_xlfn.XLOOKUP(Tabla19[[#This Row],[Producto]],Ingresos!L:L,Ingresos!M:M)</f>
        <v>0</v>
      </c>
      <c r="D149" s="24"/>
      <c r="E149" s="25"/>
      <c r="F149">
        <f>_xlfn.XLOOKUP(Tabla19[[#This Row],[Producto]],Ingresos!L:L,Ingresos!N:N)</f>
        <v>0</v>
      </c>
      <c r="G149">
        <v>2</v>
      </c>
      <c r="H149" s="6">
        <f>Tabla19[[#This Row],[Precio]]-(Tabla19[[#This Row],[Costo]]*Tabla19[[#This Row],[Cantidad]])</f>
        <v>0</v>
      </c>
      <c r="I149" t="s">
        <v>4</v>
      </c>
      <c r="K149" t="b">
        <f>IF(Tabla19[[#This Row],[Cantidad]]&gt;=1,Tabla19[[#This Row],[Cantidad]]*F149)</f>
        <v>0</v>
      </c>
    </row>
    <row r="150" spans="1:11" x14ac:dyDescent="0.2">
      <c r="A150" s="21"/>
      <c r="B150" s="22"/>
      <c r="C150" s="23">
        <f>_xlfn.XLOOKUP(Tabla19[[#This Row],[Producto]],Ingresos!L:L,Ingresos!M:M)</f>
        <v>0</v>
      </c>
      <c r="D150" s="24"/>
      <c r="E150" s="25"/>
      <c r="F150">
        <f>_xlfn.XLOOKUP(Tabla19[[#This Row],[Producto]],Ingresos!L:L,Ingresos!N:N)</f>
        <v>0</v>
      </c>
      <c r="G150">
        <v>2</v>
      </c>
      <c r="H150" s="6">
        <f>Tabla19[[#This Row],[Precio]]-(Tabla19[[#This Row],[Costo]]*Tabla19[[#This Row],[Cantidad]])</f>
        <v>0</v>
      </c>
      <c r="I150" t="s">
        <v>4</v>
      </c>
      <c r="K150" t="b">
        <f>IF(Tabla19[[#This Row],[Cantidad]]&gt;=1,Tabla19[[#This Row],[Cantidad]]*F150)</f>
        <v>0</v>
      </c>
    </row>
    <row r="151" spans="1:11" x14ac:dyDescent="0.2">
      <c r="A151" s="21"/>
      <c r="B151" s="22"/>
      <c r="C151" s="23">
        <f>_xlfn.XLOOKUP(Tabla19[[#This Row],[Producto]],Ingresos!L:L,Ingresos!M:M)</f>
        <v>0</v>
      </c>
      <c r="D151" s="24"/>
      <c r="E151" s="25"/>
      <c r="F151">
        <f>_xlfn.XLOOKUP(Tabla19[[#This Row],[Producto]],Ingresos!L:L,Ingresos!N:N)</f>
        <v>0</v>
      </c>
      <c r="G151">
        <v>2</v>
      </c>
      <c r="H151" s="6">
        <f>Tabla19[[#This Row],[Precio]]-(Tabla19[[#This Row],[Costo]]*Tabla19[[#This Row],[Cantidad]])</f>
        <v>0</v>
      </c>
      <c r="I151" t="s">
        <v>4</v>
      </c>
      <c r="K151" t="b">
        <f>IF(Tabla19[[#This Row],[Cantidad]]&gt;=1,Tabla19[[#This Row],[Cantidad]]*F151)</f>
        <v>0</v>
      </c>
    </row>
    <row r="152" spans="1:11" x14ac:dyDescent="0.2">
      <c r="A152" s="21"/>
      <c r="B152" s="22"/>
      <c r="C152" s="23">
        <f>_xlfn.XLOOKUP(Tabla19[[#This Row],[Producto]],Ingresos!L:L,Ingresos!M:M)</f>
        <v>0</v>
      </c>
      <c r="D152" s="24"/>
      <c r="E152" s="25"/>
      <c r="F152">
        <f>_xlfn.XLOOKUP(Tabla19[[#This Row],[Producto]],Ingresos!L:L,Ingresos!N:N)</f>
        <v>0</v>
      </c>
      <c r="G152">
        <v>2</v>
      </c>
      <c r="H152" s="6">
        <f>Tabla19[[#This Row],[Precio]]-(Tabla19[[#This Row],[Costo]]*Tabla19[[#This Row],[Cantidad]])</f>
        <v>0</v>
      </c>
      <c r="I152" t="s">
        <v>4</v>
      </c>
      <c r="K152" t="b">
        <f>IF(Tabla19[[#This Row],[Cantidad]]&gt;=1,Tabla19[[#This Row],[Cantidad]]*F152)</f>
        <v>0</v>
      </c>
    </row>
    <row r="153" spans="1:11" x14ac:dyDescent="0.2">
      <c r="A153" s="21"/>
      <c r="B153" s="22"/>
      <c r="C153" s="23">
        <f>_xlfn.XLOOKUP(Tabla19[[#This Row],[Producto]],Ingresos!L:L,Ingresos!M:M)</f>
        <v>0</v>
      </c>
      <c r="D153" s="24"/>
      <c r="E153" s="25"/>
      <c r="F153">
        <f>_xlfn.XLOOKUP(Tabla19[[#This Row],[Producto]],Ingresos!L:L,Ingresos!N:N)</f>
        <v>0</v>
      </c>
      <c r="G153">
        <v>2</v>
      </c>
      <c r="H153" s="6">
        <f>Tabla19[[#This Row],[Precio]]-(Tabla19[[#This Row],[Costo]]*Tabla19[[#This Row],[Cantidad]])</f>
        <v>0</v>
      </c>
      <c r="I153" t="s">
        <v>4</v>
      </c>
      <c r="K153" t="b">
        <f>IF(Tabla19[[#This Row],[Cantidad]]&gt;=1,Tabla19[[#This Row],[Cantidad]]*F153)</f>
        <v>0</v>
      </c>
    </row>
    <row r="154" spans="1:11" x14ac:dyDescent="0.2">
      <c r="A154" s="21"/>
      <c r="B154" s="22"/>
      <c r="C154" s="23">
        <f>_xlfn.XLOOKUP(Tabla19[[#This Row],[Producto]],Ingresos!L:L,Ingresos!M:M)</f>
        <v>0</v>
      </c>
      <c r="D154" s="24"/>
      <c r="E154" s="25"/>
      <c r="F154">
        <f>_xlfn.XLOOKUP(Tabla19[[#This Row],[Producto]],Ingresos!L:L,Ingresos!N:N)</f>
        <v>0</v>
      </c>
      <c r="G154">
        <v>2</v>
      </c>
      <c r="H154" s="6">
        <f>Tabla19[[#This Row],[Precio]]-(Tabla19[[#This Row],[Costo]]*Tabla19[[#This Row],[Cantidad]])</f>
        <v>0</v>
      </c>
      <c r="I154" t="s">
        <v>4</v>
      </c>
      <c r="K154" t="b">
        <f>IF(Tabla19[[#This Row],[Cantidad]]&gt;=1,Tabla19[[#This Row],[Cantidad]]*F154)</f>
        <v>0</v>
      </c>
    </row>
    <row r="155" spans="1:11" x14ac:dyDescent="0.2">
      <c r="A155" s="21"/>
      <c r="B155" s="22"/>
      <c r="C155" s="23">
        <f>_xlfn.XLOOKUP(Tabla19[[#This Row],[Producto]],Ingresos!L:L,Ingresos!M:M)</f>
        <v>0</v>
      </c>
      <c r="D155" s="24"/>
      <c r="E155" s="25"/>
      <c r="F155">
        <f>_xlfn.XLOOKUP(Tabla19[[#This Row],[Producto]],Ingresos!L:L,Ingresos!N:N)</f>
        <v>0</v>
      </c>
      <c r="G155">
        <v>2</v>
      </c>
      <c r="H155" s="6">
        <f>Tabla19[[#This Row],[Precio]]-(Tabla19[[#This Row],[Costo]]*Tabla19[[#This Row],[Cantidad]])</f>
        <v>0</v>
      </c>
      <c r="I155" t="s">
        <v>4</v>
      </c>
      <c r="K155" t="b">
        <f>IF(Tabla19[[#This Row],[Cantidad]]&gt;=1,Tabla19[[#This Row],[Cantidad]]*F155)</f>
        <v>0</v>
      </c>
    </row>
    <row r="156" spans="1:11" x14ac:dyDescent="0.2">
      <c r="A156" s="21"/>
      <c r="B156" s="22"/>
      <c r="C156" s="23">
        <f>_xlfn.XLOOKUP(Tabla19[[#This Row],[Producto]],Ingresos!L:L,Ingresos!M:M)</f>
        <v>0</v>
      </c>
      <c r="D156" s="24"/>
      <c r="E156" s="25"/>
      <c r="F156">
        <f>_xlfn.XLOOKUP(Tabla19[[#This Row],[Producto]],Ingresos!L:L,Ingresos!N:N)</f>
        <v>0</v>
      </c>
      <c r="G156">
        <v>2</v>
      </c>
      <c r="H156" s="6">
        <f>Tabla19[[#This Row],[Precio]]-(Tabla19[[#This Row],[Costo]]*Tabla19[[#This Row],[Cantidad]])</f>
        <v>0</v>
      </c>
      <c r="I156" t="s">
        <v>4</v>
      </c>
      <c r="K156" t="b">
        <f>IF(Tabla19[[#This Row],[Cantidad]]&gt;=1,Tabla19[[#This Row],[Cantidad]]*F156)</f>
        <v>0</v>
      </c>
    </row>
    <row r="157" spans="1:11" x14ac:dyDescent="0.2">
      <c r="A157" s="21"/>
      <c r="B157" s="22"/>
      <c r="C157" s="23">
        <f>_xlfn.XLOOKUP(Tabla19[[#This Row],[Producto]],Ingresos!L:L,Ingresos!M:M)</f>
        <v>0</v>
      </c>
      <c r="D157" s="24"/>
      <c r="E157" s="25"/>
      <c r="F157">
        <f>_xlfn.XLOOKUP(Tabla19[[#This Row],[Producto]],Ingresos!L:L,Ingresos!N:N)</f>
        <v>0</v>
      </c>
      <c r="G157">
        <v>2</v>
      </c>
      <c r="H157" s="6">
        <f>Tabla19[[#This Row],[Precio]]-(Tabla19[[#This Row],[Costo]]*Tabla19[[#This Row],[Cantidad]])</f>
        <v>0</v>
      </c>
      <c r="I157" t="s">
        <v>4</v>
      </c>
      <c r="K157" t="b">
        <f>IF(Tabla19[[#This Row],[Cantidad]]&gt;=1,Tabla19[[#This Row],[Cantidad]]*F157)</f>
        <v>0</v>
      </c>
    </row>
    <row r="158" spans="1:11" x14ac:dyDescent="0.2">
      <c r="A158" s="21"/>
      <c r="B158" s="22"/>
      <c r="C158" s="23">
        <f>_xlfn.XLOOKUP(Tabla19[[#This Row],[Producto]],Ingresos!L:L,Ingresos!M:M)</f>
        <v>0</v>
      </c>
      <c r="D158" s="24"/>
      <c r="E158" s="25"/>
      <c r="F158">
        <f>_xlfn.XLOOKUP(Tabla19[[#This Row],[Producto]],Ingresos!L:L,Ingresos!N:N)</f>
        <v>0</v>
      </c>
      <c r="G158">
        <v>2</v>
      </c>
      <c r="H158" s="6">
        <f>Tabla19[[#This Row],[Precio]]-(Tabla19[[#This Row],[Costo]]*Tabla19[[#This Row],[Cantidad]])</f>
        <v>0</v>
      </c>
      <c r="I158" t="s">
        <v>4</v>
      </c>
      <c r="K158" t="b">
        <f>IF(Tabla19[[#This Row],[Cantidad]]&gt;=1,Tabla19[[#This Row],[Cantidad]]*F158)</f>
        <v>0</v>
      </c>
    </row>
    <row r="159" spans="1:11" x14ac:dyDescent="0.2">
      <c r="A159" s="21"/>
      <c r="B159" s="22"/>
      <c r="C159" s="23">
        <f>_xlfn.XLOOKUP(Tabla19[[#This Row],[Producto]],Ingresos!L:L,Ingresos!M:M)</f>
        <v>0</v>
      </c>
      <c r="D159" s="24"/>
      <c r="E159" s="25"/>
      <c r="F159">
        <f>_xlfn.XLOOKUP(Tabla19[[#This Row],[Producto]],Ingresos!L:L,Ingresos!N:N)</f>
        <v>0</v>
      </c>
      <c r="G159">
        <v>2</v>
      </c>
      <c r="H159" s="6">
        <f>Tabla19[[#This Row],[Precio]]-(Tabla19[[#This Row],[Costo]]*Tabla19[[#This Row],[Cantidad]])</f>
        <v>0</v>
      </c>
      <c r="I159" t="s">
        <v>4</v>
      </c>
      <c r="K159" t="b">
        <f>IF(Tabla19[[#This Row],[Cantidad]]&gt;=1,Tabla19[[#This Row],[Cantidad]]*F159)</f>
        <v>0</v>
      </c>
    </row>
    <row r="160" spans="1:11" x14ac:dyDescent="0.2">
      <c r="A160" s="21"/>
      <c r="B160" s="22"/>
      <c r="C160" s="23">
        <f>_xlfn.XLOOKUP(Tabla19[[#This Row],[Producto]],Ingresos!L:L,Ingresos!M:M)</f>
        <v>0</v>
      </c>
      <c r="D160" s="24"/>
      <c r="E160" s="25"/>
      <c r="F160">
        <f>_xlfn.XLOOKUP(Tabla19[[#This Row],[Producto]],Ingresos!L:L,Ingresos!N:N)</f>
        <v>0</v>
      </c>
      <c r="G160">
        <v>2</v>
      </c>
      <c r="H160" s="6">
        <f>Tabla19[[#This Row],[Precio]]-(Tabla19[[#This Row],[Costo]]*Tabla19[[#This Row],[Cantidad]])</f>
        <v>0</v>
      </c>
      <c r="I160" t="s">
        <v>4</v>
      </c>
      <c r="K160" t="b">
        <f>IF(Tabla19[[#This Row],[Cantidad]]&gt;=1,Tabla19[[#This Row],[Cantidad]]*F160)</f>
        <v>0</v>
      </c>
    </row>
    <row r="161" spans="1:11" x14ac:dyDescent="0.2">
      <c r="A161" s="21"/>
      <c r="B161" s="22"/>
      <c r="C161" s="23">
        <f>_xlfn.XLOOKUP(Tabla19[[#This Row],[Producto]],Ingresos!L:L,Ingresos!M:M)</f>
        <v>0</v>
      </c>
      <c r="D161" s="24"/>
      <c r="E161" s="25"/>
      <c r="F161">
        <f>_xlfn.XLOOKUP(Tabla19[[#This Row],[Producto]],Ingresos!L:L,Ingresos!N:N)</f>
        <v>0</v>
      </c>
      <c r="G161">
        <v>2</v>
      </c>
      <c r="H161" s="6">
        <f>Tabla19[[#This Row],[Precio]]-(Tabla19[[#This Row],[Costo]]*Tabla19[[#This Row],[Cantidad]])</f>
        <v>0</v>
      </c>
      <c r="I161" t="s">
        <v>4</v>
      </c>
      <c r="K161" t="b">
        <f>IF(Tabla19[[#This Row],[Cantidad]]&gt;=1,Tabla19[[#This Row],[Cantidad]]*F161)</f>
        <v>0</v>
      </c>
    </row>
    <row r="162" spans="1:11" x14ac:dyDescent="0.2">
      <c r="A162" s="21"/>
      <c r="B162" s="22"/>
      <c r="C162" s="23">
        <f>_xlfn.XLOOKUP(Tabla19[[#This Row],[Producto]],Ingresos!L:L,Ingresos!M:M)</f>
        <v>0</v>
      </c>
      <c r="D162" s="24"/>
      <c r="E162" s="25"/>
      <c r="F162">
        <f>_xlfn.XLOOKUP(Tabla19[[#This Row],[Producto]],Ingresos!L:L,Ingresos!N:N)</f>
        <v>0</v>
      </c>
      <c r="G162">
        <v>2</v>
      </c>
      <c r="H162" s="6">
        <f>Tabla19[[#This Row],[Precio]]-(Tabla19[[#This Row],[Costo]]*Tabla19[[#This Row],[Cantidad]])</f>
        <v>0</v>
      </c>
      <c r="I162" t="s">
        <v>4</v>
      </c>
      <c r="K162" t="b">
        <f>IF(Tabla19[[#This Row],[Cantidad]]&gt;=1,Tabla19[[#This Row],[Cantidad]]*F162)</f>
        <v>0</v>
      </c>
    </row>
    <row r="163" spans="1:11" x14ac:dyDescent="0.2">
      <c r="A163" s="21"/>
      <c r="B163" s="22"/>
      <c r="C163" s="23">
        <f>_xlfn.XLOOKUP(Tabla19[[#This Row],[Producto]],Ingresos!L:L,Ingresos!M:M)</f>
        <v>0</v>
      </c>
      <c r="D163" s="24"/>
      <c r="E163" s="25"/>
      <c r="F163">
        <f>_xlfn.XLOOKUP(Tabla19[[#This Row],[Producto]],Ingresos!L:L,Ingresos!N:N)</f>
        <v>0</v>
      </c>
      <c r="G163">
        <v>2</v>
      </c>
      <c r="H163" s="6">
        <f>Tabla19[[#This Row],[Precio]]-(Tabla19[[#This Row],[Costo]]*Tabla19[[#This Row],[Cantidad]])</f>
        <v>0</v>
      </c>
      <c r="I163" t="s">
        <v>4</v>
      </c>
      <c r="K163" t="b">
        <f>IF(Tabla19[[#This Row],[Cantidad]]&gt;=1,Tabla19[[#This Row],[Cantidad]]*F163)</f>
        <v>0</v>
      </c>
    </row>
    <row r="164" spans="1:11" x14ac:dyDescent="0.2">
      <c r="A164" s="21"/>
      <c r="B164" s="22"/>
      <c r="C164" s="23">
        <f>_xlfn.XLOOKUP(Tabla19[[#This Row],[Producto]],Ingresos!L:L,Ingresos!M:M)</f>
        <v>0</v>
      </c>
      <c r="D164" s="24"/>
      <c r="E164" s="25"/>
      <c r="F164">
        <f>_xlfn.XLOOKUP(Tabla19[[#This Row],[Producto]],Ingresos!L:L,Ingresos!N:N)</f>
        <v>0</v>
      </c>
      <c r="G164">
        <v>2</v>
      </c>
      <c r="H164" s="6">
        <f>Tabla19[[#This Row],[Precio]]-(Tabla19[[#This Row],[Costo]]*Tabla19[[#This Row],[Cantidad]])</f>
        <v>0</v>
      </c>
      <c r="I164" t="s">
        <v>4</v>
      </c>
      <c r="K164" t="b">
        <f>IF(Tabla19[[#This Row],[Cantidad]]&gt;=1,Tabla19[[#This Row],[Cantidad]]*F164)</f>
        <v>0</v>
      </c>
    </row>
    <row r="165" spans="1:11" x14ac:dyDescent="0.2">
      <c r="A165" s="21"/>
      <c r="B165" s="22"/>
      <c r="C165" s="23">
        <f>_xlfn.XLOOKUP(Tabla19[[#This Row],[Producto]],Ingresos!L:L,Ingresos!M:M)</f>
        <v>0</v>
      </c>
      <c r="D165" s="24"/>
      <c r="E165" s="25"/>
      <c r="F165">
        <f>_xlfn.XLOOKUP(Tabla19[[#This Row],[Producto]],Ingresos!L:L,Ingresos!N:N)</f>
        <v>0</v>
      </c>
      <c r="G165">
        <v>2</v>
      </c>
      <c r="H165" s="6">
        <f>Tabla19[[#This Row],[Precio]]-(Tabla19[[#This Row],[Costo]]*Tabla19[[#This Row],[Cantidad]])</f>
        <v>0</v>
      </c>
      <c r="I165" t="s">
        <v>4</v>
      </c>
      <c r="K165" t="b">
        <f>IF(Tabla19[[#This Row],[Cantidad]]&gt;=1,Tabla19[[#This Row],[Cantidad]]*F165)</f>
        <v>0</v>
      </c>
    </row>
    <row r="166" spans="1:11" x14ac:dyDescent="0.2">
      <c r="A166" s="21"/>
      <c r="B166" s="22"/>
      <c r="C166" s="23">
        <f>_xlfn.XLOOKUP(Tabla19[[#This Row],[Producto]],Ingresos!L:L,Ingresos!M:M)</f>
        <v>0</v>
      </c>
      <c r="D166" s="24"/>
      <c r="E166" s="25"/>
      <c r="F166">
        <f>_xlfn.XLOOKUP(Tabla19[[#This Row],[Producto]],Ingresos!L:L,Ingresos!N:N)</f>
        <v>0</v>
      </c>
      <c r="G166">
        <v>2</v>
      </c>
      <c r="H166" s="6">
        <f>Tabla19[[#This Row],[Precio]]-(Tabla19[[#This Row],[Costo]]*Tabla19[[#This Row],[Cantidad]])</f>
        <v>0</v>
      </c>
      <c r="I166" t="s">
        <v>4</v>
      </c>
      <c r="K166" t="b">
        <f>IF(Tabla19[[#This Row],[Cantidad]]&gt;=1,Tabla19[[#This Row],[Cantidad]]*F166)</f>
        <v>0</v>
      </c>
    </row>
    <row r="167" spans="1:11" x14ac:dyDescent="0.2">
      <c r="A167" s="21"/>
      <c r="B167" s="22"/>
      <c r="C167" s="23">
        <f>_xlfn.XLOOKUP(Tabla19[[#This Row],[Producto]],Ingresos!L:L,Ingresos!M:M)</f>
        <v>0</v>
      </c>
      <c r="D167" s="24"/>
      <c r="E167" s="25"/>
      <c r="F167">
        <f>_xlfn.XLOOKUP(Tabla19[[#This Row],[Producto]],Ingresos!L:L,Ingresos!N:N)</f>
        <v>0</v>
      </c>
      <c r="G167">
        <v>2</v>
      </c>
      <c r="H167" s="6">
        <f>Tabla19[[#This Row],[Precio]]-(Tabla19[[#This Row],[Costo]]*Tabla19[[#This Row],[Cantidad]])</f>
        <v>0</v>
      </c>
      <c r="I167" t="s">
        <v>4</v>
      </c>
      <c r="K167" t="b">
        <f>IF(Tabla19[[#This Row],[Cantidad]]&gt;=1,Tabla19[[#This Row],[Cantidad]]*F167)</f>
        <v>0</v>
      </c>
    </row>
    <row r="168" spans="1:11" x14ac:dyDescent="0.2">
      <c r="A168" s="21"/>
      <c r="B168" s="22"/>
      <c r="C168" s="23">
        <f>_xlfn.XLOOKUP(Tabla19[[#This Row],[Producto]],Ingresos!L:L,Ingresos!M:M)</f>
        <v>0</v>
      </c>
      <c r="D168" s="24"/>
      <c r="E168" s="25"/>
      <c r="F168">
        <f>_xlfn.XLOOKUP(Tabla19[[#This Row],[Producto]],Ingresos!L:L,Ingresos!N:N)</f>
        <v>0</v>
      </c>
      <c r="G168">
        <v>2</v>
      </c>
      <c r="H168" s="6">
        <f>Tabla19[[#This Row],[Precio]]-(Tabla19[[#This Row],[Costo]]*Tabla19[[#This Row],[Cantidad]])</f>
        <v>0</v>
      </c>
      <c r="I168" t="s">
        <v>4</v>
      </c>
      <c r="K168" t="b">
        <f>IF(Tabla19[[#This Row],[Cantidad]]&gt;=1,Tabla19[[#This Row],[Cantidad]]*F168)</f>
        <v>0</v>
      </c>
    </row>
    <row r="169" spans="1:11" x14ac:dyDescent="0.2">
      <c r="A169" s="21"/>
      <c r="B169" s="22"/>
      <c r="C169" s="23">
        <f>_xlfn.XLOOKUP(Tabla19[[#This Row],[Producto]],Ingresos!L:L,Ingresos!M:M)</f>
        <v>0</v>
      </c>
      <c r="D169" s="24"/>
      <c r="E169" s="25"/>
      <c r="F169">
        <f>_xlfn.XLOOKUP(Tabla19[[#This Row],[Producto]],Ingresos!L:L,Ingresos!N:N)</f>
        <v>0</v>
      </c>
      <c r="G169">
        <v>2</v>
      </c>
      <c r="H169" s="6">
        <f>Tabla19[[#This Row],[Precio]]-(Tabla19[[#This Row],[Costo]]*Tabla19[[#This Row],[Cantidad]])</f>
        <v>0</v>
      </c>
      <c r="I169" t="s">
        <v>4</v>
      </c>
      <c r="K169" t="b">
        <f>IF(Tabla19[[#This Row],[Cantidad]]&gt;=1,Tabla19[[#This Row],[Cantidad]]*F169)</f>
        <v>0</v>
      </c>
    </row>
    <row r="170" spans="1:11" x14ac:dyDescent="0.2">
      <c r="A170" s="21"/>
      <c r="B170" s="22"/>
      <c r="C170" s="23">
        <f>_xlfn.XLOOKUP(Tabla19[[#This Row],[Producto]],Ingresos!L:L,Ingresos!M:M)</f>
        <v>0</v>
      </c>
      <c r="D170" s="24"/>
      <c r="E170" s="25"/>
      <c r="F170">
        <f>_xlfn.XLOOKUP(Tabla19[[#This Row],[Producto]],Ingresos!L:L,Ingresos!N:N)</f>
        <v>0</v>
      </c>
      <c r="G170">
        <v>2</v>
      </c>
      <c r="H170" s="6">
        <f>Tabla19[[#This Row],[Precio]]-(Tabla19[[#This Row],[Costo]]*Tabla19[[#This Row],[Cantidad]])</f>
        <v>0</v>
      </c>
      <c r="I170" t="s">
        <v>4</v>
      </c>
      <c r="K170" t="b">
        <f>IF(Tabla19[[#This Row],[Cantidad]]&gt;=1,Tabla19[[#This Row],[Cantidad]]*F170)</f>
        <v>0</v>
      </c>
    </row>
    <row r="171" spans="1:11" x14ac:dyDescent="0.2">
      <c r="A171" s="21"/>
      <c r="B171" s="22"/>
      <c r="C171" s="23">
        <f>_xlfn.XLOOKUP(Tabla19[[#This Row],[Producto]],Ingresos!L:L,Ingresos!M:M)</f>
        <v>0</v>
      </c>
      <c r="D171" s="24"/>
      <c r="E171" s="25"/>
      <c r="F171">
        <f>_xlfn.XLOOKUP(Tabla19[[#This Row],[Producto]],Ingresos!L:L,Ingresos!N:N)</f>
        <v>0</v>
      </c>
      <c r="G171">
        <v>2</v>
      </c>
      <c r="H171" s="6">
        <f>Tabla19[[#This Row],[Precio]]-(Tabla19[[#This Row],[Costo]]*Tabla19[[#This Row],[Cantidad]])</f>
        <v>0</v>
      </c>
      <c r="I171" t="s">
        <v>4</v>
      </c>
      <c r="K171" t="b">
        <f>IF(Tabla19[[#This Row],[Cantidad]]&gt;=1,Tabla19[[#This Row],[Cantidad]]*F171)</f>
        <v>0</v>
      </c>
    </row>
    <row r="172" spans="1:11" x14ac:dyDescent="0.2">
      <c r="A172" s="21"/>
      <c r="B172" s="22"/>
      <c r="C172" s="23">
        <f>_xlfn.XLOOKUP(Tabla19[[#This Row],[Producto]],Ingresos!L:L,Ingresos!M:M)</f>
        <v>0</v>
      </c>
      <c r="D172" s="24"/>
      <c r="E172" s="25"/>
      <c r="F172">
        <f>_xlfn.XLOOKUP(Tabla19[[#This Row],[Producto]],Ingresos!L:L,Ingresos!N:N)</f>
        <v>0</v>
      </c>
      <c r="G172">
        <v>2</v>
      </c>
      <c r="H172" s="6">
        <f>Tabla19[[#This Row],[Precio]]-(Tabla19[[#This Row],[Costo]]*Tabla19[[#This Row],[Cantidad]])</f>
        <v>0</v>
      </c>
      <c r="I172" t="s">
        <v>4</v>
      </c>
      <c r="K172" t="b">
        <f>IF(Tabla19[[#This Row],[Cantidad]]&gt;=1,Tabla19[[#This Row],[Cantidad]]*F172)</f>
        <v>0</v>
      </c>
    </row>
    <row r="173" spans="1:11" x14ac:dyDescent="0.2">
      <c r="A173" s="21"/>
      <c r="B173" s="22"/>
      <c r="C173" s="23">
        <f>_xlfn.XLOOKUP(Tabla19[[#This Row],[Producto]],Ingresos!L:L,Ingresos!M:M)</f>
        <v>0</v>
      </c>
      <c r="D173" s="24"/>
      <c r="E173" s="25"/>
      <c r="F173">
        <f>_xlfn.XLOOKUP(Tabla19[[#This Row],[Producto]],Ingresos!L:L,Ingresos!N:N)</f>
        <v>0</v>
      </c>
      <c r="G173">
        <v>2</v>
      </c>
      <c r="H173" s="6">
        <f>Tabla19[[#This Row],[Precio]]-(Tabla19[[#This Row],[Costo]]*Tabla19[[#This Row],[Cantidad]])</f>
        <v>0</v>
      </c>
      <c r="I173" t="s">
        <v>4</v>
      </c>
      <c r="K173" t="b">
        <f>IF(Tabla19[[#This Row],[Cantidad]]&gt;=1,Tabla19[[#This Row],[Cantidad]]*F173)</f>
        <v>0</v>
      </c>
    </row>
    <row r="174" spans="1:11" x14ac:dyDescent="0.2">
      <c r="A174" s="21"/>
      <c r="B174" s="22"/>
      <c r="C174" s="23">
        <f>_xlfn.XLOOKUP(Tabla19[[#This Row],[Producto]],Ingresos!L:L,Ingresos!M:M)</f>
        <v>0</v>
      </c>
      <c r="D174" s="24"/>
      <c r="E174" s="25"/>
      <c r="F174">
        <f>_xlfn.XLOOKUP(Tabla19[[#This Row],[Producto]],Ingresos!L:L,Ingresos!N:N)</f>
        <v>0</v>
      </c>
      <c r="G174">
        <v>2</v>
      </c>
      <c r="H174" s="6">
        <f>Tabla19[[#This Row],[Precio]]-(Tabla19[[#This Row],[Costo]]*Tabla19[[#This Row],[Cantidad]])</f>
        <v>0</v>
      </c>
      <c r="I174" t="s">
        <v>4</v>
      </c>
      <c r="K174" t="b">
        <f>IF(Tabla19[[#This Row],[Cantidad]]&gt;=1,Tabla19[[#This Row],[Cantidad]]*F174)</f>
        <v>0</v>
      </c>
    </row>
    <row r="175" spans="1:11" x14ac:dyDescent="0.2">
      <c r="A175" s="21"/>
      <c r="B175" s="22"/>
      <c r="C175" s="23">
        <f>_xlfn.XLOOKUP(Tabla19[[#This Row],[Producto]],Ingresos!L:L,Ingresos!M:M)</f>
        <v>0</v>
      </c>
      <c r="D175" s="24"/>
      <c r="E175" s="25"/>
      <c r="F175">
        <f>_xlfn.XLOOKUP(Tabla19[[#This Row],[Producto]],Ingresos!L:L,Ingresos!N:N)</f>
        <v>0</v>
      </c>
      <c r="G175">
        <v>2</v>
      </c>
      <c r="H175" s="6">
        <f>Tabla19[[#This Row],[Precio]]-(Tabla19[[#This Row],[Costo]]*Tabla19[[#This Row],[Cantidad]])</f>
        <v>0</v>
      </c>
      <c r="I175" t="s">
        <v>4</v>
      </c>
      <c r="K175" t="b">
        <f>IF(Tabla19[[#This Row],[Cantidad]]&gt;=1,Tabla19[[#This Row],[Cantidad]]*F175)</f>
        <v>0</v>
      </c>
    </row>
    <row r="176" spans="1:11" x14ac:dyDescent="0.2">
      <c r="A176" s="21"/>
      <c r="B176" s="22"/>
      <c r="C176" s="23">
        <f>_xlfn.XLOOKUP(Tabla19[[#This Row],[Producto]],Ingresos!L:L,Ingresos!M:M)</f>
        <v>0</v>
      </c>
      <c r="D176" s="24"/>
      <c r="E176" s="25"/>
      <c r="F176">
        <f>_xlfn.XLOOKUP(Tabla19[[#This Row],[Producto]],Ingresos!L:L,Ingresos!N:N)</f>
        <v>0</v>
      </c>
      <c r="G176">
        <v>2</v>
      </c>
      <c r="H176" s="6">
        <f>Tabla19[[#This Row],[Precio]]-(Tabla19[[#This Row],[Costo]]*Tabla19[[#This Row],[Cantidad]])</f>
        <v>0</v>
      </c>
      <c r="I176" t="s">
        <v>4</v>
      </c>
      <c r="K176" t="b">
        <f>IF(Tabla19[[#This Row],[Cantidad]]&gt;=1,Tabla19[[#This Row],[Cantidad]]*F176)</f>
        <v>0</v>
      </c>
    </row>
    <row r="177" spans="1:11" x14ac:dyDescent="0.2">
      <c r="A177" s="21"/>
      <c r="B177" s="22"/>
      <c r="C177" s="23">
        <f>_xlfn.XLOOKUP(Tabla19[[#This Row],[Producto]],Ingresos!L:L,Ingresos!M:M)</f>
        <v>0</v>
      </c>
      <c r="D177" s="24"/>
      <c r="E177" s="25"/>
      <c r="F177">
        <f>_xlfn.XLOOKUP(Tabla19[[#This Row],[Producto]],Ingresos!L:L,Ingresos!N:N)</f>
        <v>0</v>
      </c>
      <c r="G177">
        <v>2</v>
      </c>
      <c r="H177" s="6">
        <f>Tabla19[[#This Row],[Precio]]-(Tabla19[[#This Row],[Costo]]*Tabla19[[#This Row],[Cantidad]])</f>
        <v>0</v>
      </c>
      <c r="I177" t="s">
        <v>4</v>
      </c>
      <c r="K177" t="b">
        <f>IF(Tabla19[[#This Row],[Cantidad]]&gt;=1,Tabla19[[#This Row],[Cantidad]]*F177)</f>
        <v>0</v>
      </c>
    </row>
    <row r="178" spans="1:11" x14ac:dyDescent="0.2">
      <c r="A178" s="21"/>
      <c r="B178" s="22"/>
      <c r="C178" s="23">
        <f>_xlfn.XLOOKUP(Tabla19[[#This Row],[Producto]],Ingresos!L:L,Ingresos!M:M)</f>
        <v>0</v>
      </c>
      <c r="D178" s="24"/>
      <c r="E178" s="25"/>
      <c r="F178">
        <f>_xlfn.XLOOKUP(Tabla19[[#This Row],[Producto]],Ingresos!L:L,Ingresos!N:N)</f>
        <v>0</v>
      </c>
      <c r="G178">
        <v>2</v>
      </c>
      <c r="H178" s="6">
        <f>Tabla19[[#This Row],[Precio]]-(Tabla19[[#This Row],[Costo]]*Tabla19[[#This Row],[Cantidad]])</f>
        <v>0</v>
      </c>
      <c r="I178" t="s">
        <v>4</v>
      </c>
      <c r="K178" t="b">
        <f>IF(Tabla19[[#This Row],[Cantidad]]&gt;=1,Tabla19[[#This Row],[Cantidad]]*F178)</f>
        <v>0</v>
      </c>
    </row>
    <row r="179" spans="1:11" x14ac:dyDescent="0.2">
      <c r="A179" s="21"/>
      <c r="B179" s="22"/>
      <c r="C179" s="23">
        <f>_xlfn.XLOOKUP(Tabla19[[#This Row],[Producto]],Ingresos!L:L,Ingresos!M:M)</f>
        <v>0</v>
      </c>
      <c r="D179" s="24"/>
      <c r="E179" s="25"/>
      <c r="F179">
        <f>_xlfn.XLOOKUP(Tabla19[[#This Row],[Producto]],Ingresos!L:L,Ingresos!N:N)</f>
        <v>0</v>
      </c>
      <c r="G179">
        <v>2</v>
      </c>
      <c r="H179" s="6">
        <f>Tabla19[[#This Row],[Precio]]-(Tabla19[[#This Row],[Costo]]*Tabla19[[#This Row],[Cantidad]])</f>
        <v>0</v>
      </c>
      <c r="I179" t="s">
        <v>4</v>
      </c>
      <c r="K179" t="b">
        <f>IF(Tabla19[[#This Row],[Cantidad]]&gt;=1,Tabla19[[#This Row],[Cantidad]]*F179)</f>
        <v>0</v>
      </c>
    </row>
    <row r="180" spans="1:11" x14ac:dyDescent="0.2">
      <c r="A180" s="21"/>
      <c r="B180" s="22"/>
      <c r="C180" s="23">
        <f>_xlfn.XLOOKUP(Tabla19[[#This Row],[Producto]],Ingresos!L:L,Ingresos!M:M)</f>
        <v>0</v>
      </c>
      <c r="D180" s="24"/>
      <c r="E180" s="25"/>
      <c r="F180">
        <f>_xlfn.XLOOKUP(Tabla19[[#This Row],[Producto]],Ingresos!L:L,Ingresos!N:N)</f>
        <v>0</v>
      </c>
      <c r="G180">
        <v>2</v>
      </c>
      <c r="H180" s="6">
        <f>Tabla19[[#This Row],[Precio]]-(Tabla19[[#This Row],[Costo]]*Tabla19[[#This Row],[Cantidad]])</f>
        <v>0</v>
      </c>
      <c r="I180" t="s">
        <v>4</v>
      </c>
      <c r="K180" t="b">
        <f>IF(Tabla19[[#This Row],[Cantidad]]&gt;=1,Tabla19[[#This Row],[Cantidad]]*F180)</f>
        <v>0</v>
      </c>
    </row>
    <row r="181" spans="1:11" x14ac:dyDescent="0.2">
      <c r="A181" s="21"/>
      <c r="B181" s="22"/>
      <c r="C181" s="23">
        <f>_xlfn.XLOOKUP(Tabla19[[#This Row],[Producto]],Ingresos!L:L,Ingresos!M:M)</f>
        <v>0</v>
      </c>
      <c r="D181" s="24"/>
      <c r="E181" s="25"/>
      <c r="F181">
        <f>_xlfn.XLOOKUP(Tabla19[[#This Row],[Producto]],Ingresos!L:L,Ingresos!N:N)</f>
        <v>0</v>
      </c>
      <c r="G181">
        <v>2</v>
      </c>
      <c r="H181" s="6">
        <f>Tabla19[[#This Row],[Precio]]-(Tabla19[[#This Row],[Costo]]*Tabla19[[#This Row],[Cantidad]])</f>
        <v>0</v>
      </c>
      <c r="I181" t="s">
        <v>4</v>
      </c>
      <c r="K181" t="b">
        <f>IF(Tabla19[[#This Row],[Cantidad]]&gt;=1,Tabla19[[#This Row],[Cantidad]]*F181)</f>
        <v>0</v>
      </c>
    </row>
    <row r="182" spans="1:11" x14ac:dyDescent="0.2">
      <c r="A182" s="21"/>
      <c r="B182" s="22"/>
      <c r="C182" s="23">
        <f>_xlfn.XLOOKUP(Tabla19[[#This Row],[Producto]],Ingresos!L:L,Ingresos!M:M)</f>
        <v>0</v>
      </c>
      <c r="D182" s="24"/>
      <c r="E182" s="25"/>
      <c r="F182">
        <f>_xlfn.XLOOKUP(Tabla19[[#This Row],[Producto]],Ingresos!L:L,Ingresos!N:N)</f>
        <v>0</v>
      </c>
      <c r="G182">
        <v>2</v>
      </c>
      <c r="H182" s="6">
        <f>Tabla19[[#This Row],[Precio]]-(Tabla19[[#This Row],[Costo]]*Tabla19[[#This Row],[Cantidad]])</f>
        <v>0</v>
      </c>
      <c r="I182" t="s">
        <v>4</v>
      </c>
      <c r="K182" t="b">
        <f>IF(Tabla19[[#This Row],[Cantidad]]&gt;=1,Tabla19[[#This Row],[Cantidad]]*F182)</f>
        <v>0</v>
      </c>
    </row>
    <row r="183" spans="1:11" x14ac:dyDescent="0.2">
      <c r="A183" s="21"/>
      <c r="B183" s="22"/>
      <c r="C183" s="23">
        <f>_xlfn.XLOOKUP(Tabla19[[#This Row],[Producto]],Ingresos!L:L,Ingresos!M:M)</f>
        <v>0</v>
      </c>
      <c r="D183" s="24"/>
      <c r="E183" s="25"/>
      <c r="F183">
        <f>_xlfn.XLOOKUP(Tabla19[[#This Row],[Producto]],Ingresos!L:L,Ingresos!N:N)</f>
        <v>0</v>
      </c>
      <c r="G183">
        <v>2</v>
      </c>
      <c r="H183" s="6">
        <f>Tabla19[[#This Row],[Precio]]-(Tabla19[[#This Row],[Costo]]*Tabla19[[#This Row],[Cantidad]])</f>
        <v>0</v>
      </c>
      <c r="I183" t="s">
        <v>4</v>
      </c>
      <c r="K183" t="b">
        <f>IF(Tabla19[[#This Row],[Cantidad]]&gt;=1,Tabla19[[#This Row],[Cantidad]]*F183)</f>
        <v>0</v>
      </c>
    </row>
    <row r="184" spans="1:11" x14ac:dyDescent="0.2">
      <c r="A184" s="21"/>
      <c r="B184" s="22"/>
      <c r="C184" s="23">
        <f>_xlfn.XLOOKUP(Tabla19[[#This Row],[Producto]],Ingresos!L:L,Ingresos!M:M)</f>
        <v>0</v>
      </c>
      <c r="D184" s="24"/>
      <c r="E184" s="25"/>
      <c r="F184">
        <f>_xlfn.XLOOKUP(Tabla19[[#This Row],[Producto]],Ingresos!L:L,Ingresos!N:N)</f>
        <v>0</v>
      </c>
      <c r="G184">
        <v>2</v>
      </c>
      <c r="H184" s="6">
        <f>Tabla19[[#This Row],[Precio]]-(Tabla19[[#This Row],[Costo]]*Tabla19[[#This Row],[Cantidad]])</f>
        <v>0</v>
      </c>
      <c r="I184" t="s">
        <v>4</v>
      </c>
      <c r="K184" t="b">
        <f>IF(Tabla19[[#This Row],[Cantidad]]&gt;=1,Tabla19[[#This Row],[Cantidad]]*F184)</f>
        <v>0</v>
      </c>
    </row>
    <row r="185" spans="1:11" x14ac:dyDescent="0.2">
      <c r="A185" s="21"/>
      <c r="B185" s="22"/>
      <c r="C185" s="23">
        <f>_xlfn.XLOOKUP(Tabla19[[#This Row],[Producto]],Ingresos!L:L,Ingresos!M:M)</f>
        <v>0</v>
      </c>
      <c r="D185" s="24"/>
      <c r="E185" s="25"/>
      <c r="F185">
        <f>_xlfn.XLOOKUP(Tabla19[[#This Row],[Producto]],Ingresos!L:L,Ingresos!N:N)</f>
        <v>0</v>
      </c>
      <c r="G185">
        <v>2</v>
      </c>
      <c r="H185" s="6">
        <f>Tabla19[[#This Row],[Precio]]-(Tabla19[[#This Row],[Costo]]*Tabla19[[#This Row],[Cantidad]])</f>
        <v>0</v>
      </c>
      <c r="I185" t="s">
        <v>4</v>
      </c>
      <c r="K185" t="b">
        <f>IF(Tabla19[[#This Row],[Cantidad]]&gt;=1,Tabla19[[#This Row],[Cantidad]]*F185)</f>
        <v>0</v>
      </c>
    </row>
    <row r="186" spans="1:11" x14ac:dyDescent="0.2">
      <c r="A186" s="21"/>
      <c r="B186" s="22"/>
      <c r="C186" s="23">
        <f>_xlfn.XLOOKUP(Tabla19[[#This Row],[Producto]],Ingresos!L:L,Ingresos!M:M)</f>
        <v>0</v>
      </c>
      <c r="D186" s="24"/>
      <c r="E186" s="25"/>
      <c r="F186">
        <f>_xlfn.XLOOKUP(Tabla19[[#This Row],[Producto]],Ingresos!L:L,Ingresos!N:N)</f>
        <v>0</v>
      </c>
      <c r="G186">
        <v>2</v>
      </c>
      <c r="H186" s="6">
        <f>Tabla19[[#This Row],[Precio]]-(Tabla19[[#This Row],[Costo]]*Tabla19[[#This Row],[Cantidad]])</f>
        <v>0</v>
      </c>
      <c r="I186" t="s">
        <v>4</v>
      </c>
      <c r="K186" t="b">
        <f>IF(Tabla19[[#This Row],[Cantidad]]&gt;=1,Tabla19[[#This Row],[Cantidad]]*F186)</f>
        <v>0</v>
      </c>
    </row>
    <row r="187" spans="1:11" x14ac:dyDescent="0.2">
      <c r="A187" s="21"/>
      <c r="B187" s="22"/>
      <c r="C187" s="23">
        <f>_xlfn.XLOOKUP(Tabla19[[#This Row],[Producto]],Ingresos!L:L,Ingresos!M:M)</f>
        <v>0</v>
      </c>
      <c r="D187" s="24"/>
      <c r="E187" s="25"/>
      <c r="F187">
        <f>_xlfn.XLOOKUP(Tabla19[[#This Row],[Producto]],Ingresos!L:L,Ingresos!N:N)</f>
        <v>0</v>
      </c>
      <c r="G187">
        <v>2</v>
      </c>
      <c r="H187" s="6">
        <f>Tabla19[[#This Row],[Precio]]-(Tabla19[[#This Row],[Costo]]*Tabla19[[#This Row],[Cantidad]])</f>
        <v>0</v>
      </c>
      <c r="I187" t="s">
        <v>4</v>
      </c>
      <c r="K187" t="b">
        <f>IF(Tabla19[[#This Row],[Cantidad]]&gt;=1,Tabla19[[#This Row],[Cantidad]]*F187)</f>
        <v>0</v>
      </c>
    </row>
    <row r="188" spans="1:11" x14ac:dyDescent="0.2">
      <c r="A188" s="21"/>
      <c r="B188" s="22"/>
      <c r="C188" s="23">
        <f>_xlfn.XLOOKUP(Tabla19[[#This Row],[Producto]],Ingresos!L:L,Ingresos!M:M)</f>
        <v>0</v>
      </c>
      <c r="D188" s="24"/>
      <c r="E188" s="25"/>
      <c r="F188">
        <f>_xlfn.XLOOKUP(Tabla19[[#This Row],[Producto]],Ingresos!L:L,Ingresos!N:N)</f>
        <v>0</v>
      </c>
      <c r="G188">
        <v>2</v>
      </c>
      <c r="H188" s="6">
        <f>Tabla19[[#This Row],[Precio]]-(Tabla19[[#This Row],[Costo]]*Tabla19[[#This Row],[Cantidad]])</f>
        <v>0</v>
      </c>
      <c r="I188" t="s">
        <v>4</v>
      </c>
      <c r="K188" t="b">
        <f>IF(Tabla19[[#This Row],[Cantidad]]&gt;=1,Tabla19[[#This Row],[Cantidad]]*F188)</f>
        <v>0</v>
      </c>
    </row>
    <row r="189" spans="1:11" x14ac:dyDescent="0.2">
      <c r="A189" s="21"/>
      <c r="B189" s="22"/>
      <c r="C189" s="23">
        <f>_xlfn.XLOOKUP(Tabla19[[#This Row],[Producto]],Ingresos!L:L,Ingresos!M:M)</f>
        <v>0</v>
      </c>
      <c r="D189" s="24"/>
      <c r="E189" s="25"/>
      <c r="F189">
        <f>_xlfn.XLOOKUP(Tabla19[[#This Row],[Producto]],Ingresos!L:L,Ingresos!N:N)</f>
        <v>0</v>
      </c>
      <c r="G189">
        <v>2</v>
      </c>
      <c r="H189" s="6">
        <f>Tabla19[[#This Row],[Precio]]-(Tabla19[[#This Row],[Costo]]*Tabla19[[#This Row],[Cantidad]])</f>
        <v>0</v>
      </c>
      <c r="I189" t="s">
        <v>4</v>
      </c>
      <c r="K189" t="b">
        <f>IF(Tabla19[[#This Row],[Cantidad]]&gt;=1,Tabla19[[#This Row],[Cantidad]]*F189)</f>
        <v>0</v>
      </c>
    </row>
    <row r="190" spans="1:11" x14ac:dyDescent="0.2">
      <c r="A190" s="21"/>
      <c r="B190" s="22"/>
      <c r="C190" s="23">
        <f>_xlfn.XLOOKUP(Tabla19[[#This Row],[Producto]],Ingresos!L:L,Ingresos!M:M)</f>
        <v>0</v>
      </c>
      <c r="D190" s="24"/>
      <c r="E190" s="25"/>
      <c r="F190">
        <f>_xlfn.XLOOKUP(Tabla19[[#This Row],[Producto]],Ingresos!L:L,Ingresos!N:N)</f>
        <v>0</v>
      </c>
      <c r="G190">
        <v>2</v>
      </c>
      <c r="H190" s="6">
        <f>Tabla19[[#This Row],[Precio]]-(Tabla19[[#This Row],[Costo]]*Tabla19[[#This Row],[Cantidad]])</f>
        <v>0</v>
      </c>
      <c r="I190" t="s">
        <v>4</v>
      </c>
      <c r="K190" t="b">
        <f>IF(Tabla19[[#This Row],[Cantidad]]&gt;=1,Tabla19[[#This Row],[Cantidad]]*F190)</f>
        <v>0</v>
      </c>
    </row>
    <row r="191" spans="1:11" x14ac:dyDescent="0.2">
      <c r="A191" s="21"/>
      <c r="B191" s="22"/>
      <c r="C191" s="23">
        <f>_xlfn.XLOOKUP(Tabla19[[#This Row],[Producto]],Ingresos!L:L,Ingresos!M:M)</f>
        <v>0</v>
      </c>
      <c r="D191" s="24"/>
      <c r="E191" s="25"/>
      <c r="F191">
        <f>_xlfn.XLOOKUP(Tabla19[[#This Row],[Producto]],Ingresos!L:L,Ingresos!N:N)</f>
        <v>0</v>
      </c>
      <c r="G191">
        <v>2</v>
      </c>
      <c r="H191" s="6">
        <f>Tabla19[[#This Row],[Precio]]-(Tabla19[[#This Row],[Costo]]*Tabla19[[#This Row],[Cantidad]])</f>
        <v>0</v>
      </c>
      <c r="I191" t="s">
        <v>4</v>
      </c>
      <c r="K191" t="b">
        <f>IF(Tabla19[[#This Row],[Cantidad]]&gt;=1,Tabla19[[#This Row],[Cantidad]]*F191)</f>
        <v>0</v>
      </c>
    </row>
    <row r="192" spans="1:11" x14ac:dyDescent="0.2">
      <c r="A192" s="21"/>
      <c r="B192" s="22"/>
      <c r="C192" s="23">
        <f>_xlfn.XLOOKUP(Tabla19[[#This Row],[Producto]],Ingresos!L:L,Ingresos!M:M)</f>
        <v>0</v>
      </c>
      <c r="D192" s="24"/>
      <c r="E192" s="25"/>
      <c r="F192">
        <f>_xlfn.XLOOKUP(Tabla19[[#This Row],[Producto]],Ingresos!L:L,Ingresos!N:N)</f>
        <v>0</v>
      </c>
      <c r="G192">
        <v>2</v>
      </c>
      <c r="H192" s="6">
        <f>Tabla19[[#This Row],[Precio]]-(Tabla19[[#This Row],[Costo]]*Tabla19[[#This Row],[Cantidad]])</f>
        <v>0</v>
      </c>
      <c r="I192" t="s">
        <v>4</v>
      </c>
      <c r="K192" t="b">
        <f>IF(Tabla19[[#This Row],[Cantidad]]&gt;=1,Tabla19[[#This Row],[Cantidad]]*F192)</f>
        <v>0</v>
      </c>
    </row>
    <row r="193" spans="1:11" x14ac:dyDescent="0.2">
      <c r="A193" s="21"/>
      <c r="B193" s="22"/>
      <c r="C193" s="23">
        <f>_xlfn.XLOOKUP(Tabla19[[#This Row],[Producto]],Ingresos!L:L,Ingresos!M:M)</f>
        <v>0</v>
      </c>
      <c r="D193" s="24"/>
      <c r="E193" s="25"/>
      <c r="F193">
        <f>_xlfn.XLOOKUP(Tabla19[[#This Row],[Producto]],Ingresos!L:L,Ingresos!N:N)</f>
        <v>0</v>
      </c>
      <c r="G193">
        <v>2</v>
      </c>
      <c r="H193" s="6">
        <f>Tabla19[[#This Row],[Precio]]-(Tabla19[[#This Row],[Costo]]*Tabla19[[#This Row],[Cantidad]])</f>
        <v>0</v>
      </c>
      <c r="I193" t="s">
        <v>4</v>
      </c>
      <c r="K193" t="b">
        <f>IF(Tabla19[[#This Row],[Cantidad]]&gt;=1,Tabla19[[#This Row],[Cantidad]]*F193)</f>
        <v>0</v>
      </c>
    </row>
    <row r="194" spans="1:11" x14ac:dyDescent="0.2">
      <c r="A194" s="21"/>
      <c r="B194" s="22"/>
      <c r="C194" s="23">
        <f>_xlfn.XLOOKUP(Tabla19[[#This Row],[Producto]],Ingresos!L:L,Ingresos!M:M)</f>
        <v>0</v>
      </c>
      <c r="D194" s="24"/>
      <c r="E194" s="25"/>
      <c r="F194">
        <f>_xlfn.XLOOKUP(Tabla19[[#This Row],[Producto]],Ingresos!L:L,Ingresos!N:N)</f>
        <v>0</v>
      </c>
      <c r="G194">
        <v>2</v>
      </c>
      <c r="H194" s="6">
        <f>Tabla19[[#This Row],[Precio]]-(Tabla19[[#This Row],[Costo]]*Tabla19[[#This Row],[Cantidad]])</f>
        <v>0</v>
      </c>
      <c r="I194" t="s">
        <v>4</v>
      </c>
      <c r="K194" t="b">
        <f>IF(Tabla19[[#This Row],[Cantidad]]&gt;=1,Tabla19[[#This Row],[Cantidad]]*F194)</f>
        <v>0</v>
      </c>
    </row>
    <row r="195" spans="1:11" x14ac:dyDescent="0.2">
      <c r="A195" s="21"/>
      <c r="B195" s="22"/>
      <c r="C195" s="23">
        <f>_xlfn.XLOOKUP(Tabla19[[#This Row],[Producto]],Ingresos!L:L,Ingresos!M:M)</f>
        <v>0</v>
      </c>
      <c r="D195" s="24"/>
      <c r="E195" s="25"/>
      <c r="F195">
        <f>_xlfn.XLOOKUP(Tabla19[[#This Row],[Producto]],Ingresos!L:L,Ingresos!N:N)</f>
        <v>0</v>
      </c>
      <c r="G195">
        <v>2</v>
      </c>
      <c r="H195" s="6">
        <f>Tabla19[[#This Row],[Precio]]-(Tabla19[[#This Row],[Costo]]*Tabla19[[#This Row],[Cantidad]])</f>
        <v>0</v>
      </c>
      <c r="I195" t="s">
        <v>4</v>
      </c>
      <c r="K195" t="b">
        <f>IF(Tabla19[[#This Row],[Cantidad]]&gt;=1,Tabla19[[#This Row],[Cantidad]]*F195)</f>
        <v>0</v>
      </c>
    </row>
    <row r="196" spans="1:11" x14ac:dyDescent="0.2">
      <c r="A196" s="21"/>
      <c r="B196" s="22"/>
      <c r="C196" s="23">
        <f>_xlfn.XLOOKUP(Tabla19[[#This Row],[Producto]],Ingresos!L:L,Ingresos!M:M)</f>
        <v>0</v>
      </c>
      <c r="D196" s="24"/>
      <c r="E196" s="25"/>
      <c r="F196">
        <f>_xlfn.XLOOKUP(Tabla19[[#This Row],[Producto]],Ingresos!L:L,Ingresos!N:N)</f>
        <v>0</v>
      </c>
      <c r="G196">
        <v>2</v>
      </c>
      <c r="H196" s="6">
        <f>Tabla19[[#This Row],[Precio]]-(Tabla19[[#This Row],[Costo]]*Tabla19[[#This Row],[Cantidad]])</f>
        <v>0</v>
      </c>
      <c r="I196" t="s">
        <v>4</v>
      </c>
      <c r="K196" t="b">
        <f>IF(Tabla19[[#This Row],[Cantidad]]&gt;=1,Tabla19[[#This Row],[Cantidad]]*F196)</f>
        <v>0</v>
      </c>
    </row>
    <row r="197" spans="1:11" x14ac:dyDescent="0.2">
      <c r="A197" s="21"/>
      <c r="B197" s="22"/>
      <c r="C197" s="23">
        <f>_xlfn.XLOOKUP(Tabla19[[#This Row],[Producto]],Ingresos!L:L,Ingresos!M:M)</f>
        <v>0</v>
      </c>
      <c r="D197" s="24"/>
      <c r="E197" s="25"/>
      <c r="F197">
        <f>_xlfn.XLOOKUP(Tabla19[[#This Row],[Producto]],Ingresos!L:L,Ingresos!N:N)</f>
        <v>0</v>
      </c>
      <c r="G197">
        <v>2</v>
      </c>
      <c r="H197" s="6">
        <f>Tabla19[[#This Row],[Precio]]-(Tabla19[[#This Row],[Costo]]*Tabla19[[#This Row],[Cantidad]])</f>
        <v>0</v>
      </c>
      <c r="I197" t="s">
        <v>4</v>
      </c>
      <c r="K197" t="b">
        <f>IF(Tabla19[[#This Row],[Cantidad]]&gt;=1,Tabla19[[#This Row],[Cantidad]]*F197)</f>
        <v>0</v>
      </c>
    </row>
    <row r="198" spans="1:11" x14ac:dyDescent="0.2">
      <c r="A198" s="21"/>
      <c r="B198" s="22"/>
      <c r="C198" s="23">
        <f>_xlfn.XLOOKUP(Tabla19[[#This Row],[Producto]],Ingresos!L:L,Ingresos!M:M)</f>
        <v>0</v>
      </c>
      <c r="D198" s="24"/>
      <c r="E198" s="25"/>
      <c r="F198">
        <f>_xlfn.XLOOKUP(Tabla19[[#This Row],[Producto]],Ingresos!L:L,Ingresos!N:N)</f>
        <v>0</v>
      </c>
      <c r="G198">
        <v>2</v>
      </c>
      <c r="H198" s="6">
        <f>Tabla19[[#This Row],[Precio]]-(Tabla19[[#This Row],[Costo]]*Tabla19[[#This Row],[Cantidad]])</f>
        <v>0</v>
      </c>
      <c r="I198" t="s">
        <v>4</v>
      </c>
      <c r="K198" t="b">
        <f>IF(Tabla19[[#This Row],[Cantidad]]&gt;=1,Tabla19[[#This Row],[Cantidad]]*F198)</f>
        <v>0</v>
      </c>
    </row>
    <row r="199" spans="1:11" x14ac:dyDescent="0.2">
      <c r="A199" s="21"/>
      <c r="B199" s="22"/>
      <c r="C199" s="23">
        <f>_xlfn.XLOOKUP(Tabla19[[#This Row],[Producto]],Ingresos!L:L,Ingresos!M:M)</f>
        <v>0</v>
      </c>
      <c r="D199" s="24"/>
      <c r="E199" s="25"/>
      <c r="F199">
        <f>_xlfn.XLOOKUP(Tabla19[[#This Row],[Producto]],Ingresos!L:L,Ingresos!N:N)</f>
        <v>0</v>
      </c>
      <c r="G199">
        <v>2</v>
      </c>
      <c r="H199" s="6">
        <f>Tabla19[[#This Row],[Precio]]-(Tabla19[[#This Row],[Costo]]*Tabla19[[#This Row],[Cantidad]])</f>
        <v>0</v>
      </c>
      <c r="I199" t="s">
        <v>4</v>
      </c>
      <c r="K199" t="b">
        <f>IF(Tabla19[[#This Row],[Cantidad]]&gt;=1,Tabla19[[#This Row],[Cantidad]]*F199)</f>
        <v>0</v>
      </c>
    </row>
    <row r="200" spans="1:11" x14ac:dyDescent="0.2">
      <c r="A200" s="21"/>
      <c r="B200" s="22"/>
      <c r="C200" s="23">
        <f>_xlfn.XLOOKUP(Tabla19[[#This Row],[Producto]],Ingresos!L:L,Ingresos!M:M)</f>
        <v>0</v>
      </c>
      <c r="D200" s="24"/>
      <c r="E200" s="25"/>
      <c r="F200">
        <f>_xlfn.XLOOKUP(Tabla19[[#This Row],[Producto]],Ingresos!L:L,Ingresos!N:N)</f>
        <v>0</v>
      </c>
      <c r="G200">
        <v>2</v>
      </c>
      <c r="H200" s="6">
        <f>Tabla19[[#This Row],[Precio]]-(Tabla19[[#This Row],[Costo]]*Tabla19[[#This Row],[Cantidad]])</f>
        <v>0</v>
      </c>
      <c r="I200" t="s">
        <v>4</v>
      </c>
      <c r="K200" t="b">
        <f>IF(Tabla19[[#This Row],[Cantidad]]&gt;=1,Tabla19[[#This Row],[Cantidad]]*F200)</f>
        <v>0</v>
      </c>
    </row>
    <row r="201" spans="1:11" x14ac:dyDescent="0.2">
      <c r="A201" s="21"/>
      <c r="B201" s="22"/>
      <c r="C201" s="23">
        <f>_xlfn.XLOOKUP(Tabla19[[#This Row],[Producto]],Ingresos!L:L,Ingresos!M:M)</f>
        <v>0</v>
      </c>
      <c r="D201" s="24"/>
      <c r="E201" s="25"/>
      <c r="F201">
        <f>_xlfn.XLOOKUP(Tabla19[[#This Row],[Producto]],Ingresos!L:L,Ingresos!N:N)</f>
        <v>0</v>
      </c>
      <c r="G201">
        <v>2</v>
      </c>
      <c r="H201" s="6">
        <f>Tabla19[[#This Row],[Precio]]-(Tabla19[[#This Row],[Costo]]*Tabla19[[#This Row],[Cantidad]])</f>
        <v>0</v>
      </c>
      <c r="I201" t="s">
        <v>4</v>
      </c>
      <c r="K201" t="b">
        <f>IF(Tabla19[[#This Row],[Cantidad]]&gt;=1,Tabla19[[#This Row],[Cantidad]]*F201)</f>
        <v>0</v>
      </c>
    </row>
    <row r="202" spans="1:11" x14ac:dyDescent="0.2">
      <c r="A202" s="21"/>
      <c r="B202" s="22"/>
      <c r="C202" s="23">
        <f>_xlfn.XLOOKUP(Tabla19[[#This Row],[Producto]],Ingresos!L:L,Ingresos!M:M)</f>
        <v>0</v>
      </c>
      <c r="D202" s="24"/>
      <c r="E202" s="25"/>
      <c r="F202">
        <f>_xlfn.XLOOKUP(Tabla19[[#This Row],[Producto]],Ingresos!L:L,Ingresos!N:N)</f>
        <v>0</v>
      </c>
      <c r="G202">
        <v>2</v>
      </c>
      <c r="H202" s="6">
        <f>Tabla19[[#This Row],[Precio]]-(Tabla19[[#This Row],[Costo]]*Tabla19[[#This Row],[Cantidad]])</f>
        <v>0</v>
      </c>
      <c r="I202" t="s">
        <v>4</v>
      </c>
      <c r="K202" t="b">
        <f>IF(Tabla19[[#This Row],[Cantidad]]&gt;=1,Tabla19[[#This Row],[Cantidad]]*F202)</f>
        <v>0</v>
      </c>
    </row>
    <row r="203" spans="1:11" x14ac:dyDescent="0.2">
      <c r="A203" s="21"/>
      <c r="B203" s="22"/>
      <c r="C203" s="23">
        <f>_xlfn.XLOOKUP(Tabla19[[#This Row],[Producto]],Ingresos!L:L,Ingresos!M:M)</f>
        <v>0</v>
      </c>
      <c r="D203" s="24"/>
      <c r="E203" s="25"/>
      <c r="F203">
        <f>_xlfn.XLOOKUP(Tabla19[[#This Row],[Producto]],Ingresos!L:L,Ingresos!N:N)</f>
        <v>0</v>
      </c>
      <c r="G203">
        <v>2</v>
      </c>
      <c r="H203" s="6">
        <f>Tabla19[[#This Row],[Precio]]-(Tabla19[[#This Row],[Costo]]*Tabla19[[#This Row],[Cantidad]])</f>
        <v>0</v>
      </c>
      <c r="I203" t="s">
        <v>4</v>
      </c>
      <c r="K203" t="b">
        <f>IF(Tabla19[[#This Row],[Cantidad]]&gt;=1,Tabla19[[#This Row],[Cantidad]]*F203)</f>
        <v>0</v>
      </c>
    </row>
    <row r="204" spans="1:11" x14ac:dyDescent="0.2">
      <c r="A204" s="21"/>
      <c r="B204" s="22"/>
      <c r="C204" s="23">
        <f>_xlfn.XLOOKUP(Tabla19[[#This Row],[Producto]],Ingresos!L:L,Ingresos!M:M)</f>
        <v>0</v>
      </c>
      <c r="D204" s="24"/>
      <c r="E204" s="25"/>
      <c r="F204">
        <f>_xlfn.XLOOKUP(Tabla19[[#This Row],[Producto]],Ingresos!L:L,Ingresos!N:N)</f>
        <v>0</v>
      </c>
      <c r="G204">
        <v>2</v>
      </c>
      <c r="H204" s="6">
        <f>Tabla19[[#This Row],[Precio]]-(Tabla19[[#This Row],[Costo]]*Tabla19[[#This Row],[Cantidad]])</f>
        <v>0</v>
      </c>
      <c r="I204" t="s">
        <v>4</v>
      </c>
      <c r="K204" t="b">
        <f>IF(Tabla19[[#This Row],[Cantidad]]&gt;=1,Tabla19[[#This Row],[Cantidad]]*F204)</f>
        <v>0</v>
      </c>
    </row>
    <row r="205" spans="1:11" x14ac:dyDescent="0.2">
      <c r="A205" s="21"/>
      <c r="B205" s="22"/>
      <c r="C205" s="23">
        <f>_xlfn.XLOOKUP(Tabla19[[#This Row],[Producto]],Ingresos!L:L,Ingresos!M:M)</f>
        <v>0</v>
      </c>
      <c r="D205" s="24"/>
      <c r="E205" s="25"/>
      <c r="F205">
        <f>_xlfn.XLOOKUP(Tabla19[[#This Row],[Producto]],Ingresos!L:L,Ingresos!N:N)</f>
        <v>0</v>
      </c>
      <c r="G205">
        <v>2</v>
      </c>
      <c r="H205" s="6">
        <f>Tabla19[[#This Row],[Precio]]-(Tabla19[[#This Row],[Costo]]*Tabla19[[#This Row],[Cantidad]])</f>
        <v>0</v>
      </c>
      <c r="I205" t="s">
        <v>4</v>
      </c>
      <c r="K205" t="b">
        <f>IF(Tabla19[[#This Row],[Cantidad]]&gt;=1,Tabla19[[#This Row],[Cantidad]]*F205)</f>
        <v>0</v>
      </c>
    </row>
    <row r="206" spans="1:11" x14ac:dyDescent="0.2">
      <c r="A206" s="21"/>
      <c r="B206" s="22"/>
      <c r="C206" s="23">
        <f>_xlfn.XLOOKUP(Tabla19[[#This Row],[Producto]],Ingresos!L:L,Ingresos!M:M)</f>
        <v>0</v>
      </c>
      <c r="D206" s="24"/>
      <c r="E206" s="25"/>
      <c r="F206">
        <f>_xlfn.XLOOKUP(Tabla19[[#This Row],[Producto]],Ingresos!L:L,Ingresos!N:N)</f>
        <v>0</v>
      </c>
      <c r="G206">
        <v>2</v>
      </c>
      <c r="H206" s="6">
        <f>Tabla19[[#This Row],[Precio]]-(Tabla19[[#This Row],[Costo]]*Tabla19[[#This Row],[Cantidad]])</f>
        <v>0</v>
      </c>
      <c r="I206" t="s">
        <v>4</v>
      </c>
      <c r="K206" t="b">
        <f>IF(Tabla19[[#This Row],[Cantidad]]&gt;=1,Tabla19[[#This Row],[Cantidad]]*F206)</f>
        <v>0</v>
      </c>
    </row>
    <row r="207" spans="1:11" x14ac:dyDescent="0.2">
      <c r="A207" s="21"/>
      <c r="B207" s="22"/>
      <c r="C207" s="23">
        <f>_xlfn.XLOOKUP(Tabla19[[#This Row],[Producto]],Ingresos!L:L,Ingresos!M:M)</f>
        <v>0</v>
      </c>
      <c r="D207" s="24"/>
      <c r="E207" s="25"/>
      <c r="F207">
        <f>_xlfn.XLOOKUP(Tabla19[[#This Row],[Producto]],Ingresos!L:L,Ingresos!N:N)</f>
        <v>0</v>
      </c>
      <c r="G207">
        <v>2</v>
      </c>
      <c r="H207" s="6">
        <f>Tabla19[[#This Row],[Precio]]-(Tabla19[[#This Row],[Costo]]*Tabla19[[#This Row],[Cantidad]])</f>
        <v>0</v>
      </c>
      <c r="I207" t="s">
        <v>4</v>
      </c>
      <c r="K207" t="b">
        <f>IF(Tabla19[[#This Row],[Cantidad]]&gt;=1,Tabla19[[#This Row],[Cantidad]]*F207)</f>
        <v>0</v>
      </c>
    </row>
    <row r="208" spans="1:11" x14ac:dyDescent="0.2">
      <c r="A208" s="21"/>
      <c r="B208" s="22"/>
      <c r="C208" s="23">
        <f>_xlfn.XLOOKUP(Tabla19[[#This Row],[Producto]],Ingresos!L:L,Ingresos!M:M)</f>
        <v>0</v>
      </c>
      <c r="D208" s="24"/>
      <c r="E208" s="25"/>
      <c r="F208">
        <f>_xlfn.XLOOKUP(Tabla19[[#This Row],[Producto]],Ingresos!L:L,Ingresos!N:N)</f>
        <v>0</v>
      </c>
      <c r="G208">
        <v>2</v>
      </c>
      <c r="H208" s="6">
        <f>Tabla19[[#This Row],[Precio]]-(Tabla19[[#This Row],[Costo]]*Tabla19[[#This Row],[Cantidad]])</f>
        <v>0</v>
      </c>
      <c r="I208" t="s">
        <v>4</v>
      </c>
      <c r="K208" t="b">
        <f>IF(Tabla19[[#This Row],[Cantidad]]&gt;=1,Tabla19[[#This Row],[Cantidad]]*F208)</f>
        <v>0</v>
      </c>
    </row>
    <row r="209" spans="1:11" x14ac:dyDescent="0.2">
      <c r="A209" s="21"/>
      <c r="B209" s="22"/>
      <c r="C209" s="23">
        <f>_xlfn.XLOOKUP(Tabla19[[#This Row],[Producto]],Ingresos!L:L,Ingresos!M:M)</f>
        <v>0</v>
      </c>
      <c r="D209" s="24"/>
      <c r="E209" s="25"/>
      <c r="F209">
        <f>_xlfn.XLOOKUP(Tabla19[[#This Row],[Producto]],Ingresos!L:L,Ingresos!N:N)</f>
        <v>0</v>
      </c>
      <c r="G209">
        <v>2</v>
      </c>
      <c r="H209" s="6">
        <f>Tabla19[[#This Row],[Precio]]-(Tabla19[[#This Row],[Costo]]*Tabla19[[#This Row],[Cantidad]])</f>
        <v>0</v>
      </c>
      <c r="I209" t="s">
        <v>4</v>
      </c>
      <c r="K209" t="b">
        <f>IF(Tabla19[[#This Row],[Cantidad]]&gt;=1,Tabla19[[#This Row],[Cantidad]]*F209)</f>
        <v>0</v>
      </c>
    </row>
    <row r="210" spans="1:11" x14ac:dyDescent="0.2">
      <c r="A210" s="21"/>
      <c r="B210" s="22"/>
      <c r="C210" s="23">
        <f>_xlfn.XLOOKUP(Tabla19[[#This Row],[Producto]],Ingresos!L:L,Ingresos!M:M)</f>
        <v>0</v>
      </c>
      <c r="D210" s="24"/>
      <c r="E210" s="25"/>
      <c r="F210">
        <f>_xlfn.XLOOKUP(Tabla19[[#This Row],[Producto]],Ingresos!L:L,Ingresos!N:N)</f>
        <v>0</v>
      </c>
      <c r="G210">
        <v>2</v>
      </c>
      <c r="H210" s="6">
        <f>Tabla19[[#This Row],[Precio]]-(Tabla19[[#This Row],[Costo]]*Tabla19[[#This Row],[Cantidad]])</f>
        <v>0</v>
      </c>
      <c r="I210" t="s">
        <v>4</v>
      </c>
      <c r="K210" t="b">
        <f>IF(Tabla19[[#This Row],[Cantidad]]&gt;=1,Tabla19[[#This Row],[Cantidad]]*F210)</f>
        <v>0</v>
      </c>
    </row>
    <row r="211" spans="1:11" x14ac:dyDescent="0.2">
      <c r="A211" s="21"/>
      <c r="B211" s="22"/>
      <c r="C211" s="23">
        <f>_xlfn.XLOOKUP(Tabla19[[#This Row],[Producto]],Ingresos!L:L,Ingresos!M:M)</f>
        <v>0</v>
      </c>
      <c r="D211" s="24"/>
      <c r="E211" s="25"/>
      <c r="F211">
        <f>_xlfn.XLOOKUP(Tabla19[[#This Row],[Producto]],Ingresos!L:L,Ingresos!N:N)</f>
        <v>0</v>
      </c>
      <c r="G211">
        <v>2</v>
      </c>
      <c r="H211" s="6">
        <f>Tabla19[[#This Row],[Precio]]-(Tabla19[[#This Row],[Costo]]*Tabla19[[#This Row],[Cantidad]])</f>
        <v>0</v>
      </c>
      <c r="I211" t="s">
        <v>4</v>
      </c>
      <c r="K211" t="b">
        <f>IF(Tabla19[[#This Row],[Cantidad]]&gt;=1,Tabla19[[#This Row],[Cantidad]]*F211)</f>
        <v>0</v>
      </c>
    </row>
    <row r="212" spans="1:11" x14ac:dyDescent="0.2">
      <c r="A212" s="21"/>
      <c r="B212" s="22"/>
      <c r="C212" s="23">
        <f>_xlfn.XLOOKUP(Tabla19[[#This Row],[Producto]],Ingresos!L:L,Ingresos!M:M)</f>
        <v>0</v>
      </c>
      <c r="D212" s="24"/>
      <c r="E212" s="25"/>
      <c r="F212">
        <f>_xlfn.XLOOKUP(Tabla19[[#This Row],[Producto]],Ingresos!L:L,Ingresos!N:N)</f>
        <v>0</v>
      </c>
      <c r="G212">
        <v>2</v>
      </c>
      <c r="H212" s="6">
        <f>Tabla19[[#This Row],[Precio]]-(Tabla19[[#This Row],[Costo]]*Tabla19[[#This Row],[Cantidad]])</f>
        <v>0</v>
      </c>
      <c r="I212" t="s">
        <v>4</v>
      </c>
      <c r="K212" t="b">
        <f>IF(Tabla19[[#This Row],[Cantidad]]&gt;=1,Tabla19[[#This Row],[Cantidad]]*F212)</f>
        <v>0</v>
      </c>
    </row>
    <row r="213" spans="1:11" x14ac:dyDescent="0.2">
      <c r="A213" s="21"/>
      <c r="B213" s="22"/>
      <c r="C213" s="23">
        <f>_xlfn.XLOOKUP(Tabla19[[#This Row],[Producto]],Ingresos!L:L,Ingresos!M:M)</f>
        <v>0</v>
      </c>
      <c r="D213" s="24"/>
      <c r="E213" s="25"/>
      <c r="F213">
        <f>_xlfn.XLOOKUP(Tabla19[[#This Row],[Producto]],Ingresos!L:L,Ingresos!N:N)</f>
        <v>0</v>
      </c>
      <c r="G213">
        <v>2</v>
      </c>
      <c r="H213" s="6">
        <f>Tabla19[[#This Row],[Precio]]-(Tabla19[[#This Row],[Costo]]*Tabla19[[#This Row],[Cantidad]])</f>
        <v>0</v>
      </c>
      <c r="I213" t="s">
        <v>4</v>
      </c>
      <c r="K213" t="b">
        <f>IF(Tabla19[[#This Row],[Cantidad]]&gt;=1,Tabla19[[#This Row],[Cantidad]]*F213)</f>
        <v>0</v>
      </c>
    </row>
    <row r="214" spans="1:11" x14ac:dyDescent="0.2">
      <c r="A214" s="21"/>
      <c r="B214" s="22"/>
      <c r="C214" s="23">
        <f>_xlfn.XLOOKUP(Tabla19[[#This Row],[Producto]],Ingresos!L:L,Ingresos!M:M)</f>
        <v>0</v>
      </c>
      <c r="D214" s="24"/>
      <c r="E214" s="25"/>
      <c r="F214">
        <f>_xlfn.XLOOKUP(Tabla19[[#This Row],[Producto]],Ingresos!L:L,Ingresos!N:N)</f>
        <v>0</v>
      </c>
      <c r="G214">
        <v>2</v>
      </c>
      <c r="H214" s="6">
        <f>Tabla19[[#This Row],[Precio]]-(Tabla19[[#This Row],[Costo]]*Tabla19[[#This Row],[Cantidad]])</f>
        <v>0</v>
      </c>
      <c r="I214" t="s">
        <v>4</v>
      </c>
      <c r="K214" t="b">
        <f>IF(Tabla19[[#This Row],[Cantidad]]&gt;=1,Tabla19[[#This Row],[Cantidad]]*F214)</f>
        <v>0</v>
      </c>
    </row>
    <row r="215" spans="1:11" x14ac:dyDescent="0.2">
      <c r="A215" s="21"/>
      <c r="B215" s="22"/>
      <c r="C215" s="23">
        <f>_xlfn.XLOOKUP(Tabla19[[#This Row],[Producto]],Ingresos!L:L,Ingresos!M:M)</f>
        <v>0</v>
      </c>
      <c r="D215" s="24"/>
      <c r="E215" s="25"/>
      <c r="F215">
        <f>_xlfn.XLOOKUP(Tabla19[[#This Row],[Producto]],Ingresos!L:L,Ingresos!N:N)</f>
        <v>0</v>
      </c>
      <c r="G215">
        <v>2</v>
      </c>
      <c r="H215" s="6">
        <f>Tabla19[[#This Row],[Precio]]-(Tabla19[[#This Row],[Costo]]*Tabla19[[#This Row],[Cantidad]])</f>
        <v>0</v>
      </c>
      <c r="I215" t="s">
        <v>4</v>
      </c>
      <c r="K215" t="b">
        <f>IF(Tabla19[[#This Row],[Cantidad]]&gt;=1,Tabla19[[#This Row],[Cantidad]]*F215)</f>
        <v>0</v>
      </c>
    </row>
    <row r="216" spans="1:11" x14ac:dyDescent="0.2">
      <c r="A216" s="21"/>
      <c r="B216" s="22"/>
      <c r="C216" s="23">
        <f>_xlfn.XLOOKUP(Tabla19[[#This Row],[Producto]],Ingresos!L:L,Ingresos!M:M)</f>
        <v>0</v>
      </c>
      <c r="D216" s="24"/>
      <c r="E216" s="25"/>
      <c r="F216">
        <f>_xlfn.XLOOKUP(Tabla19[[#This Row],[Producto]],Ingresos!L:L,Ingresos!N:N)</f>
        <v>0</v>
      </c>
      <c r="G216">
        <v>2</v>
      </c>
      <c r="H216" s="6">
        <f>Tabla19[[#This Row],[Precio]]-(Tabla19[[#This Row],[Costo]]*Tabla19[[#This Row],[Cantidad]])</f>
        <v>0</v>
      </c>
      <c r="I216" t="s">
        <v>4</v>
      </c>
      <c r="K216" t="b">
        <f>IF(Tabla19[[#This Row],[Cantidad]]&gt;=1,Tabla19[[#This Row],[Cantidad]]*F216)</f>
        <v>0</v>
      </c>
    </row>
    <row r="217" spans="1:11" x14ac:dyDescent="0.2">
      <c r="A217" s="21"/>
      <c r="B217" s="22"/>
      <c r="C217" s="23">
        <f>_xlfn.XLOOKUP(Tabla19[[#This Row],[Producto]],Ingresos!L:L,Ingresos!M:M)</f>
        <v>0</v>
      </c>
      <c r="D217" s="24"/>
      <c r="E217" s="25"/>
      <c r="F217">
        <f>_xlfn.XLOOKUP(Tabla19[[#This Row],[Producto]],Ingresos!L:L,Ingresos!N:N)</f>
        <v>0</v>
      </c>
      <c r="G217">
        <v>2</v>
      </c>
      <c r="H217" s="6">
        <f>Tabla19[[#This Row],[Precio]]-(Tabla19[[#This Row],[Costo]]*Tabla19[[#This Row],[Cantidad]])</f>
        <v>0</v>
      </c>
      <c r="I217" t="s">
        <v>4</v>
      </c>
      <c r="K217" t="b">
        <f>IF(Tabla19[[#This Row],[Cantidad]]&gt;=1,Tabla19[[#This Row],[Cantidad]]*F217)</f>
        <v>0</v>
      </c>
    </row>
    <row r="218" spans="1:11" x14ac:dyDescent="0.2">
      <c r="A218" s="21"/>
      <c r="B218" s="22"/>
      <c r="C218" s="23">
        <f>_xlfn.XLOOKUP(Tabla19[[#This Row],[Producto]],Ingresos!L:L,Ingresos!M:M)</f>
        <v>0</v>
      </c>
      <c r="D218" s="24"/>
      <c r="E218" s="25"/>
      <c r="F218">
        <f>_xlfn.XLOOKUP(Tabla19[[#This Row],[Producto]],Ingresos!L:L,Ingresos!N:N)</f>
        <v>0</v>
      </c>
      <c r="G218">
        <v>2</v>
      </c>
      <c r="H218" s="6">
        <f>Tabla19[[#This Row],[Precio]]-(Tabla19[[#This Row],[Costo]]*Tabla19[[#This Row],[Cantidad]])</f>
        <v>0</v>
      </c>
      <c r="I218" t="s">
        <v>4</v>
      </c>
      <c r="K218" t="b">
        <f>IF(Tabla19[[#This Row],[Cantidad]]&gt;=1,Tabla19[[#This Row],[Cantidad]]*F218)</f>
        <v>0</v>
      </c>
    </row>
    <row r="219" spans="1:11" x14ac:dyDescent="0.2">
      <c r="A219" s="21"/>
      <c r="B219" s="22"/>
      <c r="C219" s="23">
        <f>_xlfn.XLOOKUP(Tabla19[[#This Row],[Producto]],Ingresos!L:L,Ingresos!M:M)</f>
        <v>0</v>
      </c>
      <c r="D219" s="24"/>
      <c r="E219" s="25"/>
      <c r="F219">
        <f>_xlfn.XLOOKUP(Tabla19[[#This Row],[Producto]],Ingresos!L:L,Ingresos!N:N)</f>
        <v>0</v>
      </c>
      <c r="G219">
        <v>2</v>
      </c>
      <c r="H219" s="6">
        <f>Tabla19[[#This Row],[Precio]]-(Tabla19[[#This Row],[Costo]]*Tabla19[[#This Row],[Cantidad]])</f>
        <v>0</v>
      </c>
      <c r="I219" t="s">
        <v>4</v>
      </c>
      <c r="K219" t="b">
        <f>IF(Tabla19[[#This Row],[Cantidad]]&gt;=1,Tabla19[[#This Row],[Cantidad]]*F219)</f>
        <v>0</v>
      </c>
    </row>
    <row r="220" spans="1:11" x14ac:dyDescent="0.2">
      <c r="A220" s="21"/>
      <c r="B220" s="22"/>
      <c r="C220" s="23">
        <f>_xlfn.XLOOKUP(Tabla19[[#This Row],[Producto]],Ingresos!L:L,Ingresos!M:M)</f>
        <v>0</v>
      </c>
      <c r="D220" s="24"/>
      <c r="E220" s="25"/>
      <c r="F220">
        <f>_xlfn.XLOOKUP(Tabla19[[#This Row],[Producto]],Ingresos!L:L,Ingresos!N:N)</f>
        <v>0</v>
      </c>
      <c r="G220">
        <v>2</v>
      </c>
      <c r="H220" s="6">
        <f>Tabla19[[#This Row],[Precio]]-(Tabla19[[#This Row],[Costo]]*Tabla19[[#This Row],[Cantidad]])</f>
        <v>0</v>
      </c>
      <c r="I220" t="s">
        <v>4</v>
      </c>
      <c r="K220" t="b">
        <f>IF(Tabla19[[#This Row],[Cantidad]]&gt;=1,Tabla19[[#This Row],[Cantidad]]*F220)</f>
        <v>0</v>
      </c>
    </row>
    <row r="221" spans="1:11" x14ac:dyDescent="0.2">
      <c r="A221" s="21"/>
      <c r="B221" s="22"/>
      <c r="C221" s="23">
        <f>_xlfn.XLOOKUP(Tabla19[[#This Row],[Producto]],Ingresos!L:L,Ingresos!M:M)</f>
        <v>0</v>
      </c>
      <c r="D221" s="24"/>
      <c r="E221" s="25"/>
      <c r="F221">
        <f>_xlfn.XLOOKUP(Tabla19[[#This Row],[Producto]],Ingresos!L:L,Ingresos!N:N)</f>
        <v>0</v>
      </c>
      <c r="G221">
        <v>2</v>
      </c>
      <c r="H221" s="6">
        <f>Tabla19[[#This Row],[Precio]]-(Tabla19[[#This Row],[Costo]]*Tabla19[[#This Row],[Cantidad]])</f>
        <v>0</v>
      </c>
      <c r="I221" t="s">
        <v>4</v>
      </c>
      <c r="K221" t="b">
        <f>IF(Tabla19[[#This Row],[Cantidad]]&gt;=1,Tabla19[[#This Row],[Cantidad]]*F221)</f>
        <v>0</v>
      </c>
    </row>
    <row r="222" spans="1:11" x14ac:dyDescent="0.2">
      <c r="A222" s="21"/>
      <c r="B222" s="22"/>
      <c r="C222" s="23">
        <f>_xlfn.XLOOKUP(Tabla19[[#This Row],[Producto]],Ingresos!L:L,Ingresos!M:M)</f>
        <v>0</v>
      </c>
      <c r="D222" s="24"/>
      <c r="E222" s="25"/>
      <c r="F222">
        <f>_xlfn.XLOOKUP(Tabla19[[#This Row],[Producto]],Ingresos!L:L,Ingresos!N:N)</f>
        <v>0</v>
      </c>
      <c r="G222">
        <v>2</v>
      </c>
      <c r="H222" s="6">
        <f>Tabla19[[#This Row],[Precio]]-(Tabla19[[#This Row],[Costo]]*Tabla19[[#This Row],[Cantidad]])</f>
        <v>0</v>
      </c>
      <c r="I222" t="s">
        <v>4</v>
      </c>
      <c r="K222" t="b">
        <f>IF(Tabla19[[#This Row],[Cantidad]]&gt;=1,Tabla19[[#This Row],[Cantidad]]*F222)</f>
        <v>0</v>
      </c>
    </row>
    <row r="223" spans="1:11" x14ac:dyDescent="0.2">
      <c r="A223" s="21"/>
      <c r="B223" s="22"/>
      <c r="C223" s="23">
        <f>_xlfn.XLOOKUP(Tabla19[[#This Row],[Producto]],Ingresos!L:L,Ingresos!M:M)</f>
        <v>0</v>
      </c>
      <c r="D223" s="24"/>
      <c r="E223" s="25"/>
      <c r="F223">
        <f>_xlfn.XLOOKUP(Tabla19[[#This Row],[Producto]],Ingresos!L:L,Ingresos!N:N)</f>
        <v>0</v>
      </c>
      <c r="G223">
        <v>2</v>
      </c>
      <c r="H223" s="6">
        <f>Tabla19[[#This Row],[Precio]]-(Tabla19[[#This Row],[Costo]]*Tabla19[[#This Row],[Cantidad]])</f>
        <v>0</v>
      </c>
      <c r="I223" t="s">
        <v>4</v>
      </c>
      <c r="K223" t="b">
        <f>IF(Tabla19[[#This Row],[Cantidad]]&gt;=1,Tabla19[[#This Row],[Cantidad]]*F223)</f>
        <v>0</v>
      </c>
    </row>
    <row r="224" spans="1:11" x14ac:dyDescent="0.2">
      <c r="A224" s="21"/>
      <c r="B224" s="22"/>
      <c r="C224" s="23">
        <f>_xlfn.XLOOKUP(Tabla19[[#This Row],[Producto]],Ingresos!L:L,Ingresos!M:M)</f>
        <v>0</v>
      </c>
      <c r="D224" s="24"/>
      <c r="E224" s="25"/>
      <c r="F224">
        <f>_xlfn.XLOOKUP(Tabla19[[#This Row],[Producto]],Ingresos!L:L,Ingresos!N:N)</f>
        <v>0</v>
      </c>
      <c r="G224">
        <v>2</v>
      </c>
      <c r="H224" s="6">
        <f>Tabla19[[#This Row],[Precio]]-(Tabla19[[#This Row],[Costo]]*Tabla19[[#This Row],[Cantidad]])</f>
        <v>0</v>
      </c>
      <c r="I224" t="s">
        <v>4</v>
      </c>
      <c r="K224" t="b">
        <f>IF(Tabla19[[#This Row],[Cantidad]]&gt;=1,Tabla19[[#This Row],[Cantidad]]*F224)</f>
        <v>0</v>
      </c>
    </row>
    <row r="225" spans="1:11" x14ac:dyDescent="0.2">
      <c r="A225" s="21"/>
      <c r="B225" s="22"/>
      <c r="C225" s="23">
        <f>_xlfn.XLOOKUP(Tabla19[[#This Row],[Producto]],Ingresos!L:L,Ingresos!M:M)</f>
        <v>0</v>
      </c>
      <c r="D225" s="24"/>
      <c r="E225" s="25"/>
      <c r="F225">
        <f>_xlfn.XLOOKUP(Tabla19[[#This Row],[Producto]],Ingresos!L:L,Ingresos!N:N)</f>
        <v>0</v>
      </c>
      <c r="G225">
        <v>2</v>
      </c>
      <c r="H225" s="6">
        <f>Tabla19[[#This Row],[Precio]]-(Tabla19[[#This Row],[Costo]]*Tabla19[[#This Row],[Cantidad]])</f>
        <v>0</v>
      </c>
      <c r="I225" t="s">
        <v>4</v>
      </c>
      <c r="K225" t="b">
        <f>IF(Tabla19[[#This Row],[Cantidad]]&gt;=1,Tabla19[[#This Row],[Cantidad]]*F225)</f>
        <v>0</v>
      </c>
    </row>
    <row r="226" spans="1:11" x14ac:dyDescent="0.2">
      <c r="A226" s="21"/>
      <c r="B226" s="22"/>
      <c r="C226" s="23">
        <f>_xlfn.XLOOKUP(Tabla19[[#This Row],[Producto]],Ingresos!L:L,Ingresos!M:M)</f>
        <v>0</v>
      </c>
      <c r="D226" s="24"/>
      <c r="E226" s="25"/>
      <c r="F226">
        <f>_xlfn.XLOOKUP(Tabla19[[#This Row],[Producto]],Ingresos!L:L,Ingresos!N:N)</f>
        <v>0</v>
      </c>
      <c r="G226">
        <v>2</v>
      </c>
      <c r="H226" s="6">
        <f>Tabla19[[#This Row],[Precio]]-(Tabla19[[#This Row],[Costo]]*Tabla19[[#This Row],[Cantidad]])</f>
        <v>0</v>
      </c>
      <c r="I226" t="s">
        <v>4</v>
      </c>
      <c r="K226" t="b">
        <f>IF(Tabla19[[#This Row],[Cantidad]]&gt;=1,Tabla19[[#This Row],[Cantidad]]*F226)</f>
        <v>0</v>
      </c>
    </row>
    <row r="227" spans="1:11" x14ac:dyDescent="0.2">
      <c r="A227" s="21"/>
      <c r="B227" s="22"/>
      <c r="C227" s="23">
        <f>_xlfn.XLOOKUP(Tabla19[[#This Row],[Producto]],Ingresos!L:L,Ingresos!M:M)</f>
        <v>0</v>
      </c>
      <c r="D227" s="24"/>
      <c r="E227" s="25"/>
      <c r="F227">
        <f>_xlfn.XLOOKUP(Tabla19[[#This Row],[Producto]],Ingresos!L:L,Ingresos!N:N)</f>
        <v>0</v>
      </c>
      <c r="G227">
        <v>2</v>
      </c>
      <c r="H227" s="6">
        <f>Tabla19[[#This Row],[Precio]]-(Tabla19[[#This Row],[Costo]]*Tabla19[[#This Row],[Cantidad]])</f>
        <v>0</v>
      </c>
      <c r="I227" t="s">
        <v>4</v>
      </c>
      <c r="K227" t="b">
        <f>IF(Tabla19[[#This Row],[Cantidad]]&gt;=1,Tabla19[[#This Row],[Cantidad]]*F227)</f>
        <v>0</v>
      </c>
    </row>
    <row r="228" spans="1:11" x14ac:dyDescent="0.2">
      <c r="A228" s="21"/>
      <c r="B228" s="22"/>
      <c r="C228" s="23">
        <f>_xlfn.XLOOKUP(Tabla19[[#This Row],[Producto]],Ingresos!L:L,Ingresos!M:M)</f>
        <v>0</v>
      </c>
      <c r="D228" s="24"/>
      <c r="E228" s="25"/>
      <c r="F228">
        <f>_xlfn.XLOOKUP(Tabla19[[#This Row],[Producto]],Ingresos!L:L,Ingresos!N:N)</f>
        <v>0</v>
      </c>
      <c r="G228">
        <v>2</v>
      </c>
      <c r="H228" s="6">
        <f>Tabla19[[#This Row],[Precio]]-(Tabla19[[#This Row],[Costo]]*Tabla19[[#This Row],[Cantidad]])</f>
        <v>0</v>
      </c>
      <c r="I228" t="s">
        <v>4</v>
      </c>
      <c r="K228" t="b">
        <f>IF(Tabla19[[#This Row],[Cantidad]]&gt;=1,Tabla19[[#This Row],[Cantidad]]*F228)</f>
        <v>0</v>
      </c>
    </row>
    <row r="229" spans="1:11" x14ac:dyDescent="0.2">
      <c r="A229" s="21"/>
      <c r="B229" s="22"/>
      <c r="C229" s="23">
        <f>_xlfn.XLOOKUP(Tabla19[[#This Row],[Producto]],Ingresos!L:L,Ingresos!M:M)</f>
        <v>0</v>
      </c>
      <c r="D229" s="24"/>
      <c r="E229" s="25"/>
      <c r="F229">
        <f>_xlfn.XLOOKUP(Tabla19[[#This Row],[Producto]],Ingresos!L:L,Ingresos!N:N)</f>
        <v>0</v>
      </c>
      <c r="G229">
        <v>2</v>
      </c>
      <c r="H229" s="6">
        <f>Tabla19[[#This Row],[Precio]]-(Tabla19[[#This Row],[Costo]]*Tabla19[[#This Row],[Cantidad]])</f>
        <v>0</v>
      </c>
      <c r="I229" t="s">
        <v>4</v>
      </c>
      <c r="K229" t="b">
        <f>IF(Tabla19[[#This Row],[Cantidad]]&gt;=1,Tabla19[[#This Row],[Cantidad]]*F229)</f>
        <v>0</v>
      </c>
    </row>
    <row r="230" spans="1:11" x14ac:dyDescent="0.2">
      <c r="A230" s="21"/>
      <c r="B230" s="22"/>
      <c r="C230" s="23">
        <f>_xlfn.XLOOKUP(Tabla19[[#This Row],[Producto]],Ingresos!L:L,Ingresos!M:M)</f>
        <v>0</v>
      </c>
      <c r="D230" s="24"/>
      <c r="E230" s="25"/>
      <c r="F230">
        <f>_xlfn.XLOOKUP(Tabla19[[#This Row],[Producto]],Ingresos!L:L,Ingresos!N:N)</f>
        <v>0</v>
      </c>
      <c r="G230">
        <v>2</v>
      </c>
      <c r="H230" s="6">
        <f>Tabla19[[#This Row],[Precio]]-(Tabla19[[#This Row],[Costo]]*Tabla19[[#This Row],[Cantidad]])</f>
        <v>0</v>
      </c>
      <c r="I230" t="s">
        <v>4</v>
      </c>
      <c r="K230" t="b">
        <f>IF(Tabla19[[#This Row],[Cantidad]]&gt;=1,Tabla19[[#This Row],[Cantidad]]*F230)</f>
        <v>0</v>
      </c>
    </row>
    <row r="231" spans="1:11" x14ac:dyDescent="0.2">
      <c r="A231" s="21"/>
      <c r="B231" s="22"/>
      <c r="C231" s="23">
        <f>_xlfn.XLOOKUP(Tabla19[[#This Row],[Producto]],Ingresos!L:L,Ingresos!M:M)</f>
        <v>0</v>
      </c>
      <c r="D231" s="24"/>
      <c r="E231" s="25"/>
      <c r="F231">
        <f>_xlfn.XLOOKUP(Tabla19[[#This Row],[Producto]],Ingresos!L:L,Ingresos!N:N)</f>
        <v>0</v>
      </c>
      <c r="G231">
        <v>2</v>
      </c>
      <c r="H231" s="6">
        <f>Tabla19[[#This Row],[Precio]]-(Tabla19[[#This Row],[Costo]]*Tabla19[[#This Row],[Cantidad]])</f>
        <v>0</v>
      </c>
      <c r="I231" t="s">
        <v>4</v>
      </c>
      <c r="K231" t="b">
        <f>IF(Tabla19[[#This Row],[Cantidad]]&gt;=1,Tabla19[[#This Row],[Cantidad]]*F231)</f>
        <v>0</v>
      </c>
    </row>
    <row r="232" spans="1:11" x14ac:dyDescent="0.2">
      <c r="A232" s="21"/>
      <c r="B232" s="22"/>
      <c r="C232" s="23">
        <f>_xlfn.XLOOKUP(Tabla19[[#This Row],[Producto]],Ingresos!L:L,Ingresos!M:M)</f>
        <v>0</v>
      </c>
      <c r="D232" s="24"/>
      <c r="E232" s="25"/>
      <c r="F232">
        <f>_xlfn.XLOOKUP(Tabla19[[#This Row],[Producto]],Ingresos!L:L,Ingresos!N:N)</f>
        <v>0</v>
      </c>
      <c r="G232">
        <v>2</v>
      </c>
      <c r="H232" s="6">
        <f>Tabla19[[#This Row],[Precio]]-(Tabla19[[#This Row],[Costo]]*Tabla19[[#This Row],[Cantidad]])</f>
        <v>0</v>
      </c>
      <c r="I232" t="s">
        <v>4</v>
      </c>
      <c r="K232" t="b">
        <f>IF(Tabla19[[#This Row],[Cantidad]]&gt;=1,Tabla19[[#This Row],[Cantidad]]*F232)</f>
        <v>0</v>
      </c>
    </row>
    <row r="233" spans="1:11" x14ac:dyDescent="0.2">
      <c r="A233" s="21"/>
      <c r="B233" s="22"/>
      <c r="C233" s="23">
        <f>_xlfn.XLOOKUP(Tabla19[[#This Row],[Producto]],Ingresos!L:L,Ingresos!M:M)</f>
        <v>0</v>
      </c>
      <c r="D233" s="24"/>
      <c r="E233" s="25"/>
      <c r="F233">
        <f>_xlfn.XLOOKUP(Tabla19[[#This Row],[Producto]],Ingresos!L:L,Ingresos!N:N)</f>
        <v>0</v>
      </c>
      <c r="G233">
        <v>2</v>
      </c>
      <c r="H233" s="6">
        <f>Tabla19[[#This Row],[Precio]]-(Tabla19[[#This Row],[Costo]]*Tabla19[[#This Row],[Cantidad]])</f>
        <v>0</v>
      </c>
      <c r="I233" t="s">
        <v>4</v>
      </c>
      <c r="K233" t="b">
        <f>IF(Tabla19[[#This Row],[Cantidad]]&gt;=1,Tabla19[[#This Row],[Cantidad]]*F233)</f>
        <v>0</v>
      </c>
    </row>
    <row r="234" spans="1:11" x14ac:dyDescent="0.2">
      <c r="A234" s="21"/>
      <c r="B234" s="22"/>
      <c r="C234" s="23">
        <f>_xlfn.XLOOKUP(Tabla19[[#This Row],[Producto]],Ingresos!L:L,Ingresos!M:M)</f>
        <v>0</v>
      </c>
      <c r="D234" s="24"/>
      <c r="E234" s="25"/>
      <c r="F234">
        <f>_xlfn.XLOOKUP(Tabla19[[#This Row],[Producto]],Ingresos!L:L,Ingresos!N:N)</f>
        <v>0</v>
      </c>
      <c r="G234">
        <v>2</v>
      </c>
      <c r="H234" s="6">
        <f>Tabla19[[#This Row],[Precio]]-(Tabla19[[#This Row],[Costo]]*Tabla19[[#This Row],[Cantidad]])</f>
        <v>0</v>
      </c>
      <c r="I234" t="s">
        <v>4</v>
      </c>
      <c r="K234" t="b">
        <f>IF(Tabla19[[#This Row],[Cantidad]]&gt;=1,Tabla19[[#This Row],[Cantidad]]*F234)</f>
        <v>0</v>
      </c>
    </row>
    <row r="235" spans="1:11" x14ac:dyDescent="0.2">
      <c r="A235" s="21"/>
      <c r="B235" s="22"/>
      <c r="C235" s="23">
        <f>_xlfn.XLOOKUP(Tabla19[[#This Row],[Producto]],Ingresos!L:L,Ingresos!M:M)</f>
        <v>0</v>
      </c>
      <c r="D235" s="24"/>
      <c r="E235" s="25"/>
      <c r="F235">
        <f>_xlfn.XLOOKUP(Tabla19[[#This Row],[Producto]],Ingresos!L:L,Ingresos!N:N)</f>
        <v>0</v>
      </c>
      <c r="G235">
        <v>2</v>
      </c>
      <c r="H235" s="6">
        <f>Tabla19[[#This Row],[Precio]]-(Tabla19[[#This Row],[Costo]]*Tabla19[[#This Row],[Cantidad]])</f>
        <v>0</v>
      </c>
      <c r="I235" t="s">
        <v>4</v>
      </c>
      <c r="K235" t="b">
        <f>IF(Tabla19[[#This Row],[Cantidad]]&gt;=1,Tabla19[[#This Row],[Cantidad]]*F235)</f>
        <v>0</v>
      </c>
    </row>
    <row r="236" spans="1:11" x14ac:dyDescent="0.2">
      <c r="A236" s="21"/>
      <c r="B236" s="22"/>
      <c r="C236" s="23">
        <f>_xlfn.XLOOKUP(Tabla19[[#This Row],[Producto]],Ingresos!L:L,Ingresos!M:M)</f>
        <v>0</v>
      </c>
      <c r="D236" s="24"/>
      <c r="E236" s="25"/>
      <c r="F236">
        <f>_xlfn.XLOOKUP(Tabla19[[#This Row],[Producto]],Ingresos!L:L,Ingresos!N:N)</f>
        <v>0</v>
      </c>
      <c r="G236">
        <v>2</v>
      </c>
      <c r="H236" s="6">
        <f>Tabla19[[#This Row],[Precio]]-(Tabla19[[#This Row],[Costo]]*Tabla19[[#This Row],[Cantidad]])</f>
        <v>0</v>
      </c>
      <c r="I236" t="s">
        <v>4</v>
      </c>
      <c r="K236" t="b">
        <f>IF(Tabla19[[#This Row],[Cantidad]]&gt;=1,Tabla19[[#This Row],[Cantidad]]*F236)</f>
        <v>0</v>
      </c>
    </row>
    <row r="237" spans="1:11" x14ac:dyDescent="0.2">
      <c r="A237" s="21"/>
      <c r="B237" s="22"/>
      <c r="C237" s="23">
        <f>_xlfn.XLOOKUP(Tabla19[[#This Row],[Producto]],Ingresos!L:L,Ingresos!M:M)</f>
        <v>0</v>
      </c>
      <c r="D237" s="24"/>
      <c r="E237" s="25"/>
      <c r="F237">
        <f>_xlfn.XLOOKUP(Tabla19[[#This Row],[Producto]],Ingresos!L:L,Ingresos!N:N)</f>
        <v>0</v>
      </c>
      <c r="G237">
        <v>2</v>
      </c>
      <c r="H237" s="6">
        <f>Tabla19[[#This Row],[Precio]]-(Tabla19[[#This Row],[Costo]]*Tabla19[[#This Row],[Cantidad]])</f>
        <v>0</v>
      </c>
      <c r="I237" t="s">
        <v>4</v>
      </c>
      <c r="K237" t="b">
        <f>IF(Tabla19[[#This Row],[Cantidad]]&gt;=1,Tabla19[[#This Row],[Cantidad]]*F237)</f>
        <v>0</v>
      </c>
    </row>
    <row r="238" spans="1:11" x14ac:dyDescent="0.2">
      <c r="A238" s="21"/>
      <c r="B238" s="22"/>
      <c r="C238" s="23">
        <f>_xlfn.XLOOKUP(Tabla19[[#This Row],[Producto]],Ingresos!L:L,Ingresos!M:M)</f>
        <v>0</v>
      </c>
      <c r="D238" s="24"/>
      <c r="E238" s="25"/>
      <c r="F238">
        <f>_xlfn.XLOOKUP(Tabla19[[#This Row],[Producto]],Ingresos!L:L,Ingresos!N:N)</f>
        <v>0</v>
      </c>
      <c r="G238">
        <v>2</v>
      </c>
      <c r="H238" s="6">
        <f>Tabla19[[#This Row],[Precio]]-(Tabla19[[#This Row],[Costo]]*Tabla19[[#This Row],[Cantidad]])</f>
        <v>0</v>
      </c>
      <c r="I238" t="s">
        <v>4</v>
      </c>
      <c r="K238" t="b">
        <f>IF(Tabla19[[#This Row],[Cantidad]]&gt;=1,Tabla19[[#This Row],[Cantidad]]*F238)</f>
        <v>0</v>
      </c>
    </row>
    <row r="239" spans="1:11" x14ac:dyDescent="0.2">
      <c r="A239" s="21"/>
      <c r="B239" s="22"/>
      <c r="C239" s="23">
        <f>_xlfn.XLOOKUP(Tabla19[[#This Row],[Producto]],Ingresos!L:L,Ingresos!M:M)</f>
        <v>0</v>
      </c>
      <c r="D239" s="24"/>
      <c r="E239" s="25"/>
      <c r="F239">
        <f>_xlfn.XLOOKUP(Tabla19[[#This Row],[Producto]],Ingresos!L:L,Ingresos!N:N)</f>
        <v>0</v>
      </c>
      <c r="G239">
        <v>2</v>
      </c>
      <c r="H239" s="6">
        <f>Tabla19[[#This Row],[Precio]]-(Tabla19[[#This Row],[Costo]]*Tabla19[[#This Row],[Cantidad]])</f>
        <v>0</v>
      </c>
      <c r="I239" t="s">
        <v>4</v>
      </c>
      <c r="K239" t="b">
        <f>IF(Tabla19[[#This Row],[Cantidad]]&gt;=1,Tabla19[[#This Row],[Cantidad]]*F239)</f>
        <v>0</v>
      </c>
    </row>
    <row r="240" spans="1:11" x14ac:dyDescent="0.2">
      <c r="A240" s="21"/>
      <c r="B240" s="22"/>
      <c r="C240" s="23">
        <f>_xlfn.XLOOKUP(Tabla19[[#This Row],[Producto]],Ingresos!L:L,Ingresos!M:M)</f>
        <v>0</v>
      </c>
      <c r="D240" s="24"/>
      <c r="E240" s="25"/>
      <c r="F240">
        <f>_xlfn.XLOOKUP(Tabla19[[#This Row],[Producto]],Ingresos!L:L,Ingresos!N:N)</f>
        <v>0</v>
      </c>
      <c r="G240">
        <v>2</v>
      </c>
      <c r="H240" s="6">
        <f>Tabla19[[#This Row],[Precio]]-(Tabla19[[#This Row],[Costo]]*Tabla19[[#This Row],[Cantidad]])</f>
        <v>0</v>
      </c>
      <c r="I240" t="s">
        <v>4</v>
      </c>
      <c r="K240" t="b">
        <f>IF(Tabla19[[#This Row],[Cantidad]]&gt;=1,Tabla19[[#This Row],[Cantidad]]*F240)</f>
        <v>0</v>
      </c>
    </row>
    <row r="241" spans="1:11" x14ac:dyDescent="0.2">
      <c r="A241" s="21"/>
      <c r="B241" s="22"/>
      <c r="C241" s="23">
        <f>_xlfn.XLOOKUP(Tabla19[[#This Row],[Producto]],Ingresos!L:L,Ingresos!M:M)</f>
        <v>0</v>
      </c>
      <c r="D241" s="24"/>
      <c r="E241" s="25"/>
      <c r="F241">
        <f>_xlfn.XLOOKUP(Tabla19[[#This Row],[Producto]],Ingresos!L:L,Ingresos!N:N)</f>
        <v>0</v>
      </c>
      <c r="G241">
        <v>2</v>
      </c>
      <c r="H241" s="6">
        <f>Tabla19[[#This Row],[Precio]]-(Tabla19[[#This Row],[Costo]]*Tabla19[[#This Row],[Cantidad]])</f>
        <v>0</v>
      </c>
      <c r="I241" t="s">
        <v>4</v>
      </c>
      <c r="K241" t="b">
        <f>IF(Tabla19[[#This Row],[Cantidad]]&gt;=1,Tabla19[[#This Row],[Cantidad]]*F241)</f>
        <v>0</v>
      </c>
    </row>
    <row r="242" spans="1:11" x14ac:dyDescent="0.2">
      <c r="A242" s="21"/>
      <c r="B242" s="22"/>
      <c r="C242" s="23">
        <f>_xlfn.XLOOKUP(Tabla19[[#This Row],[Producto]],Ingresos!L:L,Ingresos!M:M)</f>
        <v>0</v>
      </c>
      <c r="D242" s="24"/>
      <c r="E242" s="25"/>
      <c r="F242">
        <f>_xlfn.XLOOKUP(Tabla19[[#This Row],[Producto]],Ingresos!L:L,Ingresos!N:N)</f>
        <v>0</v>
      </c>
      <c r="G242">
        <v>2</v>
      </c>
      <c r="H242" s="6">
        <f>Tabla19[[#This Row],[Precio]]-(Tabla19[[#This Row],[Costo]]*Tabla19[[#This Row],[Cantidad]])</f>
        <v>0</v>
      </c>
      <c r="I242" t="s">
        <v>4</v>
      </c>
      <c r="K242" t="b">
        <f>IF(Tabla19[[#This Row],[Cantidad]]&gt;=1,Tabla19[[#This Row],[Cantidad]]*F242)</f>
        <v>0</v>
      </c>
    </row>
    <row r="243" spans="1:11" x14ac:dyDescent="0.2">
      <c r="A243" s="21"/>
      <c r="B243" s="22"/>
      <c r="C243" s="23">
        <f>_xlfn.XLOOKUP(Tabla19[[#This Row],[Producto]],Ingresos!L:L,Ingresos!M:M)</f>
        <v>0</v>
      </c>
      <c r="D243" s="24"/>
      <c r="E243" s="25"/>
      <c r="F243">
        <f>_xlfn.XLOOKUP(Tabla19[[#This Row],[Producto]],Ingresos!L:L,Ingresos!N:N)</f>
        <v>0</v>
      </c>
      <c r="G243">
        <v>2</v>
      </c>
      <c r="H243" s="6">
        <f>Tabla19[[#This Row],[Precio]]-(Tabla19[[#This Row],[Costo]]*Tabla19[[#This Row],[Cantidad]])</f>
        <v>0</v>
      </c>
      <c r="I243" t="s">
        <v>4</v>
      </c>
      <c r="K243" t="b">
        <f>IF(Tabla19[[#This Row],[Cantidad]]&gt;=1,Tabla19[[#This Row],[Cantidad]]*F243)</f>
        <v>0</v>
      </c>
    </row>
    <row r="244" spans="1:11" x14ac:dyDescent="0.2">
      <c r="A244" s="21"/>
      <c r="B244" s="22"/>
      <c r="C244" s="23">
        <f>_xlfn.XLOOKUP(Tabla19[[#This Row],[Producto]],Ingresos!L:L,Ingresos!M:M)</f>
        <v>0</v>
      </c>
      <c r="D244" s="24"/>
      <c r="E244" s="25"/>
      <c r="F244">
        <f>_xlfn.XLOOKUP(Tabla19[[#This Row],[Producto]],Ingresos!L:L,Ingresos!N:N)</f>
        <v>0</v>
      </c>
      <c r="G244">
        <v>2</v>
      </c>
      <c r="H244" s="6">
        <f>Tabla19[[#This Row],[Precio]]-(Tabla19[[#This Row],[Costo]]*Tabla19[[#This Row],[Cantidad]])</f>
        <v>0</v>
      </c>
      <c r="I244" t="s">
        <v>4</v>
      </c>
      <c r="K244" t="b">
        <f>IF(Tabla19[[#This Row],[Cantidad]]&gt;=1,Tabla19[[#This Row],[Cantidad]]*F244)</f>
        <v>0</v>
      </c>
    </row>
    <row r="245" spans="1:11" x14ac:dyDescent="0.2">
      <c r="A245" s="21"/>
      <c r="B245" s="22"/>
      <c r="C245" s="23">
        <f>_xlfn.XLOOKUP(Tabla19[[#This Row],[Producto]],Ingresos!L:L,Ingresos!M:M)</f>
        <v>0</v>
      </c>
      <c r="D245" s="24"/>
      <c r="E245" s="25"/>
      <c r="F245">
        <f>_xlfn.XLOOKUP(Tabla19[[#This Row],[Producto]],Ingresos!L:L,Ingresos!N:N)</f>
        <v>0</v>
      </c>
      <c r="G245">
        <v>2</v>
      </c>
      <c r="H245" s="6">
        <f>Tabla19[[#This Row],[Precio]]-(Tabla19[[#This Row],[Costo]]*Tabla19[[#This Row],[Cantidad]])</f>
        <v>0</v>
      </c>
      <c r="I245" t="s">
        <v>4</v>
      </c>
      <c r="K245" t="b">
        <f>IF(Tabla19[[#This Row],[Cantidad]]&gt;=1,Tabla19[[#This Row],[Cantidad]]*F245)</f>
        <v>0</v>
      </c>
    </row>
    <row r="246" spans="1:11" x14ac:dyDescent="0.2">
      <c r="A246" s="21"/>
      <c r="B246" s="22"/>
      <c r="C246" s="23">
        <f>_xlfn.XLOOKUP(Tabla19[[#This Row],[Producto]],Ingresos!L:L,Ingresos!M:M)</f>
        <v>0</v>
      </c>
      <c r="D246" s="24"/>
      <c r="E246" s="25"/>
      <c r="F246">
        <f>_xlfn.XLOOKUP(Tabla19[[#This Row],[Producto]],Ingresos!L:L,Ingresos!N:N)</f>
        <v>0</v>
      </c>
      <c r="G246">
        <v>2</v>
      </c>
      <c r="H246" s="6">
        <f>Tabla19[[#This Row],[Precio]]-(Tabla19[[#This Row],[Costo]]*Tabla19[[#This Row],[Cantidad]])</f>
        <v>0</v>
      </c>
      <c r="I246" t="s">
        <v>4</v>
      </c>
      <c r="K246" t="b">
        <f>IF(Tabla19[[#This Row],[Cantidad]]&gt;=1,Tabla19[[#This Row],[Cantidad]]*F246)</f>
        <v>0</v>
      </c>
    </row>
    <row r="247" spans="1:11" x14ac:dyDescent="0.2">
      <c r="A247" s="21"/>
      <c r="B247" s="22"/>
      <c r="C247" s="23">
        <f>_xlfn.XLOOKUP(Tabla19[[#This Row],[Producto]],Ingresos!L:L,Ingresos!M:M)</f>
        <v>0</v>
      </c>
      <c r="D247" s="24"/>
      <c r="E247" s="25"/>
      <c r="F247">
        <f>_xlfn.XLOOKUP(Tabla19[[#This Row],[Producto]],Ingresos!L:L,Ingresos!N:N)</f>
        <v>0</v>
      </c>
      <c r="G247">
        <v>2</v>
      </c>
      <c r="H247" s="6">
        <f>Tabla19[[#This Row],[Precio]]-(Tabla19[[#This Row],[Costo]]*Tabla19[[#This Row],[Cantidad]])</f>
        <v>0</v>
      </c>
      <c r="I247" t="s">
        <v>4</v>
      </c>
      <c r="K247" t="b">
        <f>IF(Tabla19[[#This Row],[Cantidad]]&gt;=1,Tabla19[[#This Row],[Cantidad]]*F247)</f>
        <v>0</v>
      </c>
    </row>
    <row r="248" spans="1:11" x14ac:dyDescent="0.2">
      <c r="A248" s="21"/>
      <c r="B248" s="22"/>
      <c r="C248" s="23">
        <f>_xlfn.XLOOKUP(Tabla19[[#This Row],[Producto]],Ingresos!L:L,Ingresos!M:M)</f>
        <v>0</v>
      </c>
      <c r="D248" s="24"/>
      <c r="E248" s="25"/>
      <c r="F248">
        <f>_xlfn.XLOOKUP(Tabla19[[#This Row],[Producto]],Ingresos!L:L,Ingresos!N:N)</f>
        <v>0</v>
      </c>
      <c r="G248">
        <v>2</v>
      </c>
      <c r="H248" s="6">
        <f>Tabla19[[#This Row],[Precio]]-(Tabla19[[#This Row],[Costo]]*Tabla19[[#This Row],[Cantidad]])</f>
        <v>0</v>
      </c>
      <c r="I248" t="s">
        <v>4</v>
      </c>
      <c r="K248" t="b">
        <f>IF(Tabla19[[#This Row],[Cantidad]]&gt;=1,Tabla19[[#This Row],[Cantidad]]*F248)</f>
        <v>0</v>
      </c>
    </row>
    <row r="249" spans="1:11" x14ac:dyDescent="0.2">
      <c r="A249" s="21"/>
      <c r="B249" s="22"/>
      <c r="C249" s="23">
        <f>_xlfn.XLOOKUP(Tabla19[[#This Row],[Producto]],Ingresos!L:L,Ingresos!M:M)</f>
        <v>0</v>
      </c>
      <c r="D249" s="24"/>
      <c r="E249" s="25"/>
      <c r="F249">
        <f>_xlfn.XLOOKUP(Tabla19[[#This Row],[Producto]],Ingresos!L:L,Ingresos!N:N)</f>
        <v>0</v>
      </c>
      <c r="G249">
        <v>2</v>
      </c>
      <c r="H249" s="6">
        <f>Tabla19[[#This Row],[Precio]]-(Tabla19[[#This Row],[Costo]]*Tabla19[[#This Row],[Cantidad]])</f>
        <v>0</v>
      </c>
      <c r="I249" t="s">
        <v>4</v>
      </c>
      <c r="K249" t="b">
        <f>IF(Tabla19[[#This Row],[Cantidad]]&gt;=1,Tabla19[[#This Row],[Cantidad]]*F249)</f>
        <v>0</v>
      </c>
    </row>
    <row r="250" spans="1:11" x14ac:dyDescent="0.2">
      <c r="A250" s="21"/>
      <c r="B250" s="22"/>
      <c r="C250" s="23">
        <f>_xlfn.XLOOKUP(Tabla19[[#This Row],[Producto]],Ingresos!L:L,Ingresos!M:M)</f>
        <v>0</v>
      </c>
      <c r="D250" s="24"/>
      <c r="E250" s="25"/>
      <c r="F250">
        <f>_xlfn.XLOOKUP(Tabla19[[#This Row],[Producto]],Ingresos!L:L,Ingresos!N:N)</f>
        <v>0</v>
      </c>
      <c r="G250">
        <v>2</v>
      </c>
      <c r="H250" s="6">
        <f>Tabla19[[#This Row],[Precio]]-(Tabla19[[#This Row],[Costo]]*Tabla19[[#This Row],[Cantidad]])</f>
        <v>0</v>
      </c>
      <c r="I250" t="s">
        <v>4</v>
      </c>
      <c r="K250" t="b">
        <f>IF(Tabla19[[#This Row],[Cantidad]]&gt;=1,Tabla19[[#This Row],[Cantidad]]*F250)</f>
        <v>0</v>
      </c>
    </row>
    <row r="251" spans="1:11" x14ac:dyDescent="0.2">
      <c r="A251" s="21"/>
      <c r="B251" s="22"/>
      <c r="C251" s="23">
        <f>_xlfn.XLOOKUP(Tabla19[[#This Row],[Producto]],Ingresos!L:L,Ingresos!M:M)</f>
        <v>0</v>
      </c>
      <c r="D251" s="24"/>
      <c r="E251" s="25"/>
      <c r="F251">
        <f>_xlfn.XLOOKUP(Tabla19[[#This Row],[Producto]],Ingresos!L:L,Ingresos!N:N)</f>
        <v>0</v>
      </c>
      <c r="G251">
        <v>2</v>
      </c>
      <c r="H251" s="6">
        <f>Tabla19[[#This Row],[Precio]]-(Tabla19[[#This Row],[Costo]]*Tabla19[[#This Row],[Cantidad]])</f>
        <v>0</v>
      </c>
      <c r="I251" t="s">
        <v>4</v>
      </c>
      <c r="K251" t="b">
        <f>IF(Tabla19[[#This Row],[Cantidad]]&gt;=1,Tabla19[[#This Row],[Cantidad]]*F251)</f>
        <v>0</v>
      </c>
    </row>
    <row r="252" spans="1:11" x14ac:dyDescent="0.2">
      <c r="A252" s="21"/>
      <c r="B252" s="22"/>
      <c r="C252" s="23">
        <f>_xlfn.XLOOKUP(Tabla19[[#This Row],[Producto]],Ingresos!L:L,Ingresos!M:M)</f>
        <v>0</v>
      </c>
      <c r="D252" s="24"/>
      <c r="E252" s="25"/>
      <c r="F252">
        <f>_xlfn.XLOOKUP(Tabla19[[#This Row],[Producto]],Ingresos!L:L,Ingresos!N:N)</f>
        <v>0</v>
      </c>
      <c r="G252">
        <v>2</v>
      </c>
      <c r="H252" s="6">
        <f>Tabla19[[#This Row],[Precio]]-(Tabla19[[#This Row],[Costo]]*Tabla19[[#This Row],[Cantidad]])</f>
        <v>0</v>
      </c>
      <c r="I252" t="s">
        <v>4</v>
      </c>
      <c r="K252" t="b">
        <f>IF(Tabla19[[#This Row],[Cantidad]]&gt;=1,Tabla19[[#This Row],[Cantidad]]*F252)</f>
        <v>0</v>
      </c>
    </row>
    <row r="253" spans="1:11" x14ac:dyDescent="0.2">
      <c r="A253" s="21"/>
      <c r="B253" s="22"/>
      <c r="C253" s="23">
        <f>_xlfn.XLOOKUP(Tabla19[[#This Row],[Producto]],Ingresos!L:L,Ingresos!M:M)</f>
        <v>0</v>
      </c>
      <c r="D253" s="24"/>
      <c r="E253" s="25"/>
      <c r="F253">
        <f>_xlfn.XLOOKUP(Tabla19[[#This Row],[Producto]],Ingresos!L:L,Ingresos!N:N)</f>
        <v>0</v>
      </c>
      <c r="G253">
        <v>2</v>
      </c>
      <c r="H253" s="6">
        <f>Tabla19[[#This Row],[Precio]]-(Tabla19[[#This Row],[Costo]]*Tabla19[[#This Row],[Cantidad]])</f>
        <v>0</v>
      </c>
      <c r="I253" t="s">
        <v>4</v>
      </c>
      <c r="K253" t="b">
        <f>IF(Tabla19[[#This Row],[Cantidad]]&gt;=1,Tabla19[[#This Row],[Cantidad]]*F253)</f>
        <v>0</v>
      </c>
    </row>
    <row r="254" spans="1:11" x14ac:dyDescent="0.2">
      <c r="A254" s="21"/>
      <c r="B254" s="22"/>
      <c r="C254" s="23">
        <f>_xlfn.XLOOKUP(Tabla19[[#This Row],[Producto]],Ingresos!L:L,Ingresos!M:M)</f>
        <v>0</v>
      </c>
      <c r="D254" s="24"/>
      <c r="E254" s="25"/>
      <c r="F254">
        <f>_xlfn.XLOOKUP(Tabla19[[#This Row],[Producto]],Ingresos!L:L,Ingresos!N:N)</f>
        <v>0</v>
      </c>
      <c r="G254">
        <v>2</v>
      </c>
      <c r="H254" s="6">
        <f>Tabla19[[#This Row],[Precio]]-(Tabla19[[#This Row],[Costo]]*Tabla19[[#This Row],[Cantidad]])</f>
        <v>0</v>
      </c>
      <c r="I254" t="s">
        <v>4</v>
      </c>
      <c r="K254" t="b">
        <f>IF(Tabla19[[#This Row],[Cantidad]]&gt;=1,Tabla19[[#This Row],[Cantidad]]*F254)</f>
        <v>0</v>
      </c>
    </row>
    <row r="255" spans="1:11" x14ac:dyDescent="0.2">
      <c r="A255" s="21"/>
      <c r="B255" s="22"/>
      <c r="C255" s="23">
        <f>_xlfn.XLOOKUP(Tabla19[[#This Row],[Producto]],Ingresos!L:L,Ingresos!M:M)</f>
        <v>0</v>
      </c>
      <c r="D255" s="24"/>
      <c r="E255" s="25"/>
      <c r="F255">
        <f>_xlfn.XLOOKUP(Tabla19[[#This Row],[Producto]],Ingresos!L:L,Ingresos!N:N)</f>
        <v>0</v>
      </c>
      <c r="G255">
        <v>2</v>
      </c>
      <c r="H255" s="6">
        <f>Tabla19[[#This Row],[Precio]]-(Tabla19[[#This Row],[Costo]]*Tabla19[[#This Row],[Cantidad]])</f>
        <v>0</v>
      </c>
      <c r="I255" t="s">
        <v>4</v>
      </c>
      <c r="K255" t="b">
        <f>IF(Tabla19[[#This Row],[Cantidad]]&gt;=1,Tabla19[[#This Row],[Cantidad]]*F255)</f>
        <v>0</v>
      </c>
    </row>
    <row r="256" spans="1:11" x14ac:dyDescent="0.2">
      <c r="A256" s="21"/>
      <c r="B256" s="22"/>
      <c r="C256" s="23">
        <f>_xlfn.XLOOKUP(Tabla19[[#This Row],[Producto]],Ingresos!L:L,Ingresos!M:M)</f>
        <v>0</v>
      </c>
      <c r="D256" s="24"/>
      <c r="E256" s="25"/>
      <c r="F256">
        <f>_xlfn.XLOOKUP(Tabla19[[#This Row],[Producto]],Ingresos!L:L,Ingresos!N:N)</f>
        <v>0</v>
      </c>
      <c r="G256">
        <v>2</v>
      </c>
      <c r="H256" s="6">
        <f>Tabla19[[#This Row],[Precio]]-(Tabla19[[#This Row],[Costo]]*Tabla19[[#This Row],[Cantidad]])</f>
        <v>0</v>
      </c>
      <c r="I256" t="s">
        <v>4</v>
      </c>
      <c r="K256" t="b">
        <f>IF(Tabla19[[#This Row],[Cantidad]]&gt;=1,Tabla19[[#This Row],[Cantidad]]*F256)</f>
        <v>0</v>
      </c>
    </row>
    <row r="257" spans="1:11" x14ac:dyDescent="0.2">
      <c r="A257" s="21"/>
      <c r="B257" s="22"/>
      <c r="C257" s="23">
        <f>_xlfn.XLOOKUP(Tabla19[[#This Row],[Producto]],Ingresos!L:L,Ingresos!M:M)</f>
        <v>0</v>
      </c>
      <c r="D257" s="24"/>
      <c r="E257" s="25"/>
      <c r="F257">
        <f>_xlfn.XLOOKUP(Tabla19[[#This Row],[Producto]],Ingresos!L:L,Ingresos!N:N)</f>
        <v>0</v>
      </c>
      <c r="G257">
        <v>2</v>
      </c>
      <c r="H257" s="6">
        <f>Tabla19[[#This Row],[Precio]]-(Tabla19[[#This Row],[Costo]]*Tabla19[[#This Row],[Cantidad]])</f>
        <v>0</v>
      </c>
      <c r="I257" t="s">
        <v>4</v>
      </c>
      <c r="K257" t="b">
        <f>IF(Tabla19[[#This Row],[Cantidad]]&gt;=1,Tabla19[[#This Row],[Cantidad]]*F257)</f>
        <v>0</v>
      </c>
    </row>
    <row r="258" spans="1:11" x14ac:dyDescent="0.2">
      <c r="A258" s="21"/>
      <c r="B258" s="22"/>
      <c r="C258" s="23">
        <f>_xlfn.XLOOKUP(Tabla19[[#This Row],[Producto]],Ingresos!L:L,Ingresos!M:M)</f>
        <v>0</v>
      </c>
      <c r="D258" s="24"/>
      <c r="E258" s="25"/>
      <c r="F258">
        <f>_xlfn.XLOOKUP(Tabla19[[#This Row],[Producto]],Ingresos!L:L,Ingresos!N:N)</f>
        <v>0</v>
      </c>
      <c r="G258">
        <v>2</v>
      </c>
      <c r="H258" s="6">
        <f>Tabla19[[#This Row],[Precio]]-(Tabla19[[#This Row],[Costo]]*Tabla19[[#This Row],[Cantidad]])</f>
        <v>0</v>
      </c>
      <c r="I258" t="s">
        <v>4</v>
      </c>
      <c r="K258" t="b">
        <f>IF(Tabla19[[#This Row],[Cantidad]]&gt;=1,Tabla19[[#This Row],[Cantidad]]*F258)</f>
        <v>0</v>
      </c>
    </row>
    <row r="259" spans="1:11" x14ac:dyDescent="0.2">
      <c r="A259" s="21"/>
      <c r="B259" s="22"/>
      <c r="C259" s="23">
        <f>_xlfn.XLOOKUP(Tabla19[[#This Row],[Producto]],Ingresos!L:L,Ingresos!M:M)</f>
        <v>0</v>
      </c>
      <c r="D259" s="24"/>
      <c r="E259" s="25"/>
      <c r="F259">
        <f>_xlfn.XLOOKUP(Tabla19[[#This Row],[Producto]],Ingresos!L:L,Ingresos!N:N)</f>
        <v>0</v>
      </c>
      <c r="G259">
        <v>2</v>
      </c>
      <c r="H259" s="6">
        <f>Tabla19[[#This Row],[Precio]]-(Tabla19[[#This Row],[Costo]]*Tabla19[[#This Row],[Cantidad]])</f>
        <v>0</v>
      </c>
      <c r="I259" t="s">
        <v>4</v>
      </c>
      <c r="K259" t="b">
        <f>IF(Tabla19[[#This Row],[Cantidad]]&gt;=1,Tabla19[[#This Row],[Cantidad]]*F259)</f>
        <v>0</v>
      </c>
    </row>
    <row r="260" spans="1:11" x14ac:dyDescent="0.2">
      <c r="A260" s="21"/>
      <c r="B260" s="22"/>
      <c r="C260" s="23">
        <f>_xlfn.XLOOKUP(Tabla19[[#This Row],[Producto]],Ingresos!L:L,Ingresos!M:M)</f>
        <v>0</v>
      </c>
      <c r="D260" s="24"/>
      <c r="E260" s="25"/>
      <c r="F260">
        <f>_xlfn.XLOOKUP(Tabla19[[#This Row],[Producto]],Ingresos!L:L,Ingresos!N:N)</f>
        <v>0</v>
      </c>
      <c r="G260">
        <v>2</v>
      </c>
      <c r="H260" s="6">
        <f>Tabla19[[#This Row],[Precio]]-(Tabla19[[#This Row],[Costo]]*Tabla19[[#This Row],[Cantidad]])</f>
        <v>0</v>
      </c>
      <c r="I260" t="s">
        <v>4</v>
      </c>
      <c r="K260" t="b">
        <f>IF(Tabla19[[#This Row],[Cantidad]]&gt;=1,Tabla19[[#This Row],[Cantidad]]*F260)</f>
        <v>0</v>
      </c>
    </row>
    <row r="261" spans="1:11" x14ac:dyDescent="0.2">
      <c r="A261" s="21"/>
      <c r="B261" s="22"/>
      <c r="C261" s="23">
        <f>_xlfn.XLOOKUP(Tabla19[[#This Row],[Producto]],Ingresos!L:L,Ingresos!M:M)</f>
        <v>0</v>
      </c>
      <c r="D261" s="24"/>
      <c r="E261" s="25"/>
      <c r="F261">
        <f>_xlfn.XLOOKUP(Tabla19[[#This Row],[Producto]],Ingresos!L:L,Ingresos!N:N)</f>
        <v>0</v>
      </c>
      <c r="G261">
        <v>2</v>
      </c>
      <c r="H261" s="6">
        <f>Tabla19[[#This Row],[Precio]]-(Tabla19[[#This Row],[Costo]]*Tabla19[[#This Row],[Cantidad]])</f>
        <v>0</v>
      </c>
      <c r="I261" t="s">
        <v>4</v>
      </c>
      <c r="K261" t="b">
        <f>IF(Tabla19[[#This Row],[Cantidad]]&gt;=1,Tabla19[[#This Row],[Cantidad]]*F261)</f>
        <v>0</v>
      </c>
    </row>
    <row r="262" spans="1:11" x14ac:dyDescent="0.2">
      <c r="A262" s="21"/>
      <c r="B262" s="22"/>
      <c r="C262" s="23">
        <f>_xlfn.XLOOKUP(Tabla19[[#This Row],[Producto]],Ingresos!L:L,Ingresos!M:M)</f>
        <v>0</v>
      </c>
      <c r="D262" s="24"/>
      <c r="E262" s="25"/>
      <c r="F262">
        <f>_xlfn.XLOOKUP(Tabla19[[#This Row],[Producto]],Ingresos!L:L,Ingresos!N:N)</f>
        <v>0</v>
      </c>
      <c r="G262">
        <v>2</v>
      </c>
      <c r="H262" s="6">
        <f>Tabla19[[#This Row],[Precio]]-(Tabla19[[#This Row],[Costo]]*Tabla19[[#This Row],[Cantidad]])</f>
        <v>0</v>
      </c>
      <c r="I262" t="s">
        <v>4</v>
      </c>
      <c r="K262" t="b">
        <f>IF(Tabla19[[#This Row],[Cantidad]]&gt;=1,Tabla19[[#This Row],[Cantidad]]*F262)</f>
        <v>0</v>
      </c>
    </row>
    <row r="263" spans="1:11" x14ac:dyDescent="0.2">
      <c r="A263" s="21"/>
      <c r="B263" s="22"/>
      <c r="C263" s="23">
        <f>_xlfn.XLOOKUP(Tabla19[[#This Row],[Producto]],Ingresos!L:L,Ingresos!M:M)</f>
        <v>0</v>
      </c>
      <c r="D263" s="24"/>
      <c r="E263" s="25"/>
      <c r="F263">
        <f>_xlfn.XLOOKUP(Tabla19[[#This Row],[Producto]],Ingresos!L:L,Ingresos!N:N)</f>
        <v>0</v>
      </c>
      <c r="G263">
        <v>2</v>
      </c>
      <c r="H263" s="6">
        <f>Tabla19[[#This Row],[Precio]]-(Tabla19[[#This Row],[Costo]]*Tabla19[[#This Row],[Cantidad]])</f>
        <v>0</v>
      </c>
      <c r="I263" t="s">
        <v>4</v>
      </c>
      <c r="K263" t="b">
        <f>IF(Tabla19[[#This Row],[Cantidad]]&gt;=1,Tabla19[[#This Row],[Cantidad]]*F263)</f>
        <v>0</v>
      </c>
    </row>
    <row r="264" spans="1:11" x14ac:dyDescent="0.2">
      <c r="A264" s="21"/>
      <c r="B264" s="22"/>
      <c r="C264" s="23">
        <f>_xlfn.XLOOKUP(Tabla19[[#This Row],[Producto]],Ingresos!L:L,Ingresos!M:M)</f>
        <v>0</v>
      </c>
      <c r="D264" s="24"/>
      <c r="E264" s="25"/>
      <c r="F264">
        <f>_xlfn.XLOOKUP(Tabla19[[#This Row],[Producto]],Ingresos!L:L,Ingresos!N:N)</f>
        <v>0</v>
      </c>
      <c r="G264">
        <v>2</v>
      </c>
      <c r="H264" s="6">
        <f>Tabla19[[#This Row],[Precio]]-(Tabla19[[#This Row],[Costo]]*Tabla19[[#This Row],[Cantidad]])</f>
        <v>0</v>
      </c>
      <c r="I264" t="s">
        <v>4</v>
      </c>
      <c r="K264" t="b">
        <f>IF(Tabla19[[#This Row],[Cantidad]]&gt;=1,Tabla19[[#This Row],[Cantidad]]*F264)</f>
        <v>0</v>
      </c>
    </row>
    <row r="265" spans="1:11" x14ac:dyDescent="0.2">
      <c r="A265" s="21"/>
      <c r="B265" s="22"/>
      <c r="C265" s="23">
        <f>_xlfn.XLOOKUP(Tabla19[[#This Row],[Producto]],Ingresos!L:L,Ingresos!M:M)</f>
        <v>0</v>
      </c>
      <c r="D265" s="24"/>
      <c r="E265" s="25"/>
      <c r="F265">
        <f>_xlfn.XLOOKUP(Tabla19[[#This Row],[Producto]],Ingresos!L:L,Ingresos!N:N)</f>
        <v>0</v>
      </c>
      <c r="G265">
        <v>2</v>
      </c>
      <c r="H265" s="6">
        <f>Tabla19[[#This Row],[Precio]]-(Tabla19[[#This Row],[Costo]]*Tabla19[[#This Row],[Cantidad]])</f>
        <v>0</v>
      </c>
      <c r="I265" t="s">
        <v>4</v>
      </c>
      <c r="K265" t="b">
        <f>IF(Tabla19[[#This Row],[Cantidad]]&gt;=1,Tabla19[[#This Row],[Cantidad]]*F265)</f>
        <v>0</v>
      </c>
    </row>
    <row r="266" spans="1:11" x14ac:dyDescent="0.2">
      <c r="A266" s="21"/>
      <c r="B266" s="22"/>
      <c r="C266" s="23">
        <f>_xlfn.XLOOKUP(Tabla19[[#This Row],[Producto]],Ingresos!L:L,Ingresos!M:M)</f>
        <v>0</v>
      </c>
      <c r="D266" s="24"/>
      <c r="E266" s="25"/>
      <c r="F266">
        <f>_xlfn.XLOOKUP(Tabla19[[#This Row],[Producto]],Ingresos!L:L,Ingresos!N:N)</f>
        <v>0</v>
      </c>
      <c r="G266">
        <v>2</v>
      </c>
      <c r="H266" s="6">
        <f>Tabla19[[#This Row],[Precio]]-(Tabla19[[#This Row],[Costo]]*Tabla19[[#This Row],[Cantidad]])</f>
        <v>0</v>
      </c>
      <c r="I266" t="s">
        <v>4</v>
      </c>
      <c r="K266" t="b">
        <f>IF(Tabla19[[#This Row],[Cantidad]]&gt;=1,Tabla19[[#This Row],[Cantidad]]*F266)</f>
        <v>0</v>
      </c>
    </row>
    <row r="267" spans="1:11" x14ac:dyDescent="0.2">
      <c r="A267" s="21"/>
      <c r="B267" s="22"/>
      <c r="C267" s="23">
        <f>_xlfn.XLOOKUP(Tabla19[[#This Row],[Producto]],Ingresos!L:L,Ingresos!M:M)</f>
        <v>0</v>
      </c>
      <c r="D267" s="24"/>
      <c r="E267" s="25"/>
      <c r="F267">
        <f>_xlfn.XLOOKUP(Tabla19[[#This Row],[Producto]],Ingresos!L:L,Ingresos!N:N)</f>
        <v>0</v>
      </c>
      <c r="G267">
        <v>2</v>
      </c>
      <c r="H267" s="6">
        <f>Tabla19[[#This Row],[Precio]]-(Tabla19[[#This Row],[Costo]]*Tabla19[[#This Row],[Cantidad]])</f>
        <v>0</v>
      </c>
      <c r="I267" t="s">
        <v>4</v>
      </c>
      <c r="K267" t="b">
        <f>IF(Tabla19[[#This Row],[Cantidad]]&gt;=1,Tabla19[[#This Row],[Cantidad]]*F267)</f>
        <v>0</v>
      </c>
    </row>
    <row r="268" spans="1:11" x14ac:dyDescent="0.2">
      <c r="A268" s="21"/>
      <c r="B268" s="22"/>
      <c r="C268" s="23">
        <f>_xlfn.XLOOKUP(Tabla19[[#This Row],[Producto]],Ingresos!L:L,Ingresos!M:M)</f>
        <v>0</v>
      </c>
      <c r="D268" s="24"/>
      <c r="E268" s="25"/>
      <c r="F268">
        <f>_xlfn.XLOOKUP(Tabla19[[#This Row],[Producto]],Ingresos!L:L,Ingresos!N:N)</f>
        <v>0</v>
      </c>
      <c r="G268">
        <v>2</v>
      </c>
      <c r="H268" s="6">
        <f>Tabla19[[#This Row],[Precio]]-(Tabla19[[#This Row],[Costo]]*Tabla19[[#This Row],[Cantidad]])</f>
        <v>0</v>
      </c>
      <c r="I268" t="s">
        <v>4</v>
      </c>
      <c r="K268" t="b">
        <f>IF(Tabla19[[#This Row],[Cantidad]]&gt;=1,Tabla19[[#This Row],[Cantidad]]*F268)</f>
        <v>0</v>
      </c>
    </row>
    <row r="269" spans="1:11" x14ac:dyDescent="0.2">
      <c r="A269" s="21"/>
      <c r="B269" s="22"/>
      <c r="C269" s="23">
        <f>_xlfn.XLOOKUP(Tabla19[[#This Row],[Producto]],Ingresos!L:L,Ingresos!M:M)</f>
        <v>0</v>
      </c>
      <c r="D269" s="24"/>
      <c r="E269" s="25"/>
      <c r="F269">
        <f>_xlfn.XLOOKUP(Tabla19[[#This Row],[Producto]],Ingresos!L:L,Ingresos!N:N)</f>
        <v>0</v>
      </c>
      <c r="G269">
        <v>2</v>
      </c>
      <c r="H269" s="6">
        <f>Tabla19[[#This Row],[Precio]]-(Tabla19[[#This Row],[Costo]]*Tabla19[[#This Row],[Cantidad]])</f>
        <v>0</v>
      </c>
      <c r="I269" t="s">
        <v>4</v>
      </c>
      <c r="K269" t="b">
        <f>IF(Tabla19[[#This Row],[Cantidad]]&gt;=1,Tabla19[[#This Row],[Cantidad]]*F269)</f>
        <v>0</v>
      </c>
    </row>
    <row r="270" spans="1:11" x14ac:dyDescent="0.2">
      <c r="A270" s="21"/>
      <c r="B270" s="22"/>
      <c r="C270" s="23">
        <f>_xlfn.XLOOKUP(Tabla19[[#This Row],[Producto]],Ingresos!L:L,Ingresos!M:M)</f>
        <v>0</v>
      </c>
      <c r="D270" s="24"/>
      <c r="E270" s="25"/>
      <c r="F270">
        <f>_xlfn.XLOOKUP(Tabla19[[#This Row],[Producto]],Ingresos!L:L,Ingresos!N:N)</f>
        <v>0</v>
      </c>
      <c r="G270">
        <v>2</v>
      </c>
      <c r="H270" s="6">
        <f>Tabla19[[#This Row],[Precio]]-(Tabla19[[#This Row],[Costo]]*Tabla19[[#This Row],[Cantidad]])</f>
        <v>0</v>
      </c>
      <c r="I270" t="s">
        <v>4</v>
      </c>
      <c r="K270" t="b">
        <f>IF(Tabla19[[#This Row],[Cantidad]]&gt;=1,Tabla19[[#This Row],[Cantidad]]*F270)</f>
        <v>0</v>
      </c>
    </row>
    <row r="271" spans="1:11" x14ac:dyDescent="0.2">
      <c r="A271" s="21"/>
      <c r="B271" s="22"/>
      <c r="C271" s="23">
        <f>_xlfn.XLOOKUP(Tabla19[[#This Row],[Producto]],Ingresos!L:L,Ingresos!M:M)</f>
        <v>0</v>
      </c>
      <c r="D271" s="24"/>
      <c r="E271" s="25"/>
      <c r="F271">
        <f>_xlfn.XLOOKUP(Tabla19[[#This Row],[Producto]],Ingresos!L:L,Ingresos!N:N)</f>
        <v>0</v>
      </c>
      <c r="G271">
        <v>2</v>
      </c>
      <c r="H271" s="6">
        <f>Tabla19[[#This Row],[Precio]]-(Tabla19[[#This Row],[Costo]]*Tabla19[[#This Row],[Cantidad]])</f>
        <v>0</v>
      </c>
      <c r="I271" t="s">
        <v>4</v>
      </c>
      <c r="K271" t="b">
        <f>IF(Tabla19[[#This Row],[Cantidad]]&gt;=1,Tabla19[[#This Row],[Cantidad]]*F271)</f>
        <v>0</v>
      </c>
    </row>
    <row r="272" spans="1:11" x14ac:dyDescent="0.2">
      <c r="A272" s="21"/>
      <c r="B272" s="22"/>
      <c r="C272" s="23">
        <f>_xlfn.XLOOKUP(Tabla19[[#This Row],[Producto]],Ingresos!L:L,Ingresos!M:M)</f>
        <v>0</v>
      </c>
      <c r="D272" s="24"/>
      <c r="E272" s="25"/>
      <c r="F272">
        <f>_xlfn.XLOOKUP(Tabla19[[#This Row],[Producto]],Ingresos!L:L,Ingresos!N:N)</f>
        <v>0</v>
      </c>
      <c r="G272">
        <v>2</v>
      </c>
      <c r="H272" s="6">
        <f>Tabla19[[#This Row],[Precio]]-(Tabla19[[#This Row],[Costo]]*Tabla19[[#This Row],[Cantidad]])</f>
        <v>0</v>
      </c>
      <c r="I272" t="s">
        <v>4</v>
      </c>
      <c r="K272" t="b">
        <f>IF(Tabla19[[#This Row],[Cantidad]]&gt;=1,Tabla19[[#This Row],[Cantidad]]*F272)</f>
        <v>0</v>
      </c>
    </row>
    <row r="273" spans="1:11" x14ac:dyDescent="0.2">
      <c r="A273" s="21"/>
      <c r="B273" s="22"/>
      <c r="C273" s="23">
        <f>_xlfn.XLOOKUP(Tabla19[[#This Row],[Producto]],Ingresos!L:L,Ingresos!M:M)</f>
        <v>0</v>
      </c>
      <c r="D273" s="24"/>
      <c r="E273" s="25"/>
      <c r="F273">
        <f>_xlfn.XLOOKUP(Tabla19[[#This Row],[Producto]],Ingresos!L:L,Ingresos!N:N)</f>
        <v>0</v>
      </c>
      <c r="G273">
        <v>2</v>
      </c>
      <c r="H273" s="6">
        <f>Tabla19[[#This Row],[Precio]]-(Tabla19[[#This Row],[Costo]]*Tabla19[[#This Row],[Cantidad]])</f>
        <v>0</v>
      </c>
      <c r="I273" t="s">
        <v>4</v>
      </c>
      <c r="K273" t="b">
        <f>IF(Tabla19[[#This Row],[Cantidad]]&gt;=1,Tabla19[[#This Row],[Cantidad]]*F273)</f>
        <v>0</v>
      </c>
    </row>
    <row r="274" spans="1:11" x14ac:dyDescent="0.2">
      <c r="A274" s="21"/>
      <c r="B274" s="22"/>
      <c r="C274" s="23">
        <f>_xlfn.XLOOKUP(Tabla19[[#This Row],[Producto]],Ingresos!L:L,Ingresos!M:M)</f>
        <v>0</v>
      </c>
      <c r="D274" s="24"/>
      <c r="E274" s="25"/>
      <c r="F274">
        <f>_xlfn.XLOOKUP(Tabla19[[#This Row],[Producto]],Ingresos!L:L,Ingresos!N:N)</f>
        <v>0</v>
      </c>
      <c r="G274">
        <v>2</v>
      </c>
      <c r="H274" s="6">
        <f>Tabla19[[#This Row],[Precio]]-(Tabla19[[#This Row],[Costo]]*Tabla19[[#This Row],[Cantidad]])</f>
        <v>0</v>
      </c>
      <c r="I274" t="s">
        <v>4</v>
      </c>
      <c r="K274" t="b">
        <f>IF(Tabla19[[#This Row],[Cantidad]]&gt;=1,Tabla19[[#This Row],[Cantidad]]*F274)</f>
        <v>0</v>
      </c>
    </row>
    <row r="275" spans="1:11" x14ac:dyDescent="0.2">
      <c r="A275" s="21"/>
      <c r="B275" s="22"/>
      <c r="C275" s="23">
        <f>_xlfn.XLOOKUP(Tabla19[[#This Row],[Producto]],Ingresos!L:L,Ingresos!M:M)</f>
        <v>0</v>
      </c>
      <c r="D275" s="24"/>
      <c r="E275" s="25"/>
      <c r="F275">
        <f>_xlfn.XLOOKUP(Tabla19[[#This Row],[Producto]],Ingresos!L:L,Ingresos!N:N)</f>
        <v>0</v>
      </c>
      <c r="G275">
        <v>2</v>
      </c>
      <c r="H275" s="6">
        <f>Tabla19[[#This Row],[Precio]]-(Tabla19[[#This Row],[Costo]]*Tabla19[[#This Row],[Cantidad]])</f>
        <v>0</v>
      </c>
      <c r="I275" t="s">
        <v>4</v>
      </c>
      <c r="K275" t="b">
        <f>IF(Tabla19[[#This Row],[Cantidad]]&gt;=1,Tabla19[[#This Row],[Cantidad]]*F275)</f>
        <v>0</v>
      </c>
    </row>
    <row r="276" spans="1:11" x14ac:dyDescent="0.2">
      <c r="A276" s="21"/>
      <c r="B276" s="22"/>
      <c r="C276" s="23">
        <f>_xlfn.XLOOKUP(Tabla19[[#This Row],[Producto]],Ingresos!L:L,Ingresos!M:M)</f>
        <v>0</v>
      </c>
      <c r="D276" s="24"/>
      <c r="E276" s="25"/>
      <c r="F276">
        <f>_xlfn.XLOOKUP(Tabla19[[#This Row],[Producto]],Ingresos!L:L,Ingresos!N:N)</f>
        <v>0</v>
      </c>
      <c r="G276">
        <v>2</v>
      </c>
      <c r="H276" s="6">
        <f>Tabla19[[#This Row],[Precio]]-(Tabla19[[#This Row],[Costo]]*Tabla19[[#This Row],[Cantidad]])</f>
        <v>0</v>
      </c>
      <c r="I276" t="s">
        <v>4</v>
      </c>
      <c r="K276" t="b">
        <f>IF(Tabla19[[#This Row],[Cantidad]]&gt;=1,Tabla19[[#This Row],[Cantidad]]*F276)</f>
        <v>0</v>
      </c>
    </row>
    <row r="277" spans="1:11" x14ac:dyDescent="0.2">
      <c r="A277" s="21"/>
      <c r="B277" s="22"/>
      <c r="C277" s="23">
        <f>_xlfn.XLOOKUP(Tabla19[[#This Row],[Producto]],Ingresos!L:L,Ingresos!M:M)</f>
        <v>0</v>
      </c>
      <c r="D277" s="24"/>
      <c r="E277" s="25"/>
      <c r="F277">
        <f>_xlfn.XLOOKUP(Tabla19[[#This Row],[Producto]],Ingresos!L:L,Ingresos!N:N)</f>
        <v>0</v>
      </c>
      <c r="G277">
        <v>2</v>
      </c>
      <c r="H277" s="6">
        <f>Tabla19[[#This Row],[Precio]]-(Tabla19[[#This Row],[Costo]]*Tabla19[[#This Row],[Cantidad]])</f>
        <v>0</v>
      </c>
      <c r="I277" t="s">
        <v>4</v>
      </c>
      <c r="K277" t="b">
        <f>IF(Tabla19[[#This Row],[Cantidad]]&gt;=1,Tabla19[[#This Row],[Cantidad]]*F277)</f>
        <v>0</v>
      </c>
    </row>
    <row r="278" spans="1:11" x14ac:dyDescent="0.2">
      <c r="A278" s="21"/>
      <c r="B278" s="22"/>
      <c r="C278" s="23">
        <f>_xlfn.XLOOKUP(Tabla19[[#This Row],[Producto]],Ingresos!L:L,Ingresos!M:M)</f>
        <v>0</v>
      </c>
      <c r="D278" s="24"/>
      <c r="E278" s="25"/>
      <c r="F278">
        <f>_xlfn.XLOOKUP(Tabla19[[#This Row],[Producto]],Ingresos!L:L,Ingresos!N:N)</f>
        <v>0</v>
      </c>
      <c r="G278">
        <v>2</v>
      </c>
      <c r="H278" s="6">
        <f>Tabla19[[#This Row],[Precio]]-(Tabla19[[#This Row],[Costo]]*Tabla19[[#This Row],[Cantidad]])</f>
        <v>0</v>
      </c>
      <c r="I278" t="s">
        <v>4</v>
      </c>
      <c r="K278" t="b">
        <f>IF(Tabla19[[#This Row],[Cantidad]]&gt;=1,Tabla19[[#This Row],[Cantidad]]*F278)</f>
        <v>0</v>
      </c>
    </row>
    <row r="279" spans="1:11" x14ac:dyDescent="0.2">
      <c r="A279" s="21"/>
      <c r="B279" s="22"/>
      <c r="C279" s="23">
        <f>_xlfn.XLOOKUP(Tabla19[[#This Row],[Producto]],Ingresos!L:L,Ingresos!M:M)</f>
        <v>0</v>
      </c>
      <c r="D279" s="24"/>
      <c r="E279" s="25"/>
      <c r="F279">
        <f>_xlfn.XLOOKUP(Tabla19[[#This Row],[Producto]],Ingresos!L:L,Ingresos!N:N)</f>
        <v>0</v>
      </c>
      <c r="G279">
        <v>2</v>
      </c>
      <c r="H279" s="6">
        <f>Tabla19[[#This Row],[Precio]]-(Tabla19[[#This Row],[Costo]]*Tabla19[[#This Row],[Cantidad]])</f>
        <v>0</v>
      </c>
      <c r="I279" t="s">
        <v>4</v>
      </c>
      <c r="K279" t="b">
        <f>IF(Tabla19[[#This Row],[Cantidad]]&gt;=1,Tabla19[[#This Row],[Cantidad]]*F279)</f>
        <v>0</v>
      </c>
    </row>
    <row r="280" spans="1:11" x14ac:dyDescent="0.2">
      <c r="A280" s="21"/>
      <c r="B280" s="22"/>
      <c r="C280" s="23">
        <f>_xlfn.XLOOKUP(Tabla19[[#This Row],[Producto]],Ingresos!L:L,Ingresos!M:M)</f>
        <v>0</v>
      </c>
      <c r="D280" s="24"/>
      <c r="E280" s="25"/>
      <c r="F280">
        <f>_xlfn.XLOOKUP(Tabla19[[#This Row],[Producto]],Ingresos!L:L,Ingresos!N:N)</f>
        <v>0</v>
      </c>
      <c r="G280">
        <v>2</v>
      </c>
      <c r="H280" s="6">
        <f>Tabla19[[#This Row],[Precio]]-(Tabla19[[#This Row],[Costo]]*Tabla19[[#This Row],[Cantidad]])</f>
        <v>0</v>
      </c>
      <c r="I280" t="s">
        <v>4</v>
      </c>
      <c r="K280" t="b">
        <f>IF(Tabla19[[#This Row],[Cantidad]]&gt;=1,Tabla19[[#This Row],[Cantidad]]*F280)</f>
        <v>0</v>
      </c>
    </row>
    <row r="281" spans="1:11" x14ac:dyDescent="0.2">
      <c r="A281" s="21"/>
      <c r="B281" s="22"/>
      <c r="C281" s="23">
        <f>_xlfn.XLOOKUP(Tabla19[[#This Row],[Producto]],Ingresos!L:L,Ingresos!M:M)</f>
        <v>0</v>
      </c>
      <c r="D281" s="24"/>
      <c r="E281" s="25"/>
      <c r="F281">
        <f>_xlfn.XLOOKUP(Tabla19[[#This Row],[Producto]],Ingresos!L:L,Ingresos!N:N)</f>
        <v>0</v>
      </c>
      <c r="G281">
        <v>2</v>
      </c>
      <c r="H281" s="6">
        <f>Tabla19[[#This Row],[Precio]]-(Tabla19[[#This Row],[Costo]]*Tabla19[[#This Row],[Cantidad]])</f>
        <v>0</v>
      </c>
      <c r="I281" t="s">
        <v>4</v>
      </c>
      <c r="K281" t="b">
        <f>IF(Tabla19[[#This Row],[Cantidad]]&gt;=1,Tabla19[[#This Row],[Cantidad]]*F281)</f>
        <v>0</v>
      </c>
    </row>
    <row r="282" spans="1:11" x14ac:dyDescent="0.2">
      <c r="A282" s="21"/>
      <c r="B282" s="22"/>
      <c r="C282" s="23">
        <f>_xlfn.XLOOKUP(Tabla19[[#This Row],[Producto]],Ingresos!L:L,Ingresos!M:M)</f>
        <v>0</v>
      </c>
      <c r="D282" s="24"/>
      <c r="E282" s="25"/>
      <c r="F282">
        <f>_xlfn.XLOOKUP(Tabla19[[#This Row],[Producto]],Ingresos!L:L,Ingresos!N:N)</f>
        <v>0</v>
      </c>
      <c r="G282">
        <v>2</v>
      </c>
      <c r="H282" s="6">
        <f>Tabla19[[#This Row],[Precio]]-(Tabla19[[#This Row],[Costo]]*Tabla19[[#This Row],[Cantidad]])</f>
        <v>0</v>
      </c>
      <c r="I282" t="s">
        <v>4</v>
      </c>
      <c r="K282" t="b">
        <f>IF(Tabla19[[#This Row],[Cantidad]]&gt;=1,Tabla19[[#This Row],[Cantidad]]*F282)</f>
        <v>0</v>
      </c>
    </row>
    <row r="283" spans="1:11" x14ac:dyDescent="0.2">
      <c r="A283" s="21"/>
      <c r="B283" s="22"/>
      <c r="C283" s="23">
        <f>_xlfn.XLOOKUP(Tabla19[[#This Row],[Producto]],Ingresos!L:L,Ingresos!M:M)</f>
        <v>0</v>
      </c>
      <c r="D283" s="24"/>
      <c r="E283" s="25"/>
      <c r="F283">
        <f>_xlfn.XLOOKUP(Tabla19[[#This Row],[Producto]],Ingresos!L:L,Ingresos!N:N)</f>
        <v>0</v>
      </c>
      <c r="G283">
        <v>2</v>
      </c>
      <c r="H283" s="6">
        <f>Tabla19[[#This Row],[Precio]]-(Tabla19[[#This Row],[Costo]]*Tabla19[[#This Row],[Cantidad]])</f>
        <v>0</v>
      </c>
      <c r="I283" t="s">
        <v>4</v>
      </c>
      <c r="K283" t="b">
        <f>IF(Tabla19[[#This Row],[Cantidad]]&gt;=1,Tabla19[[#This Row],[Cantidad]]*F283)</f>
        <v>0</v>
      </c>
    </row>
    <row r="284" spans="1:11" x14ac:dyDescent="0.2">
      <c r="A284" s="21"/>
      <c r="B284" s="22"/>
      <c r="C284" s="23">
        <f>_xlfn.XLOOKUP(Tabla19[[#This Row],[Producto]],Ingresos!L:L,Ingresos!M:M)</f>
        <v>0</v>
      </c>
      <c r="D284" s="24"/>
      <c r="E284" s="25"/>
      <c r="F284">
        <f>_xlfn.XLOOKUP(Tabla19[[#This Row],[Producto]],Ingresos!L:L,Ingresos!N:N)</f>
        <v>0</v>
      </c>
      <c r="G284">
        <v>2</v>
      </c>
      <c r="H284" s="6">
        <f>Tabla19[[#This Row],[Precio]]-(Tabla19[[#This Row],[Costo]]*Tabla19[[#This Row],[Cantidad]])</f>
        <v>0</v>
      </c>
      <c r="I284" t="s">
        <v>4</v>
      </c>
      <c r="K284" t="b">
        <f>IF(Tabla19[[#This Row],[Cantidad]]&gt;=1,Tabla19[[#This Row],[Cantidad]]*F284)</f>
        <v>0</v>
      </c>
    </row>
    <row r="285" spans="1:11" x14ac:dyDescent="0.2">
      <c r="A285" s="21"/>
      <c r="B285" s="22"/>
      <c r="C285" s="23">
        <f>_xlfn.XLOOKUP(Tabla19[[#This Row],[Producto]],Ingresos!L:L,Ingresos!M:M)</f>
        <v>0</v>
      </c>
      <c r="D285" s="24"/>
      <c r="E285" s="25"/>
      <c r="F285">
        <f>_xlfn.XLOOKUP(Tabla19[[#This Row],[Producto]],Ingresos!L:L,Ingresos!N:N)</f>
        <v>0</v>
      </c>
      <c r="G285">
        <v>2</v>
      </c>
      <c r="H285" s="6">
        <f>Tabla19[[#This Row],[Precio]]-(Tabla19[[#This Row],[Costo]]*Tabla19[[#This Row],[Cantidad]])</f>
        <v>0</v>
      </c>
      <c r="I285" t="s">
        <v>4</v>
      </c>
      <c r="K285" t="b">
        <f>IF(Tabla19[[#This Row],[Cantidad]]&gt;=1,Tabla19[[#This Row],[Cantidad]]*F285)</f>
        <v>0</v>
      </c>
    </row>
    <row r="286" spans="1:11" x14ac:dyDescent="0.2">
      <c r="A286" s="21"/>
      <c r="B286" s="22"/>
      <c r="C286" s="23">
        <f>_xlfn.XLOOKUP(Tabla19[[#This Row],[Producto]],Ingresos!L:L,Ingresos!M:M)</f>
        <v>0</v>
      </c>
      <c r="D286" s="24"/>
      <c r="E286" s="25"/>
      <c r="F286">
        <f>_xlfn.XLOOKUP(Tabla19[[#This Row],[Producto]],Ingresos!L:L,Ingresos!N:N)</f>
        <v>0</v>
      </c>
      <c r="G286">
        <v>2</v>
      </c>
      <c r="H286" s="6">
        <f>Tabla19[[#This Row],[Precio]]-(Tabla19[[#This Row],[Costo]]*Tabla19[[#This Row],[Cantidad]])</f>
        <v>0</v>
      </c>
      <c r="I286" t="s">
        <v>4</v>
      </c>
      <c r="K286" t="b">
        <f>IF(Tabla19[[#This Row],[Cantidad]]&gt;=1,Tabla19[[#This Row],[Cantidad]]*F286)</f>
        <v>0</v>
      </c>
    </row>
    <row r="287" spans="1:11" x14ac:dyDescent="0.2">
      <c r="A287" s="21"/>
      <c r="B287" s="22"/>
      <c r="C287" s="23">
        <f>_xlfn.XLOOKUP(Tabla19[[#This Row],[Producto]],Ingresos!L:L,Ingresos!M:M)</f>
        <v>0</v>
      </c>
      <c r="D287" s="24"/>
      <c r="E287" s="25"/>
      <c r="F287">
        <f>_xlfn.XLOOKUP(Tabla19[[#This Row],[Producto]],Ingresos!L:L,Ingresos!N:N)</f>
        <v>0</v>
      </c>
      <c r="G287">
        <v>2</v>
      </c>
      <c r="H287" s="6">
        <f>Tabla19[[#This Row],[Precio]]-(Tabla19[[#This Row],[Costo]]*Tabla19[[#This Row],[Cantidad]])</f>
        <v>0</v>
      </c>
      <c r="I287" t="s">
        <v>4</v>
      </c>
      <c r="K287" t="b">
        <f>IF(Tabla19[[#This Row],[Cantidad]]&gt;=1,Tabla19[[#This Row],[Cantidad]]*F287)</f>
        <v>0</v>
      </c>
    </row>
    <row r="288" spans="1:11" x14ac:dyDescent="0.2">
      <c r="A288" s="21"/>
      <c r="B288" s="22"/>
      <c r="C288" s="23">
        <f>_xlfn.XLOOKUP(Tabla19[[#This Row],[Producto]],Ingresos!L:L,Ingresos!M:M)</f>
        <v>0</v>
      </c>
      <c r="D288" s="24"/>
      <c r="E288" s="25"/>
      <c r="F288">
        <f>_xlfn.XLOOKUP(Tabla19[[#This Row],[Producto]],Ingresos!L:L,Ingresos!N:N)</f>
        <v>0</v>
      </c>
      <c r="G288">
        <v>2</v>
      </c>
      <c r="H288" s="6">
        <f>Tabla19[[#This Row],[Precio]]-(Tabla19[[#This Row],[Costo]]*Tabla19[[#This Row],[Cantidad]])</f>
        <v>0</v>
      </c>
      <c r="I288" t="s">
        <v>4</v>
      </c>
      <c r="K288" t="b">
        <f>IF(Tabla19[[#This Row],[Cantidad]]&gt;=1,Tabla19[[#This Row],[Cantidad]]*F288)</f>
        <v>0</v>
      </c>
    </row>
    <row r="289" spans="1:11" x14ac:dyDescent="0.2">
      <c r="A289" s="21"/>
      <c r="B289" s="22"/>
      <c r="C289" s="23">
        <f>_xlfn.XLOOKUP(Tabla19[[#This Row],[Producto]],Ingresos!L:L,Ingresos!M:M)</f>
        <v>0</v>
      </c>
      <c r="D289" s="24"/>
      <c r="E289" s="25"/>
      <c r="F289">
        <f>_xlfn.XLOOKUP(Tabla19[[#This Row],[Producto]],Ingresos!L:L,Ingresos!N:N)</f>
        <v>0</v>
      </c>
      <c r="G289">
        <v>2</v>
      </c>
      <c r="H289" s="6">
        <f>Tabla19[[#This Row],[Precio]]-(Tabla19[[#This Row],[Costo]]*Tabla19[[#This Row],[Cantidad]])</f>
        <v>0</v>
      </c>
      <c r="I289" t="s">
        <v>4</v>
      </c>
      <c r="K289" t="b">
        <f>IF(Tabla19[[#This Row],[Cantidad]]&gt;=1,Tabla19[[#This Row],[Cantidad]]*F289)</f>
        <v>0</v>
      </c>
    </row>
    <row r="290" spans="1:11" x14ac:dyDescent="0.2">
      <c r="A290" s="21"/>
      <c r="B290" s="22"/>
      <c r="C290" s="23">
        <f>_xlfn.XLOOKUP(Tabla19[[#This Row],[Producto]],Ingresos!L:L,Ingresos!M:M)</f>
        <v>0</v>
      </c>
      <c r="D290" s="24"/>
      <c r="E290" s="25"/>
      <c r="F290">
        <f>_xlfn.XLOOKUP(Tabla19[[#This Row],[Producto]],Ingresos!L:L,Ingresos!N:N)</f>
        <v>0</v>
      </c>
      <c r="G290">
        <v>2</v>
      </c>
      <c r="H290" s="6">
        <f>Tabla19[[#This Row],[Precio]]-(Tabla19[[#This Row],[Costo]]*Tabla19[[#This Row],[Cantidad]])</f>
        <v>0</v>
      </c>
      <c r="I290" t="s">
        <v>4</v>
      </c>
      <c r="K290" t="b">
        <f>IF(Tabla19[[#This Row],[Cantidad]]&gt;=1,Tabla19[[#This Row],[Cantidad]]*F290)</f>
        <v>0</v>
      </c>
    </row>
    <row r="291" spans="1:11" x14ac:dyDescent="0.2">
      <c r="A291" s="21"/>
      <c r="B291" s="22"/>
      <c r="C291" s="23">
        <f>_xlfn.XLOOKUP(Tabla19[[#This Row],[Producto]],Ingresos!L:L,Ingresos!M:M)</f>
        <v>0</v>
      </c>
      <c r="D291" s="24"/>
      <c r="E291" s="25"/>
      <c r="F291">
        <f>_xlfn.XLOOKUP(Tabla19[[#This Row],[Producto]],Ingresos!L:L,Ingresos!N:N)</f>
        <v>0</v>
      </c>
      <c r="G291">
        <v>2</v>
      </c>
      <c r="H291" s="6">
        <f>Tabla19[[#This Row],[Precio]]-(Tabla19[[#This Row],[Costo]]*Tabla19[[#This Row],[Cantidad]])</f>
        <v>0</v>
      </c>
      <c r="I291" t="s">
        <v>4</v>
      </c>
      <c r="K291" t="b">
        <f>IF(Tabla19[[#This Row],[Cantidad]]&gt;=1,Tabla19[[#This Row],[Cantidad]]*F291)</f>
        <v>0</v>
      </c>
    </row>
    <row r="292" spans="1:11" x14ac:dyDescent="0.2">
      <c r="A292" s="21"/>
      <c r="B292" s="22"/>
      <c r="C292" s="23">
        <f>_xlfn.XLOOKUP(Tabla19[[#This Row],[Producto]],Ingresos!L:L,Ingresos!M:M)</f>
        <v>0</v>
      </c>
      <c r="D292" s="24"/>
      <c r="E292" s="25"/>
      <c r="F292">
        <f>_xlfn.XLOOKUP(Tabla19[[#This Row],[Producto]],Ingresos!L:L,Ingresos!N:N)</f>
        <v>0</v>
      </c>
      <c r="G292">
        <v>2</v>
      </c>
      <c r="H292" s="6">
        <f>Tabla19[[#This Row],[Precio]]-(Tabla19[[#This Row],[Costo]]*Tabla19[[#This Row],[Cantidad]])</f>
        <v>0</v>
      </c>
      <c r="I292" t="s">
        <v>4</v>
      </c>
      <c r="K292" t="b">
        <f>IF(Tabla19[[#This Row],[Cantidad]]&gt;=1,Tabla19[[#This Row],[Cantidad]]*F292)</f>
        <v>0</v>
      </c>
    </row>
    <row r="293" spans="1:11" x14ac:dyDescent="0.2">
      <c r="A293" s="21"/>
      <c r="B293" s="22"/>
      <c r="C293" s="23">
        <f>_xlfn.XLOOKUP(Tabla19[[#This Row],[Producto]],Ingresos!L:L,Ingresos!M:M)</f>
        <v>0</v>
      </c>
      <c r="D293" s="24"/>
      <c r="E293" s="25"/>
      <c r="F293">
        <f>_xlfn.XLOOKUP(Tabla19[[#This Row],[Producto]],Ingresos!L:L,Ingresos!N:N)</f>
        <v>0</v>
      </c>
      <c r="G293">
        <v>2</v>
      </c>
      <c r="H293" s="6">
        <f>Tabla19[[#This Row],[Precio]]-(Tabla19[[#This Row],[Costo]]*Tabla19[[#This Row],[Cantidad]])</f>
        <v>0</v>
      </c>
      <c r="I293" t="s">
        <v>4</v>
      </c>
      <c r="K293" t="b">
        <f>IF(Tabla19[[#This Row],[Cantidad]]&gt;=1,Tabla19[[#This Row],[Cantidad]]*F293)</f>
        <v>0</v>
      </c>
    </row>
    <row r="294" spans="1:11" x14ac:dyDescent="0.2">
      <c r="A294" s="21"/>
      <c r="B294" s="22"/>
      <c r="C294" s="23">
        <f>_xlfn.XLOOKUP(Tabla19[[#This Row],[Producto]],Ingresos!L:L,Ingresos!M:M)</f>
        <v>0</v>
      </c>
      <c r="D294" s="24"/>
      <c r="E294" s="25"/>
      <c r="F294">
        <f>_xlfn.XLOOKUP(Tabla19[[#This Row],[Producto]],Ingresos!L:L,Ingresos!N:N)</f>
        <v>0</v>
      </c>
      <c r="G294">
        <v>2</v>
      </c>
      <c r="H294" s="6">
        <f>Tabla19[[#This Row],[Precio]]-(Tabla19[[#This Row],[Costo]]*Tabla19[[#This Row],[Cantidad]])</f>
        <v>0</v>
      </c>
      <c r="I294" t="s">
        <v>4</v>
      </c>
      <c r="K294" t="b">
        <f>IF(Tabla19[[#This Row],[Cantidad]]&gt;=1,Tabla19[[#This Row],[Cantidad]]*F294)</f>
        <v>0</v>
      </c>
    </row>
    <row r="295" spans="1:11" x14ac:dyDescent="0.2">
      <c r="A295" s="21"/>
      <c r="B295" s="22"/>
      <c r="C295" s="23">
        <f>_xlfn.XLOOKUP(Tabla19[[#This Row],[Producto]],Ingresos!L:L,Ingresos!M:M)</f>
        <v>0</v>
      </c>
      <c r="D295" s="24"/>
      <c r="E295" s="25"/>
      <c r="F295">
        <f>_xlfn.XLOOKUP(Tabla19[[#This Row],[Producto]],Ingresos!L:L,Ingresos!N:N)</f>
        <v>0</v>
      </c>
      <c r="G295">
        <v>2</v>
      </c>
      <c r="H295" s="6">
        <f>Tabla19[[#This Row],[Precio]]-(Tabla19[[#This Row],[Costo]]*Tabla19[[#This Row],[Cantidad]])</f>
        <v>0</v>
      </c>
      <c r="I295" t="s">
        <v>4</v>
      </c>
      <c r="K295" t="b">
        <f>IF(Tabla19[[#This Row],[Cantidad]]&gt;=1,Tabla19[[#This Row],[Cantidad]]*F295)</f>
        <v>0</v>
      </c>
    </row>
    <row r="296" spans="1:11" x14ac:dyDescent="0.2">
      <c r="A296" s="21"/>
      <c r="B296" s="22"/>
      <c r="C296" s="23">
        <f>_xlfn.XLOOKUP(Tabla19[[#This Row],[Producto]],Ingresos!L:L,Ingresos!M:M)</f>
        <v>0</v>
      </c>
      <c r="D296" s="24"/>
      <c r="E296" s="25"/>
      <c r="F296">
        <f>_xlfn.XLOOKUP(Tabla19[[#This Row],[Producto]],Ingresos!L:L,Ingresos!N:N)</f>
        <v>0</v>
      </c>
      <c r="G296">
        <v>2</v>
      </c>
      <c r="H296" s="6">
        <f>Tabla19[[#This Row],[Precio]]-(Tabla19[[#This Row],[Costo]]*Tabla19[[#This Row],[Cantidad]])</f>
        <v>0</v>
      </c>
      <c r="I296" t="s">
        <v>4</v>
      </c>
      <c r="K296" t="b">
        <f>IF(Tabla19[[#This Row],[Cantidad]]&gt;=1,Tabla19[[#This Row],[Cantidad]]*F296)</f>
        <v>0</v>
      </c>
    </row>
    <row r="297" spans="1:11" x14ac:dyDescent="0.2">
      <c r="A297" s="21"/>
      <c r="B297" s="22"/>
      <c r="C297" s="23">
        <f>_xlfn.XLOOKUP(Tabla19[[#This Row],[Producto]],Ingresos!L:L,Ingresos!M:M)</f>
        <v>0</v>
      </c>
      <c r="D297" s="24"/>
      <c r="E297" s="25"/>
      <c r="F297">
        <f>_xlfn.XLOOKUP(Tabla19[[#This Row],[Producto]],Ingresos!L:L,Ingresos!N:N)</f>
        <v>0</v>
      </c>
      <c r="G297">
        <v>2</v>
      </c>
      <c r="H297" s="6">
        <f>Tabla19[[#This Row],[Precio]]-(Tabla19[[#This Row],[Costo]]*Tabla19[[#This Row],[Cantidad]])</f>
        <v>0</v>
      </c>
      <c r="I297" t="s">
        <v>4</v>
      </c>
      <c r="K297" t="b">
        <f>IF(Tabla19[[#This Row],[Cantidad]]&gt;=1,Tabla19[[#This Row],[Cantidad]]*F297)</f>
        <v>0</v>
      </c>
    </row>
    <row r="298" spans="1:11" x14ac:dyDescent="0.2">
      <c r="A298" s="21"/>
      <c r="B298" s="22"/>
      <c r="C298" s="23">
        <f>_xlfn.XLOOKUP(Tabla19[[#This Row],[Producto]],Ingresos!L:L,Ingresos!M:M)</f>
        <v>0</v>
      </c>
      <c r="D298" s="24"/>
      <c r="E298" s="25"/>
      <c r="F298">
        <f>_xlfn.XLOOKUP(Tabla19[[#This Row],[Producto]],Ingresos!L:L,Ingresos!N:N)</f>
        <v>0</v>
      </c>
      <c r="G298">
        <v>2</v>
      </c>
      <c r="H298" s="6">
        <f>Tabla19[[#This Row],[Precio]]-(Tabla19[[#This Row],[Costo]]*Tabla19[[#This Row],[Cantidad]])</f>
        <v>0</v>
      </c>
      <c r="I298" t="s">
        <v>4</v>
      </c>
      <c r="K298" t="b">
        <f>IF(Tabla19[[#This Row],[Cantidad]]&gt;=1,Tabla19[[#This Row],[Cantidad]]*F298)</f>
        <v>0</v>
      </c>
    </row>
    <row r="299" spans="1:11" x14ac:dyDescent="0.2">
      <c r="A299" s="21"/>
      <c r="B299" s="22"/>
      <c r="C299" s="23">
        <f>_xlfn.XLOOKUP(Tabla19[[#This Row],[Producto]],Ingresos!L:L,Ingresos!M:M)</f>
        <v>0</v>
      </c>
      <c r="D299" s="24"/>
      <c r="E299" s="25"/>
      <c r="F299">
        <f>_xlfn.XLOOKUP(Tabla19[[#This Row],[Producto]],Ingresos!L:L,Ingresos!N:N)</f>
        <v>0</v>
      </c>
      <c r="G299">
        <v>2</v>
      </c>
      <c r="H299" s="6">
        <f>Tabla19[[#This Row],[Precio]]-(Tabla19[[#This Row],[Costo]]*Tabla19[[#This Row],[Cantidad]])</f>
        <v>0</v>
      </c>
      <c r="I299" t="s">
        <v>4</v>
      </c>
      <c r="K299" t="b">
        <f>IF(Tabla19[[#This Row],[Cantidad]]&gt;=1,Tabla19[[#This Row],[Cantidad]]*F299)</f>
        <v>0</v>
      </c>
    </row>
    <row r="300" spans="1:11" x14ac:dyDescent="0.2">
      <c r="A300" s="21"/>
      <c r="B300" s="22"/>
      <c r="C300" s="23">
        <f>_xlfn.XLOOKUP(Tabla19[[#This Row],[Producto]],Ingresos!L:L,Ingresos!M:M)</f>
        <v>0</v>
      </c>
      <c r="D300" s="24"/>
      <c r="E300" s="25"/>
      <c r="F300">
        <f>_xlfn.XLOOKUP(Tabla19[[#This Row],[Producto]],Ingresos!L:L,Ingresos!N:N)</f>
        <v>0</v>
      </c>
      <c r="G300">
        <v>2</v>
      </c>
      <c r="H300" s="6">
        <f>Tabla19[[#This Row],[Precio]]-(Tabla19[[#This Row],[Costo]]*Tabla19[[#This Row],[Cantidad]])</f>
        <v>0</v>
      </c>
      <c r="I300" t="s">
        <v>4</v>
      </c>
      <c r="K300" t="b">
        <f>IF(Tabla19[[#This Row],[Cantidad]]&gt;=1,Tabla19[[#This Row],[Cantidad]]*F300)</f>
        <v>0</v>
      </c>
    </row>
    <row r="301" spans="1:11" x14ac:dyDescent="0.2">
      <c r="A301" s="21"/>
      <c r="B301" s="22"/>
      <c r="C301" s="23">
        <f>_xlfn.XLOOKUP(Tabla19[[#This Row],[Producto]],Ingresos!L:L,Ingresos!M:M)</f>
        <v>0</v>
      </c>
      <c r="D301" s="24"/>
      <c r="E301" s="25"/>
      <c r="F301">
        <f>_xlfn.XLOOKUP(Tabla19[[#This Row],[Producto]],Ingresos!L:L,Ingresos!N:N)</f>
        <v>0</v>
      </c>
      <c r="G301">
        <v>2</v>
      </c>
      <c r="H301" s="6">
        <f>Tabla19[[#This Row],[Precio]]-(Tabla19[[#This Row],[Costo]]*Tabla19[[#This Row],[Cantidad]])</f>
        <v>0</v>
      </c>
      <c r="I301" t="s">
        <v>4</v>
      </c>
      <c r="K301" t="b">
        <f>IF(Tabla19[[#This Row],[Cantidad]]&gt;=1,Tabla19[[#This Row],[Cantidad]]*F301)</f>
        <v>0</v>
      </c>
    </row>
    <row r="302" spans="1:11" x14ac:dyDescent="0.2">
      <c r="A302" s="21"/>
      <c r="B302" s="22"/>
      <c r="C302" s="23">
        <f>_xlfn.XLOOKUP(Tabla19[[#This Row],[Producto]],Ingresos!L:L,Ingresos!M:M)</f>
        <v>0</v>
      </c>
      <c r="D302" s="24"/>
      <c r="E302" s="25"/>
      <c r="F302">
        <f>_xlfn.XLOOKUP(Tabla19[[#This Row],[Producto]],Ingresos!L:L,Ingresos!N:N)</f>
        <v>0</v>
      </c>
      <c r="G302">
        <v>2</v>
      </c>
      <c r="H302" s="6">
        <f>Tabla19[[#This Row],[Precio]]-(Tabla19[[#This Row],[Costo]]*Tabla19[[#This Row],[Cantidad]])</f>
        <v>0</v>
      </c>
      <c r="I302" t="s">
        <v>4</v>
      </c>
      <c r="K302" t="b">
        <f>IF(Tabla19[[#This Row],[Cantidad]]&gt;=1,Tabla19[[#This Row],[Cantidad]]*F302)</f>
        <v>0</v>
      </c>
    </row>
    <row r="303" spans="1:11" x14ac:dyDescent="0.2">
      <c r="A303" s="21"/>
      <c r="B303" s="22"/>
      <c r="C303" s="23">
        <f>_xlfn.XLOOKUP(Tabla19[[#This Row],[Producto]],Ingresos!L:L,Ingresos!M:M)</f>
        <v>0</v>
      </c>
      <c r="D303" s="24"/>
      <c r="E303" s="25"/>
      <c r="F303">
        <f>_xlfn.XLOOKUP(Tabla19[[#This Row],[Producto]],Ingresos!L:L,Ingresos!N:N)</f>
        <v>0</v>
      </c>
      <c r="G303">
        <v>2</v>
      </c>
      <c r="H303" s="6">
        <f>Tabla19[[#This Row],[Precio]]-(Tabla19[[#This Row],[Costo]]*Tabla19[[#This Row],[Cantidad]])</f>
        <v>0</v>
      </c>
      <c r="I303" t="s">
        <v>4</v>
      </c>
      <c r="K303" t="b">
        <f>IF(Tabla19[[#This Row],[Cantidad]]&gt;=1,Tabla19[[#This Row],[Cantidad]]*F303)</f>
        <v>0</v>
      </c>
    </row>
    <row r="304" spans="1:11" x14ac:dyDescent="0.2">
      <c r="A304" s="21"/>
      <c r="B304" s="22"/>
      <c r="C304" s="23">
        <f>_xlfn.XLOOKUP(Tabla19[[#This Row],[Producto]],Ingresos!L:L,Ingresos!M:M)</f>
        <v>0</v>
      </c>
      <c r="D304" s="24"/>
      <c r="E304" s="25"/>
      <c r="F304">
        <f>_xlfn.XLOOKUP(Tabla19[[#This Row],[Producto]],Ingresos!L:L,Ingresos!N:N)</f>
        <v>0</v>
      </c>
      <c r="G304">
        <v>2</v>
      </c>
      <c r="H304" s="6">
        <f>Tabla19[[#This Row],[Precio]]-(Tabla19[[#This Row],[Costo]]*Tabla19[[#This Row],[Cantidad]])</f>
        <v>0</v>
      </c>
      <c r="I304" t="s">
        <v>4</v>
      </c>
      <c r="K304" t="b">
        <f>IF(Tabla19[[#This Row],[Cantidad]]&gt;=1,Tabla19[[#This Row],[Cantidad]]*F304)</f>
        <v>0</v>
      </c>
    </row>
    <row r="305" spans="1:11" x14ac:dyDescent="0.2">
      <c r="A305" s="21"/>
      <c r="B305" s="22"/>
      <c r="C305" s="23">
        <f>_xlfn.XLOOKUP(Tabla19[[#This Row],[Producto]],Ingresos!L:L,Ingresos!M:M)</f>
        <v>0</v>
      </c>
      <c r="D305" s="24"/>
      <c r="E305" s="25"/>
      <c r="F305">
        <f>_xlfn.XLOOKUP(Tabla19[[#This Row],[Producto]],Ingresos!L:L,Ingresos!N:N)</f>
        <v>0</v>
      </c>
      <c r="G305">
        <v>2</v>
      </c>
      <c r="H305" s="6">
        <f>Tabla19[[#This Row],[Precio]]-(Tabla19[[#This Row],[Costo]]*Tabla19[[#This Row],[Cantidad]])</f>
        <v>0</v>
      </c>
      <c r="I305" t="s">
        <v>4</v>
      </c>
      <c r="K305" t="b">
        <f>IF(Tabla19[[#This Row],[Cantidad]]&gt;=1,Tabla19[[#This Row],[Cantidad]]*F305)</f>
        <v>0</v>
      </c>
    </row>
    <row r="306" spans="1:11" x14ac:dyDescent="0.2">
      <c r="A306" s="21"/>
      <c r="B306" s="22"/>
      <c r="C306" s="23">
        <f>_xlfn.XLOOKUP(Tabla19[[#This Row],[Producto]],Ingresos!L:L,Ingresos!M:M)</f>
        <v>0</v>
      </c>
      <c r="D306" s="24"/>
      <c r="E306" s="25"/>
      <c r="F306">
        <f>_xlfn.XLOOKUP(Tabla19[[#This Row],[Producto]],Ingresos!L:L,Ingresos!N:N)</f>
        <v>0</v>
      </c>
      <c r="G306">
        <v>2</v>
      </c>
      <c r="H306" s="6">
        <f>Tabla19[[#This Row],[Precio]]-(Tabla19[[#This Row],[Costo]]*Tabla19[[#This Row],[Cantidad]])</f>
        <v>0</v>
      </c>
      <c r="I306" t="s">
        <v>4</v>
      </c>
      <c r="K306" t="b">
        <f>IF(Tabla19[[#This Row],[Cantidad]]&gt;=1,Tabla19[[#This Row],[Cantidad]]*F306)</f>
        <v>0</v>
      </c>
    </row>
    <row r="307" spans="1:11" x14ac:dyDescent="0.2">
      <c r="A307" s="21"/>
      <c r="B307" s="22"/>
      <c r="C307" s="23">
        <f>_xlfn.XLOOKUP(Tabla19[[#This Row],[Producto]],Ingresos!L:L,Ingresos!M:M)</f>
        <v>0</v>
      </c>
      <c r="D307" s="24"/>
      <c r="E307" s="25"/>
      <c r="F307">
        <f>_xlfn.XLOOKUP(Tabla19[[#This Row],[Producto]],Ingresos!L:L,Ingresos!N:N)</f>
        <v>0</v>
      </c>
      <c r="G307">
        <v>2</v>
      </c>
      <c r="H307" s="6">
        <f>Tabla19[[#This Row],[Precio]]-(Tabla19[[#This Row],[Costo]]*Tabla19[[#This Row],[Cantidad]])</f>
        <v>0</v>
      </c>
      <c r="I307" t="s">
        <v>4</v>
      </c>
      <c r="K307" t="b">
        <f>IF(Tabla19[[#This Row],[Cantidad]]&gt;=1,Tabla19[[#This Row],[Cantidad]]*F307)</f>
        <v>0</v>
      </c>
    </row>
    <row r="308" spans="1:11" x14ac:dyDescent="0.2">
      <c r="A308" s="21"/>
      <c r="B308" s="22"/>
      <c r="C308" s="23">
        <f>_xlfn.XLOOKUP(Tabla19[[#This Row],[Producto]],Ingresos!L:L,Ingresos!M:M)</f>
        <v>0</v>
      </c>
      <c r="D308" s="24"/>
      <c r="E308" s="25"/>
      <c r="F308">
        <f>_xlfn.XLOOKUP(Tabla19[[#This Row],[Producto]],Ingresos!L:L,Ingresos!N:N)</f>
        <v>0</v>
      </c>
      <c r="G308">
        <v>2</v>
      </c>
      <c r="H308" s="6">
        <f>Tabla19[[#This Row],[Precio]]-(Tabla19[[#This Row],[Costo]]*Tabla19[[#This Row],[Cantidad]])</f>
        <v>0</v>
      </c>
      <c r="I308" t="s">
        <v>4</v>
      </c>
      <c r="K308" t="b">
        <f>IF(Tabla19[[#This Row],[Cantidad]]&gt;=1,Tabla19[[#This Row],[Cantidad]]*F308)</f>
        <v>0</v>
      </c>
    </row>
    <row r="309" spans="1:11" x14ac:dyDescent="0.2">
      <c r="A309" s="21"/>
      <c r="B309" s="22"/>
      <c r="C309" s="23">
        <f>_xlfn.XLOOKUP(Tabla19[[#This Row],[Producto]],Ingresos!L:L,Ingresos!M:M)</f>
        <v>0</v>
      </c>
      <c r="D309" s="24"/>
      <c r="E309" s="25"/>
      <c r="F309">
        <f>_xlfn.XLOOKUP(Tabla19[[#This Row],[Producto]],Ingresos!L:L,Ingresos!N:N)</f>
        <v>0</v>
      </c>
      <c r="G309">
        <v>2</v>
      </c>
      <c r="H309" s="6">
        <f>Tabla19[[#This Row],[Precio]]-(Tabla19[[#This Row],[Costo]]*Tabla19[[#This Row],[Cantidad]])</f>
        <v>0</v>
      </c>
      <c r="I309" t="s">
        <v>4</v>
      </c>
      <c r="K309" t="b">
        <f>IF(Tabla19[[#This Row],[Cantidad]]&gt;=1,Tabla19[[#This Row],[Cantidad]]*F309)</f>
        <v>0</v>
      </c>
    </row>
    <row r="310" spans="1:11" x14ac:dyDescent="0.2">
      <c r="A310" s="21"/>
      <c r="B310" s="22"/>
      <c r="C310" s="23">
        <f>_xlfn.XLOOKUP(Tabla19[[#This Row],[Producto]],Ingresos!L:L,Ingresos!M:M)</f>
        <v>0</v>
      </c>
      <c r="D310" s="24"/>
      <c r="E310" s="25"/>
      <c r="F310">
        <f>_xlfn.XLOOKUP(Tabla19[[#This Row],[Producto]],Ingresos!L:L,Ingresos!N:N)</f>
        <v>0</v>
      </c>
      <c r="G310">
        <v>2</v>
      </c>
      <c r="H310" s="6">
        <f>Tabla19[[#This Row],[Precio]]-(Tabla19[[#This Row],[Costo]]*Tabla19[[#This Row],[Cantidad]])</f>
        <v>0</v>
      </c>
      <c r="I310" t="s">
        <v>4</v>
      </c>
      <c r="K310" t="b">
        <f>IF(Tabla19[[#This Row],[Cantidad]]&gt;=1,Tabla19[[#This Row],[Cantidad]]*F310)</f>
        <v>0</v>
      </c>
    </row>
    <row r="311" spans="1:11" x14ac:dyDescent="0.2">
      <c r="A311" s="21"/>
      <c r="B311" s="22"/>
      <c r="C311" s="23">
        <f>_xlfn.XLOOKUP(Tabla19[[#This Row],[Producto]],Ingresos!L:L,Ingresos!M:M)</f>
        <v>0</v>
      </c>
      <c r="D311" s="24"/>
      <c r="E311" s="25"/>
      <c r="F311">
        <f>_xlfn.XLOOKUP(Tabla19[[#This Row],[Producto]],Ingresos!L:L,Ingresos!N:N)</f>
        <v>0</v>
      </c>
      <c r="G311">
        <v>2</v>
      </c>
      <c r="H311" s="6">
        <f>Tabla19[[#This Row],[Precio]]-(Tabla19[[#This Row],[Costo]]*Tabla19[[#This Row],[Cantidad]])</f>
        <v>0</v>
      </c>
      <c r="I311" t="s">
        <v>4</v>
      </c>
      <c r="K311" t="b">
        <f>IF(Tabla19[[#This Row],[Cantidad]]&gt;=1,Tabla19[[#This Row],[Cantidad]]*F311)</f>
        <v>0</v>
      </c>
    </row>
    <row r="312" spans="1:11" x14ac:dyDescent="0.2">
      <c r="A312" s="21"/>
      <c r="B312" s="22"/>
      <c r="C312" s="23">
        <f>_xlfn.XLOOKUP(Tabla19[[#This Row],[Producto]],Ingresos!L:L,Ingresos!M:M)</f>
        <v>0</v>
      </c>
      <c r="D312" s="24"/>
      <c r="E312" s="25"/>
      <c r="F312">
        <f>_xlfn.XLOOKUP(Tabla19[[#This Row],[Producto]],Ingresos!L:L,Ingresos!N:N)</f>
        <v>0</v>
      </c>
      <c r="G312">
        <v>2</v>
      </c>
      <c r="H312" s="6">
        <f>Tabla19[[#This Row],[Precio]]-(Tabla19[[#This Row],[Costo]]*Tabla19[[#This Row],[Cantidad]])</f>
        <v>0</v>
      </c>
      <c r="I312" t="s">
        <v>4</v>
      </c>
      <c r="K312" t="b">
        <f>IF(Tabla19[[#This Row],[Cantidad]]&gt;=1,Tabla19[[#This Row],[Cantidad]]*F312)</f>
        <v>0</v>
      </c>
    </row>
    <row r="313" spans="1:11" x14ac:dyDescent="0.2">
      <c r="A313" s="21"/>
      <c r="B313" s="22"/>
      <c r="C313" s="23">
        <f>_xlfn.XLOOKUP(Tabla19[[#This Row],[Producto]],Ingresos!L:L,Ingresos!M:M)</f>
        <v>0</v>
      </c>
      <c r="D313" s="24"/>
      <c r="E313" s="25"/>
      <c r="F313">
        <f>_xlfn.XLOOKUP(Tabla19[[#This Row],[Producto]],Ingresos!L:L,Ingresos!N:N)</f>
        <v>0</v>
      </c>
      <c r="G313">
        <v>2</v>
      </c>
      <c r="H313" s="6">
        <f>Tabla19[[#This Row],[Precio]]-(Tabla19[[#This Row],[Costo]]*Tabla19[[#This Row],[Cantidad]])</f>
        <v>0</v>
      </c>
      <c r="I313" t="s">
        <v>4</v>
      </c>
      <c r="K313" t="b">
        <f>IF(Tabla19[[#This Row],[Cantidad]]&gt;=1,Tabla19[[#This Row],[Cantidad]]*F313)</f>
        <v>0</v>
      </c>
    </row>
    <row r="314" spans="1:11" x14ac:dyDescent="0.2">
      <c r="A314" s="21"/>
      <c r="B314" s="22"/>
      <c r="C314" s="23">
        <f>_xlfn.XLOOKUP(Tabla19[[#This Row],[Producto]],Ingresos!L:L,Ingresos!M:M)</f>
        <v>0</v>
      </c>
      <c r="D314" s="24"/>
      <c r="E314" s="25"/>
      <c r="F314">
        <f>_xlfn.XLOOKUP(Tabla19[[#This Row],[Producto]],Ingresos!L:L,Ingresos!N:N)</f>
        <v>0</v>
      </c>
      <c r="G314">
        <v>2</v>
      </c>
      <c r="H314" s="6">
        <f>Tabla19[[#This Row],[Precio]]-(Tabla19[[#This Row],[Costo]]*Tabla19[[#This Row],[Cantidad]])</f>
        <v>0</v>
      </c>
      <c r="I314" t="s">
        <v>4</v>
      </c>
      <c r="K314" t="b">
        <f>IF(Tabla19[[#This Row],[Cantidad]]&gt;=1,Tabla19[[#This Row],[Cantidad]]*F314)</f>
        <v>0</v>
      </c>
    </row>
    <row r="315" spans="1:11" x14ac:dyDescent="0.2">
      <c r="A315" s="21"/>
      <c r="B315" s="22"/>
      <c r="C315" s="23">
        <f>_xlfn.XLOOKUP(Tabla19[[#This Row],[Producto]],Ingresos!L:L,Ingresos!M:M)</f>
        <v>0</v>
      </c>
      <c r="D315" s="24"/>
      <c r="E315" s="25"/>
      <c r="F315">
        <f>_xlfn.XLOOKUP(Tabla19[[#This Row],[Producto]],Ingresos!L:L,Ingresos!N:N)</f>
        <v>0</v>
      </c>
      <c r="G315">
        <v>2</v>
      </c>
      <c r="H315" s="6">
        <f>Tabla19[[#This Row],[Precio]]-(Tabla19[[#This Row],[Costo]]*Tabla19[[#This Row],[Cantidad]])</f>
        <v>0</v>
      </c>
      <c r="I315" t="s">
        <v>4</v>
      </c>
      <c r="K315" t="b">
        <f>IF(Tabla19[[#This Row],[Cantidad]]&gt;=1,Tabla19[[#This Row],[Cantidad]]*F315)</f>
        <v>0</v>
      </c>
    </row>
    <row r="316" spans="1:11" x14ac:dyDescent="0.2">
      <c r="A316" s="21"/>
      <c r="B316" s="22"/>
      <c r="C316" s="23">
        <f>_xlfn.XLOOKUP(Tabla19[[#This Row],[Producto]],Ingresos!L:L,Ingresos!M:M)</f>
        <v>0</v>
      </c>
      <c r="D316" s="24"/>
      <c r="E316" s="25"/>
      <c r="F316">
        <f>_xlfn.XLOOKUP(Tabla19[[#This Row],[Producto]],Ingresos!L:L,Ingresos!N:N)</f>
        <v>0</v>
      </c>
      <c r="G316">
        <v>2</v>
      </c>
      <c r="H316" s="6">
        <f>Tabla19[[#This Row],[Precio]]-(Tabla19[[#This Row],[Costo]]*Tabla19[[#This Row],[Cantidad]])</f>
        <v>0</v>
      </c>
      <c r="I316" t="s">
        <v>4</v>
      </c>
      <c r="K316" t="b">
        <f>IF(Tabla19[[#This Row],[Cantidad]]&gt;=1,Tabla19[[#This Row],[Cantidad]]*F316)</f>
        <v>0</v>
      </c>
    </row>
    <row r="317" spans="1:11" x14ac:dyDescent="0.2">
      <c r="A317" s="21"/>
      <c r="B317" s="22"/>
      <c r="C317" s="23">
        <f>_xlfn.XLOOKUP(Tabla19[[#This Row],[Producto]],Ingresos!L:L,Ingresos!M:M)</f>
        <v>0</v>
      </c>
      <c r="D317" s="24"/>
      <c r="E317" s="25"/>
      <c r="F317">
        <f>_xlfn.XLOOKUP(Tabla19[[#This Row],[Producto]],Ingresos!L:L,Ingresos!N:N)</f>
        <v>0</v>
      </c>
      <c r="G317">
        <v>2</v>
      </c>
      <c r="H317" s="6">
        <f>Tabla19[[#This Row],[Precio]]-(Tabla19[[#This Row],[Costo]]*Tabla19[[#This Row],[Cantidad]])</f>
        <v>0</v>
      </c>
      <c r="I317" t="s">
        <v>4</v>
      </c>
      <c r="K317" t="b">
        <f>IF(Tabla19[[#This Row],[Cantidad]]&gt;=1,Tabla19[[#This Row],[Cantidad]]*F317)</f>
        <v>0</v>
      </c>
    </row>
    <row r="318" spans="1:11" x14ac:dyDescent="0.2">
      <c r="A318" s="21"/>
      <c r="B318" s="22"/>
      <c r="C318" s="23">
        <f>_xlfn.XLOOKUP(Tabla19[[#This Row],[Producto]],Ingresos!L:L,Ingresos!M:M)</f>
        <v>0</v>
      </c>
      <c r="D318" s="24"/>
      <c r="E318" s="25"/>
      <c r="F318">
        <f>_xlfn.XLOOKUP(Tabla19[[#This Row],[Producto]],Ingresos!L:L,Ingresos!N:N)</f>
        <v>0</v>
      </c>
      <c r="G318">
        <v>2</v>
      </c>
      <c r="H318" s="6">
        <f>Tabla19[[#This Row],[Precio]]-(Tabla19[[#This Row],[Costo]]*Tabla19[[#This Row],[Cantidad]])</f>
        <v>0</v>
      </c>
      <c r="I318" t="s">
        <v>4</v>
      </c>
      <c r="K318" t="b">
        <f>IF(Tabla19[[#This Row],[Cantidad]]&gt;=1,Tabla19[[#This Row],[Cantidad]]*F318)</f>
        <v>0</v>
      </c>
    </row>
    <row r="319" spans="1:11" x14ac:dyDescent="0.2">
      <c r="A319" s="21"/>
      <c r="B319" s="22"/>
      <c r="C319" s="23">
        <f>_xlfn.XLOOKUP(Tabla19[[#This Row],[Producto]],Ingresos!L:L,Ingresos!M:M)</f>
        <v>0</v>
      </c>
      <c r="D319" s="24"/>
      <c r="E319" s="25"/>
      <c r="F319">
        <f>_xlfn.XLOOKUP(Tabla19[[#This Row],[Producto]],Ingresos!L:L,Ingresos!N:N)</f>
        <v>0</v>
      </c>
      <c r="G319">
        <v>2</v>
      </c>
      <c r="H319" s="6">
        <f>Tabla19[[#This Row],[Precio]]-(Tabla19[[#This Row],[Costo]]*Tabla19[[#This Row],[Cantidad]])</f>
        <v>0</v>
      </c>
      <c r="I319" t="s">
        <v>4</v>
      </c>
      <c r="K319" t="b">
        <f>IF(Tabla19[[#This Row],[Cantidad]]&gt;=1,Tabla19[[#This Row],[Cantidad]]*F319)</f>
        <v>0</v>
      </c>
    </row>
    <row r="320" spans="1:11" x14ac:dyDescent="0.2">
      <c r="A320" s="21"/>
      <c r="B320" s="22"/>
      <c r="C320" s="23">
        <f>_xlfn.XLOOKUP(Tabla19[[#This Row],[Producto]],Ingresos!L:L,Ingresos!M:M)</f>
        <v>0</v>
      </c>
      <c r="D320" s="24"/>
      <c r="E320" s="25"/>
      <c r="F320">
        <f>_xlfn.XLOOKUP(Tabla19[[#This Row],[Producto]],Ingresos!L:L,Ingresos!N:N)</f>
        <v>0</v>
      </c>
      <c r="G320">
        <v>2</v>
      </c>
      <c r="H320" s="6">
        <f>Tabla19[[#This Row],[Precio]]-(Tabla19[[#This Row],[Costo]]*Tabla19[[#This Row],[Cantidad]])</f>
        <v>0</v>
      </c>
      <c r="I320" t="s">
        <v>4</v>
      </c>
      <c r="K320" t="b">
        <f>IF(Tabla19[[#This Row],[Cantidad]]&gt;=1,Tabla19[[#This Row],[Cantidad]]*F320)</f>
        <v>0</v>
      </c>
    </row>
    <row r="321" spans="1:11" x14ac:dyDescent="0.2">
      <c r="A321" s="21"/>
      <c r="B321" s="22"/>
      <c r="C321" s="23">
        <f>_xlfn.XLOOKUP(Tabla19[[#This Row],[Producto]],Ingresos!L:L,Ingresos!M:M)</f>
        <v>0</v>
      </c>
      <c r="D321" s="24"/>
      <c r="E321" s="25"/>
      <c r="F321">
        <f>_xlfn.XLOOKUP(Tabla19[[#This Row],[Producto]],Ingresos!L:L,Ingresos!N:N)</f>
        <v>0</v>
      </c>
      <c r="G321">
        <v>2</v>
      </c>
      <c r="H321" s="6">
        <f>Tabla19[[#This Row],[Precio]]-(Tabla19[[#This Row],[Costo]]*Tabla19[[#This Row],[Cantidad]])</f>
        <v>0</v>
      </c>
      <c r="I321" t="s">
        <v>4</v>
      </c>
      <c r="K321" t="b">
        <f>IF(Tabla19[[#This Row],[Cantidad]]&gt;=1,Tabla19[[#This Row],[Cantidad]]*F321)</f>
        <v>0</v>
      </c>
    </row>
    <row r="322" spans="1:11" x14ac:dyDescent="0.2">
      <c r="A322" s="21"/>
      <c r="B322" s="22"/>
      <c r="C322" s="23">
        <f>_xlfn.XLOOKUP(Tabla19[[#This Row],[Producto]],Ingresos!L:L,Ingresos!M:M)</f>
        <v>0</v>
      </c>
      <c r="D322" s="24"/>
      <c r="E322" s="25"/>
      <c r="F322">
        <f>_xlfn.XLOOKUP(Tabla19[[#This Row],[Producto]],Ingresos!L:L,Ingresos!N:N)</f>
        <v>0</v>
      </c>
      <c r="G322">
        <v>2</v>
      </c>
      <c r="H322" s="6">
        <f>Tabla19[[#This Row],[Precio]]-(Tabla19[[#This Row],[Costo]]*Tabla19[[#This Row],[Cantidad]])</f>
        <v>0</v>
      </c>
      <c r="I322" t="s">
        <v>4</v>
      </c>
      <c r="K322" t="b">
        <f>IF(Tabla19[[#This Row],[Cantidad]]&gt;=1,Tabla19[[#This Row],[Cantidad]]*F322)</f>
        <v>0</v>
      </c>
    </row>
    <row r="323" spans="1:11" x14ac:dyDescent="0.2">
      <c r="A323" s="21"/>
      <c r="B323" s="22"/>
      <c r="C323" s="23">
        <f>_xlfn.XLOOKUP(Tabla19[[#This Row],[Producto]],Ingresos!L:L,Ingresos!M:M)</f>
        <v>0</v>
      </c>
      <c r="D323" s="24"/>
      <c r="E323" s="25"/>
      <c r="F323">
        <f>_xlfn.XLOOKUP(Tabla19[[#This Row],[Producto]],Ingresos!L:L,Ingresos!N:N)</f>
        <v>0</v>
      </c>
      <c r="G323">
        <v>2</v>
      </c>
      <c r="H323" s="6">
        <f>Tabla19[[#This Row],[Precio]]-(Tabla19[[#This Row],[Costo]]*Tabla19[[#This Row],[Cantidad]])</f>
        <v>0</v>
      </c>
      <c r="I323" t="s">
        <v>4</v>
      </c>
      <c r="K323" t="b">
        <f>IF(Tabla19[[#This Row],[Cantidad]]&gt;=1,Tabla19[[#This Row],[Cantidad]]*F323)</f>
        <v>0</v>
      </c>
    </row>
    <row r="324" spans="1:11" x14ac:dyDescent="0.2">
      <c r="A324" s="21"/>
      <c r="B324" s="22"/>
      <c r="C324" s="23">
        <f>_xlfn.XLOOKUP(Tabla19[[#This Row],[Producto]],Ingresos!L:L,Ingresos!M:M)</f>
        <v>0</v>
      </c>
      <c r="D324" s="24"/>
      <c r="E324" s="25"/>
      <c r="F324">
        <f>_xlfn.XLOOKUP(Tabla19[[#This Row],[Producto]],Ingresos!L:L,Ingresos!N:N)</f>
        <v>0</v>
      </c>
      <c r="G324">
        <v>2</v>
      </c>
      <c r="H324" s="6">
        <f>Tabla19[[#This Row],[Precio]]-(Tabla19[[#This Row],[Costo]]*Tabla19[[#This Row],[Cantidad]])</f>
        <v>0</v>
      </c>
      <c r="I324" t="s">
        <v>4</v>
      </c>
      <c r="K324" t="b">
        <f>IF(Tabla19[[#This Row],[Cantidad]]&gt;=1,Tabla19[[#This Row],[Cantidad]]*F324)</f>
        <v>0</v>
      </c>
    </row>
    <row r="325" spans="1:11" x14ac:dyDescent="0.2">
      <c r="A325" s="21"/>
      <c r="B325" s="22"/>
      <c r="C325" s="23">
        <f>_xlfn.XLOOKUP(Tabla19[[#This Row],[Producto]],Ingresos!L:L,Ingresos!M:M)</f>
        <v>0</v>
      </c>
      <c r="D325" s="24"/>
      <c r="E325" s="25"/>
      <c r="F325">
        <f>_xlfn.XLOOKUP(Tabla19[[#This Row],[Producto]],Ingresos!L:L,Ingresos!N:N)</f>
        <v>0</v>
      </c>
      <c r="G325">
        <v>2</v>
      </c>
      <c r="H325" s="6">
        <f>Tabla19[[#This Row],[Precio]]-(Tabla19[[#This Row],[Costo]]*Tabla19[[#This Row],[Cantidad]])</f>
        <v>0</v>
      </c>
      <c r="I325" t="s">
        <v>4</v>
      </c>
      <c r="K325" t="b">
        <f>IF(Tabla19[[#This Row],[Cantidad]]&gt;=1,Tabla19[[#This Row],[Cantidad]]*F325)</f>
        <v>0</v>
      </c>
    </row>
    <row r="326" spans="1:11" x14ac:dyDescent="0.2">
      <c r="A326" s="21"/>
      <c r="B326" s="22"/>
      <c r="C326" s="23">
        <f>_xlfn.XLOOKUP(Tabla19[[#This Row],[Producto]],Ingresos!L:L,Ingresos!M:M)</f>
        <v>0</v>
      </c>
      <c r="D326" s="24"/>
      <c r="E326" s="25"/>
      <c r="F326">
        <f>_xlfn.XLOOKUP(Tabla19[[#This Row],[Producto]],Ingresos!L:L,Ingresos!N:N)</f>
        <v>0</v>
      </c>
      <c r="G326">
        <v>2</v>
      </c>
      <c r="H326" s="6">
        <f>Tabla19[[#This Row],[Precio]]-(Tabla19[[#This Row],[Costo]]*Tabla19[[#This Row],[Cantidad]])</f>
        <v>0</v>
      </c>
      <c r="I326" t="s">
        <v>4</v>
      </c>
      <c r="K326" t="b">
        <f>IF(Tabla19[[#This Row],[Cantidad]]&gt;=1,Tabla19[[#This Row],[Cantidad]]*F326)</f>
        <v>0</v>
      </c>
    </row>
    <row r="327" spans="1:11" x14ac:dyDescent="0.2">
      <c r="A327" s="21"/>
      <c r="B327" s="22"/>
      <c r="C327" s="23">
        <f>_xlfn.XLOOKUP(Tabla19[[#This Row],[Producto]],Ingresos!L:L,Ingresos!M:M)</f>
        <v>0</v>
      </c>
      <c r="D327" s="24"/>
      <c r="E327" s="25"/>
      <c r="F327">
        <f>_xlfn.XLOOKUP(Tabla19[[#This Row],[Producto]],Ingresos!L:L,Ingresos!N:N)</f>
        <v>0</v>
      </c>
      <c r="G327">
        <v>2</v>
      </c>
      <c r="H327" s="6">
        <f>Tabla19[[#This Row],[Precio]]-(Tabla19[[#This Row],[Costo]]*Tabla19[[#This Row],[Cantidad]])</f>
        <v>0</v>
      </c>
      <c r="I327" t="s">
        <v>4</v>
      </c>
      <c r="K327" t="b">
        <f>IF(Tabla19[[#This Row],[Cantidad]]&gt;=1,Tabla19[[#This Row],[Cantidad]]*F327)</f>
        <v>0</v>
      </c>
    </row>
    <row r="328" spans="1:11" x14ac:dyDescent="0.2">
      <c r="A328" s="21"/>
      <c r="B328" s="22"/>
      <c r="C328" s="23">
        <f>_xlfn.XLOOKUP(Tabla19[[#This Row],[Producto]],Ingresos!L:L,Ingresos!M:M)</f>
        <v>0</v>
      </c>
      <c r="D328" s="24"/>
      <c r="E328" s="25"/>
      <c r="F328">
        <f>_xlfn.XLOOKUP(Tabla19[[#This Row],[Producto]],Ingresos!L:L,Ingresos!N:N)</f>
        <v>0</v>
      </c>
      <c r="G328">
        <v>2</v>
      </c>
      <c r="H328" s="6">
        <f>Tabla19[[#This Row],[Precio]]-(Tabla19[[#This Row],[Costo]]*Tabla19[[#This Row],[Cantidad]])</f>
        <v>0</v>
      </c>
      <c r="I328" t="s">
        <v>4</v>
      </c>
      <c r="K328" t="b">
        <f>IF(Tabla19[[#This Row],[Cantidad]]&gt;=1,Tabla19[[#This Row],[Cantidad]]*F328)</f>
        <v>0</v>
      </c>
    </row>
    <row r="329" spans="1:11" x14ac:dyDescent="0.2">
      <c r="A329" s="21"/>
      <c r="B329" s="22"/>
      <c r="C329" s="23">
        <f>_xlfn.XLOOKUP(Tabla19[[#This Row],[Producto]],Ingresos!L:L,Ingresos!M:M)</f>
        <v>0</v>
      </c>
      <c r="D329" s="24"/>
      <c r="E329" s="25"/>
      <c r="F329">
        <f>_xlfn.XLOOKUP(Tabla19[[#This Row],[Producto]],Ingresos!L:L,Ingresos!N:N)</f>
        <v>0</v>
      </c>
      <c r="G329">
        <v>2</v>
      </c>
      <c r="H329" s="6">
        <f>Tabla19[[#This Row],[Precio]]-(Tabla19[[#This Row],[Costo]]*Tabla19[[#This Row],[Cantidad]])</f>
        <v>0</v>
      </c>
      <c r="I329" t="s">
        <v>4</v>
      </c>
      <c r="K329" t="b">
        <f>IF(Tabla19[[#This Row],[Cantidad]]&gt;=1,Tabla19[[#This Row],[Cantidad]]*F329)</f>
        <v>0</v>
      </c>
    </row>
    <row r="330" spans="1:11" x14ac:dyDescent="0.2">
      <c r="A330" s="21"/>
      <c r="B330" s="22"/>
      <c r="C330" s="23">
        <f>_xlfn.XLOOKUP(Tabla19[[#This Row],[Producto]],Ingresos!L:L,Ingresos!M:M)</f>
        <v>0</v>
      </c>
      <c r="D330" s="24"/>
      <c r="E330" s="25"/>
      <c r="F330">
        <f>_xlfn.XLOOKUP(Tabla19[[#This Row],[Producto]],Ingresos!L:L,Ingresos!N:N)</f>
        <v>0</v>
      </c>
      <c r="G330">
        <v>2</v>
      </c>
      <c r="H330" s="6">
        <f>Tabla19[[#This Row],[Precio]]-(Tabla19[[#This Row],[Costo]]*Tabla19[[#This Row],[Cantidad]])</f>
        <v>0</v>
      </c>
      <c r="I330" t="s">
        <v>4</v>
      </c>
      <c r="K330" t="b">
        <f>IF(Tabla19[[#This Row],[Cantidad]]&gt;=1,Tabla19[[#This Row],[Cantidad]]*F330)</f>
        <v>0</v>
      </c>
    </row>
    <row r="331" spans="1:11" x14ac:dyDescent="0.2">
      <c r="A331" s="21"/>
      <c r="B331" s="22"/>
      <c r="C331" s="23">
        <f>_xlfn.XLOOKUP(Tabla19[[#This Row],[Producto]],Ingresos!L:L,Ingresos!M:M)</f>
        <v>0</v>
      </c>
      <c r="D331" s="24"/>
      <c r="E331" s="25"/>
      <c r="F331">
        <f>_xlfn.XLOOKUP(Tabla19[[#This Row],[Producto]],Ingresos!L:L,Ingresos!N:N)</f>
        <v>0</v>
      </c>
      <c r="G331">
        <v>2</v>
      </c>
      <c r="H331" s="6">
        <f>Tabla19[[#This Row],[Precio]]-(Tabla19[[#This Row],[Costo]]*Tabla19[[#This Row],[Cantidad]])</f>
        <v>0</v>
      </c>
      <c r="I331" t="s">
        <v>4</v>
      </c>
      <c r="K331" t="b">
        <f>IF(Tabla19[[#This Row],[Cantidad]]&gt;=1,Tabla19[[#This Row],[Cantidad]]*F331)</f>
        <v>0</v>
      </c>
    </row>
    <row r="332" spans="1:11" x14ac:dyDescent="0.2">
      <c r="A332" s="21"/>
      <c r="B332" s="22"/>
      <c r="C332" s="23">
        <f>_xlfn.XLOOKUP(Tabla19[[#This Row],[Producto]],Ingresos!L:L,Ingresos!M:M)</f>
        <v>0</v>
      </c>
      <c r="D332" s="24"/>
      <c r="E332" s="25"/>
      <c r="F332">
        <f>_xlfn.XLOOKUP(Tabla19[[#This Row],[Producto]],Ingresos!L:L,Ingresos!N:N)</f>
        <v>0</v>
      </c>
      <c r="G332">
        <v>2</v>
      </c>
      <c r="H332" s="6">
        <f>Tabla19[[#This Row],[Precio]]-(Tabla19[[#This Row],[Costo]]*Tabla19[[#This Row],[Cantidad]])</f>
        <v>0</v>
      </c>
      <c r="I332" t="s">
        <v>4</v>
      </c>
      <c r="K332" t="b">
        <f>IF(Tabla19[[#This Row],[Cantidad]]&gt;=1,Tabla19[[#This Row],[Cantidad]]*F332)</f>
        <v>0</v>
      </c>
    </row>
    <row r="333" spans="1:11" x14ac:dyDescent="0.2">
      <c r="A333" s="21"/>
      <c r="B333" s="22"/>
      <c r="C333" s="23">
        <f>_xlfn.XLOOKUP(Tabla19[[#This Row],[Producto]],Ingresos!L:L,Ingresos!M:M)</f>
        <v>0</v>
      </c>
      <c r="D333" s="24"/>
      <c r="E333" s="25"/>
      <c r="F333">
        <f>_xlfn.XLOOKUP(Tabla19[[#This Row],[Producto]],Ingresos!L:L,Ingresos!N:N)</f>
        <v>0</v>
      </c>
      <c r="G333">
        <v>2</v>
      </c>
      <c r="H333" s="6">
        <f>Tabla19[[#This Row],[Precio]]-(Tabla19[[#This Row],[Costo]]*Tabla19[[#This Row],[Cantidad]])</f>
        <v>0</v>
      </c>
      <c r="I333" t="s">
        <v>4</v>
      </c>
      <c r="K333" t="b">
        <f>IF(Tabla19[[#This Row],[Cantidad]]&gt;=1,Tabla19[[#This Row],[Cantidad]]*F333)</f>
        <v>0</v>
      </c>
    </row>
    <row r="334" spans="1:11" x14ac:dyDescent="0.2">
      <c r="A334" s="21"/>
      <c r="B334" s="22"/>
      <c r="C334" s="23">
        <f>_xlfn.XLOOKUP(Tabla19[[#This Row],[Producto]],Ingresos!L:L,Ingresos!M:M)</f>
        <v>0</v>
      </c>
      <c r="D334" s="24"/>
      <c r="E334" s="25"/>
      <c r="F334">
        <f>_xlfn.XLOOKUP(Tabla19[[#This Row],[Producto]],Ingresos!L:L,Ingresos!N:N)</f>
        <v>0</v>
      </c>
      <c r="G334">
        <v>2</v>
      </c>
      <c r="H334" s="6">
        <f>Tabla19[[#This Row],[Precio]]-(Tabla19[[#This Row],[Costo]]*Tabla19[[#This Row],[Cantidad]])</f>
        <v>0</v>
      </c>
      <c r="I334" t="s">
        <v>4</v>
      </c>
      <c r="K334" t="b">
        <f>IF(Tabla19[[#This Row],[Cantidad]]&gt;=1,Tabla19[[#This Row],[Cantidad]]*F334)</f>
        <v>0</v>
      </c>
    </row>
    <row r="335" spans="1:11" x14ac:dyDescent="0.2">
      <c r="A335" s="21"/>
      <c r="B335" s="22"/>
      <c r="C335" s="23">
        <f>_xlfn.XLOOKUP(Tabla19[[#This Row],[Producto]],Ingresos!L:L,Ingresos!M:M)</f>
        <v>0</v>
      </c>
      <c r="D335" s="24"/>
      <c r="E335" s="25"/>
      <c r="F335">
        <f>_xlfn.XLOOKUP(Tabla19[[#This Row],[Producto]],Ingresos!L:L,Ingresos!N:N)</f>
        <v>0</v>
      </c>
      <c r="G335">
        <v>2</v>
      </c>
      <c r="H335" s="6">
        <f>Tabla19[[#This Row],[Precio]]-(Tabla19[[#This Row],[Costo]]*Tabla19[[#This Row],[Cantidad]])</f>
        <v>0</v>
      </c>
      <c r="I335" t="s">
        <v>4</v>
      </c>
      <c r="K335" t="b">
        <f>IF(Tabla19[[#This Row],[Cantidad]]&gt;=1,Tabla19[[#This Row],[Cantidad]]*F335)</f>
        <v>0</v>
      </c>
    </row>
    <row r="336" spans="1:11" x14ac:dyDescent="0.2">
      <c r="A336" s="21"/>
      <c r="B336" s="22"/>
      <c r="C336" s="23">
        <f>_xlfn.XLOOKUP(Tabla19[[#This Row],[Producto]],Ingresos!L:L,Ingresos!M:M)</f>
        <v>0</v>
      </c>
      <c r="D336" s="24"/>
      <c r="E336" s="25"/>
      <c r="F336">
        <f>_xlfn.XLOOKUP(Tabla19[[#This Row],[Producto]],Ingresos!L:L,Ingresos!N:N)</f>
        <v>0</v>
      </c>
      <c r="G336">
        <v>2</v>
      </c>
      <c r="H336" s="6">
        <f>Tabla19[[#This Row],[Precio]]-(Tabla19[[#This Row],[Costo]]*Tabla19[[#This Row],[Cantidad]])</f>
        <v>0</v>
      </c>
      <c r="I336" t="s">
        <v>4</v>
      </c>
      <c r="K336" t="b">
        <f>IF(Tabla19[[#This Row],[Cantidad]]&gt;=1,Tabla19[[#This Row],[Cantidad]]*F336)</f>
        <v>0</v>
      </c>
    </row>
    <row r="337" spans="1:11" x14ac:dyDescent="0.2">
      <c r="A337" s="21"/>
      <c r="B337" s="22"/>
      <c r="C337" s="23">
        <f>_xlfn.XLOOKUP(Tabla19[[#This Row],[Producto]],Ingresos!L:L,Ingresos!M:M)</f>
        <v>0</v>
      </c>
      <c r="D337" s="24"/>
      <c r="E337" s="25"/>
      <c r="F337">
        <f>_xlfn.XLOOKUP(Tabla19[[#This Row],[Producto]],Ingresos!L:L,Ingresos!N:N)</f>
        <v>0</v>
      </c>
      <c r="G337">
        <v>2</v>
      </c>
      <c r="H337" s="6">
        <f>Tabla19[[#This Row],[Precio]]-(Tabla19[[#This Row],[Costo]]*Tabla19[[#This Row],[Cantidad]])</f>
        <v>0</v>
      </c>
      <c r="I337" t="s">
        <v>4</v>
      </c>
      <c r="K337" t="b">
        <f>IF(Tabla19[[#This Row],[Cantidad]]&gt;=1,Tabla19[[#This Row],[Cantidad]]*F337)</f>
        <v>0</v>
      </c>
    </row>
    <row r="338" spans="1:11" x14ac:dyDescent="0.2">
      <c r="A338" s="21"/>
      <c r="B338" s="22"/>
      <c r="C338" s="23">
        <f>_xlfn.XLOOKUP(Tabla19[[#This Row],[Producto]],Ingresos!L:L,Ingresos!M:M)</f>
        <v>0</v>
      </c>
      <c r="D338" s="24"/>
      <c r="E338" s="25"/>
      <c r="F338">
        <f>_xlfn.XLOOKUP(Tabla19[[#This Row],[Producto]],Ingresos!L:L,Ingresos!N:N)</f>
        <v>0</v>
      </c>
      <c r="G338">
        <v>2</v>
      </c>
      <c r="H338" s="6">
        <f>Tabla19[[#This Row],[Precio]]-(Tabla19[[#This Row],[Costo]]*Tabla19[[#This Row],[Cantidad]])</f>
        <v>0</v>
      </c>
      <c r="I338" t="s">
        <v>4</v>
      </c>
      <c r="K338" t="b">
        <f>IF(Tabla19[[#This Row],[Cantidad]]&gt;=1,Tabla19[[#This Row],[Cantidad]]*F338)</f>
        <v>0</v>
      </c>
    </row>
    <row r="339" spans="1:11" x14ac:dyDescent="0.2">
      <c r="A339" s="21"/>
      <c r="B339" s="22"/>
      <c r="C339" s="23">
        <f>_xlfn.XLOOKUP(Tabla19[[#This Row],[Producto]],Ingresos!L:L,Ingresos!M:M)</f>
        <v>0</v>
      </c>
      <c r="D339" s="24"/>
      <c r="E339" s="25"/>
      <c r="F339">
        <f>_xlfn.XLOOKUP(Tabla19[[#This Row],[Producto]],Ingresos!L:L,Ingresos!N:N)</f>
        <v>0</v>
      </c>
      <c r="G339">
        <v>2</v>
      </c>
      <c r="H339" s="6">
        <f>Tabla19[[#This Row],[Precio]]-(Tabla19[[#This Row],[Costo]]*Tabla19[[#This Row],[Cantidad]])</f>
        <v>0</v>
      </c>
      <c r="I339" t="s">
        <v>4</v>
      </c>
      <c r="K339" t="b">
        <f>IF(Tabla19[[#This Row],[Cantidad]]&gt;=1,Tabla19[[#This Row],[Cantidad]]*F339)</f>
        <v>0</v>
      </c>
    </row>
    <row r="340" spans="1:11" x14ac:dyDescent="0.2">
      <c r="A340" s="21"/>
      <c r="B340" s="22"/>
      <c r="C340" s="23">
        <f>_xlfn.XLOOKUP(Tabla19[[#This Row],[Producto]],Ingresos!L:L,Ingresos!M:M)</f>
        <v>0</v>
      </c>
      <c r="D340" s="24"/>
      <c r="E340" s="25"/>
      <c r="F340">
        <f>_xlfn.XLOOKUP(Tabla19[[#This Row],[Producto]],Ingresos!L:L,Ingresos!N:N)</f>
        <v>0</v>
      </c>
      <c r="G340">
        <v>2</v>
      </c>
      <c r="H340" s="6">
        <f>Tabla19[[#This Row],[Precio]]-(Tabla19[[#This Row],[Costo]]*Tabla19[[#This Row],[Cantidad]])</f>
        <v>0</v>
      </c>
      <c r="I340" t="s">
        <v>4</v>
      </c>
      <c r="K340" t="b">
        <f>IF(Tabla19[[#This Row],[Cantidad]]&gt;=1,Tabla19[[#This Row],[Cantidad]]*F340)</f>
        <v>0</v>
      </c>
    </row>
    <row r="341" spans="1:11" x14ac:dyDescent="0.2">
      <c r="A341" s="21"/>
      <c r="B341" s="22"/>
      <c r="C341" s="23">
        <f>_xlfn.XLOOKUP(Tabla19[[#This Row],[Producto]],Ingresos!L:L,Ingresos!M:M)</f>
        <v>0</v>
      </c>
      <c r="D341" s="24"/>
      <c r="E341" s="25"/>
      <c r="F341">
        <f>_xlfn.XLOOKUP(Tabla19[[#This Row],[Producto]],Ingresos!L:L,Ingresos!N:N)</f>
        <v>0</v>
      </c>
      <c r="G341">
        <v>2</v>
      </c>
      <c r="H341" s="6">
        <f>Tabla19[[#This Row],[Precio]]-(Tabla19[[#This Row],[Costo]]*Tabla19[[#This Row],[Cantidad]])</f>
        <v>0</v>
      </c>
      <c r="I341" t="s">
        <v>4</v>
      </c>
      <c r="K341" t="b">
        <f>IF(Tabla19[[#This Row],[Cantidad]]&gt;=1,Tabla19[[#This Row],[Cantidad]]*F341)</f>
        <v>0</v>
      </c>
    </row>
    <row r="342" spans="1:11" x14ac:dyDescent="0.2">
      <c r="A342" s="21"/>
      <c r="B342" s="22"/>
      <c r="C342" s="23">
        <f>_xlfn.XLOOKUP(Tabla19[[#This Row],[Producto]],Ingresos!L:L,Ingresos!M:M)</f>
        <v>0</v>
      </c>
      <c r="D342" s="24"/>
      <c r="E342" s="25"/>
      <c r="F342">
        <f>_xlfn.XLOOKUP(Tabla19[[#This Row],[Producto]],Ingresos!L:L,Ingresos!N:N)</f>
        <v>0</v>
      </c>
      <c r="G342">
        <v>2</v>
      </c>
      <c r="H342" s="6">
        <f>Tabla19[[#This Row],[Precio]]-(Tabla19[[#This Row],[Costo]]*Tabla19[[#This Row],[Cantidad]])</f>
        <v>0</v>
      </c>
      <c r="I342" t="s">
        <v>4</v>
      </c>
      <c r="K342" t="b">
        <f>IF(Tabla19[[#This Row],[Cantidad]]&gt;=1,Tabla19[[#This Row],[Cantidad]]*F342)</f>
        <v>0</v>
      </c>
    </row>
    <row r="343" spans="1:11" x14ac:dyDescent="0.2">
      <c r="A343" s="21"/>
      <c r="B343" s="22"/>
      <c r="C343" s="23">
        <f>_xlfn.XLOOKUP(Tabla19[[#This Row],[Producto]],Ingresos!L:L,Ingresos!M:M)</f>
        <v>0</v>
      </c>
      <c r="D343" s="24"/>
      <c r="E343" s="25"/>
      <c r="F343">
        <f>_xlfn.XLOOKUP(Tabla19[[#This Row],[Producto]],Ingresos!L:L,Ingresos!N:N)</f>
        <v>0</v>
      </c>
      <c r="G343">
        <v>2</v>
      </c>
      <c r="H343" s="6">
        <f>Tabla19[[#This Row],[Precio]]-(Tabla19[[#This Row],[Costo]]*Tabla19[[#This Row],[Cantidad]])</f>
        <v>0</v>
      </c>
      <c r="I343" t="s">
        <v>4</v>
      </c>
      <c r="K343" t="b">
        <f>IF(Tabla19[[#This Row],[Cantidad]]&gt;=1,Tabla19[[#This Row],[Cantidad]]*F343)</f>
        <v>0</v>
      </c>
    </row>
    <row r="344" spans="1:11" x14ac:dyDescent="0.2">
      <c r="A344" s="21"/>
      <c r="B344" s="22"/>
      <c r="C344" s="23">
        <f>_xlfn.XLOOKUP(Tabla19[[#This Row],[Producto]],Ingresos!L:L,Ingresos!M:M)</f>
        <v>0</v>
      </c>
      <c r="D344" s="24"/>
      <c r="E344" s="25"/>
      <c r="F344">
        <f>_xlfn.XLOOKUP(Tabla19[[#This Row],[Producto]],Ingresos!L:L,Ingresos!N:N)</f>
        <v>0</v>
      </c>
      <c r="G344">
        <v>2</v>
      </c>
      <c r="H344" s="6">
        <f>Tabla19[[#This Row],[Precio]]-(Tabla19[[#This Row],[Costo]]*Tabla19[[#This Row],[Cantidad]])</f>
        <v>0</v>
      </c>
      <c r="I344" t="s">
        <v>4</v>
      </c>
      <c r="K344" t="b">
        <f>IF(Tabla19[[#This Row],[Cantidad]]&gt;=1,Tabla19[[#This Row],[Cantidad]]*F344)</f>
        <v>0</v>
      </c>
    </row>
    <row r="345" spans="1:11" x14ac:dyDescent="0.2">
      <c r="A345" s="21"/>
      <c r="B345" s="22"/>
      <c r="C345" s="23">
        <f>_xlfn.XLOOKUP(Tabla19[[#This Row],[Producto]],Ingresos!L:L,Ingresos!M:M)</f>
        <v>0</v>
      </c>
      <c r="D345" s="24"/>
      <c r="E345" s="25"/>
      <c r="F345">
        <f>_xlfn.XLOOKUP(Tabla19[[#This Row],[Producto]],Ingresos!L:L,Ingresos!N:N)</f>
        <v>0</v>
      </c>
      <c r="G345">
        <v>2</v>
      </c>
      <c r="H345" s="6">
        <f>Tabla19[[#This Row],[Precio]]-(Tabla19[[#This Row],[Costo]]*Tabla19[[#This Row],[Cantidad]])</f>
        <v>0</v>
      </c>
      <c r="I345" t="s">
        <v>4</v>
      </c>
      <c r="K345" t="b">
        <f>IF(Tabla19[[#This Row],[Cantidad]]&gt;=1,Tabla19[[#This Row],[Cantidad]]*F345)</f>
        <v>0</v>
      </c>
    </row>
    <row r="346" spans="1:11" x14ac:dyDescent="0.2">
      <c r="A346" s="21"/>
      <c r="B346" s="22"/>
      <c r="C346" s="23">
        <f>_xlfn.XLOOKUP(Tabla19[[#This Row],[Producto]],Ingresos!L:L,Ingresos!M:M)</f>
        <v>0</v>
      </c>
      <c r="D346" s="24"/>
      <c r="E346" s="25"/>
      <c r="F346">
        <f>_xlfn.XLOOKUP(Tabla19[[#This Row],[Producto]],Ingresos!L:L,Ingresos!N:N)</f>
        <v>0</v>
      </c>
      <c r="G346">
        <v>2</v>
      </c>
      <c r="H346" s="6">
        <f>Tabla19[[#This Row],[Precio]]-(Tabla19[[#This Row],[Costo]]*Tabla19[[#This Row],[Cantidad]])</f>
        <v>0</v>
      </c>
      <c r="I346" t="s">
        <v>4</v>
      </c>
      <c r="K346" t="b">
        <f>IF(Tabla19[[#This Row],[Cantidad]]&gt;=1,Tabla19[[#This Row],[Cantidad]]*F346)</f>
        <v>0</v>
      </c>
    </row>
    <row r="347" spans="1:11" x14ac:dyDescent="0.2">
      <c r="A347" s="21"/>
      <c r="B347" s="22"/>
      <c r="C347" s="23">
        <f>_xlfn.XLOOKUP(Tabla19[[#This Row],[Producto]],Ingresos!L:L,Ingresos!M:M)</f>
        <v>0</v>
      </c>
      <c r="D347" s="24"/>
      <c r="E347" s="25"/>
      <c r="F347">
        <f>_xlfn.XLOOKUP(Tabla19[[#This Row],[Producto]],Ingresos!L:L,Ingresos!N:N)</f>
        <v>0</v>
      </c>
      <c r="G347">
        <v>2</v>
      </c>
      <c r="H347" s="6">
        <f>Tabla19[[#This Row],[Precio]]-(Tabla19[[#This Row],[Costo]]*Tabla19[[#This Row],[Cantidad]])</f>
        <v>0</v>
      </c>
      <c r="I347" t="s">
        <v>4</v>
      </c>
      <c r="K347" t="b">
        <f>IF(Tabla19[[#This Row],[Cantidad]]&gt;=1,Tabla19[[#This Row],[Cantidad]]*F347)</f>
        <v>0</v>
      </c>
    </row>
    <row r="348" spans="1:11" x14ac:dyDescent="0.2">
      <c r="A348" s="21"/>
      <c r="B348" s="22"/>
      <c r="C348" s="23">
        <f>_xlfn.XLOOKUP(Tabla19[[#This Row],[Producto]],Ingresos!L:L,Ingresos!M:M)</f>
        <v>0</v>
      </c>
      <c r="D348" s="24"/>
      <c r="E348" s="25"/>
      <c r="F348">
        <f>_xlfn.XLOOKUP(Tabla19[[#This Row],[Producto]],Ingresos!L:L,Ingresos!N:N)</f>
        <v>0</v>
      </c>
      <c r="G348">
        <v>2</v>
      </c>
      <c r="H348" s="6">
        <f>Tabla19[[#This Row],[Precio]]-(Tabla19[[#This Row],[Costo]]*Tabla19[[#This Row],[Cantidad]])</f>
        <v>0</v>
      </c>
      <c r="I348" t="s">
        <v>4</v>
      </c>
      <c r="K348" t="b">
        <f>IF(Tabla19[[#This Row],[Cantidad]]&gt;=1,Tabla19[[#This Row],[Cantidad]]*F348)</f>
        <v>0</v>
      </c>
    </row>
    <row r="349" spans="1:11" x14ac:dyDescent="0.2">
      <c r="A349" s="21"/>
      <c r="B349" s="22"/>
      <c r="C349" s="23">
        <f>_xlfn.XLOOKUP(Tabla19[[#This Row],[Producto]],Ingresos!L:L,Ingresos!M:M)</f>
        <v>0</v>
      </c>
      <c r="D349" s="24"/>
      <c r="E349" s="25"/>
      <c r="F349">
        <f>_xlfn.XLOOKUP(Tabla19[[#This Row],[Producto]],Ingresos!L:L,Ingresos!N:N)</f>
        <v>0</v>
      </c>
      <c r="G349">
        <v>2</v>
      </c>
      <c r="H349" s="6">
        <f>Tabla19[[#This Row],[Precio]]-(Tabla19[[#This Row],[Costo]]*Tabla19[[#This Row],[Cantidad]])</f>
        <v>0</v>
      </c>
      <c r="I349" t="s">
        <v>4</v>
      </c>
      <c r="K349" t="b">
        <f>IF(Tabla19[[#This Row],[Cantidad]]&gt;=1,Tabla19[[#This Row],[Cantidad]]*F349)</f>
        <v>0</v>
      </c>
    </row>
    <row r="350" spans="1:11" x14ac:dyDescent="0.2">
      <c r="A350" s="21"/>
      <c r="B350" s="22"/>
      <c r="C350" s="23">
        <f>_xlfn.XLOOKUP(Tabla19[[#This Row],[Producto]],Ingresos!L:L,Ingresos!M:M)</f>
        <v>0</v>
      </c>
      <c r="D350" s="24"/>
      <c r="E350" s="25"/>
      <c r="F350">
        <f>_xlfn.XLOOKUP(Tabla19[[#This Row],[Producto]],Ingresos!L:L,Ingresos!N:N)</f>
        <v>0</v>
      </c>
      <c r="G350">
        <v>2</v>
      </c>
      <c r="H350" s="6">
        <f>Tabla19[[#This Row],[Precio]]-(Tabla19[[#This Row],[Costo]]*Tabla19[[#This Row],[Cantidad]])</f>
        <v>0</v>
      </c>
      <c r="I350" t="s">
        <v>4</v>
      </c>
      <c r="K350" t="b">
        <f>IF(Tabla19[[#This Row],[Cantidad]]&gt;=1,Tabla19[[#This Row],[Cantidad]]*F350)</f>
        <v>0</v>
      </c>
    </row>
    <row r="351" spans="1:11" x14ac:dyDescent="0.2">
      <c r="A351" s="21"/>
      <c r="B351" s="22"/>
      <c r="C351" s="23">
        <f>_xlfn.XLOOKUP(Tabla19[[#This Row],[Producto]],Ingresos!L:L,Ingresos!M:M)</f>
        <v>0</v>
      </c>
      <c r="D351" s="24"/>
      <c r="E351" s="25"/>
      <c r="F351">
        <f>_xlfn.XLOOKUP(Tabla19[[#This Row],[Producto]],Ingresos!L:L,Ingresos!N:N)</f>
        <v>0</v>
      </c>
      <c r="G351">
        <v>2</v>
      </c>
      <c r="H351" s="6">
        <f>Tabla19[[#This Row],[Precio]]-(Tabla19[[#This Row],[Costo]]*Tabla19[[#This Row],[Cantidad]])</f>
        <v>0</v>
      </c>
      <c r="I351" t="s">
        <v>4</v>
      </c>
      <c r="K351" t="b">
        <f>IF(Tabla19[[#This Row],[Cantidad]]&gt;=1,Tabla19[[#This Row],[Cantidad]]*F351)</f>
        <v>0</v>
      </c>
    </row>
    <row r="352" spans="1:11" x14ac:dyDescent="0.2">
      <c r="A352" s="21"/>
      <c r="B352" s="22"/>
      <c r="C352" s="23">
        <f>_xlfn.XLOOKUP(Tabla19[[#This Row],[Producto]],Ingresos!L:L,Ingresos!M:M)</f>
        <v>0</v>
      </c>
      <c r="D352" s="24"/>
      <c r="E352" s="25"/>
      <c r="F352">
        <f>_xlfn.XLOOKUP(Tabla19[[#This Row],[Producto]],Ingresos!L:L,Ingresos!N:N)</f>
        <v>0</v>
      </c>
      <c r="G352">
        <v>2</v>
      </c>
      <c r="H352" s="6">
        <f>Tabla19[[#This Row],[Precio]]-(Tabla19[[#This Row],[Costo]]*Tabla19[[#This Row],[Cantidad]])</f>
        <v>0</v>
      </c>
      <c r="I352" t="s">
        <v>4</v>
      </c>
      <c r="K352" t="b">
        <f>IF(Tabla19[[#This Row],[Cantidad]]&gt;=1,Tabla19[[#This Row],[Cantidad]]*F352)</f>
        <v>0</v>
      </c>
    </row>
    <row r="353" spans="1:11" x14ac:dyDescent="0.2">
      <c r="A353" s="21"/>
      <c r="B353" s="22"/>
      <c r="C353" s="23">
        <f>_xlfn.XLOOKUP(Tabla19[[#This Row],[Producto]],Ingresos!L:L,Ingresos!M:M)</f>
        <v>0</v>
      </c>
      <c r="D353" s="24"/>
      <c r="E353" s="25"/>
      <c r="F353">
        <f>_xlfn.XLOOKUP(Tabla19[[#This Row],[Producto]],Ingresos!L:L,Ingresos!N:N)</f>
        <v>0</v>
      </c>
      <c r="G353">
        <v>2</v>
      </c>
      <c r="H353" s="6">
        <f>Tabla19[[#This Row],[Precio]]-(Tabla19[[#This Row],[Costo]]*Tabla19[[#This Row],[Cantidad]])</f>
        <v>0</v>
      </c>
      <c r="I353" t="s">
        <v>4</v>
      </c>
      <c r="K353" t="b">
        <f>IF(Tabla19[[#This Row],[Cantidad]]&gt;=1,Tabla19[[#This Row],[Cantidad]]*F353)</f>
        <v>0</v>
      </c>
    </row>
    <row r="354" spans="1:11" x14ac:dyDescent="0.2">
      <c r="A354" s="21"/>
      <c r="B354" s="22"/>
      <c r="C354" s="23">
        <f>_xlfn.XLOOKUP(Tabla19[[#This Row],[Producto]],Ingresos!L:L,Ingresos!M:M)</f>
        <v>0</v>
      </c>
      <c r="D354" s="24"/>
      <c r="E354" s="25"/>
      <c r="F354">
        <f>_xlfn.XLOOKUP(Tabla19[[#This Row],[Producto]],Ingresos!L:L,Ingresos!N:N)</f>
        <v>0</v>
      </c>
      <c r="G354">
        <v>2</v>
      </c>
      <c r="H354" s="6">
        <f>Tabla19[[#This Row],[Precio]]-(Tabla19[[#This Row],[Costo]]*Tabla19[[#This Row],[Cantidad]])</f>
        <v>0</v>
      </c>
      <c r="I354" t="s">
        <v>4</v>
      </c>
      <c r="K354" t="b">
        <f>IF(Tabla19[[#This Row],[Cantidad]]&gt;=1,Tabla19[[#This Row],[Cantidad]]*F354)</f>
        <v>0</v>
      </c>
    </row>
    <row r="355" spans="1:11" x14ac:dyDescent="0.2">
      <c r="A355" s="21"/>
      <c r="B355" s="22"/>
      <c r="C355" s="23">
        <f>_xlfn.XLOOKUP(Tabla19[[#This Row],[Producto]],Ingresos!L:L,Ingresos!M:M)</f>
        <v>0</v>
      </c>
      <c r="D355" s="24"/>
      <c r="E355" s="25"/>
      <c r="F355">
        <f>_xlfn.XLOOKUP(Tabla19[[#This Row],[Producto]],Ingresos!L:L,Ingresos!N:N)</f>
        <v>0</v>
      </c>
      <c r="G355">
        <v>2</v>
      </c>
      <c r="H355" s="6">
        <f>Tabla19[[#This Row],[Precio]]-(Tabla19[[#This Row],[Costo]]*Tabla19[[#This Row],[Cantidad]])</f>
        <v>0</v>
      </c>
      <c r="I355" t="s">
        <v>4</v>
      </c>
      <c r="K355" t="b">
        <f>IF(Tabla19[[#This Row],[Cantidad]]&gt;=1,Tabla19[[#This Row],[Cantidad]]*F355)</f>
        <v>0</v>
      </c>
    </row>
    <row r="356" spans="1:11" x14ac:dyDescent="0.2">
      <c r="A356" s="21"/>
      <c r="B356" s="22"/>
      <c r="C356" s="23">
        <f>_xlfn.XLOOKUP(Tabla19[[#This Row],[Producto]],Ingresos!L:L,Ingresos!M:M)</f>
        <v>0</v>
      </c>
      <c r="D356" s="24"/>
      <c r="E356" s="25"/>
      <c r="F356">
        <f>_xlfn.XLOOKUP(Tabla19[[#This Row],[Producto]],Ingresos!L:L,Ingresos!N:N)</f>
        <v>0</v>
      </c>
      <c r="G356">
        <v>2</v>
      </c>
      <c r="H356" s="6">
        <f>Tabla19[[#This Row],[Precio]]-(Tabla19[[#This Row],[Costo]]*Tabla19[[#This Row],[Cantidad]])</f>
        <v>0</v>
      </c>
      <c r="I356" t="s">
        <v>4</v>
      </c>
      <c r="K356" t="b">
        <f>IF(Tabla19[[#This Row],[Cantidad]]&gt;=1,Tabla19[[#This Row],[Cantidad]]*F356)</f>
        <v>0</v>
      </c>
    </row>
    <row r="357" spans="1:11" x14ac:dyDescent="0.2">
      <c r="A357" s="21"/>
      <c r="B357" s="22"/>
      <c r="C357" s="23">
        <f>_xlfn.XLOOKUP(Tabla19[[#This Row],[Producto]],Ingresos!L:L,Ingresos!M:M)</f>
        <v>0</v>
      </c>
      <c r="D357" s="24"/>
      <c r="E357" s="25"/>
      <c r="F357">
        <f>_xlfn.XLOOKUP(Tabla19[[#This Row],[Producto]],Ingresos!L:L,Ingresos!N:N)</f>
        <v>0</v>
      </c>
      <c r="G357">
        <v>2</v>
      </c>
      <c r="H357" s="6">
        <f>Tabla19[[#This Row],[Precio]]-(Tabla19[[#This Row],[Costo]]*Tabla19[[#This Row],[Cantidad]])</f>
        <v>0</v>
      </c>
      <c r="I357" t="s">
        <v>4</v>
      </c>
      <c r="K357" t="b">
        <f>IF(Tabla19[[#This Row],[Cantidad]]&gt;=1,Tabla19[[#This Row],[Cantidad]]*F357)</f>
        <v>0</v>
      </c>
    </row>
    <row r="358" spans="1:11" x14ac:dyDescent="0.2">
      <c r="A358" s="21"/>
      <c r="B358" s="22"/>
      <c r="C358" s="23">
        <f>_xlfn.XLOOKUP(Tabla19[[#This Row],[Producto]],Ingresos!L:L,Ingresos!M:M)</f>
        <v>0</v>
      </c>
      <c r="D358" s="24"/>
      <c r="E358" s="25"/>
      <c r="F358">
        <f>_xlfn.XLOOKUP(Tabla19[[#This Row],[Producto]],Ingresos!L:L,Ingresos!N:N)</f>
        <v>0</v>
      </c>
      <c r="G358">
        <v>2</v>
      </c>
      <c r="H358" s="6">
        <f>Tabla19[[#This Row],[Precio]]-(Tabla19[[#This Row],[Costo]]*Tabla19[[#This Row],[Cantidad]])</f>
        <v>0</v>
      </c>
      <c r="I358" t="s">
        <v>4</v>
      </c>
      <c r="K358" t="b">
        <f>IF(Tabla19[[#This Row],[Cantidad]]&gt;=1,Tabla19[[#This Row],[Cantidad]]*F358)</f>
        <v>0</v>
      </c>
    </row>
    <row r="359" spans="1:11" x14ac:dyDescent="0.2">
      <c r="A359" s="21"/>
      <c r="B359" s="22"/>
      <c r="C359" s="23">
        <f>_xlfn.XLOOKUP(Tabla19[[#This Row],[Producto]],Ingresos!L:L,Ingresos!M:M)</f>
        <v>0</v>
      </c>
      <c r="D359" s="24"/>
      <c r="E359" s="25"/>
      <c r="F359">
        <f>_xlfn.XLOOKUP(Tabla19[[#This Row],[Producto]],Ingresos!L:L,Ingresos!N:N)</f>
        <v>0</v>
      </c>
      <c r="G359">
        <v>2</v>
      </c>
      <c r="H359" s="6">
        <f>Tabla19[[#This Row],[Precio]]-(Tabla19[[#This Row],[Costo]]*Tabla19[[#This Row],[Cantidad]])</f>
        <v>0</v>
      </c>
      <c r="I359" t="s">
        <v>4</v>
      </c>
      <c r="K359" t="b">
        <f>IF(Tabla19[[#This Row],[Cantidad]]&gt;=1,Tabla19[[#This Row],[Cantidad]]*F359)</f>
        <v>0</v>
      </c>
    </row>
    <row r="360" spans="1:11" x14ac:dyDescent="0.2">
      <c r="A360" s="21"/>
      <c r="B360" s="22"/>
      <c r="C360" s="23">
        <f>_xlfn.XLOOKUP(Tabla19[[#This Row],[Producto]],Ingresos!L:L,Ingresos!M:M)</f>
        <v>0</v>
      </c>
      <c r="D360" s="24"/>
      <c r="E360" s="25"/>
      <c r="F360">
        <f>_xlfn.XLOOKUP(Tabla19[[#This Row],[Producto]],Ingresos!L:L,Ingresos!N:N)</f>
        <v>0</v>
      </c>
      <c r="G360">
        <v>2</v>
      </c>
      <c r="H360" s="6">
        <f>Tabla19[[#This Row],[Precio]]-(Tabla19[[#This Row],[Costo]]*Tabla19[[#This Row],[Cantidad]])</f>
        <v>0</v>
      </c>
      <c r="I360" t="s">
        <v>4</v>
      </c>
      <c r="K360" t="b">
        <f>IF(Tabla19[[#This Row],[Cantidad]]&gt;=1,Tabla19[[#This Row],[Cantidad]]*F360)</f>
        <v>0</v>
      </c>
    </row>
    <row r="361" spans="1:11" x14ac:dyDescent="0.2">
      <c r="A361" s="21"/>
      <c r="B361" s="22"/>
      <c r="C361" s="23">
        <f>_xlfn.XLOOKUP(Tabla19[[#This Row],[Producto]],Ingresos!L:L,Ingresos!M:M)</f>
        <v>0</v>
      </c>
      <c r="D361" s="24"/>
      <c r="E361" s="25"/>
      <c r="F361">
        <f>_xlfn.XLOOKUP(Tabla19[[#This Row],[Producto]],Ingresos!L:L,Ingresos!N:N)</f>
        <v>0</v>
      </c>
      <c r="G361">
        <v>2</v>
      </c>
      <c r="H361" s="6">
        <f>Tabla19[[#This Row],[Precio]]-(Tabla19[[#This Row],[Costo]]*Tabla19[[#This Row],[Cantidad]])</f>
        <v>0</v>
      </c>
      <c r="I361" t="s">
        <v>4</v>
      </c>
      <c r="K361" t="b">
        <f>IF(Tabla19[[#This Row],[Cantidad]]&gt;=1,Tabla19[[#This Row],[Cantidad]]*F361)</f>
        <v>0</v>
      </c>
    </row>
    <row r="362" spans="1:11" x14ac:dyDescent="0.2">
      <c r="A362" s="21"/>
      <c r="B362" s="22"/>
      <c r="C362" s="23">
        <f>_xlfn.XLOOKUP(Tabla19[[#This Row],[Producto]],Ingresos!L:L,Ingresos!M:M)</f>
        <v>0</v>
      </c>
      <c r="D362" s="24"/>
      <c r="E362" s="25"/>
      <c r="F362">
        <f>_xlfn.XLOOKUP(Tabla19[[#This Row],[Producto]],Ingresos!L:L,Ingresos!N:N)</f>
        <v>0</v>
      </c>
      <c r="G362">
        <v>2</v>
      </c>
      <c r="H362" s="6">
        <f>Tabla19[[#This Row],[Precio]]-(Tabla19[[#This Row],[Costo]]*Tabla19[[#This Row],[Cantidad]])</f>
        <v>0</v>
      </c>
      <c r="I362" t="s">
        <v>4</v>
      </c>
      <c r="K362" t="b">
        <f>IF(Tabla19[[#This Row],[Cantidad]]&gt;=1,Tabla19[[#This Row],[Cantidad]]*F362)</f>
        <v>0</v>
      </c>
    </row>
    <row r="363" spans="1:11" x14ac:dyDescent="0.2">
      <c r="A363" s="21"/>
      <c r="B363" s="22"/>
      <c r="C363" s="23">
        <f>_xlfn.XLOOKUP(Tabla19[[#This Row],[Producto]],Ingresos!L:L,Ingresos!M:M)</f>
        <v>0</v>
      </c>
      <c r="D363" s="24"/>
      <c r="E363" s="25"/>
      <c r="F363">
        <f>_xlfn.XLOOKUP(Tabla19[[#This Row],[Producto]],Ingresos!L:L,Ingresos!N:N)</f>
        <v>0</v>
      </c>
      <c r="G363">
        <v>2</v>
      </c>
      <c r="H363" s="6">
        <f>Tabla19[[#This Row],[Precio]]-(Tabla19[[#This Row],[Costo]]*Tabla19[[#This Row],[Cantidad]])</f>
        <v>0</v>
      </c>
      <c r="I363" t="s">
        <v>4</v>
      </c>
      <c r="K363" t="b">
        <f>IF(Tabla19[[#This Row],[Cantidad]]&gt;=1,Tabla19[[#This Row],[Cantidad]]*F363)</f>
        <v>0</v>
      </c>
    </row>
    <row r="364" spans="1:11" x14ac:dyDescent="0.2">
      <c r="A364" s="21"/>
      <c r="B364" s="22"/>
      <c r="C364" s="23">
        <f>_xlfn.XLOOKUP(Tabla19[[#This Row],[Producto]],Ingresos!L:L,Ingresos!M:M)</f>
        <v>0</v>
      </c>
      <c r="D364" s="24"/>
      <c r="E364" s="25"/>
      <c r="F364">
        <f>_xlfn.XLOOKUP(Tabla19[[#This Row],[Producto]],Ingresos!L:L,Ingresos!N:N)</f>
        <v>0</v>
      </c>
      <c r="G364">
        <v>2</v>
      </c>
      <c r="H364" s="6">
        <f>Tabla19[[#This Row],[Precio]]-(Tabla19[[#This Row],[Costo]]*Tabla19[[#This Row],[Cantidad]])</f>
        <v>0</v>
      </c>
      <c r="I364" t="s">
        <v>4</v>
      </c>
      <c r="K364" t="b">
        <f>IF(Tabla19[[#This Row],[Cantidad]]&gt;=1,Tabla19[[#This Row],[Cantidad]]*F364)</f>
        <v>0</v>
      </c>
    </row>
    <row r="365" spans="1:11" x14ac:dyDescent="0.2">
      <c r="A365" s="21"/>
      <c r="B365" s="22"/>
      <c r="C365" s="23">
        <f>_xlfn.XLOOKUP(Tabla19[[#This Row],[Producto]],Ingresos!L:L,Ingresos!M:M)</f>
        <v>0</v>
      </c>
      <c r="D365" s="24"/>
      <c r="E365" s="25"/>
      <c r="F365">
        <f>_xlfn.XLOOKUP(Tabla19[[#This Row],[Producto]],Ingresos!L:L,Ingresos!N:N)</f>
        <v>0</v>
      </c>
      <c r="G365">
        <v>2</v>
      </c>
      <c r="H365" s="6">
        <f>Tabla19[[#This Row],[Precio]]-(Tabla19[[#This Row],[Costo]]*Tabla19[[#This Row],[Cantidad]])</f>
        <v>0</v>
      </c>
      <c r="I365" t="s">
        <v>4</v>
      </c>
      <c r="K365" t="b">
        <f>IF(Tabla19[[#This Row],[Cantidad]]&gt;=1,Tabla19[[#This Row],[Cantidad]]*F365)</f>
        <v>0</v>
      </c>
    </row>
    <row r="366" spans="1:11" x14ac:dyDescent="0.2">
      <c r="A366" s="21"/>
      <c r="B366" s="22"/>
      <c r="C366" s="23">
        <f>_xlfn.XLOOKUP(Tabla19[[#This Row],[Producto]],Ingresos!L:L,Ingresos!M:M)</f>
        <v>0</v>
      </c>
      <c r="D366" s="24"/>
      <c r="E366" s="25"/>
      <c r="F366">
        <f>_xlfn.XLOOKUP(Tabla19[[#This Row],[Producto]],Ingresos!L:L,Ingresos!N:N)</f>
        <v>0</v>
      </c>
      <c r="G366">
        <v>2</v>
      </c>
      <c r="H366" s="6">
        <f>Tabla19[[#This Row],[Precio]]-(Tabla19[[#This Row],[Costo]]*Tabla19[[#This Row],[Cantidad]])</f>
        <v>0</v>
      </c>
      <c r="I366" t="s">
        <v>4</v>
      </c>
      <c r="K366" t="b">
        <f>IF(Tabla19[[#This Row],[Cantidad]]&gt;=1,Tabla19[[#This Row],[Cantidad]]*F366)</f>
        <v>0</v>
      </c>
    </row>
    <row r="367" spans="1:11" x14ac:dyDescent="0.2">
      <c r="A367" s="21"/>
      <c r="B367" s="22"/>
      <c r="C367" s="23">
        <f>_xlfn.XLOOKUP(Tabla19[[#This Row],[Producto]],Ingresos!L:L,Ingresos!M:M)</f>
        <v>0</v>
      </c>
      <c r="D367" s="24"/>
      <c r="E367" s="25"/>
      <c r="F367">
        <f>_xlfn.XLOOKUP(Tabla19[[#This Row],[Producto]],Ingresos!L:L,Ingresos!N:N)</f>
        <v>0</v>
      </c>
      <c r="G367">
        <v>2</v>
      </c>
      <c r="H367" s="6">
        <f>Tabla19[[#This Row],[Precio]]-(Tabla19[[#This Row],[Costo]]*Tabla19[[#This Row],[Cantidad]])</f>
        <v>0</v>
      </c>
      <c r="I367" t="s">
        <v>4</v>
      </c>
      <c r="K367" t="b">
        <f>IF(Tabla19[[#This Row],[Cantidad]]&gt;=1,Tabla19[[#This Row],[Cantidad]]*F367)</f>
        <v>0</v>
      </c>
    </row>
    <row r="368" spans="1:11" x14ac:dyDescent="0.2">
      <c r="A368" s="21"/>
      <c r="B368" s="22"/>
      <c r="C368" s="23">
        <f>_xlfn.XLOOKUP(Tabla19[[#This Row],[Producto]],Ingresos!L:L,Ingresos!M:M)</f>
        <v>0</v>
      </c>
      <c r="D368" s="24"/>
      <c r="E368" s="25"/>
      <c r="F368">
        <f>_xlfn.XLOOKUP(Tabla19[[#This Row],[Producto]],Ingresos!L:L,Ingresos!N:N)</f>
        <v>0</v>
      </c>
      <c r="G368">
        <v>2</v>
      </c>
      <c r="H368" s="6">
        <f>Tabla19[[#This Row],[Precio]]-(Tabla19[[#This Row],[Costo]]*Tabla19[[#This Row],[Cantidad]])</f>
        <v>0</v>
      </c>
      <c r="I368" t="s">
        <v>4</v>
      </c>
      <c r="K368" t="b">
        <f>IF(Tabla19[[#This Row],[Cantidad]]&gt;=1,Tabla19[[#This Row],[Cantidad]]*F368)</f>
        <v>0</v>
      </c>
    </row>
    <row r="369" spans="1:11" x14ac:dyDescent="0.2">
      <c r="A369" s="21"/>
      <c r="B369" s="22"/>
      <c r="C369" s="23">
        <f>_xlfn.XLOOKUP(Tabla19[[#This Row],[Producto]],Ingresos!L:L,Ingresos!M:M)</f>
        <v>0</v>
      </c>
      <c r="D369" s="24"/>
      <c r="E369" s="25"/>
      <c r="F369">
        <f>_xlfn.XLOOKUP(Tabla19[[#This Row],[Producto]],Ingresos!L:L,Ingresos!N:N)</f>
        <v>0</v>
      </c>
      <c r="G369">
        <v>2</v>
      </c>
      <c r="H369" s="6">
        <f>Tabla19[[#This Row],[Precio]]-(Tabla19[[#This Row],[Costo]]*Tabla19[[#This Row],[Cantidad]])</f>
        <v>0</v>
      </c>
      <c r="I369" t="s">
        <v>4</v>
      </c>
      <c r="K369" t="b">
        <f>IF(Tabla19[[#This Row],[Cantidad]]&gt;=1,Tabla19[[#This Row],[Cantidad]]*F369)</f>
        <v>0</v>
      </c>
    </row>
    <row r="370" spans="1:11" x14ac:dyDescent="0.2">
      <c r="A370" s="21"/>
      <c r="B370" s="22"/>
      <c r="C370" s="23">
        <f>_xlfn.XLOOKUP(Tabla19[[#This Row],[Producto]],Ingresos!L:L,Ingresos!M:M)</f>
        <v>0</v>
      </c>
      <c r="D370" s="24"/>
      <c r="E370" s="25"/>
      <c r="F370">
        <f>_xlfn.XLOOKUP(Tabla19[[#This Row],[Producto]],Ingresos!L:L,Ingresos!N:N)</f>
        <v>0</v>
      </c>
      <c r="G370">
        <v>2</v>
      </c>
      <c r="H370" s="6">
        <f>Tabla19[[#This Row],[Precio]]-(Tabla19[[#This Row],[Costo]]*Tabla19[[#This Row],[Cantidad]])</f>
        <v>0</v>
      </c>
      <c r="I370" t="s">
        <v>4</v>
      </c>
      <c r="K370" t="b">
        <f>IF(Tabla19[[#This Row],[Cantidad]]&gt;=1,Tabla19[[#This Row],[Cantidad]]*F370)</f>
        <v>0</v>
      </c>
    </row>
    <row r="371" spans="1:11" x14ac:dyDescent="0.2">
      <c r="A371" s="21"/>
      <c r="B371" s="22"/>
      <c r="C371" s="23">
        <f>_xlfn.XLOOKUP(Tabla19[[#This Row],[Producto]],Ingresos!L:L,Ingresos!M:M)</f>
        <v>0</v>
      </c>
      <c r="D371" s="24"/>
      <c r="E371" s="25"/>
      <c r="F371">
        <f>_xlfn.XLOOKUP(Tabla19[[#This Row],[Producto]],Ingresos!L:L,Ingresos!N:N)</f>
        <v>0</v>
      </c>
      <c r="G371">
        <v>2</v>
      </c>
      <c r="H371" s="6">
        <f>Tabla19[[#This Row],[Precio]]-(Tabla19[[#This Row],[Costo]]*Tabla19[[#This Row],[Cantidad]])</f>
        <v>0</v>
      </c>
      <c r="I371" t="s">
        <v>4</v>
      </c>
      <c r="K371" t="b">
        <f>IF(Tabla19[[#This Row],[Cantidad]]&gt;=1,Tabla19[[#This Row],[Cantidad]]*F371)</f>
        <v>0</v>
      </c>
    </row>
    <row r="372" spans="1:11" x14ac:dyDescent="0.2">
      <c r="A372" s="21"/>
      <c r="B372" s="22"/>
      <c r="C372" s="23">
        <f>_xlfn.XLOOKUP(Tabla19[[#This Row],[Producto]],Ingresos!L:L,Ingresos!M:M)</f>
        <v>0</v>
      </c>
      <c r="D372" s="24"/>
      <c r="E372" s="25"/>
      <c r="F372">
        <f>_xlfn.XLOOKUP(Tabla19[[#This Row],[Producto]],Ingresos!L:L,Ingresos!N:N)</f>
        <v>0</v>
      </c>
      <c r="G372">
        <v>2</v>
      </c>
      <c r="H372" s="6">
        <f>Tabla19[[#This Row],[Precio]]-(Tabla19[[#This Row],[Costo]]*Tabla19[[#This Row],[Cantidad]])</f>
        <v>0</v>
      </c>
      <c r="I372" t="s">
        <v>4</v>
      </c>
      <c r="K372" t="b">
        <f>IF(Tabla19[[#This Row],[Cantidad]]&gt;=1,Tabla19[[#This Row],[Cantidad]]*F372)</f>
        <v>0</v>
      </c>
    </row>
    <row r="373" spans="1:11" x14ac:dyDescent="0.2">
      <c r="A373" s="21"/>
      <c r="B373" s="22"/>
      <c r="C373" s="23">
        <f>_xlfn.XLOOKUP(Tabla19[[#This Row],[Producto]],Ingresos!L:L,Ingresos!M:M)</f>
        <v>0</v>
      </c>
      <c r="D373" s="24"/>
      <c r="E373" s="25"/>
      <c r="F373">
        <f>_xlfn.XLOOKUP(Tabla19[[#This Row],[Producto]],Ingresos!L:L,Ingresos!N:N)</f>
        <v>0</v>
      </c>
      <c r="G373">
        <v>2</v>
      </c>
      <c r="H373" s="6">
        <f>Tabla19[[#This Row],[Precio]]-(Tabla19[[#This Row],[Costo]]*Tabla19[[#This Row],[Cantidad]])</f>
        <v>0</v>
      </c>
      <c r="I373" t="s">
        <v>4</v>
      </c>
      <c r="K373" t="b">
        <f>IF(Tabla19[[#This Row],[Cantidad]]&gt;=1,Tabla19[[#This Row],[Cantidad]]*F373)</f>
        <v>0</v>
      </c>
    </row>
    <row r="374" spans="1:11" x14ac:dyDescent="0.2">
      <c r="A374" s="21"/>
      <c r="B374" s="22"/>
      <c r="C374" s="23">
        <f>_xlfn.XLOOKUP(Tabla19[[#This Row],[Producto]],Ingresos!L:L,Ingresos!M:M)</f>
        <v>0</v>
      </c>
      <c r="D374" s="24"/>
      <c r="E374" s="25"/>
      <c r="F374">
        <f>_xlfn.XLOOKUP(Tabla19[[#This Row],[Producto]],Ingresos!L:L,Ingresos!N:N)</f>
        <v>0</v>
      </c>
      <c r="G374">
        <v>2</v>
      </c>
      <c r="H374" s="6">
        <f>Tabla19[[#This Row],[Precio]]-(Tabla19[[#This Row],[Costo]]*Tabla19[[#This Row],[Cantidad]])</f>
        <v>0</v>
      </c>
      <c r="I374" t="s">
        <v>4</v>
      </c>
      <c r="K374" t="b">
        <f>IF(Tabla19[[#This Row],[Cantidad]]&gt;=1,Tabla19[[#This Row],[Cantidad]]*F374)</f>
        <v>0</v>
      </c>
    </row>
    <row r="375" spans="1:11" x14ac:dyDescent="0.2">
      <c r="A375" s="21"/>
      <c r="B375" s="22"/>
      <c r="C375" s="23">
        <f>_xlfn.XLOOKUP(Tabla19[[#This Row],[Producto]],Ingresos!L:L,Ingresos!M:M)</f>
        <v>0</v>
      </c>
      <c r="D375" s="24"/>
      <c r="E375" s="25"/>
      <c r="F375">
        <f>_xlfn.XLOOKUP(Tabla19[[#This Row],[Producto]],Ingresos!L:L,Ingresos!N:N)</f>
        <v>0</v>
      </c>
      <c r="G375">
        <v>2</v>
      </c>
      <c r="H375" s="6">
        <f>Tabla19[[#This Row],[Precio]]-(Tabla19[[#This Row],[Costo]]*Tabla19[[#This Row],[Cantidad]])</f>
        <v>0</v>
      </c>
      <c r="I375" t="s">
        <v>4</v>
      </c>
      <c r="K375" t="b">
        <f>IF(Tabla19[[#This Row],[Cantidad]]&gt;=1,Tabla19[[#This Row],[Cantidad]]*F375)</f>
        <v>0</v>
      </c>
    </row>
    <row r="376" spans="1:11" x14ac:dyDescent="0.2">
      <c r="A376" s="21"/>
      <c r="B376" s="22"/>
      <c r="C376" s="23">
        <f>_xlfn.XLOOKUP(Tabla19[[#This Row],[Producto]],Ingresos!L:L,Ingresos!M:M)</f>
        <v>0</v>
      </c>
      <c r="D376" s="24"/>
      <c r="E376" s="25"/>
      <c r="F376">
        <f>_xlfn.XLOOKUP(Tabla19[[#This Row],[Producto]],Ingresos!L:L,Ingresos!N:N)</f>
        <v>0</v>
      </c>
      <c r="G376">
        <v>2</v>
      </c>
      <c r="H376" s="6">
        <f>Tabla19[[#This Row],[Precio]]-(Tabla19[[#This Row],[Costo]]*Tabla19[[#This Row],[Cantidad]])</f>
        <v>0</v>
      </c>
      <c r="I376" t="s">
        <v>4</v>
      </c>
      <c r="K376" t="b">
        <f>IF(Tabla19[[#This Row],[Cantidad]]&gt;=1,Tabla19[[#This Row],[Cantidad]]*F376)</f>
        <v>0</v>
      </c>
    </row>
    <row r="377" spans="1:11" x14ac:dyDescent="0.2">
      <c r="A377" s="21"/>
      <c r="B377" s="22"/>
      <c r="C377" s="23">
        <f>_xlfn.XLOOKUP(Tabla19[[#This Row],[Producto]],Ingresos!L:L,Ingresos!M:M)</f>
        <v>0</v>
      </c>
      <c r="D377" s="24"/>
      <c r="E377" s="25"/>
      <c r="F377">
        <f>_xlfn.XLOOKUP(Tabla19[[#This Row],[Producto]],Ingresos!L:L,Ingresos!N:N)</f>
        <v>0</v>
      </c>
      <c r="G377">
        <v>2</v>
      </c>
      <c r="H377" s="6">
        <f>Tabla19[[#This Row],[Precio]]-(Tabla19[[#This Row],[Costo]]*Tabla19[[#This Row],[Cantidad]])</f>
        <v>0</v>
      </c>
      <c r="I377" t="s">
        <v>4</v>
      </c>
      <c r="K377" t="b">
        <f>IF(Tabla19[[#This Row],[Cantidad]]&gt;=1,Tabla19[[#This Row],[Cantidad]]*F377)</f>
        <v>0</v>
      </c>
    </row>
    <row r="378" spans="1:11" x14ac:dyDescent="0.2">
      <c r="A378" s="21"/>
      <c r="B378" s="22"/>
      <c r="C378" s="23">
        <f>_xlfn.XLOOKUP(Tabla19[[#This Row],[Producto]],Ingresos!L:L,Ingresos!M:M)</f>
        <v>0</v>
      </c>
      <c r="D378" s="24"/>
      <c r="E378" s="25"/>
      <c r="F378">
        <f>_xlfn.XLOOKUP(Tabla19[[#This Row],[Producto]],Ingresos!L:L,Ingresos!N:N)</f>
        <v>0</v>
      </c>
      <c r="G378">
        <v>2</v>
      </c>
      <c r="H378" s="6">
        <f>Tabla19[[#This Row],[Precio]]-(Tabla19[[#This Row],[Costo]]*Tabla19[[#This Row],[Cantidad]])</f>
        <v>0</v>
      </c>
      <c r="I378" t="s">
        <v>4</v>
      </c>
      <c r="K378" t="b">
        <f>IF(Tabla19[[#This Row],[Cantidad]]&gt;=1,Tabla19[[#This Row],[Cantidad]]*F378)</f>
        <v>0</v>
      </c>
    </row>
    <row r="379" spans="1:11" x14ac:dyDescent="0.2">
      <c r="A379" s="21"/>
      <c r="B379" s="22"/>
      <c r="C379" s="23">
        <f>_xlfn.XLOOKUP(Tabla19[[#This Row],[Producto]],Ingresos!L:L,Ingresos!M:M)</f>
        <v>0</v>
      </c>
      <c r="D379" s="24"/>
      <c r="E379" s="25"/>
      <c r="F379">
        <f>_xlfn.XLOOKUP(Tabla19[[#This Row],[Producto]],Ingresos!L:L,Ingresos!N:N)</f>
        <v>0</v>
      </c>
      <c r="G379">
        <v>2</v>
      </c>
      <c r="H379" s="6">
        <f>Tabla19[[#This Row],[Precio]]-(Tabla19[[#This Row],[Costo]]*Tabla19[[#This Row],[Cantidad]])</f>
        <v>0</v>
      </c>
      <c r="I379" t="s">
        <v>4</v>
      </c>
      <c r="K379" t="b">
        <f>IF(Tabla19[[#This Row],[Cantidad]]&gt;=1,Tabla19[[#This Row],[Cantidad]]*F379)</f>
        <v>0</v>
      </c>
    </row>
    <row r="380" spans="1:11" x14ac:dyDescent="0.2">
      <c r="A380" s="21"/>
      <c r="B380" s="22"/>
      <c r="C380" s="23">
        <f>_xlfn.XLOOKUP(Tabla19[[#This Row],[Producto]],Ingresos!L:L,Ingresos!M:M)</f>
        <v>0</v>
      </c>
      <c r="D380" s="24"/>
      <c r="E380" s="25"/>
      <c r="F380">
        <f>_xlfn.XLOOKUP(Tabla19[[#This Row],[Producto]],Ingresos!L:L,Ingresos!N:N)</f>
        <v>0</v>
      </c>
      <c r="G380">
        <v>2</v>
      </c>
      <c r="H380" s="6">
        <f>Tabla19[[#This Row],[Precio]]-(Tabla19[[#This Row],[Costo]]*Tabla19[[#This Row],[Cantidad]])</f>
        <v>0</v>
      </c>
      <c r="I380" t="s">
        <v>4</v>
      </c>
      <c r="K380" t="b">
        <f>IF(Tabla19[[#This Row],[Cantidad]]&gt;=1,Tabla19[[#This Row],[Cantidad]]*F380)</f>
        <v>0</v>
      </c>
    </row>
    <row r="381" spans="1:11" x14ac:dyDescent="0.2">
      <c r="A381" s="21"/>
      <c r="B381" s="22"/>
      <c r="C381" s="23">
        <f>_xlfn.XLOOKUP(Tabla19[[#This Row],[Producto]],Ingresos!L:L,Ingresos!M:M)</f>
        <v>0</v>
      </c>
      <c r="D381" s="24"/>
      <c r="E381" s="25"/>
      <c r="F381">
        <f>_xlfn.XLOOKUP(Tabla19[[#This Row],[Producto]],Ingresos!L:L,Ingresos!N:N)</f>
        <v>0</v>
      </c>
      <c r="G381">
        <v>2</v>
      </c>
      <c r="H381" s="6">
        <f>Tabla19[[#This Row],[Precio]]-(Tabla19[[#This Row],[Costo]]*Tabla19[[#This Row],[Cantidad]])</f>
        <v>0</v>
      </c>
      <c r="I381" t="s">
        <v>4</v>
      </c>
      <c r="K381" t="b">
        <f>IF(Tabla19[[#This Row],[Cantidad]]&gt;=1,Tabla19[[#This Row],[Cantidad]]*F381)</f>
        <v>0</v>
      </c>
    </row>
    <row r="382" spans="1:11" x14ac:dyDescent="0.2">
      <c r="A382" s="21"/>
      <c r="B382" s="22"/>
      <c r="C382" s="23">
        <f>_xlfn.XLOOKUP(Tabla19[[#This Row],[Producto]],Ingresos!L:L,Ingresos!M:M)</f>
        <v>0</v>
      </c>
      <c r="D382" s="24"/>
      <c r="E382" s="25"/>
      <c r="F382">
        <f>_xlfn.XLOOKUP(Tabla19[[#This Row],[Producto]],Ingresos!L:L,Ingresos!N:N)</f>
        <v>0</v>
      </c>
      <c r="G382">
        <v>2</v>
      </c>
      <c r="H382" s="6">
        <f>Tabla19[[#This Row],[Precio]]-(Tabla19[[#This Row],[Costo]]*Tabla19[[#This Row],[Cantidad]])</f>
        <v>0</v>
      </c>
      <c r="I382" t="s">
        <v>4</v>
      </c>
      <c r="K382" t="b">
        <f>IF(Tabla19[[#This Row],[Cantidad]]&gt;=1,Tabla19[[#This Row],[Cantidad]]*F382)</f>
        <v>0</v>
      </c>
    </row>
    <row r="383" spans="1:11" x14ac:dyDescent="0.2">
      <c r="A383" s="21"/>
      <c r="B383" s="22"/>
      <c r="C383" s="23">
        <f>_xlfn.XLOOKUP(Tabla19[[#This Row],[Producto]],Ingresos!L:L,Ingresos!M:M)</f>
        <v>0</v>
      </c>
      <c r="D383" s="24"/>
      <c r="E383" s="25"/>
      <c r="F383">
        <f>_xlfn.XLOOKUP(Tabla19[[#This Row],[Producto]],Ingresos!L:L,Ingresos!N:N)</f>
        <v>0</v>
      </c>
      <c r="G383">
        <v>2</v>
      </c>
      <c r="H383" s="6">
        <f>Tabla19[[#This Row],[Precio]]-(Tabla19[[#This Row],[Costo]]*Tabla19[[#This Row],[Cantidad]])</f>
        <v>0</v>
      </c>
      <c r="I383" t="s">
        <v>4</v>
      </c>
      <c r="K383" t="b">
        <f>IF(Tabla19[[#This Row],[Cantidad]]&gt;=1,Tabla19[[#This Row],[Cantidad]]*F383)</f>
        <v>0</v>
      </c>
    </row>
    <row r="384" spans="1:11" x14ac:dyDescent="0.2">
      <c r="A384" s="21"/>
      <c r="B384" s="22"/>
      <c r="C384" s="23">
        <f>_xlfn.XLOOKUP(Tabla19[[#This Row],[Producto]],Ingresos!L:L,Ingresos!M:M)</f>
        <v>0</v>
      </c>
      <c r="D384" s="24"/>
      <c r="E384" s="25"/>
      <c r="F384">
        <f>_xlfn.XLOOKUP(Tabla19[[#This Row],[Producto]],Ingresos!L:L,Ingresos!N:N)</f>
        <v>0</v>
      </c>
      <c r="G384">
        <v>2</v>
      </c>
      <c r="H384" s="6">
        <f>Tabla19[[#This Row],[Precio]]-(Tabla19[[#This Row],[Costo]]*Tabla19[[#This Row],[Cantidad]])</f>
        <v>0</v>
      </c>
      <c r="I384" t="s">
        <v>4</v>
      </c>
      <c r="K384" t="b">
        <f>IF(Tabla19[[#This Row],[Cantidad]]&gt;=1,Tabla19[[#This Row],[Cantidad]]*F384)</f>
        <v>0</v>
      </c>
    </row>
    <row r="385" spans="1:11" x14ac:dyDescent="0.2">
      <c r="A385" s="21"/>
      <c r="B385" s="22"/>
      <c r="C385" s="23">
        <f>_xlfn.XLOOKUP(Tabla19[[#This Row],[Producto]],Ingresos!L:L,Ingresos!M:M)</f>
        <v>0</v>
      </c>
      <c r="D385" s="24"/>
      <c r="E385" s="25"/>
      <c r="F385">
        <f>_xlfn.XLOOKUP(Tabla19[[#This Row],[Producto]],Ingresos!L:L,Ingresos!N:N)</f>
        <v>0</v>
      </c>
      <c r="G385">
        <v>2</v>
      </c>
      <c r="H385" s="6">
        <f>Tabla19[[#This Row],[Precio]]-(Tabla19[[#This Row],[Costo]]*Tabla19[[#This Row],[Cantidad]])</f>
        <v>0</v>
      </c>
      <c r="I385" t="s">
        <v>4</v>
      </c>
      <c r="K385" t="b">
        <f>IF(Tabla19[[#This Row],[Cantidad]]&gt;=1,Tabla19[[#This Row],[Cantidad]]*F385)</f>
        <v>0</v>
      </c>
    </row>
    <row r="386" spans="1:11" x14ac:dyDescent="0.2">
      <c r="A386" s="21"/>
      <c r="B386" s="22"/>
      <c r="C386" s="23">
        <f>_xlfn.XLOOKUP(Tabla19[[#This Row],[Producto]],Ingresos!L:L,Ingresos!M:M)</f>
        <v>0</v>
      </c>
      <c r="D386" s="24"/>
      <c r="E386" s="25"/>
      <c r="F386">
        <f>_xlfn.XLOOKUP(Tabla19[[#This Row],[Producto]],Ingresos!L:L,Ingresos!N:N)</f>
        <v>0</v>
      </c>
      <c r="G386">
        <v>2</v>
      </c>
      <c r="H386" s="6">
        <f>Tabla19[[#This Row],[Precio]]-(Tabla19[[#This Row],[Costo]]*Tabla19[[#This Row],[Cantidad]])</f>
        <v>0</v>
      </c>
      <c r="I386" t="s">
        <v>4</v>
      </c>
      <c r="K386" t="b">
        <f>IF(Tabla19[[#This Row],[Cantidad]]&gt;=1,Tabla19[[#This Row],[Cantidad]]*F386)</f>
        <v>0</v>
      </c>
    </row>
    <row r="387" spans="1:11" x14ac:dyDescent="0.2">
      <c r="A387" s="21"/>
      <c r="B387" s="22"/>
      <c r="C387" s="23">
        <f>_xlfn.XLOOKUP(Tabla19[[#This Row],[Producto]],Ingresos!L:L,Ingresos!M:M)</f>
        <v>0</v>
      </c>
      <c r="D387" s="24"/>
      <c r="E387" s="25"/>
      <c r="F387">
        <f>_xlfn.XLOOKUP(Tabla19[[#This Row],[Producto]],Ingresos!L:L,Ingresos!N:N)</f>
        <v>0</v>
      </c>
      <c r="G387">
        <v>2</v>
      </c>
      <c r="H387" s="6">
        <f>Tabla19[[#This Row],[Precio]]-(Tabla19[[#This Row],[Costo]]*Tabla19[[#This Row],[Cantidad]])</f>
        <v>0</v>
      </c>
      <c r="I387" t="s">
        <v>4</v>
      </c>
      <c r="K387" t="b">
        <f>IF(Tabla19[[#This Row],[Cantidad]]&gt;=1,Tabla19[[#This Row],[Cantidad]]*F387)</f>
        <v>0</v>
      </c>
    </row>
    <row r="388" spans="1:11" x14ac:dyDescent="0.2">
      <c r="A388" s="21"/>
      <c r="B388" s="22"/>
      <c r="C388" s="23">
        <f>_xlfn.XLOOKUP(Tabla19[[#This Row],[Producto]],Ingresos!L:L,Ingresos!M:M)</f>
        <v>0</v>
      </c>
      <c r="D388" s="24"/>
      <c r="E388" s="25"/>
      <c r="F388">
        <f>_xlfn.XLOOKUP(Tabla19[[#This Row],[Producto]],Ingresos!L:L,Ingresos!N:N)</f>
        <v>0</v>
      </c>
      <c r="G388">
        <v>2</v>
      </c>
      <c r="H388" s="6">
        <f>Tabla19[[#This Row],[Precio]]-(Tabla19[[#This Row],[Costo]]*Tabla19[[#This Row],[Cantidad]])</f>
        <v>0</v>
      </c>
      <c r="I388" t="s">
        <v>4</v>
      </c>
      <c r="K388" t="b">
        <f>IF(Tabla19[[#This Row],[Cantidad]]&gt;=1,Tabla19[[#This Row],[Cantidad]]*F388)</f>
        <v>0</v>
      </c>
    </row>
    <row r="389" spans="1:11" x14ac:dyDescent="0.2">
      <c r="A389" s="21"/>
      <c r="B389" s="22"/>
      <c r="C389" s="23">
        <f>_xlfn.XLOOKUP(Tabla19[[#This Row],[Producto]],Ingresos!L:L,Ingresos!M:M)</f>
        <v>0</v>
      </c>
      <c r="D389" s="24"/>
      <c r="E389" s="25"/>
      <c r="F389">
        <f>_xlfn.XLOOKUP(Tabla19[[#This Row],[Producto]],Ingresos!L:L,Ingresos!N:N)</f>
        <v>0</v>
      </c>
      <c r="G389">
        <v>2</v>
      </c>
      <c r="H389" s="6">
        <f>Tabla19[[#This Row],[Precio]]-(Tabla19[[#This Row],[Costo]]*Tabla19[[#This Row],[Cantidad]])</f>
        <v>0</v>
      </c>
      <c r="I389" t="s">
        <v>4</v>
      </c>
      <c r="K389" t="b">
        <f>IF(Tabla19[[#This Row],[Cantidad]]&gt;=1,Tabla19[[#This Row],[Cantidad]]*F389)</f>
        <v>0</v>
      </c>
    </row>
    <row r="390" spans="1:11" x14ac:dyDescent="0.2">
      <c r="A390" s="21"/>
      <c r="B390" s="22"/>
      <c r="C390" s="23">
        <f>_xlfn.XLOOKUP(Tabla19[[#This Row],[Producto]],Ingresos!L:L,Ingresos!M:M)</f>
        <v>0</v>
      </c>
      <c r="D390" s="24"/>
      <c r="E390" s="25"/>
      <c r="F390">
        <f>_xlfn.XLOOKUP(Tabla19[[#This Row],[Producto]],Ingresos!L:L,Ingresos!N:N)</f>
        <v>0</v>
      </c>
      <c r="G390">
        <v>2</v>
      </c>
      <c r="H390" s="6">
        <f>Tabla19[[#This Row],[Precio]]-(Tabla19[[#This Row],[Costo]]*Tabla19[[#This Row],[Cantidad]])</f>
        <v>0</v>
      </c>
      <c r="I390" t="s">
        <v>4</v>
      </c>
      <c r="K390" t="b">
        <f>IF(Tabla19[[#This Row],[Cantidad]]&gt;=1,Tabla19[[#This Row],[Cantidad]]*F390)</f>
        <v>0</v>
      </c>
    </row>
    <row r="391" spans="1:11" x14ac:dyDescent="0.2">
      <c r="A391" s="21"/>
      <c r="B391" s="22"/>
      <c r="C391" s="23">
        <f>_xlfn.XLOOKUP(Tabla19[[#This Row],[Producto]],Ingresos!L:L,Ingresos!M:M)</f>
        <v>0</v>
      </c>
      <c r="D391" s="24"/>
      <c r="E391" s="25"/>
      <c r="F391">
        <f>_xlfn.XLOOKUP(Tabla19[[#This Row],[Producto]],Ingresos!L:L,Ingresos!N:N)</f>
        <v>0</v>
      </c>
      <c r="G391">
        <v>2</v>
      </c>
      <c r="H391" s="6">
        <f>Tabla19[[#This Row],[Precio]]-(Tabla19[[#This Row],[Costo]]*Tabla19[[#This Row],[Cantidad]])</f>
        <v>0</v>
      </c>
      <c r="I391" t="s">
        <v>4</v>
      </c>
      <c r="K391" t="b">
        <f>IF(Tabla19[[#This Row],[Cantidad]]&gt;=1,Tabla19[[#This Row],[Cantidad]]*F391)</f>
        <v>0</v>
      </c>
    </row>
    <row r="392" spans="1:11" x14ac:dyDescent="0.2">
      <c r="A392" s="21"/>
      <c r="B392" s="22"/>
      <c r="C392" s="23">
        <f>_xlfn.XLOOKUP(Tabla19[[#This Row],[Producto]],Ingresos!L:L,Ingresos!M:M)</f>
        <v>0</v>
      </c>
      <c r="D392" s="24"/>
      <c r="E392" s="25"/>
      <c r="F392">
        <f>_xlfn.XLOOKUP(Tabla19[[#This Row],[Producto]],Ingresos!L:L,Ingresos!N:N)</f>
        <v>0</v>
      </c>
      <c r="G392">
        <v>2</v>
      </c>
      <c r="H392" s="6">
        <f>Tabla19[[#This Row],[Precio]]-(Tabla19[[#This Row],[Costo]]*Tabla19[[#This Row],[Cantidad]])</f>
        <v>0</v>
      </c>
      <c r="I392" t="s">
        <v>4</v>
      </c>
      <c r="K392" t="b">
        <f>IF(Tabla19[[#This Row],[Cantidad]]&gt;=1,Tabla19[[#This Row],[Cantidad]]*F392)</f>
        <v>0</v>
      </c>
    </row>
    <row r="393" spans="1:11" x14ac:dyDescent="0.2">
      <c r="A393" s="21"/>
      <c r="B393" s="22"/>
      <c r="C393" s="23">
        <f>_xlfn.XLOOKUP(Tabla19[[#This Row],[Producto]],Ingresos!L:L,Ingresos!M:M)</f>
        <v>0</v>
      </c>
      <c r="D393" s="24"/>
      <c r="E393" s="25"/>
      <c r="F393">
        <f>_xlfn.XLOOKUP(Tabla19[[#This Row],[Producto]],Ingresos!L:L,Ingresos!N:N)</f>
        <v>0</v>
      </c>
      <c r="G393">
        <v>2</v>
      </c>
      <c r="H393" s="6">
        <f>Tabla19[[#This Row],[Precio]]-(Tabla19[[#This Row],[Costo]]*Tabla19[[#This Row],[Cantidad]])</f>
        <v>0</v>
      </c>
      <c r="I393" t="s">
        <v>4</v>
      </c>
      <c r="K393" t="b">
        <f>IF(Tabla19[[#This Row],[Cantidad]]&gt;=1,Tabla19[[#This Row],[Cantidad]]*F393)</f>
        <v>0</v>
      </c>
    </row>
    <row r="394" spans="1:11" x14ac:dyDescent="0.2">
      <c r="A394" s="21"/>
      <c r="B394" s="22"/>
      <c r="C394" s="23">
        <f>_xlfn.XLOOKUP(Tabla19[[#This Row],[Producto]],Ingresos!L:L,Ingresos!M:M)</f>
        <v>0</v>
      </c>
      <c r="D394" s="24"/>
      <c r="E394" s="25"/>
      <c r="F394">
        <f>_xlfn.XLOOKUP(Tabla19[[#This Row],[Producto]],Ingresos!L:L,Ingresos!N:N)</f>
        <v>0</v>
      </c>
      <c r="G394">
        <v>2</v>
      </c>
      <c r="H394" s="6">
        <f>Tabla19[[#This Row],[Precio]]-(Tabla19[[#This Row],[Costo]]*Tabla19[[#This Row],[Cantidad]])</f>
        <v>0</v>
      </c>
      <c r="I394" t="s">
        <v>4</v>
      </c>
      <c r="K394" t="b">
        <f>IF(Tabla19[[#This Row],[Cantidad]]&gt;=1,Tabla19[[#This Row],[Cantidad]]*F394)</f>
        <v>0</v>
      </c>
    </row>
    <row r="395" spans="1:11" x14ac:dyDescent="0.2">
      <c r="A395" s="21"/>
      <c r="B395" s="22"/>
      <c r="C395" s="23">
        <f>_xlfn.XLOOKUP(Tabla19[[#This Row],[Producto]],Ingresos!L:L,Ingresos!M:M)</f>
        <v>0</v>
      </c>
      <c r="D395" s="24"/>
      <c r="E395" s="25"/>
      <c r="F395">
        <f>_xlfn.XLOOKUP(Tabla19[[#This Row],[Producto]],Ingresos!L:L,Ingresos!N:N)</f>
        <v>0</v>
      </c>
      <c r="G395">
        <v>2</v>
      </c>
      <c r="H395" s="6">
        <f>Tabla19[[#This Row],[Precio]]-(Tabla19[[#This Row],[Costo]]*Tabla19[[#This Row],[Cantidad]])</f>
        <v>0</v>
      </c>
      <c r="I395" t="s">
        <v>4</v>
      </c>
      <c r="K395" t="b">
        <f>IF(Tabla19[[#This Row],[Cantidad]]&gt;=1,Tabla19[[#This Row],[Cantidad]]*F395)</f>
        <v>0</v>
      </c>
    </row>
    <row r="396" spans="1:11" x14ac:dyDescent="0.2">
      <c r="A396" s="21"/>
      <c r="B396" s="22"/>
      <c r="C396" s="23">
        <f>_xlfn.XLOOKUP(Tabla19[[#This Row],[Producto]],Ingresos!L:L,Ingresos!M:M)</f>
        <v>0</v>
      </c>
      <c r="D396" s="24"/>
      <c r="E396" s="25"/>
      <c r="F396">
        <f>_xlfn.XLOOKUP(Tabla19[[#This Row],[Producto]],Ingresos!L:L,Ingresos!N:N)</f>
        <v>0</v>
      </c>
      <c r="G396">
        <v>2</v>
      </c>
      <c r="H396" s="6">
        <f>Tabla19[[#This Row],[Precio]]-(Tabla19[[#This Row],[Costo]]*Tabla19[[#This Row],[Cantidad]])</f>
        <v>0</v>
      </c>
      <c r="I396" t="s">
        <v>4</v>
      </c>
      <c r="K396" t="b">
        <f>IF(Tabla19[[#This Row],[Cantidad]]&gt;=1,Tabla19[[#This Row],[Cantidad]]*F396)</f>
        <v>0</v>
      </c>
    </row>
    <row r="397" spans="1:11" x14ac:dyDescent="0.2">
      <c r="A397" s="21"/>
      <c r="B397" s="22"/>
      <c r="C397" s="23">
        <f>_xlfn.XLOOKUP(Tabla19[[#This Row],[Producto]],Ingresos!L:L,Ingresos!M:M)</f>
        <v>0</v>
      </c>
      <c r="D397" s="24"/>
      <c r="E397" s="25"/>
      <c r="F397">
        <f>_xlfn.XLOOKUP(Tabla19[[#This Row],[Producto]],Ingresos!L:L,Ingresos!N:N)</f>
        <v>0</v>
      </c>
      <c r="G397">
        <v>2</v>
      </c>
      <c r="H397" s="6">
        <f>Tabla19[[#This Row],[Precio]]-(Tabla19[[#This Row],[Costo]]*Tabla19[[#This Row],[Cantidad]])</f>
        <v>0</v>
      </c>
      <c r="I397" t="s">
        <v>4</v>
      </c>
      <c r="K397" t="b">
        <f>IF(Tabla19[[#This Row],[Cantidad]]&gt;=1,Tabla19[[#This Row],[Cantidad]]*F397)</f>
        <v>0</v>
      </c>
    </row>
    <row r="398" spans="1:11" x14ac:dyDescent="0.2">
      <c r="A398" s="21"/>
      <c r="B398" s="22"/>
      <c r="C398" s="23">
        <f>_xlfn.XLOOKUP(Tabla19[[#This Row],[Producto]],Ingresos!L:L,Ingresos!M:M)</f>
        <v>0</v>
      </c>
      <c r="D398" s="24"/>
      <c r="E398" s="25"/>
      <c r="F398">
        <f>_xlfn.XLOOKUP(Tabla19[[#This Row],[Producto]],Ingresos!L:L,Ingresos!N:N)</f>
        <v>0</v>
      </c>
      <c r="G398">
        <v>2</v>
      </c>
      <c r="H398" s="6">
        <f>Tabla19[[#This Row],[Precio]]-(Tabla19[[#This Row],[Costo]]*Tabla19[[#This Row],[Cantidad]])</f>
        <v>0</v>
      </c>
      <c r="I398" t="s">
        <v>4</v>
      </c>
      <c r="K398" t="b">
        <f>IF(Tabla19[[#This Row],[Cantidad]]&gt;=1,Tabla19[[#This Row],[Cantidad]]*F398)</f>
        <v>0</v>
      </c>
    </row>
    <row r="399" spans="1:11" x14ac:dyDescent="0.2">
      <c r="A399" s="21"/>
      <c r="B399" s="22"/>
      <c r="C399" s="23">
        <f>_xlfn.XLOOKUP(Tabla19[[#This Row],[Producto]],Ingresos!L:L,Ingresos!M:M)</f>
        <v>0</v>
      </c>
      <c r="D399" s="24"/>
      <c r="E399" s="25"/>
      <c r="F399">
        <f>_xlfn.XLOOKUP(Tabla19[[#This Row],[Producto]],Ingresos!L:L,Ingresos!N:N)</f>
        <v>0</v>
      </c>
      <c r="G399">
        <v>2</v>
      </c>
      <c r="H399" s="6">
        <f>Tabla19[[#This Row],[Precio]]-(Tabla19[[#This Row],[Costo]]*Tabla19[[#This Row],[Cantidad]])</f>
        <v>0</v>
      </c>
      <c r="I399" t="s">
        <v>4</v>
      </c>
      <c r="K399" t="b">
        <f>IF(Tabla19[[#This Row],[Cantidad]]&gt;=1,Tabla19[[#This Row],[Cantidad]]*F399)</f>
        <v>0</v>
      </c>
    </row>
    <row r="400" spans="1:11" x14ac:dyDescent="0.2">
      <c r="A400" s="21"/>
      <c r="B400" s="22"/>
      <c r="C400" s="23">
        <f>_xlfn.XLOOKUP(Tabla19[[#This Row],[Producto]],Ingresos!L:L,Ingresos!M:M)</f>
        <v>0</v>
      </c>
      <c r="D400" s="24"/>
      <c r="E400" s="25"/>
      <c r="F400">
        <f>_xlfn.XLOOKUP(Tabla19[[#This Row],[Producto]],Ingresos!L:L,Ingresos!N:N)</f>
        <v>0</v>
      </c>
      <c r="G400">
        <v>2</v>
      </c>
      <c r="H400" s="6">
        <f>Tabla19[[#This Row],[Precio]]-(Tabla19[[#This Row],[Costo]]*Tabla19[[#This Row],[Cantidad]])</f>
        <v>0</v>
      </c>
      <c r="I400" t="s">
        <v>4</v>
      </c>
      <c r="K400" t="b">
        <f>IF(Tabla19[[#This Row],[Cantidad]]&gt;=1,Tabla19[[#This Row],[Cantidad]]*F400)</f>
        <v>0</v>
      </c>
    </row>
    <row r="401" spans="1:11" x14ac:dyDescent="0.2">
      <c r="A401" s="21"/>
      <c r="B401" s="22"/>
      <c r="C401" s="23">
        <f>_xlfn.XLOOKUP(Tabla19[[#This Row],[Producto]],Ingresos!L:L,Ingresos!M:M)</f>
        <v>0</v>
      </c>
      <c r="D401" s="24"/>
      <c r="E401" s="25"/>
      <c r="F401">
        <f>_xlfn.XLOOKUP(Tabla19[[#This Row],[Producto]],Ingresos!L:L,Ingresos!N:N)</f>
        <v>0</v>
      </c>
      <c r="G401">
        <v>2</v>
      </c>
      <c r="H401" s="6">
        <f>Tabla19[[#This Row],[Precio]]-(Tabla19[[#This Row],[Costo]]*Tabla19[[#This Row],[Cantidad]])</f>
        <v>0</v>
      </c>
      <c r="I401" t="s">
        <v>4</v>
      </c>
      <c r="K401" t="b">
        <f>IF(Tabla19[[#This Row],[Cantidad]]&gt;=1,Tabla19[[#This Row],[Cantidad]]*F401)</f>
        <v>0</v>
      </c>
    </row>
    <row r="402" spans="1:11" x14ac:dyDescent="0.2">
      <c r="A402" s="21"/>
      <c r="B402" s="22"/>
      <c r="C402" s="23">
        <f>_xlfn.XLOOKUP(Tabla19[[#This Row],[Producto]],Ingresos!L:L,Ingresos!M:M)</f>
        <v>0</v>
      </c>
      <c r="D402" s="24"/>
      <c r="E402" s="25"/>
      <c r="F402">
        <f>_xlfn.XLOOKUP(Tabla19[[#This Row],[Producto]],Ingresos!L:L,Ingresos!N:N)</f>
        <v>0</v>
      </c>
      <c r="G402">
        <v>2</v>
      </c>
      <c r="H402" s="6">
        <f>Tabla19[[#This Row],[Precio]]-(Tabla19[[#This Row],[Costo]]*Tabla19[[#This Row],[Cantidad]])</f>
        <v>0</v>
      </c>
      <c r="I402" t="s">
        <v>4</v>
      </c>
      <c r="K402" t="b">
        <f>IF(Tabla19[[#This Row],[Cantidad]]&gt;=1,Tabla19[[#This Row],[Cantidad]]*F402)</f>
        <v>0</v>
      </c>
    </row>
    <row r="403" spans="1:11" x14ac:dyDescent="0.2">
      <c r="A403" s="21"/>
      <c r="B403" s="22"/>
      <c r="C403" s="23">
        <f>_xlfn.XLOOKUP(Tabla19[[#This Row],[Producto]],Ingresos!L:L,Ingresos!M:M)</f>
        <v>0</v>
      </c>
      <c r="D403" s="24"/>
      <c r="E403" s="25"/>
      <c r="F403">
        <f>_xlfn.XLOOKUP(Tabla19[[#This Row],[Producto]],Ingresos!L:L,Ingresos!N:N)</f>
        <v>0</v>
      </c>
      <c r="G403">
        <v>2</v>
      </c>
      <c r="H403" s="6">
        <f>Tabla19[[#This Row],[Precio]]-(Tabla19[[#This Row],[Costo]]*Tabla19[[#This Row],[Cantidad]])</f>
        <v>0</v>
      </c>
      <c r="I403" t="s">
        <v>4</v>
      </c>
      <c r="K403" t="b">
        <f>IF(Tabla19[[#This Row],[Cantidad]]&gt;=1,Tabla19[[#This Row],[Cantidad]]*F403)</f>
        <v>0</v>
      </c>
    </row>
    <row r="404" spans="1:11" x14ac:dyDescent="0.2">
      <c r="A404" s="21"/>
      <c r="B404" s="22"/>
      <c r="C404" s="23">
        <f>_xlfn.XLOOKUP(Tabla19[[#This Row],[Producto]],Ingresos!L:L,Ingresos!M:M)</f>
        <v>0</v>
      </c>
      <c r="D404" s="24"/>
      <c r="E404" s="25"/>
      <c r="F404">
        <f>_xlfn.XLOOKUP(Tabla19[[#This Row],[Producto]],Ingresos!L:L,Ingresos!N:N)</f>
        <v>0</v>
      </c>
      <c r="G404">
        <v>2</v>
      </c>
      <c r="H404" s="6">
        <f>Tabla19[[#This Row],[Precio]]-(Tabla19[[#This Row],[Costo]]*Tabla19[[#This Row],[Cantidad]])</f>
        <v>0</v>
      </c>
      <c r="I404" t="s">
        <v>4</v>
      </c>
      <c r="K404" t="b">
        <f>IF(Tabla19[[#This Row],[Cantidad]]&gt;=1,Tabla19[[#This Row],[Cantidad]]*F404)</f>
        <v>0</v>
      </c>
    </row>
    <row r="405" spans="1:11" x14ac:dyDescent="0.2">
      <c r="A405" s="21"/>
      <c r="B405" s="22"/>
      <c r="C405" s="23">
        <f>_xlfn.XLOOKUP(Tabla19[[#This Row],[Producto]],Ingresos!L:L,Ingresos!M:M)</f>
        <v>0</v>
      </c>
      <c r="D405" s="24"/>
      <c r="E405" s="25"/>
      <c r="F405">
        <f>_xlfn.XLOOKUP(Tabla19[[#This Row],[Producto]],Ingresos!L:L,Ingresos!N:N)</f>
        <v>0</v>
      </c>
      <c r="G405">
        <v>2</v>
      </c>
      <c r="H405" s="6">
        <f>Tabla19[[#This Row],[Precio]]-(Tabla19[[#This Row],[Costo]]*Tabla19[[#This Row],[Cantidad]])</f>
        <v>0</v>
      </c>
      <c r="I405" t="s">
        <v>4</v>
      </c>
      <c r="K405" t="b">
        <f>IF(Tabla19[[#This Row],[Cantidad]]&gt;=1,Tabla19[[#This Row],[Cantidad]]*F405)</f>
        <v>0</v>
      </c>
    </row>
    <row r="406" spans="1:11" x14ac:dyDescent="0.2">
      <c r="A406" s="21"/>
      <c r="B406" s="22"/>
      <c r="C406" s="23">
        <f>_xlfn.XLOOKUP(Tabla19[[#This Row],[Producto]],Ingresos!L:L,Ingresos!M:M)</f>
        <v>0</v>
      </c>
      <c r="D406" s="24"/>
      <c r="E406" s="25"/>
      <c r="F406">
        <f>_xlfn.XLOOKUP(Tabla19[[#This Row],[Producto]],Ingresos!L:L,Ingresos!N:N)</f>
        <v>0</v>
      </c>
      <c r="G406">
        <v>2</v>
      </c>
      <c r="H406" s="6">
        <f>Tabla19[[#This Row],[Precio]]-(Tabla19[[#This Row],[Costo]]*Tabla19[[#This Row],[Cantidad]])</f>
        <v>0</v>
      </c>
      <c r="I406" t="s">
        <v>4</v>
      </c>
      <c r="K406" t="b">
        <f>IF(Tabla19[[#This Row],[Cantidad]]&gt;=1,Tabla19[[#This Row],[Cantidad]]*F406)</f>
        <v>0</v>
      </c>
    </row>
    <row r="407" spans="1:11" x14ac:dyDescent="0.2">
      <c r="A407" s="21"/>
      <c r="B407" s="22"/>
      <c r="C407" s="23">
        <f>_xlfn.XLOOKUP(Tabla19[[#This Row],[Producto]],Ingresos!L:L,Ingresos!M:M)</f>
        <v>0</v>
      </c>
      <c r="D407" s="24"/>
      <c r="E407" s="25"/>
      <c r="F407">
        <f>_xlfn.XLOOKUP(Tabla19[[#This Row],[Producto]],Ingresos!L:L,Ingresos!N:N)</f>
        <v>0</v>
      </c>
      <c r="G407">
        <v>2</v>
      </c>
      <c r="H407" s="6">
        <f>Tabla19[[#This Row],[Precio]]-(Tabla19[[#This Row],[Costo]]*Tabla19[[#This Row],[Cantidad]])</f>
        <v>0</v>
      </c>
      <c r="I407" t="s">
        <v>4</v>
      </c>
      <c r="K407" t="b">
        <f>IF(Tabla19[[#This Row],[Cantidad]]&gt;=1,Tabla19[[#This Row],[Cantidad]]*F407)</f>
        <v>0</v>
      </c>
    </row>
    <row r="408" spans="1:11" x14ac:dyDescent="0.2">
      <c r="A408" s="21"/>
      <c r="B408" s="22"/>
      <c r="C408" s="23">
        <f>_xlfn.XLOOKUP(Tabla19[[#This Row],[Producto]],Ingresos!L:L,Ingresos!M:M)</f>
        <v>0</v>
      </c>
      <c r="D408" s="24"/>
      <c r="E408" s="25"/>
      <c r="F408">
        <f>_xlfn.XLOOKUP(Tabla19[[#This Row],[Producto]],Ingresos!L:L,Ingresos!N:N)</f>
        <v>0</v>
      </c>
      <c r="G408">
        <v>2</v>
      </c>
      <c r="H408" s="6">
        <f>Tabla19[[#This Row],[Precio]]-(Tabla19[[#This Row],[Costo]]*Tabla19[[#This Row],[Cantidad]])</f>
        <v>0</v>
      </c>
      <c r="I408" t="s">
        <v>4</v>
      </c>
      <c r="K408" t="b">
        <f>IF(Tabla19[[#This Row],[Cantidad]]&gt;=1,Tabla19[[#This Row],[Cantidad]]*F408)</f>
        <v>0</v>
      </c>
    </row>
    <row r="409" spans="1:11" x14ac:dyDescent="0.2">
      <c r="A409" s="21"/>
      <c r="B409" s="22"/>
      <c r="C409" s="23">
        <f>_xlfn.XLOOKUP(Tabla19[[#This Row],[Producto]],Ingresos!L:L,Ingresos!M:M)</f>
        <v>0</v>
      </c>
      <c r="D409" s="24"/>
      <c r="E409" s="25"/>
      <c r="F409">
        <f>_xlfn.XLOOKUP(Tabla19[[#This Row],[Producto]],Ingresos!L:L,Ingresos!N:N)</f>
        <v>0</v>
      </c>
      <c r="G409">
        <v>2</v>
      </c>
      <c r="H409" s="6">
        <f>Tabla19[[#This Row],[Precio]]-(Tabla19[[#This Row],[Costo]]*Tabla19[[#This Row],[Cantidad]])</f>
        <v>0</v>
      </c>
      <c r="I409" t="s">
        <v>4</v>
      </c>
      <c r="K409" t="b">
        <f>IF(Tabla19[[#This Row],[Cantidad]]&gt;=1,Tabla19[[#This Row],[Cantidad]]*F409)</f>
        <v>0</v>
      </c>
    </row>
    <row r="410" spans="1:11" x14ac:dyDescent="0.2">
      <c r="A410" s="21"/>
      <c r="B410" s="22"/>
      <c r="C410" s="23">
        <f>_xlfn.XLOOKUP(Tabla19[[#This Row],[Producto]],Ingresos!L:L,Ingresos!M:M)</f>
        <v>0</v>
      </c>
      <c r="D410" s="24"/>
      <c r="E410" s="25"/>
      <c r="F410">
        <f>_xlfn.XLOOKUP(Tabla19[[#This Row],[Producto]],Ingresos!L:L,Ingresos!N:N)</f>
        <v>0</v>
      </c>
      <c r="G410">
        <v>2</v>
      </c>
      <c r="H410" s="6">
        <f>Tabla19[[#This Row],[Precio]]-(Tabla19[[#This Row],[Costo]]*Tabla19[[#This Row],[Cantidad]])</f>
        <v>0</v>
      </c>
      <c r="I410" t="s">
        <v>4</v>
      </c>
      <c r="K410" t="b">
        <f>IF(Tabla19[[#This Row],[Cantidad]]&gt;=1,Tabla19[[#This Row],[Cantidad]]*F410)</f>
        <v>0</v>
      </c>
    </row>
    <row r="411" spans="1:11" x14ac:dyDescent="0.2">
      <c r="A411" s="21"/>
      <c r="B411" s="22"/>
      <c r="C411" s="23">
        <f>_xlfn.XLOOKUP(Tabla19[[#This Row],[Producto]],Ingresos!L:L,Ingresos!M:M)</f>
        <v>0</v>
      </c>
      <c r="D411" s="24"/>
      <c r="E411" s="25"/>
      <c r="F411">
        <f>_xlfn.XLOOKUP(Tabla19[[#This Row],[Producto]],Ingresos!L:L,Ingresos!N:N)</f>
        <v>0</v>
      </c>
      <c r="G411">
        <v>2</v>
      </c>
      <c r="H411" s="6">
        <f>Tabla19[[#This Row],[Precio]]-(Tabla19[[#This Row],[Costo]]*Tabla19[[#This Row],[Cantidad]])</f>
        <v>0</v>
      </c>
      <c r="I411" t="s">
        <v>4</v>
      </c>
      <c r="K411" t="b">
        <f>IF(Tabla19[[#This Row],[Cantidad]]&gt;=1,Tabla19[[#This Row],[Cantidad]]*F411)</f>
        <v>0</v>
      </c>
    </row>
    <row r="412" spans="1:11" x14ac:dyDescent="0.2">
      <c r="A412" s="21"/>
      <c r="B412" s="22"/>
      <c r="C412" s="23">
        <f>_xlfn.XLOOKUP(Tabla19[[#This Row],[Producto]],Ingresos!L:L,Ingresos!M:M)</f>
        <v>0</v>
      </c>
      <c r="D412" s="24"/>
      <c r="E412" s="25"/>
      <c r="F412">
        <f>_xlfn.XLOOKUP(Tabla19[[#This Row],[Producto]],Ingresos!L:L,Ingresos!N:N)</f>
        <v>0</v>
      </c>
      <c r="G412">
        <v>2</v>
      </c>
      <c r="H412" s="6">
        <f>Tabla19[[#This Row],[Precio]]-(Tabla19[[#This Row],[Costo]]*Tabla19[[#This Row],[Cantidad]])</f>
        <v>0</v>
      </c>
      <c r="I412" t="s">
        <v>4</v>
      </c>
      <c r="K412" t="b">
        <f>IF(Tabla19[[#This Row],[Cantidad]]&gt;=1,Tabla19[[#This Row],[Cantidad]]*F412)</f>
        <v>0</v>
      </c>
    </row>
    <row r="413" spans="1:11" x14ac:dyDescent="0.2">
      <c r="A413" s="21"/>
      <c r="B413" s="22"/>
      <c r="C413" s="23">
        <f>_xlfn.XLOOKUP(Tabla19[[#This Row],[Producto]],Ingresos!L:L,Ingresos!M:M)</f>
        <v>0</v>
      </c>
      <c r="D413" s="24"/>
      <c r="E413" s="25"/>
      <c r="F413">
        <f>_xlfn.XLOOKUP(Tabla19[[#This Row],[Producto]],Ingresos!L:L,Ingresos!N:N)</f>
        <v>0</v>
      </c>
      <c r="G413">
        <v>2</v>
      </c>
      <c r="H413" s="6">
        <f>Tabla19[[#This Row],[Precio]]-(Tabla19[[#This Row],[Costo]]*Tabla19[[#This Row],[Cantidad]])</f>
        <v>0</v>
      </c>
      <c r="I413" t="s">
        <v>4</v>
      </c>
      <c r="K413" t="b">
        <f>IF(Tabla19[[#This Row],[Cantidad]]&gt;=1,Tabla19[[#This Row],[Cantidad]]*F413)</f>
        <v>0</v>
      </c>
    </row>
    <row r="414" spans="1:11" x14ac:dyDescent="0.2">
      <c r="A414" s="21"/>
      <c r="B414" s="22"/>
      <c r="C414" s="23">
        <f>_xlfn.XLOOKUP(Tabla19[[#This Row],[Producto]],Ingresos!L:L,Ingresos!M:M)</f>
        <v>0</v>
      </c>
      <c r="D414" s="24"/>
      <c r="E414" s="25"/>
      <c r="F414">
        <f>_xlfn.XLOOKUP(Tabla19[[#This Row],[Producto]],Ingresos!L:L,Ingresos!N:N)</f>
        <v>0</v>
      </c>
      <c r="G414">
        <v>2</v>
      </c>
      <c r="H414" s="6">
        <f>Tabla19[[#This Row],[Precio]]-(Tabla19[[#This Row],[Costo]]*Tabla19[[#This Row],[Cantidad]])</f>
        <v>0</v>
      </c>
      <c r="I414" t="s">
        <v>4</v>
      </c>
      <c r="K414" t="b">
        <f>IF(Tabla19[[#This Row],[Cantidad]]&gt;=1,Tabla19[[#This Row],[Cantidad]]*F414)</f>
        <v>0</v>
      </c>
    </row>
    <row r="415" spans="1:11" x14ac:dyDescent="0.2">
      <c r="A415" s="21"/>
      <c r="B415" s="22"/>
      <c r="C415" s="23">
        <f>_xlfn.XLOOKUP(Tabla19[[#This Row],[Producto]],Ingresos!L:L,Ingresos!M:M)</f>
        <v>0</v>
      </c>
      <c r="D415" s="24"/>
      <c r="E415" s="25"/>
      <c r="F415">
        <f>_xlfn.XLOOKUP(Tabla19[[#This Row],[Producto]],Ingresos!L:L,Ingresos!N:N)</f>
        <v>0</v>
      </c>
      <c r="G415">
        <v>2</v>
      </c>
      <c r="H415" s="6">
        <f>Tabla19[[#This Row],[Precio]]-(Tabla19[[#This Row],[Costo]]*Tabla19[[#This Row],[Cantidad]])</f>
        <v>0</v>
      </c>
      <c r="I415" t="s">
        <v>4</v>
      </c>
      <c r="K415" t="b">
        <f>IF(Tabla19[[#This Row],[Cantidad]]&gt;=1,Tabla19[[#This Row],[Cantidad]]*F415)</f>
        <v>0</v>
      </c>
    </row>
    <row r="416" spans="1:11" x14ac:dyDescent="0.2">
      <c r="A416" s="21"/>
      <c r="B416" s="22"/>
      <c r="C416" s="23">
        <f>_xlfn.XLOOKUP(Tabla19[[#This Row],[Producto]],Ingresos!L:L,Ingresos!M:M)</f>
        <v>0</v>
      </c>
      <c r="D416" s="24"/>
      <c r="E416" s="25"/>
      <c r="F416">
        <f>_xlfn.XLOOKUP(Tabla19[[#This Row],[Producto]],Ingresos!L:L,Ingresos!N:N)</f>
        <v>0</v>
      </c>
      <c r="G416">
        <v>2</v>
      </c>
      <c r="H416" s="6">
        <f>Tabla19[[#This Row],[Precio]]-(Tabla19[[#This Row],[Costo]]*Tabla19[[#This Row],[Cantidad]])</f>
        <v>0</v>
      </c>
      <c r="I416" t="s">
        <v>4</v>
      </c>
      <c r="K416" t="b">
        <f>IF(Tabla19[[#This Row],[Cantidad]]&gt;=1,Tabla19[[#This Row],[Cantidad]]*F416)</f>
        <v>0</v>
      </c>
    </row>
    <row r="417" spans="1:11" x14ac:dyDescent="0.2">
      <c r="A417" s="21"/>
      <c r="B417" s="22"/>
      <c r="C417" s="23">
        <f>_xlfn.XLOOKUP(Tabla19[[#This Row],[Producto]],Ingresos!L:L,Ingresos!M:M)</f>
        <v>0</v>
      </c>
      <c r="D417" s="24"/>
      <c r="E417" s="25"/>
      <c r="F417">
        <f>_xlfn.XLOOKUP(Tabla19[[#This Row],[Producto]],Ingresos!L:L,Ingresos!N:N)</f>
        <v>0</v>
      </c>
      <c r="G417">
        <v>2</v>
      </c>
      <c r="H417" s="6">
        <f>Tabla19[[#This Row],[Precio]]-(Tabla19[[#This Row],[Costo]]*Tabla19[[#This Row],[Cantidad]])</f>
        <v>0</v>
      </c>
      <c r="I417" t="s">
        <v>4</v>
      </c>
      <c r="K417" t="b">
        <f>IF(Tabla19[[#This Row],[Cantidad]]&gt;=1,Tabla19[[#This Row],[Cantidad]]*F417)</f>
        <v>0</v>
      </c>
    </row>
    <row r="418" spans="1:11" x14ac:dyDescent="0.2">
      <c r="A418" s="21"/>
      <c r="B418" s="22"/>
      <c r="C418" s="23">
        <f>_xlfn.XLOOKUP(Tabla19[[#This Row],[Producto]],Ingresos!L:L,Ingresos!M:M)</f>
        <v>0</v>
      </c>
      <c r="D418" s="24"/>
      <c r="E418" s="25"/>
      <c r="F418">
        <f>_xlfn.XLOOKUP(Tabla19[[#This Row],[Producto]],Ingresos!L:L,Ingresos!N:N)</f>
        <v>0</v>
      </c>
      <c r="G418">
        <v>2</v>
      </c>
      <c r="H418" s="6">
        <f>Tabla19[[#This Row],[Precio]]-(Tabla19[[#This Row],[Costo]]*Tabla19[[#This Row],[Cantidad]])</f>
        <v>0</v>
      </c>
      <c r="I418" t="s">
        <v>4</v>
      </c>
      <c r="K418" t="b">
        <f>IF(Tabla19[[#This Row],[Cantidad]]&gt;=1,Tabla19[[#This Row],[Cantidad]]*F418)</f>
        <v>0</v>
      </c>
    </row>
    <row r="419" spans="1:11" x14ac:dyDescent="0.2">
      <c r="A419" s="21"/>
      <c r="B419" s="22"/>
      <c r="C419" s="23">
        <f>_xlfn.XLOOKUP(Tabla19[[#This Row],[Producto]],Ingresos!L:L,Ingresos!M:M)</f>
        <v>0</v>
      </c>
      <c r="D419" s="24"/>
      <c r="E419" s="25"/>
      <c r="F419">
        <f>_xlfn.XLOOKUP(Tabla19[[#This Row],[Producto]],Ingresos!L:L,Ingresos!N:N)</f>
        <v>0</v>
      </c>
      <c r="G419">
        <v>2</v>
      </c>
      <c r="H419" s="6">
        <f>Tabla19[[#This Row],[Precio]]-(Tabla19[[#This Row],[Costo]]*Tabla19[[#This Row],[Cantidad]])</f>
        <v>0</v>
      </c>
      <c r="I419" t="s">
        <v>4</v>
      </c>
      <c r="K419" t="b">
        <f>IF(Tabla19[[#This Row],[Cantidad]]&gt;=1,Tabla19[[#This Row],[Cantidad]]*F419)</f>
        <v>0</v>
      </c>
    </row>
    <row r="420" spans="1:11" x14ac:dyDescent="0.2">
      <c r="A420" s="21"/>
      <c r="B420" s="22"/>
      <c r="C420" s="23">
        <f>_xlfn.XLOOKUP(Tabla19[[#This Row],[Producto]],Ingresos!L:L,Ingresos!M:M)</f>
        <v>0</v>
      </c>
      <c r="D420" s="24"/>
      <c r="E420" s="25"/>
      <c r="F420">
        <f>_xlfn.XLOOKUP(Tabla19[[#This Row],[Producto]],Ingresos!L:L,Ingresos!N:N)</f>
        <v>0</v>
      </c>
      <c r="G420">
        <v>2</v>
      </c>
      <c r="H420" s="6">
        <f>Tabla19[[#This Row],[Precio]]-(Tabla19[[#This Row],[Costo]]*Tabla19[[#This Row],[Cantidad]])</f>
        <v>0</v>
      </c>
      <c r="I420" t="s">
        <v>4</v>
      </c>
      <c r="K420" t="b">
        <f>IF(Tabla19[[#This Row],[Cantidad]]&gt;=1,Tabla19[[#This Row],[Cantidad]]*F420)</f>
        <v>0</v>
      </c>
    </row>
    <row r="421" spans="1:11" x14ac:dyDescent="0.2">
      <c r="A421" s="21"/>
      <c r="B421" s="22"/>
      <c r="C421" s="23">
        <f>_xlfn.XLOOKUP(Tabla19[[#This Row],[Producto]],Ingresos!L:L,Ingresos!M:M)</f>
        <v>0</v>
      </c>
      <c r="D421" s="24"/>
      <c r="E421" s="25"/>
      <c r="F421">
        <f>_xlfn.XLOOKUP(Tabla19[[#This Row],[Producto]],Ingresos!L:L,Ingresos!N:N)</f>
        <v>0</v>
      </c>
      <c r="G421">
        <v>2</v>
      </c>
      <c r="H421" s="6">
        <f>Tabla19[[#This Row],[Precio]]-(Tabla19[[#This Row],[Costo]]*Tabla19[[#This Row],[Cantidad]])</f>
        <v>0</v>
      </c>
      <c r="I421" t="s">
        <v>4</v>
      </c>
      <c r="K421" t="b">
        <f>IF(Tabla19[[#This Row],[Cantidad]]&gt;=1,Tabla19[[#This Row],[Cantidad]]*F421)</f>
        <v>0</v>
      </c>
    </row>
    <row r="422" spans="1:11" x14ac:dyDescent="0.2">
      <c r="A422" s="21"/>
      <c r="B422" s="22"/>
      <c r="C422" s="23">
        <f>_xlfn.XLOOKUP(Tabla19[[#This Row],[Producto]],Ingresos!L:L,Ingresos!M:M)</f>
        <v>0</v>
      </c>
      <c r="D422" s="24"/>
      <c r="E422" s="25"/>
      <c r="F422">
        <f>_xlfn.XLOOKUP(Tabla19[[#This Row],[Producto]],Ingresos!L:L,Ingresos!N:N)</f>
        <v>0</v>
      </c>
      <c r="G422">
        <v>2</v>
      </c>
      <c r="H422" s="6">
        <f>Tabla19[[#This Row],[Precio]]-(Tabla19[[#This Row],[Costo]]*Tabla19[[#This Row],[Cantidad]])</f>
        <v>0</v>
      </c>
      <c r="I422" t="s">
        <v>4</v>
      </c>
      <c r="K422" t="b">
        <f>IF(Tabla19[[#This Row],[Cantidad]]&gt;=1,Tabla19[[#This Row],[Cantidad]]*F422)</f>
        <v>0</v>
      </c>
    </row>
    <row r="423" spans="1:11" x14ac:dyDescent="0.2">
      <c r="A423" s="21"/>
      <c r="B423" s="22"/>
      <c r="C423" s="23">
        <f>_xlfn.XLOOKUP(Tabla19[[#This Row],[Producto]],Ingresos!L:L,Ingresos!M:M)</f>
        <v>0</v>
      </c>
      <c r="D423" s="24"/>
      <c r="E423" s="25"/>
      <c r="F423">
        <f>_xlfn.XLOOKUP(Tabla19[[#This Row],[Producto]],Ingresos!L:L,Ingresos!N:N)</f>
        <v>0</v>
      </c>
      <c r="G423">
        <v>2</v>
      </c>
      <c r="H423" s="6">
        <f>Tabla19[[#This Row],[Precio]]-(Tabla19[[#This Row],[Costo]]*Tabla19[[#This Row],[Cantidad]])</f>
        <v>0</v>
      </c>
      <c r="I423" t="s">
        <v>4</v>
      </c>
      <c r="K423" t="b">
        <f>IF(Tabla19[[#This Row],[Cantidad]]&gt;=1,Tabla19[[#This Row],[Cantidad]]*F423)</f>
        <v>0</v>
      </c>
    </row>
    <row r="424" spans="1:11" x14ac:dyDescent="0.2">
      <c r="A424" s="21"/>
      <c r="B424" s="22"/>
      <c r="C424" s="23">
        <f>_xlfn.XLOOKUP(Tabla19[[#This Row],[Producto]],Ingresos!L:L,Ingresos!M:M)</f>
        <v>0</v>
      </c>
      <c r="D424" s="24"/>
      <c r="E424" s="25"/>
      <c r="F424">
        <f>_xlfn.XLOOKUP(Tabla19[[#This Row],[Producto]],Ingresos!L:L,Ingresos!N:N)</f>
        <v>0</v>
      </c>
      <c r="G424">
        <v>2</v>
      </c>
      <c r="H424" s="6">
        <f>Tabla19[[#This Row],[Precio]]-(Tabla19[[#This Row],[Costo]]*Tabla19[[#This Row],[Cantidad]])</f>
        <v>0</v>
      </c>
      <c r="I424" t="s">
        <v>4</v>
      </c>
      <c r="K424" t="b">
        <f>IF(Tabla19[[#This Row],[Cantidad]]&gt;=1,Tabla19[[#This Row],[Cantidad]]*F424)</f>
        <v>0</v>
      </c>
    </row>
    <row r="425" spans="1:11" x14ac:dyDescent="0.2">
      <c r="A425" s="21"/>
      <c r="B425" s="22"/>
      <c r="C425" s="23">
        <f>_xlfn.XLOOKUP(Tabla19[[#This Row],[Producto]],Ingresos!L:L,Ingresos!M:M)</f>
        <v>0</v>
      </c>
      <c r="D425" s="24"/>
      <c r="E425" s="25"/>
      <c r="F425">
        <f>_xlfn.XLOOKUP(Tabla19[[#This Row],[Producto]],Ingresos!L:L,Ingresos!N:N)</f>
        <v>0</v>
      </c>
      <c r="G425">
        <v>2</v>
      </c>
      <c r="H425" s="6">
        <f>Tabla19[[#This Row],[Precio]]-(Tabla19[[#This Row],[Costo]]*Tabla19[[#This Row],[Cantidad]])</f>
        <v>0</v>
      </c>
      <c r="I425" t="s">
        <v>4</v>
      </c>
      <c r="K425" t="b">
        <f>IF(Tabla19[[#This Row],[Cantidad]]&gt;=1,Tabla19[[#This Row],[Cantidad]]*F425)</f>
        <v>0</v>
      </c>
    </row>
    <row r="426" spans="1:11" x14ac:dyDescent="0.2">
      <c r="A426" s="21"/>
      <c r="B426" s="22"/>
      <c r="C426" s="23">
        <f>_xlfn.XLOOKUP(Tabla19[[#This Row],[Producto]],Ingresos!L:L,Ingresos!M:M)</f>
        <v>0</v>
      </c>
      <c r="D426" s="24"/>
      <c r="E426" s="25"/>
      <c r="F426">
        <f>_xlfn.XLOOKUP(Tabla19[[#This Row],[Producto]],Ingresos!L:L,Ingresos!N:N)</f>
        <v>0</v>
      </c>
      <c r="G426">
        <v>2</v>
      </c>
      <c r="H426" s="6">
        <f>Tabla19[[#This Row],[Precio]]-(Tabla19[[#This Row],[Costo]]*Tabla19[[#This Row],[Cantidad]])</f>
        <v>0</v>
      </c>
      <c r="I426" t="s">
        <v>4</v>
      </c>
      <c r="K426" t="b">
        <f>IF(Tabla19[[#This Row],[Cantidad]]&gt;=1,Tabla19[[#This Row],[Cantidad]]*F426)</f>
        <v>0</v>
      </c>
    </row>
    <row r="427" spans="1:11" x14ac:dyDescent="0.2">
      <c r="A427" s="21"/>
      <c r="B427" s="22"/>
      <c r="C427" s="23">
        <f>_xlfn.XLOOKUP(Tabla19[[#This Row],[Producto]],Ingresos!L:L,Ingresos!M:M)</f>
        <v>0</v>
      </c>
      <c r="D427" s="24"/>
      <c r="E427" s="25"/>
      <c r="F427">
        <f>_xlfn.XLOOKUP(Tabla19[[#This Row],[Producto]],Ingresos!L:L,Ingresos!N:N)</f>
        <v>0</v>
      </c>
      <c r="G427">
        <v>2</v>
      </c>
      <c r="H427" s="6">
        <f>Tabla19[[#This Row],[Precio]]-(Tabla19[[#This Row],[Costo]]*Tabla19[[#This Row],[Cantidad]])</f>
        <v>0</v>
      </c>
      <c r="I427" t="s">
        <v>4</v>
      </c>
      <c r="K427" t="b">
        <f>IF(Tabla19[[#This Row],[Cantidad]]&gt;=1,Tabla19[[#This Row],[Cantidad]]*F427)</f>
        <v>0</v>
      </c>
    </row>
    <row r="428" spans="1:11" x14ac:dyDescent="0.2">
      <c r="A428" s="21"/>
      <c r="B428" s="22"/>
      <c r="C428" s="23">
        <f>_xlfn.XLOOKUP(Tabla19[[#This Row],[Producto]],Ingresos!L:L,Ingresos!M:M)</f>
        <v>0</v>
      </c>
      <c r="D428" s="24"/>
      <c r="E428" s="25"/>
      <c r="F428">
        <f>_xlfn.XLOOKUP(Tabla19[[#This Row],[Producto]],Ingresos!L:L,Ingresos!N:N)</f>
        <v>0</v>
      </c>
      <c r="G428">
        <v>2</v>
      </c>
      <c r="H428" s="6">
        <f>Tabla19[[#This Row],[Precio]]-(Tabla19[[#This Row],[Costo]]*Tabla19[[#This Row],[Cantidad]])</f>
        <v>0</v>
      </c>
      <c r="I428" t="s">
        <v>4</v>
      </c>
      <c r="K428" t="b">
        <f>IF(Tabla19[[#This Row],[Cantidad]]&gt;=1,Tabla19[[#This Row],[Cantidad]]*F428)</f>
        <v>0</v>
      </c>
    </row>
    <row r="429" spans="1:11" x14ac:dyDescent="0.2">
      <c r="A429" s="21"/>
      <c r="B429" s="22"/>
      <c r="C429" s="23">
        <f>_xlfn.XLOOKUP(Tabla19[[#This Row],[Producto]],Ingresos!L:L,Ingresos!M:M)</f>
        <v>0</v>
      </c>
      <c r="D429" s="24"/>
      <c r="E429" s="25"/>
      <c r="F429">
        <f>_xlfn.XLOOKUP(Tabla19[[#This Row],[Producto]],Ingresos!L:L,Ingresos!N:N)</f>
        <v>0</v>
      </c>
      <c r="G429">
        <v>2</v>
      </c>
      <c r="H429" s="6">
        <f>Tabla19[[#This Row],[Precio]]-(Tabla19[[#This Row],[Costo]]*Tabla19[[#This Row],[Cantidad]])</f>
        <v>0</v>
      </c>
      <c r="I429" t="s">
        <v>4</v>
      </c>
      <c r="K429" t="b">
        <f>IF(Tabla19[[#This Row],[Cantidad]]&gt;=1,Tabla19[[#This Row],[Cantidad]]*F429)</f>
        <v>0</v>
      </c>
    </row>
    <row r="430" spans="1:11" x14ac:dyDescent="0.2">
      <c r="A430" s="21"/>
      <c r="B430" s="22"/>
      <c r="C430" s="23">
        <f>_xlfn.XLOOKUP(Tabla19[[#This Row],[Producto]],Ingresos!L:L,Ingresos!M:M)</f>
        <v>0</v>
      </c>
      <c r="D430" s="24"/>
      <c r="E430" s="25"/>
      <c r="F430">
        <f>_xlfn.XLOOKUP(Tabla19[[#This Row],[Producto]],Ingresos!L:L,Ingresos!N:N)</f>
        <v>0</v>
      </c>
      <c r="G430">
        <v>2</v>
      </c>
      <c r="H430" s="6">
        <f>Tabla19[[#This Row],[Precio]]-(Tabla19[[#This Row],[Costo]]*Tabla19[[#This Row],[Cantidad]])</f>
        <v>0</v>
      </c>
      <c r="I430" t="s">
        <v>4</v>
      </c>
      <c r="K430" t="b">
        <f>IF(Tabla19[[#This Row],[Cantidad]]&gt;=1,Tabla19[[#This Row],[Cantidad]]*F430)</f>
        <v>0</v>
      </c>
    </row>
    <row r="431" spans="1:11" x14ac:dyDescent="0.2">
      <c r="A431" s="21"/>
      <c r="B431" s="22"/>
      <c r="C431" s="23">
        <f>_xlfn.XLOOKUP(Tabla19[[#This Row],[Producto]],Ingresos!L:L,Ingresos!M:M)</f>
        <v>0</v>
      </c>
      <c r="D431" s="24"/>
      <c r="E431" s="25"/>
      <c r="F431">
        <f>_xlfn.XLOOKUP(Tabla19[[#This Row],[Producto]],Ingresos!L:L,Ingresos!N:N)</f>
        <v>0</v>
      </c>
      <c r="G431">
        <v>2</v>
      </c>
      <c r="H431" s="6">
        <f>Tabla19[[#This Row],[Precio]]-(Tabla19[[#This Row],[Costo]]*Tabla19[[#This Row],[Cantidad]])</f>
        <v>0</v>
      </c>
      <c r="I431" t="s">
        <v>4</v>
      </c>
      <c r="K431" t="b">
        <f>IF(Tabla19[[#This Row],[Cantidad]]&gt;=1,Tabla19[[#This Row],[Cantidad]]*F431)</f>
        <v>0</v>
      </c>
    </row>
    <row r="432" spans="1:11" x14ac:dyDescent="0.2">
      <c r="A432" s="21"/>
      <c r="B432" s="22"/>
      <c r="C432" s="23">
        <f>_xlfn.XLOOKUP(Tabla19[[#This Row],[Producto]],Ingresos!L:L,Ingresos!M:M)</f>
        <v>0</v>
      </c>
      <c r="D432" s="24"/>
      <c r="E432" s="25"/>
      <c r="F432">
        <f>_xlfn.XLOOKUP(Tabla19[[#This Row],[Producto]],Ingresos!L:L,Ingresos!N:N)</f>
        <v>0</v>
      </c>
      <c r="G432">
        <v>2</v>
      </c>
      <c r="H432" s="6">
        <f>Tabla19[[#This Row],[Precio]]-(Tabla19[[#This Row],[Costo]]*Tabla19[[#This Row],[Cantidad]])</f>
        <v>0</v>
      </c>
      <c r="I432" t="s">
        <v>4</v>
      </c>
      <c r="K432" t="b">
        <f>IF(Tabla19[[#This Row],[Cantidad]]&gt;=1,Tabla19[[#This Row],[Cantidad]]*F432)</f>
        <v>0</v>
      </c>
    </row>
    <row r="433" spans="1:11" x14ac:dyDescent="0.2">
      <c r="A433" s="21"/>
      <c r="B433" s="22"/>
      <c r="C433" s="23">
        <f>_xlfn.XLOOKUP(Tabla19[[#This Row],[Producto]],Ingresos!L:L,Ingresos!M:M)</f>
        <v>0</v>
      </c>
      <c r="D433" s="24"/>
      <c r="E433" s="25"/>
      <c r="F433">
        <f>_xlfn.XLOOKUP(Tabla19[[#This Row],[Producto]],Ingresos!L:L,Ingresos!N:N)</f>
        <v>0</v>
      </c>
      <c r="G433">
        <v>2</v>
      </c>
      <c r="H433" s="6">
        <f>Tabla19[[#This Row],[Precio]]-(Tabla19[[#This Row],[Costo]]*Tabla19[[#This Row],[Cantidad]])</f>
        <v>0</v>
      </c>
      <c r="I433" t="s">
        <v>4</v>
      </c>
      <c r="K433" t="b">
        <f>IF(Tabla19[[#This Row],[Cantidad]]&gt;=1,Tabla19[[#This Row],[Cantidad]]*F433)</f>
        <v>0</v>
      </c>
    </row>
    <row r="434" spans="1:11" x14ac:dyDescent="0.2">
      <c r="A434" s="21"/>
      <c r="B434" s="22"/>
      <c r="C434" s="23">
        <f>_xlfn.XLOOKUP(Tabla19[[#This Row],[Producto]],Ingresos!L:L,Ingresos!M:M)</f>
        <v>0</v>
      </c>
      <c r="D434" s="24"/>
      <c r="E434" s="25"/>
      <c r="F434">
        <f>_xlfn.XLOOKUP(Tabla19[[#This Row],[Producto]],Ingresos!L:L,Ingresos!N:N)</f>
        <v>0</v>
      </c>
      <c r="G434">
        <v>2</v>
      </c>
      <c r="H434" s="6">
        <f>Tabla19[[#This Row],[Precio]]-(Tabla19[[#This Row],[Costo]]*Tabla19[[#This Row],[Cantidad]])</f>
        <v>0</v>
      </c>
      <c r="I434" t="s">
        <v>4</v>
      </c>
      <c r="K434" t="b">
        <f>IF(Tabla19[[#This Row],[Cantidad]]&gt;=1,Tabla19[[#This Row],[Cantidad]]*F434)</f>
        <v>0</v>
      </c>
    </row>
    <row r="435" spans="1:11" x14ac:dyDescent="0.2">
      <c r="A435" s="21"/>
      <c r="B435" s="22"/>
      <c r="C435" s="23">
        <f>_xlfn.XLOOKUP(Tabla19[[#This Row],[Producto]],Ingresos!L:L,Ingresos!M:M)</f>
        <v>0</v>
      </c>
      <c r="D435" s="24"/>
      <c r="E435" s="25"/>
      <c r="F435">
        <f>_xlfn.XLOOKUP(Tabla19[[#This Row],[Producto]],Ingresos!L:L,Ingresos!N:N)</f>
        <v>0</v>
      </c>
      <c r="G435">
        <v>2</v>
      </c>
      <c r="H435" s="6">
        <f>Tabla19[[#This Row],[Precio]]-(Tabla19[[#This Row],[Costo]]*Tabla19[[#This Row],[Cantidad]])</f>
        <v>0</v>
      </c>
      <c r="I435" t="s">
        <v>4</v>
      </c>
      <c r="K435" t="b">
        <f>IF(Tabla19[[#This Row],[Cantidad]]&gt;=1,Tabla19[[#This Row],[Cantidad]]*F435)</f>
        <v>0</v>
      </c>
    </row>
    <row r="436" spans="1:11" x14ac:dyDescent="0.2">
      <c r="A436" s="21"/>
      <c r="B436" s="22"/>
      <c r="C436" s="23">
        <f>_xlfn.XLOOKUP(Tabla19[[#This Row],[Producto]],Ingresos!L:L,Ingresos!M:M)</f>
        <v>0</v>
      </c>
      <c r="D436" s="24"/>
      <c r="E436" s="25"/>
      <c r="F436">
        <f>_xlfn.XLOOKUP(Tabla19[[#This Row],[Producto]],Ingresos!L:L,Ingresos!N:N)</f>
        <v>0</v>
      </c>
      <c r="G436">
        <v>2</v>
      </c>
      <c r="H436" s="6">
        <f>Tabla19[[#This Row],[Precio]]-(Tabla19[[#This Row],[Costo]]*Tabla19[[#This Row],[Cantidad]])</f>
        <v>0</v>
      </c>
      <c r="I436" t="s">
        <v>4</v>
      </c>
      <c r="K436" t="b">
        <f>IF(Tabla19[[#This Row],[Cantidad]]&gt;=1,Tabla19[[#This Row],[Cantidad]]*F436)</f>
        <v>0</v>
      </c>
    </row>
    <row r="437" spans="1:11" x14ac:dyDescent="0.2">
      <c r="A437" s="21"/>
      <c r="B437" s="22"/>
      <c r="C437" s="23">
        <f>_xlfn.XLOOKUP(Tabla19[[#This Row],[Producto]],Ingresos!L:L,Ingresos!M:M)</f>
        <v>0</v>
      </c>
      <c r="D437" s="24"/>
      <c r="E437" s="25"/>
      <c r="F437">
        <f>_xlfn.XLOOKUP(Tabla19[[#This Row],[Producto]],Ingresos!L:L,Ingresos!N:N)</f>
        <v>0</v>
      </c>
      <c r="G437">
        <v>2</v>
      </c>
      <c r="H437" s="6">
        <f>Tabla19[[#This Row],[Precio]]-(Tabla19[[#This Row],[Costo]]*Tabla19[[#This Row],[Cantidad]])</f>
        <v>0</v>
      </c>
      <c r="I437" t="s">
        <v>4</v>
      </c>
      <c r="K437" t="b">
        <f>IF(Tabla19[[#This Row],[Cantidad]]&gt;=1,Tabla19[[#This Row],[Cantidad]]*F437)</f>
        <v>0</v>
      </c>
    </row>
    <row r="438" spans="1:11" x14ac:dyDescent="0.2">
      <c r="A438" s="21"/>
      <c r="B438" s="22"/>
      <c r="C438" s="23">
        <f>_xlfn.XLOOKUP(Tabla19[[#This Row],[Producto]],Ingresos!L:L,Ingresos!M:M)</f>
        <v>0</v>
      </c>
      <c r="D438" s="24"/>
      <c r="E438" s="25"/>
      <c r="F438">
        <f>_xlfn.XLOOKUP(Tabla19[[#This Row],[Producto]],Ingresos!L:L,Ingresos!N:N)</f>
        <v>0</v>
      </c>
      <c r="G438">
        <v>2</v>
      </c>
      <c r="H438" s="6">
        <f>Tabla19[[#This Row],[Precio]]-(Tabla19[[#This Row],[Costo]]*Tabla19[[#This Row],[Cantidad]])</f>
        <v>0</v>
      </c>
      <c r="I438" t="s">
        <v>4</v>
      </c>
      <c r="K438" t="b">
        <f>IF(Tabla19[[#This Row],[Cantidad]]&gt;=1,Tabla19[[#This Row],[Cantidad]]*F438)</f>
        <v>0</v>
      </c>
    </row>
    <row r="439" spans="1:11" x14ac:dyDescent="0.2">
      <c r="A439" s="21"/>
      <c r="B439" s="22"/>
      <c r="C439" s="23">
        <f>_xlfn.XLOOKUP(Tabla19[[#This Row],[Producto]],Ingresos!L:L,Ingresos!M:M)</f>
        <v>0</v>
      </c>
      <c r="D439" s="24"/>
      <c r="E439" s="25"/>
      <c r="F439">
        <f>_xlfn.XLOOKUP(Tabla19[[#This Row],[Producto]],Ingresos!L:L,Ingresos!N:N)</f>
        <v>0</v>
      </c>
      <c r="G439">
        <v>2</v>
      </c>
      <c r="H439" s="6">
        <f>Tabla19[[#This Row],[Precio]]-(Tabla19[[#This Row],[Costo]]*Tabla19[[#This Row],[Cantidad]])</f>
        <v>0</v>
      </c>
      <c r="I439" t="s">
        <v>4</v>
      </c>
      <c r="K439" t="b">
        <f>IF(Tabla19[[#This Row],[Cantidad]]&gt;=1,Tabla19[[#This Row],[Cantidad]]*F439)</f>
        <v>0</v>
      </c>
    </row>
    <row r="440" spans="1:11" x14ac:dyDescent="0.2">
      <c r="A440" s="21"/>
      <c r="B440" s="22"/>
      <c r="C440" s="23">
        <f>_xlfn.XLOOKUP(Tabla19[[#This Row],[Producto]],Ingresos!L:L,Ingresos!M:M)</f>
        <v>0</v>
      </c>
      <c r="D440" s="24"/>
      <c r="E440" s="25"/>
      <c r="F440">
        <f>_xlfn.XLOOKUP(Tabla19[[#This Row],[Producto]],Ingresos!L:L,Ingresos!N:N)</f>
        <v>0</v>
      </c>
      <c r="G440">
        <v>2</v>
      </c>
      <c r="H440" s="6">
        <f>Tabla19[[#This Row],[Precio]]-(Tabla19[[#This Row],[Costo]]*Tabla19[[#This Row],[Cantidad]])</f>
        <v>0</v>
      </c>
      <c r="I440" t="s">
        <v>4</v>
      </c>
      <c r="K440" t="b">
        <f>IF(Tabla19[[#This Row],[Cantidad]]&gt;=1,Tabla19[[#This Row],[Cantidad]]*F440)</f>
        <v>0</v>
      </c>
    </row>
    <row r="441" spans="1:11" x14ac:dyDescent="0.2">
      <c r="A441" s="21"/>
      <c r="B441" s="22"/>
      <c r="C441" s="23">
        <f>_xlfn.XLOOKUP(Tabla19[[#This Row],[Producto]],Ingresos!L:L,Ingresos!M:M)</f>
        <v>0</v>
      </c>
      <c r="D441" s="24"/>
      <c r="E441" s="25"/>
      <c r="F441">
        <f>_xlfn.XLOOKUP(Tabla19[[#This Row],[Producto]],Ingresos!L:L,Ingresos!N:N)</f>
        <v>0</v>
      </c>
      <c r="G441">
        <v>2</v>
      </c>
      <c r="H441" s="6">
        <f>Tabla19[[#This Row],[Precio]]-(Tabla19[[#This Row],[Costo]]*Tabla19[[#This Row],[Cantidad]])</f>
        <v>0</v>
      </c>
      <c r="I441" t="s">
        <v>4</v>
      </c>
      <c r="K441" t="b">
        <f>IF(Tabla19[[#This Row],[Cantidad]]&gt;=1,Tabla19[[#This Row],[Cantidad]]*F441)</f>
        <v>0</v>
      </c>
    </row>
    <row r="442" spans="1:11" x14ac:dyDescent="0.2">
      <c r="A442" s="21"/>
      <c r="B442" s="22"/>
      <c r="C442" s="23">
        <f>_xlfn.XLOOKUP(Tabla19[[#This Row],[Producto]],Ingresos!L:L,Ingresos!M:M)</f>
        <v>0</v>
      </c>
      <c r="D442" s="24"/>
      <c r="E442" s="25"/>
      <c r="F442">
        <f>_xlfn.XLOOKUP(Tabla19[[#This Row],[Producto]],Ingresos!L:L,Ingresos!N:N)</f>
        <v>0</v>
      </c>
      <c r="G442">
        <v>2</v>
      </c>
      <c r="H442" s="6">
        <f>Tabla19[[#This Row],[Precio]]-(Tabla19[[#This Row],[Costo]]*Tabla19[[#This Row],[Cantidad]])</f>
        <v>0</v>
      </c>
      <c r="I442" t="s">
        <v>4</v>
      </c>
      <c r="K442" t="b">
        <f>IF(Tabla19[[#This Row],[Cantidad]]&gt;=1,Tabla19[[#This Row],[Cantidad]]*F442)</f>
        <v>0</v>
      </c>
    </row>
    <row r="443" spans="1:11" x14ac:dyDescent="0.2">
      <c r="A443" s="21"/>
      <c r="B443" s="22"/>
      <c r="C443" s="23">
        <f>_xlfn.XLOOKUP(Tabla19[[#This Row],[Producto]],Ingresos!L:L,Ingresos!M:M)</f>
        <v>0</v>
      </c>
      <c r="D443" s="24"/>
      <c r="E443" s="25"/>
      <c r="F443">
        <f>_xlfn.XLOOKUP(Tabla19[[#This Row],[Producto]],Ingresos!L:L,Ingresos!N:N)</f>
        <v>0</v>
      </c>
      <c r="G443">
        <v>2</v>
      </c>
      <c r="H443" s="6">
        <f>Tabla19[[#This Row],[Precio]]-(Tabla19[[#This Row],[Costo]]*Tabla19[[#This Row],[Cantidad]])</f>
        <v>0</v>
      </c>
      <c r="I443" t="s">
        <v>4</v>
      </c>
      <c r="K443" t="b">
        <f>IF(Tabla19[[#This Row],[Cantidad]]&gt;=1,Tabla19[[#This Row],[Cantidad]]*F443)</f>
        <v>0</v>
      </c>
    </row>
    <row r="444" spans="1:11" x14ac:dyDescent="0.2">
      <c r="A444" s="21"/>
      <c r="B444" s="22"/>
      <c r="C444" s="23">
        <f>_xlfn.XLOOKUP(Tabla19[[#This Row],[Producto]],Ingresos!L:L,Ingresos!M:M)</f>
        <v>0</v>
      </c>
      <c r="D444" s="24"/>
      <c r="E444" s="25"/>
      <c r="F444">
        <f>_xlfn.XLOOKUP(Tabla19[[#This Row],[Producto]],Ingresos!L:L,Ingresos!N:N)</f>
        <v>0</v>
      </c>
      <c r="G444">
        <v>2</v>
      </c>
      <c r="H444" s="6">
        <f>Tabla19[[#This Row],[Precio]]-(Tabla19[[#This Row],[Costo]]*Tabla19[[#This Row],[Cantidad]])</f>
        <v>0</v>
      </c>
      <c r="I444" t="s">
        <v>4</v>
      </c>
      <c r="K444" t="b">
        <f>IF(Tabla19[[#This Row],[Cantidad]]&gt;=1,Tabla19[[#This Row],[Cantidad]]*F444)</f>
        <v>0</v>
      </c>
    </row>
    <row r="445" spans="1:11" x14ac:dyDescent="0.2">
      <c r="A445" s="21"/>
      <c r="B445" s="22"/>
      <c r="C445" s="23">
        <f>_xlfn.XLOOKUP(Tabla19[[#This Row],[Producto]],Ingresos!L:L,Ingresos!M:M)</f>
        <v>0</v>
      </c>
      <c r="D445" s="24"/>
      <c r="E445" s="25"/>
      <c r="F445">
        <f>_xlfn.XLOOKUP(Tabla19[[#This Row],[Producto]],Ingresos!L:L,Ingresos!N:N)</f>
        <v>0</v>
      </c>
      <c r="G445">
        <v>2</v>
      </c>
      <c r="H445" s="6">
        <f>Tabla19[[#This Row],[Precio]]-(Tabla19[[#This Row],[Costo]]*Tabla19[[#This Row],[Cantidad]])</f>
        <v>0</v>
      </c>
      <c r="I445" t="s">
        <v>4</v>
      </c>
      <c r="K445" t="b">
        <f>IF(Tabla19[[#This Row],[Cantidad]]&gt;=1,Tabla19[[#This Row],[Cantidad]]*F445)</f>
        <v>0</v>
      </c>
    </row>
    <row r="446" spans="1:11" x14ac:dyDescent="0.2">
      <c r="A446" s="21"/>
      <c r="B446" s="22"/>
      <c r="C446" s="23">
        <f>_xlfn.XLOOKUP(Tabla19[[#This Row],[Producto]],Ingresos!L:L,Ingresos!M:M)</f>
        <v>0</v>
      </c>
      <c r="D446" s="24"/>
      <c r="E446" s="25"/>
      <c r="F446">
        <f>_xlfn.XLOOKUP(Tabla19[[#This Row],[Producto]],Ingresos!L:L,Ingresos!N:N)</f>
        <v>0</v>
      </c>
      <c r="G446">
        <v>2</v>
      </c>
      <c r="H446" s="6">
        <f>Tabla19[[#This Row],[Precio]]-(Tabla19[[#This Row],[Costo]]*Tabla19[[#This Row],[Cantidad]])</f>
        <v>0</v>
      </c>
      <c r="I446" t="s">
        <v>4</v>
      </c>
      <c r="K446" t="b">
        <f>IF(Tabla19[[#This Row],[Cantidad]]&gt;=1,Tabla19[[#This Row],[Cantidad]]*F446)</f>
        <v>0</v>
      </c>
    </row>
    <row r="447" spans="1:11" x14ac:dyDescent="0.2">
      <c r="A447" s="21"/>
      <c r="B447" s="22"/>
      <c r="C447" s="23">
        <f>_xlfn.XLOOKUP(Tabla19[[#This Row],[Producto]],Ingresos!L:L,Ingresos!M:M)</f>
        <v>0</v>
      </c>
      <c r="D447" s="24"/>
      <c r="E447" s="25"/>
      <c r="F447">
        <f>_xlfn.XLOOKUP(Tabla19[[#This Row],[Producto]],Ingresos!L:L,Ingresos!N:N)</f>
        <v>0</v>
      </c>
      <c r="G447">
        <v>2</v>
      </c>
      <c r="H447" s="6">
        <f>Tabla19[[#This Row],[Precio]]-(Tabla19[[#This Row],[Costo]]*Tabla19[[#This Row],[Cantidad]])</f>
        <v>0</v>
      </c>
      <c r="I447" t="s">
        <v>4</v>
      </c>
      <c r="K447" t="b">
        <f>IF(Tabla19[[#This Row],[Cantidad]]&gt;=1,Tabla19[[#This Row],[Cantidad]]*F447)</f>
        <v>0</v>
      </c>
    </row>
    <row r="448" spans="1:11" x14ac:dyDescent="0.2">
      <c r="A448" s="21"/>
      <c r="B448" s="22"/>
      <c r="C448" s="23">
        <f>_xlfn.XLOOKUP(Tabla19[[#This Row],[Producto]],Ingresos!L:L,Ingresos!M:M)</f>
        <v>0</v>
      </c>
      <c r="D448" s="24"/>
      <c r="E448" s="25"/>
      <c r="F448">
        <f>_xlfn.XLOOKUP(Tabla19[[#This Row],[Producto]],Ingresos!L:L,Ingresos!N:N)</f>
        <v>0</v>
      </c>
      <c r="G448">
        <v>2</v>
      </c>
      <c r="H448" s="6">
        <f>Tabla19[[#This Row],[Precio]]-(Tabla19[[#This Row],[Costo]]*Tabla19[[#This Row],[Cantidad]])</f>
        <v>0</v>
      </c>
      <c r="I448" t="s">
        <v>4</v>
      </c>
      <c r="K448" t="b">
        <f>IF(Tabla19[[#This Row],[Cantidad]]&gt;=1,Tabla19[[#This Row],[Cantidad]]*F448)</f>
        <v>0</v>
      </c>
    </row>
    <row r="449" spans="1:11" x14ac:dyDescent="0.2">
      <c r="A449" s="21"/>
      <c r="B449" s="22"/>
      <c r="C449" s="23">
        <f>_xlfn.XLOOKUP(Tabla19[[#This Row],[Producto]],Ingresos!L:L,Ingresos!M:M)</f>
        <v>0</v>
      </c>
      <c r="D449" s="24"/>
      <c r="E449" s="25"/>
      <c r="F449">
        <f>_xlfn.XLOOKUP(Tabla19[[#This Row],[Producto]],Ingresos!L:L,Ingresos!N:N)</f>
        <v>0</v>
      </c>
      <c r="G449">
        <v>2</v>
      </c>
      <c r="H449" s="6">
        <f>Tabla19[[#This Row],[Precio]]-(Tabla19[[#This Row],[Costo]]*Tabla19[[#This Row],[Cantidad]])</f>
        <v>0</v>
      </c>
      <c r="I449" t="s">
        <v>4</v>
      </c>
      <c r="K449" t="b">
        <f>IF(Tabla19[[#This Row],[Cantidad]]&gt;=1,Tabla19[[#This Row],[Cantidad]]*F449)</f>
        <v>0</v>
      </c>
    </row>
    <row r="450" spans="1:11" x14ac:dyDescent="0.2">
      <c r="A450" s="21"/>
      <c r="B450" s="22"/>
      <c r="C450" s="23">
        <f>_xlfn.XLOOKUP(Tabla19[[#This Row],[Producto]],Ingresos!L:L,Ingresos!M:M)</f>
        <v>0</v>
      </c>
      <c r="D450" s="24"/>
      <c r="E450" s="25"/>
      <c r="F450">
        <f>_xlfn.XLOOKUP(Tabla19[[#This Row],[Producto]],Ingresos!L:L,Ingresos!N:N)</f>
        <v>0</v>
      </c>
      <c r="G450">
        <v>2</v>
      </c>
      <c r="H450" s="6">
        <f>Tabla19[[#This Row],[Precio]]-(Tabla19[[#This Row],[Costo]]*Tabla19[[#This Row],[Cantidad]])</f>
        <v>0</v>
      </c>
      <c r="I450" t="s">
        <v>4</v>
      </c>
      <c r="K450" t="b">
        <f>IF(Tabla19[[#This Row],[Cantidad]]&gt;=1,Tabla19[[#This Row],[Cantidad]]*F450)</f>
        <v>0</v>
      </c>
    </row>
    <row r="451" spans="1:11" x14ac:dyDescent="0.2">
      <c r="A451" s="21"/>
      <c r="B451" s="22"/>
      <c r="C451" s="23">
        <f>_xlfn.XLOOKUP(Tabla19[[#This Row],[Producto]],Ingresos!L:L,Ingresos!M:M)</f>
        <v>0</v>
      </c>
      <c r="D451" s="24"/>
      <c r="E451" s="25"/>
      <c r="F451">
        <f>_xlfn.XLOOKUP(Tabla19[[#This Row],[Producto]],Ingresos!L:L,Ingresos!N:N)</f>
        <v>0</v>
      </c>
      <c r="G451">
        <v>2</v>
      </c>
      <c r="H451" s="6">
        <f>Tabla19[[#This Row],[Precio]]-(Tabla19[[#This Row],[Costo]]*Tabla19[[#This Row],[Cantidad]])</f>
        <v>0</v>
      </c>
      <c r="I451" t="s">
        <v>4</v>
      </c>
      <c r="K451" t="b">
        <f>IF(Tabla19[[#This Row],[Cantidad]]&gt;=1,Tabla19[[#This Row],[Cantidad]]*F451)</f>
        <v>0</v>
      </c>
    </row>
    <row r="452" spans="1:11" x14ac:dyDescent="0.2">
      <c r="A452" s="21"/>
      <c r="B452" s="22"/>
      <c r="C452" s="23">
        <f>_xlfn.XLOOKUP(Tabla19[[#This Row],[Producto]],Ingresos!L:L,Ingresos!M:M)</f>
        <v>0</v>
      </c>
      <c r="D452" s="24"/>
      <c r="E452" s="25"/>
      <c r="F452">
        <f>_xlfn.XLOOKUP(Tabla19[[#This Row],[Producto]],Ingresos!L:L,Ingresos!N:N)</f>
        <v>0</v>
      </c>
      <c r="G452">
        <v>2</v>
      </c>
      <c r="H452" s="6">
        <f>Tabla19[[#This Row],[Precio]]-(Tabla19[[#This Row],[Costo]]*Tabla19[[#This Row],[Cantidad]])</f>
        <v>0</v>
      </c>
      <c r="I452" t="s">
        <v>4</v>
      </c>
      <c r="K452" t="b">
        <f>IF(Tabla19[[#This Row],[Cantidad]]&gt;=1,Tabla19[[#This Row],[Cantidad]]*F452)</f>
        <v>0</v>
      </c>
    </row>
    <row r="453" spans="1:11" x14ac:dyDescent="0.2">
      <c r="A453" s="21"/>
      <c r="B453" s="22"/>
      <c r="C453" s="23">
        <f>_xlfn.XLOOKUP(Tabla19[[#This Row],[Producto]],Ingresos!L:L,Ingresos!M:M)</f>
        <v>0</v>
      </c>
      <c r="D453" s="24"/>
      <c r="E453" s="25"/>
      <c r="F453">
        <f>_xlfn.XLOOKUP(Tabla19[[#This Row],[Producto]],Ingresos!L:L,Ingresos!N:N)</f>
        <v>0</v>
      </c>
      <c r="G453">
        <v>2</v>
      </c>
      <c r="H453" s="6">
        <f>Tabla19[[#This Row],[Precio]]-(Tabla19[[#This Row],[Costo]]*Tabla19[[#This Row],[Cantidad]])</f>
        <v>0</v>
      </c>
      <c r="I453" t="s">
        <v>4</v>
      </c>
      <c r="K453" t="b">
        <f>IF(Tabla19[[#This Row],[Cantidad]]&gt;=1,Tabla19[[#This Row],[Cantidad]]*F453)</f>
        <v>0</v>
      </c>
    </row>
    <row r="454" spans="1:11" x14ac:dyDescent="0.2">
      <c r="A454" s="21"/>
      <c r="B454" s="22"/>
      <c r="C454" s="23">
        <f>_xlfn.XLOOKUP(Tabla19[[#This Row],[Producto]],Ingresos!L:L,Ingresos!M:M)</f>
        <v>0</v>
      </c>
      <c r="D454" s="24"/>
      <c r="E454" s="25"/>
      <c r="F454">
        <f>_xlfn.XLOOKUP(Tabla19[[#This Row],[Producto]],Ingresos!L:L,Ingresos!N:N)</f>
        <v>0</v>
      </c>
      <c r="G454">
        <v>2</v>
      </c>
      <c r="H454" s="6">
        <f>Tabla19[[#This Row],[Precio]]-(Tabla19[[#This Row],[Costo]]*Tabla19[[#This Row],[Cantidad]])</f>
        <v>0</v>
      </c>
      <c r="I454" t="s">
        <v>4</v>
      </c>
      <c r="K454" t="b">
        <f>IF(Tabla19[[#This Row],[Cantidad]]&gt;=1,Tabla19[[#This Row],[Cantidad]]*F454)</f>
        <v>0</v>
      </c>
    </row>
    <row r="455" spans="1:11" x14ac:dyDescent="0.2">
      <c r="A455" s="21"/>
      <c r="B455" s="22"/>
      <c r="C455" s="23">
        <f>_xlfn.XLOOKUP(Tabla19[[#This Row],[Producto]],Ingresos!L:L,Ingresos!M:M)</f>
        <v>0</v>
      </c>
      <c r="D455" s="24"/>
      <c r="E455" s="25"/>
      <c r="F455">
        <f>_xlfn.XLOOKUP(Tabla19[[#This Row],[Producto]],Ingresos!L:L,Ingresos!N:N)</f>
        <v>0</v>
      </c>
      <c r="G455">
        <v>2</v>
      </c>
      <c r="H455" s="6">
        <f>Tabla19[[#This Row],[Precio]]-(Tabla19[[#This Row],[Costo]]*Tabla19[[#This Row],[Cantidad]])</f>
        <v>0</v>
      </c>
      <c r="I455" t="s">
        <v>4</v>
      </c>
      <c r="K455" t="b">
        <f>IF(Tabla19[[#This Row],[Cantidad]]&gt;=1,Tabla19[[#This Row],[Cantidad]]*F455)</f>
        <v>0</v>
      </c>
    </row>
    <row r="456" spans="1:11" x14ac:dyDescent="0.2">
      <c r="A456" s="21"/>
      <c r="B456" s="22"/>
      <c r="C456" s="23">
        <f>_xlfn.XLOOKUP(Tabla19[[#This Row],[Producto]],Ingresos!L:L,Ingresos!M:M)</f>
        <v>0</v>
      </c>
      <c r="D456" s="24"/>
      <c r="E456" s="25"/>
      <c r="F456">
        <f>_xlfn.XLOOKUP(Tabla19[[#This Row],[Producto]],Ingresos!L:L,Ingresos!N:N)</f>
        <v>0</v>
      </c>
      <c r="G456">
        <v>2</v>
      </c>
      <c r="H456" s="6">
        <f>Tabla19[[#This Row],[Precio]]-(Tabla19[[#This Row],[Costo]]*Tabla19[[#This Row],[Cantidad]])</f>
        <v>0</v>
      </c>
      <c r="I456" t="s">
        <v>4</v>
      </c>
      <c r="K456" t="b">
        <f>IF(Tabla19[[#This Row],[Cantidad]]&gt;=1,Tabla19[[#This Row],[Cantidad]]*F456)</f>
        <v>0</v>
      </c>
    </row>
    <row r="457" spans="1:11" x14ac:dyDescent="0.2">
      <c r="A457" s="21"/>
      <c r="B457" s="22"/>
      <c r="C457" s="23">
        <f>_xlfn.XLOOKUP(Tabla19[[#This Row],[Producto]],Ingresos!L:L,Ingresos!M:M)</f>
        <v>0</v>
      </c>
      <c r="D457" s="24"/>
      <c r="E457" s="25"/>
      <c r="F457">
        <f>_xlfn.XLOOKUP(Tabla19[[#This Row],[Producto]],Ingresos!L:L,Ingresos!N:N)</f>
        <v>0</v>
      </c>
      <c r="G457">
        <v>2</v>
      </c>
      <c r="H457" s="6">
        <f>Tabla19[[#This Row],[Precio]]-(Tabla19[[#This Row],[Costo]]*Tabla19[[#This Row],[Cantidad]])</f>
        <v>0</v>
      </c>
      <c r="I457" t="s">
        <v>4</v>
      </c>
      <c r="K457" t="b">
        <f>IF(Tabla19[[#This Row],[Cantidad]]&gt;=1,Tabla19[[#This Row],[Cantidad]]*F457)</f>
        <v>0</v>
      </c>
    </row>
    <row r="458" spans="1:11" x14ac:dyDescent="0.2">
      <c r="A458" s="21"/>
      <c r="B458" s="22"/>
      <c r="C458" s="23">
        <f>_xlfn.XLOOKUP(Tabla19[[#This Row],[Producto]],Ingresos!L:L,Ingresos!M:M)</f>
        <v>0</v>
      </c>
      <c r="D458" s="24"/>
      <c r="E458" s="25"/>
      <c r="F458">
        <f>_xlfn.XLOOKUP(Tabla19[[#This Row],[Producto]],Ingresos!L:L,Ingresos!N:N)</f>
        <v>0</v>
      </c>
      <c r="G458">
        <v>2</v>
      </c>
      <c r="H458" s="6">
        <f>Tabla19[[#This Row],[Precio]]-(Tabla19[[#This Row],[Costo]]*Tabla19[[#This Row],[Cantidad]])</f>
        <v>0</v>
      </c>
      <c r="I458" t="s">
        <v>4</v>
      </c>
      <c r="K458" t="b">
        <f>IF(Tabla19[[#This Row],[Cantidad]]&gt;=1,Tabla19[[#This Row],[Cantidad]]*F458)</f>
        <v>0</v>
      </c>
    </row>
    <row r="459" spans="1:11" x14ac:dyDescent="0.2">
      <c r="A459" s="21"/>
      <c r="B459" s="22"/>
      <c r="C459" s="23">
        <f>_xlfn.XLOOKUP(Tabla19[[#This Row],[Producto]],Ingresos!L:L,Ingresos!M:M)</f>
        <v>0</v>
      </c>
      <c r="D459" s="24"/>
      <c r="E459" s="25"/>
      <c r="F459">
        <f>_xlfn.XLOOKUP(Tabla19[[#This Row],[Producto]],Ingresos!L:L,Ingresos!N:N)</f>
        <v>0</v>
      </c>
      <c r="G459">
        <v>2</v>
      </c>
      <c r="H459" s="6">
        <f>Tabla19[[#This Row],[Precio]]-(Tabla19[[#This Row],[Costo]]*Tabla19[[#This Row],[Cantidad]])</f>
        <v>0</v>
      </c>
      <c r="I459" t="s">
        <v>4</v>
      </c>
      <c r="K459" t="b">
        <f>IF(Tabla19[[#This Row],[Cantidad]]&gt;=1,Tabla19[[#This Row],[Cantidad]]*F459)</f>
        <v>0</v>
      </c>
    </row>
    <row r="460" spans="1:11" x14ac:dyDescent="0.2">
      <c r="A460" s="21"/>
      <c r="B460" s="22"/>
      <c r="C460" s="23">
        <f>_xlfn.XLOOKUP(Tabla19[[#This Row],[Producto]],Ingresos!L:L,Ingresos!M:M)</f>
        <v>0</v>
      </c>
      <c r="D460" s="24"/>
      <c r="E460" s="25"/>
      <c r="F460">
        <f>_xlfn.XLOOKUP(Tabla19[[#This Row],[Producto]],Ingresos!L:L,Ingresos!N:N)</f>
        <v>0</v>
      </c>
      <c r="G460">
        <v>2</v>
      </c>
      <c r="H460" s="6">
        <f>Tabla19[[#This Row],[Precio]]-(Tabla19[[#This Row],[Costo]]*Tabla19[[#This Row],[Cantidad]])</f>
        <v>0</v>
      </c>
      <c r="I460" t="s">
        <v>4</v>
      </c>
      <c r="K460" t="b">
        <f>IF(Tabla19[[#This Row],[Cantidad]]&gt;=1,Tabla19[[#This Row],[Cantidad]]*F460)</f>
        <v>0</v>
      </c>
    </row>
    <row r="461" spans="1:11" x14ac:dyDescent="0.2">
      <c r="A461" s="21"/>
      <c r="B461" s="22"/>
      <c r="C461" s="23">
        <f>_xlfn.XLOOKUP(Tabla19[[#This Row],[Producto]],Ingresos!L:L,Ingresos!M:M)</f>
        <v>0</v>
      </c>
      <c r="D461" s="24"/>
      <c r="E461" s="25"/>
      <c r="F461">
        <f>_xlfn.XLOOKUP(Tabla19[[#This Row],[Producto]],Ingresos!L:L,Ingresos!N:N)</f>
        <v>0</v>
      </c>
      <c r="G461">
        <v>2</v>
      </c>
      <c r="H461" s="6">
        <f>Tabla19[[#This Row],[Precio]]-(Tabla19[[#This Row],[Costo]]*Tabla19[[#This Row],[Cantidad]])</f>
        <v>0</v>
      </c>
      <c r="I461" t="s">
        <v>4</v>
      </c>
      <c r="K461" t="b">
        <f>IF(Tabla19[[#This Row],[Cantidad]]&gt;=1,Tabla19[[#This Row],[Cantidad]]*F461)</f>
        <v>0</v>
      </c>
    </row>
    <row r="462" spans="1:11" x14ac:dyDescent="0.2">
      <c r="A462" s="21"/>
      <c r="B462" s="22"/>
      <c r="C462" s="23">
        <f>_xlfn.XLOOKUP(Tabla19[[#This Row],[Producto]],Ingresos!L:L,Ingresos!M:M)</f>
        <v>0</v>
      </c>
      <c r="D462" s="24"/>
      <c r="E462" s="25"/>
      <c r="F462">
        <f>_xlfn.XLOOKUP(Tabla19[[#This Row],[Producto]],Ingresos!L:L,Ingresos!N:N)</f>
        <v>0</v>
      </c>
      <c r="G462">
        <v>2</v>
      </c>
      <c r="H462" s="6">
        <f>Tabla19[[#This Row],[Precio]]-(Tabla19[[#This Row],[Costo]]*Tabla19[[#This Row],[Cantidad]])</f>
        <v>0</v>
      </c>
      <c r="I462" t="s">
        <v>4</v>
      </c>
      <c r="K462" t="b">
        <f>IF(Tabla19[[#This Row],[Cantidad]]&gt;=1,Tabla19[[#This Row],[Cantidad]]*F462)</f>
        <v>0</v>
      </c>
    </row>
    <row r="463" spans="1:11" x14ac:dyDescent="0.2">
      <c r="A463" s="21"/>
      <c r="B463" s="22"/>
      <c r="C463" s="23">
        <f>_xlfn.XLOOKUP(Tabla19[[#This Row],[Producto]],Ingresos!L:L,Ingresos!M:M)</f>
        <v>0</v>
      </c>
      <c r="D463" s="24"/>
      <c r="E463" s="25"/>
      <c r="F463">
        <f>_xlfn.XLOOKUP(Tabla19[[#This Row],[Producto]],Ingresos!L:L,Ingresos!N:N)</f>
        <v>0</v>
      </c>
      <c r="G463">
        <v>2</v>
      </c>
      <c r="H463" s="6">
        <f>Tabla19[[#This Row],[Precio]]-(Tabla19[[#This Row],[Costo]]*Tabla19[[#This Row],[Cantidad]])</f>
        <v>0</v>
      </c>
      <c r="I463" t="s">
        <v>4</v>
      </c>
      <c r="K463" t="b">
        <f>IF(Tabla19[[#This Row],[Cantidad]]&gt;=1,Tabla19[[#This Row],[Cantidad]]*F463)</f>
        <v>0</v>
      </c>
    </row>
    <row r="464" spans="1:11" x14ac:dyDescent="0.2">
      <c r="A464" s="21"/>
      <c r="B464" s="22"/>
      <c r="C464" s="23">
        <f>_xlfn.XLOOKUP(Tabla19[[#This Row],[Producto]],Ingresos!L:L,Ingresos!M:M)</f>
        <v>0</v>
      </c>
      <c r="D464" s="24"/>
      <c r="E464" s="25"/>
      <c r="F464">
        <f>_xlfn.XLOOKUP(Tabla19[[#This Row],[Producto]],Ingresos!L:L,Ingresos!N:N)</f>
        <v>0</v>
      </c>
      <c r="G464">
        <v>2</v>
      </c>
      <c r="H464" s="6">
        <f>Tabla19[[#This Row],[Precio]]-(Tabla19[[#This Row],[Costo]]*Tabla19[[#This Row],[Cantidad]])</f>
        <v>0</v>
      </c>
      <c r="I464" t="s">
        <v>4</v>
      </c>
      <c r="K464" t="b">
        <f>IF(Tabla19[[#This Row],[Cantidad]]&gt;=1,Tabla19[[#This Row],[Cantidad]]*F464)</f>
        <v>0</v>
      </c>
    </row>
    <row r="465" spans="1:11" x14ac:dyDescent="0.2">
      <c r="A465" s="21"/>
      <c r="B465" s="22"/>
      <c r="C465" s="23">
        <f>_xlfn.XLOOKUP(Tabla19[[#This Row],[Producto]],Ingresos!L:L,Ingresos!M:M)</f>
        <v>0</v>
      </c>
      <c r="D465" s="24"/>
      <c r="E465" s="25"/>
      <c r="F465">
        <f>_xlfn.XLOOKUP(Tabla19[[#This Row],[Producto]],Ingresos!L:L,Ingresos!N:N)</f>
        <v>0</v>
      </c>
      <c r="G465">
        <v>2</v>
      </c>
      <c r="H465" s="6">
        <f>Tabla19[[#This Row],[Precio]]-(Tabla19[[#This Row],[Costo]]*Tabla19[[#This Row],[Cantidad]])</f>
        <v>0</v>
      </c>
      <c r="I465" t="s">
        <v>4</v>
      </c>
      <c r="K465" t="b">
        <f>IF(Tabla19[[#This Row],[Cantidad]]&gt;=1,Tabla19[[#This Row],[Cantidad]]*F465)</f>
        <v>0</v>
      </c>
    </row>
    <row r="466" spans="1:11" x14ac:dyDescent="0.2">
      <c r="A466" s="21"/>
      <c r="B466" s="22"/>
      <c r="C466" s="23">
        <f>_xlfn.XLOOKUP(Tabla19[[#This Row],[Producto]],Ingresos!L:L,Ingresos!M:M)</f>
        <v>0</v>
      </c>
      <c r="D466" s="24"/>
      <c r="E466" s="25"/>
      <c r="F466">
        <f>_xlfn.XLOOKUP(Tabla19[[#This Row],[Producto]],Ingresos!L:L,Ingresos!N:N)</f>
        <v>0</v>
      </c>
      <c r="G466">
        <v>2</v>
      </c>
      <c r="H466" s="6">
        <f>Tabla19[[#This Row],[Precio]]-(Tabla19[[#This Row],[Costo]]*Tabla19[[#This Row],[Cantidad]])</f>
        <v>0</v>
      </c>
      <c r="I466" t="s">
        <v>4</v>
      </c>
      <c r="K466" t="b">
        <f>IF(Tabla19[[#This Row],[Cantidad]]&gt;=1,Tabla19[[#This Row],[Cantidad]]*F466)</f>
        <v>0</v>
      </c>
    </row>
    <row r="467" spans="1:11" x14ac:dyDescent="0.2">
      <c r="A467" s="21"/>
      <c r="B467" s="22"/>
      <c r="C467" s="23">
        <f>_xlfn.XLOOKUP(Tabla19[[#This Row],[Producto]],Ingresos!L:L,Ingresos!M:M)</f>
        <v>0</v>
      </c>
      <c r="D467" s="24"/>
      <c r="E467" s="25"/>
      <c r="F467">
        <f>_xlfn.XLOOKUP(Tabla19[[#This Row],[Producto]],Ingresos!L:L,Ingresos!N:N)</f>
        <v>0</v>
      </c>
      <c r="G467">
        <v>2</v>
      </c>
      <c r="H467" s="6">
        <f>Tabla19[[#This Row],[Precio]]-(Tabla19[[#This Row],[Costo]]*Tabla19[[#This Row],[Cantidad]])</f>
        <v>0</v>
      </c>
      <c r="I467" t="s">
        <v>4</v>
      </c>
      <c r="K467" t="b">
        <f>IF(Tabla19[[#This Row],[Cantidad]]&gt;=1,Tabla19[[#This Row],[Cantidad]]*F467)</f>
        <v>0</v>
      </c>
    </row>
    <row r="468" spans="1:11" x14ac:dyDescent="0.2">
      <c r="A468" s="21"/>
      <c r="B468" s="22"/>
      <c r="C468" s="23">
        <f>_xlfn.XLOOKUP(Tabla19[[#This Row],[Producto]],Ingresos!L:L,Ingresos!M:M)</f>
        <v>0</v>
      </c>
      <c r="D468" s="24"/>
      <c r="E468" s="25"/>
      <c r="F468">
        <f>_xlfn.XLOOKUP(Tabla19[[#This Row],[Producto]],Ingresos!L:L,Ingresos!N:N)</f>
        <v>0</v>
      </c>
      <c r="G468">
        <v>2</v>
      </c>
      <c r="H468" s="6">
        <f>Tabla19[[#This Row],[Precio]]-(Tabla19[[#This Row],[Costo]]*Tabla19[[#This Row],[Cantidad]])</f>
        <v>0</v>
      </c>
      <c r="I468" t="s">
        <v>4</v>
      </c>
      <c r="K468" t="b">
        <f>IF(Tabla19[[#This Row],[Cantidad]]&gt;=1,Tabla19[[#This Row],[Cantidad]]*F468)</f>
        <v>0</v>
      </c>
    </row>
    <row r="469" spans="1:11" x14ac:dyDescent="0.2">
      <c r="A469" s="21"/>
      <c r="B469" s="22"/>
      <c r="C469" s="23">
        <f>_xlfn.XLOOKUP(Tabla19[[#This Row],[Producto]],Ingresos!L:L,Ingresos!M:M)</f>
        <v>0</v>
      </c>
      <c r="D469" s="24"/>
      <c r="E469" s="25"/>
      <c r="F469">
        <f>_xlfn.XLOOKUP(Tabla19[[#This Row],[Producto]],Ingresos!L:L,Ingresos!N:N)</f>
        <v>0</v>
      </c>
      <c r="G469">
        <v>2</v>
      </c>
      <c r="H469" s="6">
        <f>Tabla19[[#This Row],[Precio]]-(Tabla19[[#This Row],[Costo]]*Tabla19[[#This Row],[Cantidad]])</f>
        <v>0</v>
      </c>
      <c r="I469" t="s">
        <v>4</v>
      </c>
      <c r="K469" t="b">
        <f>IF(Tabla19[[#This Row],[Cantidad]]&gt;=1,Tabla19[[#This Row],[Cantidad]]*F469)</f>
        <v>0</v>
      </c>
    </row>
    <row r="470" spans="1:11" x14ac:dyDescent="0.2">
      <c r="A470" s="21"/>
      <c r="B470" s="22"/>
      <c r="C470" s="23">
        <f>_xlfn.XLOOKUP(Tabla19[[#This Row],[Producto]],Ingresos!L:L,Ingresos!M:M)</f>
        <v>0</v>
      </c>
      <c r="D470" s="24"/>
      <c r="E470" s="25"/>
      <c r="F470">
        <f>_xlfn.XLOOKUP(Tabla19[[#This Row],[Producto]],Ingresos!L:L,Ingresos!N:N)</f>
        <v>0</v>
      </c>
      <c r="G470">
        <v>2</v>
      </c>
      <c r="H470" s="6">
        <f>Tabla19[[#This Row],[Precio]]-(Tabla19[[#This Row],[Costo]]*Tabla19[[#This Row],[Cantidad]])</f>
        <v>0</v>
      </c>
      <c r="I470" t="s">
        <v>4</v>
      </c>
      <c r="K470" t="b">
        <f>IF(Tabla19[[#This Row],[Cantidad]]&gt;=1,Tabla19[[#This Row],[Cantidad]]*F470)</f>
        <v>0</v>
      </c>
    </row>
    <row r="471" spans="1:11" x14ac:dyDescent="0.2">
      <c r="A471" s="21"/>
      <c r="B471" s="22"/>
      <c r="C471" s="23">
        <f>_xlfn.XLOOKUP(Tabla19[[#This Row],[Producto]],Ingresos!L:L,Ingresos!M:M)</f>
        <v>0</v>
      </c>
      <c r="D471" s="24"/>
      <c r="E471" s="25"/>
      <c r="F471">
        <f>_xlfn.XLOOKUP(Tabla19[[#This Row],[Producto]],Ingresos!L:L,Ingresos!N:N)</f>
        <v>0</v>
      </c>
      <c r="G471">
        <v>2</v>
      </c>
      <c r="H471" s="6">
        <f>Tabla19[[#This Row],[Precio]]-(Tabla19[[#This Row],[Costo]]*Tabla19[[#This Row],[Cantidad]])</f>
        <v>0</v>
      </c>
      <c r="I471" t="s">
        <v>4</v>
      </c>
      <c r="K471" t="b">
        <f>IF(Tabla19[[#This Row],[Cantidad]]&gt;=1,Tabla19[[#This Row],[Cantidad]]*F471)</f>
        <v>0</v>
      </c>
    </row>
    <row r="472" spans="1:11" x14ac:dyDescent="0.2">
      <c r="A472" s="21"/>
      <c r="B472" s="22"/>
      <c r="C472" s="23">
        <f>_xlfn.XLOOKUP(Tabla19[[#This Row],[Producto]],Ingresos!L:L,Ingresos!M:M)</f>
        <v>0</v>
      </c>
      <c r="D472" s="24"/>
      <c r="E472" s="25"/>
      <c r="F472">
        <f>_xlfn.XLOOKUP(Tabla19[[#This Row],[Producto]],Ingresos!L:L,Ingresos!N:N)</f>
        <v>0</v>
      </c>
      <c r="G472">
        <v>2</v>
      </c>
      <c r="H472" s="6">
        <f>Tabla19[[#This Row],[Precio]]-(Tabla19[[#This Row],[Costo]]*Tabla19[[#This Row],[Cantidad]])</f>
        <v>0</v>
      </c>
      <c r="I472" t="s">
        <v>4</v>
      </c>
      <c r="K472" t="b">
        <f>IF(Tabla19[[#This Row],[Cantidad]]&gt;=1,Tabla19[[#This Row],[Cantidad]]*F472)</f>
        <v>0</v>
      </c>
    </row>
    <row r="473" spans="1:11" x14ac:dyDescent="0.2">
      <c r="A473" s="21"/>
      <c r="B473" s="22"/>
      <c r="C473" s="23">
        <f>_xlfn.XLOOKUP(Tabla19[[#This Row],[Producto]],Ingresos!L:L,Ingresos!M:M)</f>
        <v>0</v>
      </c>
      <c r="D473" s="24"/>
      <c r="E473" s="25"/>
      <c r="F473">
        <f>_xlfn.XLOOKUP(Tabla19[[#This Row],[Producto]],Ingresos!L:L,Ingresos!N:N)</f>
        <v>0</v>
      </c>
      <c r="G473">
        <v>2</v>
      </c>
      <c r="H473" s="6">
        <f>Tabla19[[#This Row],[Precio]]-(Tabla19[[#This Row],[Costo]]*Tabla19[[#This Row],[Cantidad]])</f>
        <v>0</v>
      </c>
      <c r="I473" t="s">
        <v>4</v>
      </c>
      <c r="K473" t="b">
        <f>IF(Tabla19[[#This Row],[Cantidad]]&gt;=1,Tabla19[[#This Row],[Cantidad]]*F473)</f>
        <v>0</v>
      </c>
    </row>
    <row r="474" spans="1:11" x14ac:dyDescent="0.2">
      <c r="A474" s="21"/>
      <c r="B474" s="22"/>
      <c r="C474" s="23">
        <f>_xlfn.XLOOKUP(Tabla19[[#This Row],[Producto]],Ingresos!L:L,Ingresos!M:M)</f>
        <v>0</v>
      </c>
      <c r="D474" s="24"/>
      <c r="E474" s="25"/>
      <c r="F474">
        <f>_xlfn.XLOOKUP(Tabla19[[#This Row],[Producto]],Ingresos!L:L,Ingresos!N:N)</f>
        <v>0</v>
      </c>
      <c r="G474">
        <v>2</v>
      </c>
      <c r="H474" s="6">
        <f>Tabla19[[#This Row],[Precio]]-(Tabla19[[#This Row],[Costo]]*Tabla19[[#This Row],[Cantidad]])</f>
        <v>0</v>
      </c>
      <c r="I474" t="s">
        <v>4</v>
      </c>
      <c r="K474" t="b">
        <f>IF(Tabla19[[#This Row],[Cantidad]]&gt;=1,Tabla19[[#This Row],[Cantidad]]*F474)</f>
        <v>0</v>
      </c>
    </row>
    <row r="475" spans="1:11" x14ac:dyDescent="0.2">
      <c r="A475" s="21"/>
      <c r="B475" s="22"/>
      <c r="C475" s="23">
        <f>_xlfn.XLOOKUP(Tabla19[[#This Row],[Producto]],Ingresos!L:L,Ingresos!M:M)</f>
        <v>0</v>
      </c>
      <c r="D475" s="24"/>
      <c r="E475" s="25"/>
      <c r="F475">
        <f>_xlfn.XLOOKUP(Tabla19[[#This Row],[Producto]],Ingresos!L:L,Ingresos!N:N)</f>
        <v>0</v>
      </c>
      <c r="G475">
        <v>2</v>
      </c>
      <c r="H475" s="6">
        <f>Tabla19[[#This Row],[Precio]]-(Tabla19[[#This Row],[Costo]]*Tabla19[[#This Row],[Cantidad]])</f>
        <v>0</v>
      </c>
      <c r="I475" t="s">
        <v>4</v>
      </c>
      <c r="K475" t="b">
        <f>IF(Tabla19[[#This Row],[Cantidad]]&gt;=1,Tabla19[[#This Row],[Cantidad]]*F475)</f>
        <v>0</v>
      </c>
    </row>
    <row r="476" spans="1:11" x14ac:dyDescent="0.2">
      <c r="A476" s="21"/>
      <c r="B476" s="22"/>
      <c r="C476" s="23">
        <f>_xlfn.XLOOKUP(Tabla19[[#This Row],[Producto]],Ingresos!L:L,Ingresos!M:M)</f>
        <v>0</v>
      </c>
      <c r="D476" s="24"/>
      <c r="E476" s="25"/>
      <c r="F476">
        <f>_xlfn.XLOOKUP(Tabla19[[#This Row],[Producto]],Ingresos!L:L,Ingresos!N:N)</f>
        <v>0</v>
      </c>
      <c r="G476">
        <v>2</v>
      </c>
      <c r="H476" s="6">
        <f>Tabla19[[#This Row],[Precio]]-(Tabla19[[#This Row],[Costo]]*Tabla19[[#This Row],[Cantidad]])</f>
        <v>0</v>
      </c>
      <c r="I476" t="s">
        <v>4</v>
      </c>
      <c r="K476" t="b">
        <f>IF(Tabla19[[#This Row],[Cantidad]]&gt;=1,Tabla19[[#This Row],[Cantidad]]*F476)</f>
        <v>0</v>
      </c>
    </row>
    <row r="477" spans="1:11" x14ac:dyDescent="0.2">
      <c r="A477" s="21"/>
      <c r="B477" s="22"/>
      <c r="C477" s="23">
        <f>_xlfn.XLOOKUP(Tabla19[[#This Row],[Producto]],Ingresos!L:L,Ingresos!M:M)</f>
        <v>0</v>
      </c>
      <c r="D477" s="24"/>
      <c r="E477" s="25"/>
      <c r="F477">
        <f>_xlfn.XLOOKUP(Tabla19[[#This Row],[Producto]],Ingresos!L:L,Ingresos!N:N)</f>
        <v>0</v>
      </c>
      <c r="G477">
        <v>2</v>
      </c>
      <c r="H477" s="6">
        <f>Tabla19[[#This Row],[Precio]]-(Tabla19[[#This Row],[Costo]]*Tabla19[[#This Row],[Cantidad]])</f>
        <v>0</v>
      </c>
      <c r="I477" t="s">
        <v>4</v>
      </c>
      <c r="K477" t="b">
        <f>IF(Tabla19[[#This Row],[Cantidad]]&gt;=1,Tabla19[[#This Row],[Cantidad]]*F477)</f>
        <v>0</v>
      </c>
    </row>
    <row r="478" spans="1:11" x14ac:dyDescent="0.2">
      <c r="A478" s="21"/>
      <c r="B478" s="22"/>
      <c r="C478" s="23">
        <f>_xlfn.XLOOKUP(Tabla19[[#This Row],[Producto]],Ingresos!L:L,Ingresos!M:M)</f>
        <v>0</v>
      </c>
      <c r="D478" s="24"/>
      <c r="E478" s="25"/>
      <c r="F478">
        <f>_xlfn.XLOOKUP(Tabla19[[#This Row],[Producto]],Ingresos!L:L,Ingresos!N:N)</f>
        <v>0</v>
      </c>
      <c r="G478">
        <v>2</v>
      </c>
      <c r="H478" s="6">
        <f>Tabla19[[#This Row],[Precio]]-(Tabla19[[#This Row],[Costo]]*Tabla19[[#This Row],[Cantidad]])</f>
        <v>0</v>
      </c>
      <c r="I478" t="s">
        <v>4</v>
      </c>
      <c r="K478" t="b">
        <f>IF(Tabla19[[#This Row],[Cantidad]]&gt;=1,Tabla19[[#This Row],[Cantidad]]*F478)</f>
        <v>0</v>
      </c>
    </row>
    <row r="479" spans="1:11" x14ac:dyDescent="0.2">
      <c r="A479" s="21"/>
      <c r="B479" s="22"/>
      <c r="C479" s="23">
        <f>_xlfn.XLOOKUP(Tabla19[[#This Row],[Producto]],Ingresos!L:L,Ingresos!M:M)</f>
        <v>0</v>
      </c>
      <c r="D479" s="24"/>
      <c r="E479" s="25"/>
      <c r="F479">
        <f>_xlfn.XLOOKUP(Tabla19[[#This Row],[Producto]],Ingresos!L:L,Ingresos!N:N)</f>
        <v>0</v>
      </c>
      <c r="G479">
        <v>2</v>
      </c>
      <c r="H479" s="6">
        <f>Tabla19[[#This Row],[Precio]]-(Tabla19[[#This Row],[Costo]]*Tabla19[[#This Row],[Cantidad]])</f>
        <v>0</v>
      </c>
      <c r="I479" t="s">
        <v>4</v>
      </c>
      <c r="K479" t="b">
        <f>IF(Tabla19[[#This Row],[Cantidad]]&gt;=1,Tabla19[[#This Row],[Cantidad]]*F479)</f>
        <v>0</v>
      </c>
    </row>
    <row r="480" spans="1:11" x14ac:dyDescent="0.2">
      <c r="A480" s="21"/>
      <c r="B480" s="22"/>
      <c r="C480" s="23">
        <f>_xlfn.XLOOKUP(Tabla19[[#This Row],[Producto]],Ingresos!L:L,Ingresos!M:M)</f>
        <v>0</v>
      </c>
      <c r="D480" s="24"/>
      <c r="E480" s="25"/>
      <c r="F480">
        <f>_xlfn.XLOOKUP(Tabla19[[#This Row],[Producto]],Ingresos!L:L,Ingresos!N:N)</f>
        <v>0</v>
      </c>
      <c r="G480">
        <v>2</v>
      </c>
      <c r="H480" s="6">
        <f>Tabla19[[#This Row],[Precio]]-(Tabla19[[#This Row],[Costo]]*Tabla19[[#This Row],[Cantidad]])</f>
        <v>0</v>
      </c>
      <c r="I480" t="s">
        <v>4</v>
      </c>
      <c r="K480" t="b">
        <f>IF(Tabla19[[#This Row],[Cantidad]]&gt;=1,Tabla19[[#This Row],[Cantidad]]*F480)</f>
        <v>0</v>
      </c>
    </row>
    <row r="481" spans="1:11" x14ac:dyDescent="0.2">
      <c r="A481" s="21"/>
      <c r="B481" s="22"/>
      <c r="C481" s="23">
        <f>_xlfn.XLOOKUP(Tabla19[[#This Row],[Producto]],Ingresos!L:L,Ingresos!M:M)</f>
        <v>0</v>
      </c>
      <c r="D481" s="24"/>
      <c r="E481" s="25"/>
      <c r="F481">
        <f>_xlfn.XLOOKUP(Tabla19[[#This Row],[Producto]],Ingresos!L:L,Ingresos!N:N)</f>
        <v>0</v>
      </c>
      <c r="G481">
        <v>2</v>
      </c>
      <c r="H481" s="6">
        <f>Tabla19[[#This Row],[Precio]]-(Tabla19[[#This Row],[Costo]]*Tabla19[[#This Row],[Cantidad]])</f>
        <v>0</v>
      </c>
      <c r="I481" t="s">
        <v>4</v>
      </c>
      <c r="K481" t="b">
        <f>IF(Tabla19[[#This Row],[Cantidad]]&gt;=1,Tabla19[[#This Row],[Cantidad]]*F481)</f>
        <v>0</v>
      </c>
    </row>
    <row r="482" spans="1:11" x14ac:dyDescent="0.2">
      <c r="A482" s="21"/>
      <c r="B482" s="22"/>
      <c r="C482" s="23">
        <f>_xlfn.XLOOKUP(Tabla19[[#This Row],[Producto]],Ingresos!L:L,Ingresos!M:M)</f>
        <v>0</v>
      </c>
      <c r="D482" s="24"/>
      <c r="E482" s="25"/>
      <c r="F482">
        <f>_xlfn.XLOOKUP(Tabla19[[#This Row],[Producto]],Ingresos!L:L,Ingresos!N:N)</f>
        <v>0</v>
      </c>
      <c r="G482">
        <v>2</v>
      </c>
      <c r="H482" s="6">
        <f>Tabla19[[#This Row],[Precio]]-(Tabla19[[#This Row],[Costo]]*Tabla19[[#This Row],[Cantidad]])</f>
        <v>0</v>
      </c>
      <c r="I482" t="s">
        <v>4</v>
      </c>
      <c r="K482" t="b">
        <f>IF(Tabla19[[#This Row],[Cantidad]]&gt;=1,Tabla19[[#This Row],[Cantidad]]*F482)</f>
        <v>0</v>
      </c>
    </row>
    <row r="483" spans="1:11" x14ac:dyDescent="0.2">
      <c r="A483" s="21"/>
      <c r="B483" s="22"/>
      <c r="C483" s="23">
        <f>_xlfn.XLOOKUP(Tabla19[[#This Row],[Producto]],Ingresos!L:L,Ingresos!M:M)</f>
        <v>0</v>
      </c>
      <c r="D483" s="24"/>
      <c r="E483" s="25"/>
      <c r="F483">
        <f>_xlfn.XLOOKUP(Tabla19[[#This Row],[Producto]],Ingresos!L:L,Ingresos!N:N)</f>
        <v>0</v>
      </c>
      <c r="G483">
        <v>2</v>
      </c>
      <c r="H483" s="6">
        <f>Tabla19[[#This Row],[Precio]]-(Tabla19[[#This Row],[Costo]]*Tabla19[[#This Row],[Cantidad]])</f>
        <v>0</v>
      </c>
      <c r="I483" t="s">
        <v>4</v>
      </c>
      <c r="K483" t="b">
        <f>IF(Tabla19[[#This Row],[Cantidad]]&gt;=1,Tabla19[[#This Row],[Cantidad]]*F483)</f>
        <v>0</v>
      </c>
    </row>
    <row r="484" spans="1:11" x14ac:dyDescent="0.2">
      <c r="A484" s="21"/>
      <c r="B484" s="22"/>
      <c r="C484" s="23">
        <f>_xlfn.XLOOKUP(Tabla19[[#This Row],[Producto]],Ingresos!L:L,Ingresos!M:M)</f>
        <v>0</v>
      </c>
      <c r="D484" s="24"/>
      <c r="E484" s="25"/>
      <c r="F484">
        <f>_xlfn.XLOOKUP(Tabla19[[#This Row],[Producto]],Ingresos!L:L,Ingresos!N:N)</f>
        <v>0</v>
      </c>
      <c r="G484">
        <v>2</v>
      </c>
      <c r="H484" s="6">
        <f>Tabla19[[#This Row],[Precio]]-(Tabla19[[#This Row],[Costo]]*Tabla19[[#This Row],[Cantidad]])</f>
        <v>0</v>
      </c>
      <c r="I484" t="s">
        <v>4</v>
      </c>
      <c r="K484" t="b">
        <f>IF(Tabla19[[#This Row],[Cantidad]]&gt;=1,Tabla19[[#This Row],[Cantidad]]*F484)</f>
        <v>0</v>
      </c>
    </row>
    <row r="485" spans="1:11" x14ac:dyDescent="0.2">
      <c r="A485" s="21"/>
      <c r="B485" s="22"/>
      <c r="C485" s="23">
        <f>_xlfn.XLOOKUP(Tabla19[[#This Row],[Producto]],Ingresos!L:L,Ingresos!M:M)</f>
        <v>0</v>
      </c>
      <c r="D485" s="24"/>
      <c r="E485" s="25"/>
      <c r="F485">
        <f>_xlfn.XLOOKUP(Tabla19[[#This Row],[Producto]],Ingresos!L:L,Ingresos!N:N)</f>
        <v>0</v>
      </c>
      <c r="G485">
        <v>2</v>
      </c>
      <c r="H485" s="6">
        <f>Tabla19[[#This Row],[Precio]]-(Tabla19[[#This Row],[Costo]]*Tabla19[[#This Row],[Cantidad]])</f>
        <v>0</v>
      </c>
      <c r="I485" t="s">
        <v>4</v>
      </c>
      <c r="K485" t="b">
        <f>IF(Tabla19[[#This Row],[Cantidad]]&gt;=1,Tabla19[[#This Row],[Cantidad]]*F485)</f>
        <v>0</v>
      </c>
    </row>
    <row r="486" spans="1:11" x14ac:dyDescent="0.2">
      <c r="A486" s="21"/>
      <c r="B486" s="22"/>
      <c r="C486" s="23">
        <f>_xlfn.XLOOKUP(Tabla19[[#This Row],[Producto]],Ingresos!L:L,Ingresos!M:M)</f>
        <v>0</v>
      </c>
      <c r="D486" s="24"/>
      <c r="E486" s="25"/>
      <c r="F486">
        <f>_xlfn.XLOOKUP(Tabla19[[#This Row],[Producto]],Ingresos!L:L,Ingresos!N:N)</f>
        <v>0</v>
      </c>
      <c r="G486">
        <v>2</v>
      </c>
      <c r="H486" s="6">
        <f>Tabla19[[#This Row],[Precio]]-(Tabla19[[#This Row],[Costo]]*Tabla19[[#This Row],[Cantidad]])</f>
        <v>0</v>
      </c>
      <c r="I486" t="s">
        <v>4</v>
      </c>
      <c r="K486" t="b">
        <f>IF(Tabla19[[#This Row],[Cantidad]]&gt;=1,Tabla19[[#This Row],[Cantidad]]*F486)</f>
        <v>0</v>
      </c>
    </row>
    <row r="487" spans="1:11" x14ac:dyDescent="0.2">
      <c r="A487" s="21"/>
      <c r="B487" s="22"/>
      <c r="C487" s="23">
        <f>_xlfn.XLOOKUP(Tabla19[[#This Row],[Producto]],Ingresos!L:L,Ingresos!M:M)</f>
        <v>0</v>
      </c>
      <c r="D487" s="24"/>
      <c r="E487" s="25"/>
      <c r="F487">
        <f>_xlfn.XLOOKUP(Tabla19[[#This Row],[Producto]],Ingresos!L:L,Ingresos!N:N)</f>
        <v>0</v>
      </c>
      <c r="G487">
        <v>2</v>
      </c>
      <c r="H487" s="6">
        <f>Tabla19[[#This Row],[Precio]]-(Tabla19[[#This Row],[Costo]]*Tabla19[[#This Row],[Cantidad]])</f>
        <v>0</v>
      </c>
      <c r="I487" t="s">
        <v>4</v>
      </c>
      <c r="K487" t="b">
        <f>IF(Tabla19[[#This Row],[Cantidad]]&gt;=1,Tabla19[[#This Row],[Cantidad]]*F487)</f>
        <v>0</v>
      </c>
    </row>
    <row r="488" spans="1:11" x14ac:dyDescent="0.2">
      <c r="A488" s="21"/>
      <c r="B488" s="22"/>
      <c r="C488" s="23">
        <f>_xlfn.XLOOKUP(Tabla19[[#This Row],[Producto]],Ingresos!L:L,Ingresos!M:M)</f>
        <v>0</v>
      </c>
      <c r="D488" s="24"/>
      <c r="E488" s="25"/>
      <c r="F488">
        <f>_xlfn.XLOOKUP(Tabla19[[#This Row],[Producto]],Ingresos!L:L,Ingresos!N:N)</f>
        <v>0</v>
      </c>
      <c r="G488">
        <v>2</v>
      </c>
      <c r="H488" s="6">
        <f>Tabla19[[#This Row],[Precio]]-(Tabla19[[#This Row],[Costo]]*Tabla19[[#This Row],[Cantidad]])</f>
        <v>0</v>
      </c>
      <c r="I488" t="s">
        <v>4</v>
      </c>
      <c r="K488" t="b">
        <f>IF(Tabla19[[#This Row],[Cantidad]]&gt;=1,Tabla19[[#This Row],[Cantidad]]*F488)</f>
        <v>0</v>
      </c>
    </row>
    <row r="489" spans="1:11" x14ac:dyDescent="0.2">
      <c r="A489" s="21"/>
      <c r="B489" s="22"/>
      <c r="C489" s="23">
        <f>_xlfn.XLOOKUP(Tabla19[[#This Row],[Producto]],Ingresos!L:L,Ingresos!M:M)</f>
        <v>0</v>
      </c>
      <c r="D489" s="24"/>
      <c r="E489" s="25"/>
      <c r="F489">
        <f>_xlfn.XLOOKUP(Tabla19[[#This Row],[Producto]],Ingresos!L:L,Ingresos!N:N)</f>
        <v>0</v>
      </c>
      <c r="G489">
        <v>2</v>
      </c>
      <c r="H489" s="6">
        <f>Tabla19[[#This Row],[Precio]]-(Tabla19[[#This Row],[Costo]]*Tabla19[[#This Row],[Cantidad]])</f>
        <v>0</v>
      </c>
      <c r="I489" t="s">
        <v>4</v>
      </c>
      <c r="K489" t="b">
        <f>IF(Tabla19[[#This Row],[Cantidad]]&gt;=1,Tabla19[[#This Row],[Cantidad]]*F489)</f>
        <v>0</v>
      </c>
    </row>
    <row r="490" spans="1:11" x14ac:dyDescent="0.2">
      <c r="A490" s="21"/>
      <c r="B490" s="22"/>
      <c r="C490" s="23">
        <f>_xlfn.XLOOKUP(Tabla19[[#This Row],[Producto]],Ingresos!L:L,Ingresos!M:M)</f>
        <v>0</v>
      </c>
      <c r="D490" s="24"/>
      <c r="E490" s="25"/>
      <c r="F490">
        <f>_xlfn.XLOOKUP(Tabla19[[#This Row],[Producto]],Ingresos!L:L,Ingresos!N:N)</f>
        <v>0</v>
      </c>
      <c r="G490">
        <v>2</v>
      </c>
      <c r="H490" s="6">
        <f>Tabla19[[#This Row],[Precio]]-(Tabla19[[#This Row],[Costo]]*Tabla19[[#This Row],[Cantidad]])</f>
        <v>0</v>
      </c>
      <c r="I490" t="s">
        <v>4</v>
      </c>
      <c r="K490" t="b">
        <f>IF(Tabla19[[#This Row],[Cantidad]]&gt;=1,Tabla19[[#This Row],[Cantidad]]*F490)</f>
        <v>0</v>
      </c>
    </row>
    <row r="491" spans="1:11" x14ac:dyDescent="0.2">
      <c r="A491" s="21"/>
      <c r="B491" s="22"/>
      <c r="C491" s="23">
        <f>_xlfn.XLOOKUP(Tabla19[[#This Row],[Producto]],Ingresos!L:L,Ingresos!M:M)</f>
        <v>0</v>
      </c>
      <c r="D491" s="24"/>
      <c r="E491" s="25"/>
      <c r="F491">
        <f>_xlfn.XLOOKUP(Tabla19[[#This Row],[Producto]],Ingresos!L:L,Ingresos!N:N)</f>
        <v>0</v>
      </c>
      <c r="G491">
        <v>2</v>
      </c>
      <c r="H491" s="6">
        <f>Tabla19[[#This Row],[Precio]]-(Tabla19[[#This Row],[Costo]]*Tabla19[[#This Row],[Cantidad]])</f>
        <v>0</v>
      </c>
      <c r="I491" t="s">
        <v>4</v>
      </c>
      <c r="K491" t="b">
        <f>IF(Tabla19[[#This Row],[Cantidad]]&gt;=1,Tabla19[[#This Row],[Cantidad]]*F491)</f>
        <v>0</v>
      </c>
    </row>
    <row r="492" spans="1:11" x14ac:dyDescent="0.2">
      <c r="A492" s="21"/>
      <c r="B492" s="22"/>
      <c r="C492" s="23">
        <f>_xlfn.XLOOKUP(Tabla19[[#This Row],[Producto]],Ingresos!L:L,Ingresos!M:M)</f>
        <v>0</v>
      </c>
      <c r="D492" s="24"/>
      <c r="E492" s="25"/>
      <c r="F492">
        <f>_xlfn.XLOOKUP(Tabla19[[#This Row],[Producto]],Ingresos!L:L,Ingresos!N:N)</f>
        <v>0</v>
      </c>
      <c r="G492">
        <v>2</v>
      </c>
      <c r="H492" s="6">
        <f>Tabla19[[#This Row],[Precio]]-(Tabla19[[#This Row],[Costo]]*Tabla19[[#This Row],[Cantidad]])</f>
        <v>0</v>
      </c>
      <c r="I492" t="s">
        <v>4</v>
      </c>
      <c r="K492" t="b">
        <f>IF(Tabla19[[#This Row],[Cantidad]]&gt;=1,Tabla19[[#This Row],[Cantidad]]*F492)</f>
        <v>0</v>
      </c>
    </row>
    <row r="493" spans="1:11" x14ac:dyDescent="0.2">
      <c r="A493" s="21"/>
      <c r="B493" s="22"/>
      <c r="C493" s="23">
        <f>_xlfn.XLOOKUP(Tabla19[[#This Row],[Producto]],Ingresos!L:L,Ingresos!M:M)</f>
        <v>0</v>
      </c>
      <c r="D493" s="24"/>
      <c r="E493" s="25"/>
      <c r="F493">
        <f>_xlfn.XLOOKUP(Tabla19[[#This Row],[Producto]],Ingresos!L:L,Ingresos!N:N)</f>
        <v>0</v>
      </c>
      <c r="G493">
        <v>2</v>
      </c>
      <c r="H493" s="6">
        <f>Tabla19[[#This Row],[Precio]]-(Tabla19[[#This Row],[Costo]]*Tabla19[[#This Row],[Cantidad]])</f>
        <v>0</v>
      </c>
      <c r="I493" t="s">
        <v>4</v>
      </c>
      <c r="K493" t="b">
        <f>IF(Tabla19[[#This Row],[Cantidad]]&gt;=1,Tabla19[[#This Row],[Cantidad]]*F493)</f>
        <v>0</v>
      </c>
    </row>
    <row r="494" spans="1:11" x14ac:dyDescent="0.2">
      <c r="A494" s="21"/>
      <c r="B494" s="22"/>
      <c r="C494" s="23">
        <f>_xlfn.XLOOKUP(Tabla19[[#This Row],[Producto]],Ingresos!L:L,Ingresos!M:M)</f>
        <v>0</v>
      </c>
      <c r="D494" s="24"/>
      <c r="E494" s="25"/>
      <c r="F494">
        <f>_xlfn.XLOOKUP(Tabla19[[#This Row],[Producto]],Ingresos!L:L,Ingresos!N:N)</f>
        <v>0</v>
      </c>
      <c r="G494">
        <v>2</v>
      </c>
      <c r="H494" s="6">
        <f>Tabla19[[#This Row],[Precio]]-(Tabla19[[#This Row],[Costo]]*Tabla19[[#This Row],[Cantidad]])</f>
        <v>0</v>
      </c>
      <c r="I494" t="s">
        <v>4</v>
      </c>
      <c r="K494" t="b">
        <f>IF(Tabla19[[#This Row],[Cantidad]]&gt;=1,Tabla19[[#This Row],[Cantidad]]*F494)</f>
        <v>0</v>
      </c>
    </row>
    <row r="495" spans="1:11" x14ac:dyDescent="0.2">
      <c r="A495" s="21"/>
      <c r="B495" s="22"/>
      <c r="C495" s="23">
        <f>_xlfn.XLOOKUP(Tabla19[[#This Row],[Producto]],Ingresos!L:L,Ingresos!M:M)</f>
        <v>0</v>
      </c>
      <c r="D495" s="24"/>
      <c r="E495" s="25"/>
      <c r="F495">
        <f>_xlfn.XLOOKUP(Tabla19[[#This Row],[Producto]],Ingresos!L:L,Ingresos!N:N)</f>
        <v>0</v>
      </c>
      <c r="G495">
        <v>2</v>
      </c>
      <c r="H495" s="6">
        <f>Tabla19[[#This Row],[Precio]]-(Tabla19[[#This Row],[Costo]]*Tabla19[[#This Row],[Cantidad]])</f>
        <v>0</v>
      </c>
      <c r="I495" t="s">
        <v>4</v>
      </c>
      <c r="K495" t="b">
        <f>IF(Tabla19[[#This Row],[Cantidad]]&gt;=1,Tabla19[[#This Row],[Cantidad]]*F495)</f>
        <v>0</v>
      </c>
    </row>
    <row r="496" spans="1:11" x14ac:dyDescent="0.2">
      <c r="A496" s="21"/>
      <c r="B496" s="22"/>
      <c r="C496" s="23">
        <f>_xlfn.XLOOKUP(Tabla19[[#This Row],[Producto]],Ingresos!L:L,Ingresos!M:M)</f>
        <v>0</v>
      </c>
      <c r="D496" s="24"/>
      <c r="E496" s="25"/>
      <c r="F496">
        <f>_xlfn.XLOOKUP(Tabla19[[#This Row],[Producto]],Ingresos!L:L,Ingresos!N:N)</f>
        <v>0</v>
      </c>
      <c r="G496">
        <v>2</v>
      </c>
      <c r="H496" s="6">
        <f>Tabla19[[#This Row],[Precio]]-(Tabla19[[#This Row],[Costo]]*Tabla19[[#This Row],[Cantidad]])</f>
        <v>0</v>
      </c>
      <c r="I496" t="s">
        <v>4</v>
      </c>
      <c r="K496" t="b">
        <f>IF(Tabla19[[#This Row],[Cantidad]]&gt;=1,Tabla19[[#This Row],[Cantidad]]*F496)</f>
        <v>0</v>
      </c>
    </row>
    <row r="497" spans="1:11" x14ac:dyDescent="0.2">
      <c r="A497" s="21"/>
      <c r="B497" s="22"/>
      <c r="C497" s="23">
        <f>_xlfn.XLOOKUP(Tabla19[[#This Row],[Producto]],Ingresos!L:L,Ingresos!M:M)</f>
        <v>0</v>
      </c>
      <c r="D497" s="24"/>
      <c r="E497" s="25"/>
      <c r="F497">
        <f>_xlfn.XLOOKUP(Tabla19[[#This Row],[Producto]],Ingresos!L:L,Ingresos!N:N)</f>
        <v>0</v>
      </c>
      <c r="G497">
        <v>2</v>
      </c>
      <c r="H497" s="6">
        <f>Tabla19[[#This Row],[Precio]]-(Tabla19[[#This Row],[Costo]]*Tabla19[[#This Row],[Cantidad]])</f>
        <v>0</v>
      </c>
      <c r="I497" t="s">
        <v>4</v>
      </c>
      <c r="K497" t="b">
        <f>IF(Tabla19[[#This Row],[Cantidad]]&gt;=1,Tabla19[[#This Row],[Cantidad]]*F497)</f>
        <v>0</v>
      </c>
    </row>
    <row r="498" spans="1:11" x14ac:dyDescent="0.2">
      <c r="A498" s="21"/>
      <c r="B498" s="22"/>
      <c r="C498" s="23">
        <f>_xlfn.XLOOKUP(Tabla19[[#This Row],[Producto]],Ingresos!L:L,Ingresos!M:M)</f>
        <v>0</v>
      </c>
      <c r="D498" s="24"/>
      <c r="E498" s="25"/>
      <c r="F498">
        <f>_xlfn.XLOOKUP(Tabla19[[#This Row],[Producto]],Ingresos!L:L,Ingresos!N:N)</f>
        <v>0</v>
      </c>
      <c r="G498">
        <v>2</v>
      </c>
      <c r="H498" s="6">
        <f>Tabla19[[#This Row],[Precio]]-(Tabla19[[#This Row],[Costo]]*Tabla19[[#This Row],[Cantidad]])</f>
        <v>0</v>
      </c>
      <c r="I498" t="s">
        <v>4</v>
      </c>
      <c r="K498" t="b">
        <f>IF(Tabla19[[#This Row],[Cantidad]]&gt;=1,Tabla19[[#This Row],[Cantidad]]*F498)</f>
        <v>0</v>
      </c>
    </row>
    <row r="499" spans="1:11" x14ac:dyDescent="0.2">
      <c r="A499" s="21"/>
      <c r="B499" s="22"/>
      <c r="C499" s="23">
        <f>_xlfn.XLOOKUP(Tabla19[[#This Row],[Producto]],Ingresos!L:L,Ingresos!M:M)</f>
        <v>0</v>
      </c>
      <c r="D499" s="24"/>
      <c r="E499" s="25"/>
      <c r="F499">
        <f>_xlfn.XLOOKUP(Tabla19[[#This Row],[Producto]],Ingresos!L:L,Ingresos!N:N)</f>
        <v>0</v>
      </c>
      <c r="G499">
        <v>2</v>
      </c>
      <c r="H499" s="6">
        <f>Tabla19[[#This Row],[Precio]]-(Tabla19[[#This Row],[Costo]]*Tabla19[[#This Row],[Cantidad]])</f>
        <v>0</v>
      </c>
      <c r="I499" t="s">
        <v>4</v>
      </c>
      <c r="K499" t="b">
        <f>IF(Tabla19[[#This Row],[Cantidad]]&gt;=1,Tabla19[[#This Row],[Cantidad]]*F499)</f>
        <v>0</v>
      </c>
    </row>
    <row r="500" spans="1:11" x14ac:dyDescent="0.2">
      <c r="A500" s="21"/>
      <c r="B500" s="22"/>
      <c r="C500" s="23">
        <f>_xlfn.XLOOKUP(Tabla19[[#This Row],[Producto]],Ingresos!L:L,Ingresos!M:M)</f>
        <v>0</v>
      </c>
      <c r="D500" s="24"/>
      <c r="E500" s="25"/>
      <c r="F500">
        <f>_xlfn.XLOOKUP(Tabla19[[#This Row],[Producto]],Ingresos!L:L,Ingresos!N:N)</f>
        <v>0</v>
      </c>
      <c r="G500">
        <v>2</v>
      </c>
      <c r="H500" s="6">
        <f>Tabla19[[#This Row],[Precio]]-(Tabla19[[#This Row],[Costo]]*Tabla19[[#This Row],[Cantidad]])</f>
        <v>0</v>
      </c>
      <c r="I500" t="s">
        <v>4</v>
      </c>
      <c r="K500" t="b">
        <f>IF(Tabla19[[#This Row],[Cantidad]]&gt;=1,Tabla19[[#This Row],[Cantidad]]*F500)</f>
        <v>0</v>
      </c>
    </row>
    <row r="501" spans="1:11" x14ac:dyDescent="0.2">
      <c r="A501" s="21"/>
      <c r="B501" s="22"/>
      <c r="C501" s="23">
        <f>_xlfn.XLOOKUP(Tabla19[[#This Row],[Producto]],Ingresos!L:L,Ingresos!M:M)</f>
        <v>0</v>
      </c>
      <c r="D501" s="24"/>
      <c r="E501" s="25"/>
      <c r="F501">
        <f>_xlfn.XLOOKUP(Tabla19[[#This Row],[Producto]],Ingresos!L:L,Ingresos!N:N)</f>
        <v>0</v>
      </c>
      <c r="G501">
        <v>2</v>
      </c>
      <c r="H501" s="6">
        <f>Tabla19[[#This Row],[Precio]]-(Tabla19[[#This Row],[Costo]]*Tabla19[[#This Row],[Cantidad]])</f>
        <v>0</v>
      </c>
      <c r="I501" t="s">
        <v>4</v>
      </c>
      <c r="K501" t="b">
        <f>IF(Tabla19[[#This Row],[Cantidad]]&gt;=1,Tabla19[[#This Row],[Cantidad]]*F501)</f>
        <v>0</v>
      </c>
    </row>
    <row r="502" spans="1:11" x14ac:dyDescent="0.2">
      <c r="A502" s="21"/>
      <c r="B502" s="22"/>
      <c r="C502" s="23">
        <f>_xlfn.XLOOKUP(Tabla19[[#This Row],[Producto]],Ingresos!L:L,Ingresos!M:M)</f>
        <v>0</v>
      </c>
      <c r="D502" s="24"/>
      <c r="E502" s="25"/>
      <c r="F502">
        <f>_xlfn.XLOOKUP(Tabla19[[#This Row],[Producto]],Ingresos!L:L,Ingresos!N:N)</f>
        <v>0</v>
      </c>
      <c r="G502">
        <v>2</v>
      </c>
      <c r="H502" s="6">
        <f>Tabla19[[#This Row],[Precio]]-(Tabla19[[#This Row],[Costo]]*Tabla19[[#This Row],[Cantidad]])</f>
        <v>0</v>
      </c>
      <c r="I502" t="s">
        <v>4</v>
      </c>
      <c r="K502" t="b">
        <f>IF(Tabla19[[#This Row],[Cantidad]]&gt;=1,Tabla19[[#This Row],[Cantidad]]*F502)</f>
        <v>0</v>
      </c>
    </row>
    <row r="503" spans="1:11" x14ac:dyDescent="0.2">
      <c r="A503" s="21"/>
      <c r="B503" s="22"/>
      <c r="C503" s="23">
        <f>_xlfn.XLOOKUP(Tabla19[[#This Row],[Producto]],Ingresos!L:L,Ingresos!M:M)</f>
        <v>0</v>
      </c>
      <c r="D503" s="24"/>
      <c r="E503" s="25"/>
      <c r="F503">
        <f>_xlfn.XLOOKUP(Tabla19[[#This Row],[Producto]],Ingresos!L:L,Ingresos!N:N)</f>
        <v>0</v>
      </c>
      <c r="G503">
        <v>2</v>
      </c>
      <c r="H503" s="6">
        <f>Tabla19[[#This Row],[Precio]]-(Tabla19[[#This Row],[Costo]]*Tabla19[[#This Row],[Cantidad]])</f>
        <v>0</v>
      </c>
      <c r="I503" t="s">
        <v>4</v>
      </c>
      <c r="K503" t="b">
        <f>IF(Tabla19[[#This Row],[Cantidad]]&gt;=1,Tabla19[[#This Row],[Cantidad]]*F503)</f>
        <v>0</v>
      </c>
    </row>
    <row r="504" spans="1:11" x14ac:dyDescent="0.2">
      <c r="A504" s="21"/>
      <c r="B504" s="22"/>
      <c r="C504" s="23">
        <f>_xlfn.XLOOKUP(Tabla19[[#This Row],[Producto]],Ingresos!L:L,Ingresos!M:M)</f>
        <v>0</v>
      </c>
      <c r="D504" s="24"/>
      <c r="E504" s="25"/>
      <c r="F504">
        <f>_xlfn.XLOOKUP(Tabla19[[#This Row],[Producto]],Ingresos!L:L,Ingresos!N:N)</f>
        <v>0</v>
      </c>
      <c r="G504">
        <v>2</v>
      </c>
      <c r="H504" s="6">
        <f>Tabla19[[#This Row],[Precio]]-(Tabla19[[#This Row],[Costo]]*Tabla19[[#This Row],[Cantidad]])</f>
        <v>0</v>
      </c>
      <c r="I504" t="s">
        <v>4</v>
      </c>
      <c r="K504" t="b">
        <f>IF(Tabla19[[#This Row],[Cantidad]]&gt;=1,Tabla19[[#This Row],[Cantidad]]*F504)</f>
        <v>0</v>
      </c>
    </row>
    <row r="505" spans="1:11" x14ac:dyDescent="0.2">
      <c r="A505" s="21"/>
      <c r="B505" s="22"/>
      <c r="C505" s="23">
        <f>_xlfn.XLOOKUP(Tabla19[[#This Row],[Producto]],Ingresos!L:L,Ingresos!M:M)</f>
        <v>0</v>
      </c>
      <c r="D505" s="24"/>
      <c r="E505" s="25"/>
      <c r="F505">
        <f>_xlfn.XLOOKUP(Tabla19[[#This Row],[Producto]],Ingresos!L:L,Ingresos!N:N)</f>
        <v>0</v>
      </c>
      <c r="G505">
        <v>2</v>
      </c>
      <c r="H505" s="6">
        <f>Tabla19[[#This Row],[Precio]]-(Tabla19[[#This Row],[Costo]]*Tabla19[[#This Row],[Cantidad]])</f>
        <v>0</v>
      </c>
      <c r="I505" t="s">
        <v>4</v>
      </c>
      <c r="K505" t="b">
        <f>IF(Tabla19[[#This Row],[Cantidad]]&gt;=1,Tabla19[[#This Row],[Cantidad]]*F505)</f>
        <v>0</v>
      </c>
    </row>
    <row r="506" spans="1:11" x14ac:dyDescent="0.2">
      <c r="A506" s="21"/>
      <c r="B506" s="22"/>
      <c r="C506" s="23">
        <f>_xlfn.XLOOKUP(Tabla19[[#This Row],[Producto]],Ingresos!L:L,Ingresos!M:M)</f>
        <v>0</v>
      </c>
      <c r="D506" s="24"/>
      <c r="E506" s="25"/>
      <c r="F506">
        <f>_xlfn.XLOOKUP(Tabla19[[#This Row],[Producto]],Ingresos!L:L,Ingresos!N:N)</f>
        <v>0</v>
      </c>
      <c r="G506">
        <v>2</v>
      </c>
      <c r="H506" s="6">
        <f>Tabla19[[#This Row],[Precio]]-(Tabla19[[#This Row],[Costo]]*Tabla19[[#This Row],[Cantidad]])</f>
        <v>0</v>
      </c>
      <c r="I506" t="s">
        <v>4</v>
      </c>
      <c r="K506" t="b">
        <f>IF(Tabla19[[#This Row],[Cantidad]]&gt;=1,Tabla19[[#This Row],[Cantidad]]*F506)</f>
        <v>0</v>
      </c>
    </row>
    <row r="507" spans="1:11" x14ac:dyDescent="0.2">
      <c r="A507" s="21"/>
      <c r="B507" s="22"/>
      <c r="C507" s="23">
        <f>_xlfn.XLOOKUP(Tabla19[[#This Row],[Producto]],Ingresos!L:L,Ingresos!M:M)</f>
        <v>0</v>
      </c>
      <c r="D507" s="24"/>
      <c r="E507" s="25"/>
      <c r="F507">
        <f>_xlfn.XLOOKUP(Tabla19[[#This Row],[Producto]],Ingresos!L:L,Ingresos!N:N)</f>
        <v>0</v>
      </c>
      <c r="G507">
        <v>2</v>
      </c>
      <c r="H507" s="6">
        <f>Tabla19[[#This Row],[Precio]]-(Tabla19[[#This Row],[Costo]]*Tabla19[[#This Row],[Cantidad]])</f>
        <v>0</v>
      </c>
      <c r="I507" t="s">
        <v>4</v>
      </c>
      <c r="K507" t="b">
        <f>IF(Tabla19[[#This Row],[Cantidad]]&gt;=1,Tabla19[[#This Row],[Cantidad]]*F507)</f>
        <v>0</v>
      </c>
    </row>
    <row r="508" spans="1:11" x14ac:dyDescent="0.2">
      <c r="A508" s="21"/>
      <c r="B508" s="22"/>
      <c r="C508" s="23">
        <f>_xlfn.XLOOKUP(Tabla19[[#This Row],[Producto]],Ingresos!L:L,Ingresos!M:M)</f>
        <v>0</v>
      </c>
      <c r="D508" s="24"/>
      <c r="E508" s="25"/>
      <c r="F508">
        <f>_xlfn.XLOOKUP(Tabla19[[#This Row],[Producto]],Ingresos!L:L,Ingresos!N:N)</f>
        <v>0</v>
      </c>
      <c r="G508">
        <v>2</v>
      </c>
      <c r="H508" s="6">
        <f>Tabla19[[#This Row],[Precio]]-(Tabla19[[#This Row],[Costo]]*Tabla19[[#This Row],[Cantidad]])</f>
        <v>0</v>
      </c>
      <c r="I508" t="s">
        <v>4</v>
      </c>
      <c r="K508" t="b">
        <f>IF(Tabla19[[#This Row],[Cantidad]]&gt;=1,Tabla19[[#This Row],[Cantidad]]*F508)</f>
        <v>0</v>
      </c>
    </row>
    <row r="509" spans="1:11" x14ac:dyDescent="0.2">
      <c r="A509" s="21"/>
      <c r="B509" s="22"/>
      <c r="C509" s="23">
        <f>_xlfn.XLOOKUP(Tabla19[[#This Row],[Producto]],Ingresos!L:L,Ingresos!M:M)</f>
        <v>0</v>
      </c>
      <c r="D509" s="24"/>
      <c r="E509" s="25"/>
      <c r="F509">
        <f>_xlfn.XLOOKUP(Tabla19[[#This Row],[Producto]],Ingresos!L:L,Ingresos!N:N)</f>
        <v>0</v>
      </c>
      <c r="G509">
        <v>2</v>
      </c>
      <c r="H509" s="6">
        <f>Tabla19[[#This Row],[Precio]]-(Tabla19[[#This Row],[Costo]]*Tabla19[[#This Row],[Cantidad]])</f>
        <v>0</v>
      </c>
      <c r="I509" t="s">
        <v>4</v>
      </c>
      <c r="K509" t="b">
        <f>IF(Tabla19[[#This Row],[Cantidad]]&gt;=1,Tabla19[[#This Row],[Cantidad]]*F509)</f>
        <v>0</v>
      </c>
    </row>
    <row r="510" spans="1:11" x14ac:dyDescent="0.2">
      <c r="A510" s="21"/>
      <c r="B510" s="22"/>
      <c r="C510" s="23">
        <f>_xlfn.XLOOKUP(Tabla19[[#This Row],[Producto]],Ingresos!L:L,Ingresos!M:M)</f>
        <v>0</v>
      </c>
      <c r="D510" s="24"/>
      <c r="E510" s="25"/>
      <c r="F510">
        <f>_xlfn.XLOOKUP(Tabla19[[#This Row],[Producto]],Ingresos!L:L,Ingresos!N:N)</f>
        <v>0</v>
      </c>
      <c r="G510">
        <v>2</v>
      </c>
      <c r="H510" s="6">
        <f>Tabla19[[#This Row],[Precio]]-(Tabla19[[#This Row],[Costo]]*Tabla19[[#This Row],[Cantidad]])</f>
        <v>0</v>
      </c>
      <c r="I510" t="s">
        <v>4</v>
      </c>
      <c r="K510" t="b">
        <f>IF(Tabla19[[#This Row],[Cantidad]]&gt;=1,Tabla19[[#This Row],[Cantidad]]*F510)</f>
        <v>0</v>
      </c>
    </row>
    <row r="511" spans="1:11" x14ac:dyDescent="0.2">
      <c r="A511" s="21"/>
      <c r="B511" s="22"/>
      <c r="C511" s="23">
        <f>_xlfn.XLOOKUP(Tabla19[[#This Row],[Producto]],Ingresos!L:L,Ingresos!M:M)</f>
        <v>0</v>
      </c>
      <c r="D511" s="24"/>
      <c r="E511" s="25"/>
      <c r="F511">
        <f>_xlfn.XLOOKUP(Tabla19[[#This Row],[Producto]],Ingresos!L:L,Ingresos!N:N)</f>
        <v>0</v>
      </c>
      <c r="G511">
        <v>2</v>
      </c>
      <c r="H511" s="6">
        <f>Tabla19[[#This Row],[Precio]]-(Tabla19[[#This Row],[Costo]]*Tabla19[[#This Row],[Cantidad]])</f>
        <v>0</v>
      </c>
      <c r="I511" t="s">
        <v>4</v>
      </c>
      <c r="K511" t="b">
        <f>IF(Tabla19[[#This Row],[Cantidad]]&gt;=1,Tabla19[[#This Row],[Cantidad]]*F511)</f>
        <v>0</v>
      </c>
    </row>
    <row r="512" spans="1:11" x14ac:dyDescent="0.2">
      <c r="A512" s="21"/>
      <c r="B512" s="22"/>
      <c r="C512" s="23">
        <f>_xlfn.XLOOKUP(Tabla19[[#This Row],[Producto]],Ingresos!L:L,Ingresos!M:M)</f>
        <v>0</v>
      </c>
      <c r="D512" s="24"/>
      <c r="E512" s="25"/>
      <c r="F512">
        <f>_xlfn.XLOOKUP(Tabla19[[#This Row],[Producto]],Ingresos!L:L,Ingresos!N:N)</f>
        <v>0</v>
      </c>
      <c r="G512">
        <v>2</v>
      </c>
      <c r="H512" s="6">
        <f>Tabla19[[#This Row],[Precio]]-(Tabla19[[#This Row],[Costo]]*Tabla19[[#This Row],[Cantidad]])</f>
        <v>0</v>
      </c>
      <c r="I512" t="s">
        <v>4</v>
      </c>
      <c r="K512" t="b">
        <f>IF(Tabla19[[#This Row],[Cantidad]]&gt;=1,Tabla19[[#This Row],[Cantidad]]*F512)</f>
        <v>0</v>
      </c>
    </row>
    <row r="513" spans="1:11" x14ac:dyDescent="0.2">
      <c r="A513" s="21"/>
      <c r="B513" s="22"/>
      <c r="C513" s="23">
        <f>_xlfn.XLOOKUP(Tabla19[[#This Row],[Producto]],Ingresos!L:L,Ingresos!M:M)</f>
        <v>0</v>
      </c>
      <c r="D513" s="24"/>
      <c r="E513" s="25"/>
      <c r="F513">
        <f>_xlfn.XLOOKUP(Tabla19[[#This Row],[Producto]],Ingresos!L:L,Ingresos!N:N)</f>
        <v>0</v>
      </c>
      <c r="G513">
        <v>2</v>
      </c>
      <c r="H513" s="6">
        <f>Tabla19[[#This Row],[Precio]]-(Tabla19[[#This Row],[Costo]]*Tabla19[[#This Row],[Cantidad]])</f>
        <v>0</v>
      </c>
      <c r="I513" t="s">
        <v>4</v>
      </c>
      <c r="K513" t="b">
        <f>IF(Tabla19[[#This Row],[Cantidad]]&gt;=1,Tabla19[[#This Row],[Cantidad]]*F513)</f>
        <v>0</v>
      </c>
    </row>
    <row r="514" spans="1:11" x14ac:dyDescent="0.2">
      <c r="A514" s="21"/>
      <c r="B514" s="22"/>
      <c r="C514" s="23">
        <f>_xlfn.XLOOKUP(Tabla19[[#This Row],[Producto]],Ingresos!L:L,Ingresos!M:M)</f>
        <v>0</v>
      </c>
      <c r="D514" s="24"/>
      <c r="E514" s="25"/>
      <c r="F514">
        <f>_xlfn.XLOOKUP(Tabla19[[#This Row],[Producto]],Ingresos!L:L,Ingresos!N:N)</f>
        <v>0</v>
      </c>
      <c r="G514">
        <v>2</v>
      </c>
      <c r="H514" s="6">
        <f>Tabla19[[#This Row],[Precio]]-(Tabla19[[#This Row],[Costo]]*Tabla19[[#This Row],[Cantidad]])</f>
        <v>0</v>
      </c>
      <c r="I514" t="s">
        <v>4</v>
      </c>
      <c r="K514" t="b">
        <f>IF(Tabla19[[#This Row],[Cantidad]]&gt;=1,Tabla19[[#This Row],[Cantidad]]*F514)</f>
        <v>0</v>
      </c>
    </row>
    <row r="515" spans="1:11" x14ac:dyDescent="0.2">
      <c r="A515" s="21"/>
      <c r="B515" s="22"/>
      <c r="C515" s="23">
        <f>_xlfn.XLOOKUP(Tabla19[[#This Row],[Producto]],Ingresos!L:L,Ingresos!M:M)</f>
        <v>0</v>
      </c>
      <c r="D515" s="24"/>
      <c r="E515" s="25"/>
      <c r="F515">
        <f>_xlfn.XLOOKUP(Tabla19[[#This Row],[Producto]],Ingresos!L:L,Ingresos!N:N)</f>
        <v>0</v>
      </c>
      <c r="G515">
        <v>2</v>
      </c>
      <c r="H515" s="6">
        <f>Tabla19[[#This Row],[Precio]]-(Tabla19[[#This Row],[Costo]]*Tabla19[[#This Row],[Cantidad]])</f>
        <v>0</v>
      </c>
      <c r="I515" t="s">
        <v>4</v>
      </c>
      <c r="K515" t="b">
        <f>IF(Tabla19[[#This Row],[Cantidad]]&gt;=1,Tabla19[[#This Row],[Cantidad]]*F515)</f>
        <v>0</v>
      </c>
    </row>
    <row r="516" spans="1:11" x14ac:dyDescent="0.2">
      <c r="A516" s="21"/>
      <c r="B516" s="22"/>
      <c r="C516" s="23">
        <f>_xlfn.XLOOKUP(Tabla19[[#This Row],[Producto]],Ingresos!L:L,Ingresos!M:M)</f>
        <v>0</v>
      </c>
      <c r="D516" s="24"/>
      <c r="E516" s="25"/>
      <c r="F516">
        <f>_xlfn.XLOOKUP(Tabla19[[#This Row],[Producto]],Ingresos!L:L,Ingresos!N:N)</f>
        <v>0</v>
      </c>
      <c r="G516">
        <v>2</v>
      </c>
      <c r="H516" s="6">
        <f>Tabla19[[#This Row],[Precio]]-(Tabla19[[#This Row],[Costo]]*Tabla19[[#This Row],[Cantidad]])</f>
        <v>0</v>
      </c>
      <c r="I516" t="s">
        <v>4</v>
      </c>
      <c r="K516" t="b">
        <f>IF(Tabla19[[#This Row],[Cantidad]]&gt;=1,Tabla19[[#This Row],[Cantidad]]*F516)</f>
        <v>0</v>
      </c>
    </row>
    <row r="517" spans="1:11" x14ac:dyDescent="0.2">
      <c r="A517" s="21"/>
      <c r="B517" s="22"/>
      <c r="C517" s="23">
        <f>_xlfn.XLOOKUP(Tabla19[[#This Row],[Producto]],Ingresos!L:L,Ingresos!M:M)</f>
        <v>0</v>
      </c>
      <c r="D517" s="24"/>
      <c r="E517" s="25"/>
      <c r="F517">
        <f>_xlfn.XLOOKUP(Tabla19[[#This Row],[Producto]],Ingresos!L:L,Ingresos!N:N)</f>
        <v>0</v>
      </c>
      <c r="G517">
        <v>2</v>
      </c>
      <c r="H517" s="6">
        <f>Tabla19[[#This Row],[Precio]]-(Tabla19[[#This Row],[Costo]]*Tabla19[[#This Row],[Cantidad]])</f>
        <v>0</v>
      </c>
      <c r="I517" t="s">
        <v>4</v>
      </c>
      <c r="K517" t="b">
        <f>IF(Tabla19[[#This Row],[Cantidad]]&gt;=1,Tabla19[[#This Row],[Cantidad]]*F517)</f>
        <v>0</v>
      </c>
    </row>
    <row r="518" spans="1:11" x14ac:dyDescent="0.2">
      <c r="A518" s="21"/>
      <c r="B518" s="22"/>
      <c r="C518" s="23">
        <f>_xlfn.XLOOKUP(Tabla19[[#This Row],[Producto]],Ingresos!L:L,Ingresos!M:M)</f>
        <v>0</v>
      </c>
      <c r="D518" s="24"/>
      <c r="E518" s="25"/>
      <c r="F518">
        <f>_xlfn.XLOOKUP(Tabla19[[#This Row],[Producto]],Ingresos!L:L,Ingresos!N:N)</f>
        <v>0</v>
      </c>
      <c r="G518">
        <v>2</v>
      </c>
      <c r="H518" s="6">
        <f>Tabla19[[#This Row],[Precio]]-(Tabla19[[#This Row],[Costo]]*Tabla19[[#This Row],[Cantidad]])</f>
        <v>0</v>
      </c>
      <c r="I518" t="s">
        <v>4</v>
      </c>
      <c r="K518" t="b">
        <f>IF(Tabla19[[#This Row],[Cantidad]]&gt;=1,Tabla19[[#This Row],[Cantidad]]*F518)</f>
        <v>0</v>
      </c>
    </row>
    <row r="519" spans="1:11" x14ac:dyDescent="0.2">
      <c r="A519" s="21"/>
      <c r="B519" s="22"/>
      <c r="C519" s="23">
        <f>_xlfn.XLOOKUP(Tabla19[[#This Row],[Producto]],Ingresos!L:L,Ingresos!M:M)</f>
        <v>0</v>
      </c>
      <c r="D519" s="24"/>
      <c r="E519" s="25"/>
      <c r="F519">
        <f>_xlfn.XLOOKUP(Tabla19[[#This Row],[Producto]],Ingresos!L:L,Ingresos!N:N)</f>
        <v>0</v>
      </c>
      <c r="G519">
        <v>2</v>
      </c>
      <c r="H519" s="6">
        <f>Tabla19[[#This Row],[Precio]]-(Tabla19[[#This Row],[Costo]]*Tabla19[[#This Row],[Cantidad]])</f>
        <v>0</v>
      </c>
      <c r="I519" t="s">
        <v>4</v>
      </c>
      <c r="K519" t="b">
        <f>IF(Tabla19[[#This Row],[Cantidad]]&gt;=1,Tabla19[[#This Row],[Cantidad]]*F519)</f>
        <v>0</v>
      </c>
    </row>
    <row r="520" spans="1:11" x14ac:dyDescent="0.2">
      <c r="A520" s="21"/>
      <c r="B520" s="22"/>
      <c r="C520" s="23">
        <f>_xlfn.XLOOKUP(Tabla19[[#This Row],[Producto]],Ingresos!L:L,Ingresos!M:M)</f>
        <v>0</v>
      </c>
      <c r="D520" s="24"/>
      <c r="E520" s="25"/>
      <c r="F520">
        <f>_xlfn.XLOOKUP(Tabla19[[#This Row],[Producto]],Ingresos!L:L,Ingresos!N:N)</f>
        <v>0</v>
      </c>
      <c r="G520">
        <v>2</v>
      </c>
      <c r="H520" s="6">
        <f>Tabla19[[#This Row],[Precio]]-(Tabla19[[#This Row],[Costo]]*Tabla19[[#This Row],[Cantidad]])</f>
        <v>0</v>
      </c>
      <c r="I520" t="s">
        <v>4</v>
      </c>
      <c r="K520" t="b">
        <f>IF(Tabla19[[#This Row],[Cantidad]]&gt;=1,Tabla19[[#This Row],[Cantidad]]*F520)</f>
        <v>0</v>
      </c>
    </row>
    <row r="521" spans="1:11" x14ac:dyDescent="0.2">
      <c r="A521" s="21"/>
      <c r="B521" s="22"/>
      <c r="C521" s="23">
        <f>_xlfn.XLOOKUP(Tabla19[[#This Row],[Producto]],Ingresos!L:L,Ingresos!M:M)</f>
        <v>0</v>
      </c>
      <c r="D521" s="24"/>
      <c r="E521" s="25"/>
      <c r="F521">
        <f>_xlfn.XLOOKUP(Tabla19[[#This Row],[Producto]],Ingresos!L:L,Ingresos!N:N)</f>
        <v>0</v>
      </c>
      <c r="G521">
        <v>2</v>
      </c>
      <c r="H521" s="6">
        <f>Tabla19[[#This Row],[Precio]]-(Tabla19[[#This Row],[Costo]]*Tabla19[[#This Row],[Cantidad]])</f>
        <v>0</v>
      </c>
      <c r="I521" t="s">
        <v>4</v>
      </c>
      <c r="K521" t="b">
        <f>IF(Tabla19[[#This Row],[Cantidad]]&gt;=1,Tabla19[[#This Row],[Cantidad]]*F521)</f>
        <v>0</v>
      </c>
    </row>
    <row r="522" spans="1:11" x14ac:dyDescent="0.2">
      <c r="A522" s="21"/>
      <c r="B522" s="22"/>
      <c r="C522" s="23">
        <f>_xlfn.XLOOKUP(Tabla19[[#This Row],[Producto]],Ingresos!L:L,Ingresos!M:M)</f>
        <v>0</v>
      </c>
      <c r="D522" s="24"/>
      <c r="E522" s="25"/>
      <c r="F522">
        <f>_xlfn.XLOOKUP(Tabla19[[#This Row],[Producto]],Ingresos!L:L,Ingresos!N:N)</f>
        <v>0</v>
      </c>
      <c r="G522">
        <v>2</v>
      </c>
      <c r="H522" s="6">
        <f>Tabla19[[#This Row],[Precio]]-(Tabla19[[#This Row],[Costo]]*Tabla19[[#This Row],[Cantidad]])</f>
        <v>0</v>
      </c>
      <c r="I522" t="s">
        <v>4</v>
      </c>
      <c r="K522" t="b">
        <f>IF(Tabla19[[#This Row],[Cantidad]]&gt;=1,Tabla19[[#This Row],[Cantidad]]*F522)</f>
        <v>0</v>
      </c>
    </row>
    <row r="523" spans="1:11" x14ac:dyDescent="0.2">
      <c r="A523" s="21"/>
      <c r="B523" s="22"/>
      <c r="C523" s="23">
        <f>_xlfn.XLOOKUP(Tabla19[[#This Row],[Producto]],Ingresos!L:L,Ingresos!M:M)</f>
        <v>0</v>
      </c>
      <c r="D523" s="24"/>
      <c r="E523" s="25"/>
      <c r="F523">
        <f>_xlfn.XLOOKUP(Tabla19[[#This Row],[Producto]],Ingresos!L:L,Ingresos!N:N)</f>
        <v>0</v>
      </c>
      <c r="G523">
        <v>2</v>
      </c>
      <c r="H523" s="6">
        <f>Tabla19[[#This Row],[Precio]]-(Tabla19[[#This Row],[Costo]]*Tabla19[[#This Row],[Cantidad]])</f>
        <v>0</v>
      </c>
      <c r="I523" t="s">
        <v>4</v>
      </c>
      <c r="K523" t="b">
        <f>IF(Tabla19[[#This Row],[Cantidad]]&gt;=1,Tabla19[[#This Row],[Cantidad]]*F523)</f>
        <v>0</v>
      </c>
    </row>
    <row r="524" spans="1:11" x14ac:dyDescent="0.2">
      <c r="A524" s="21"/>
      <c r="B524" s="22"/>
      <c r="C524" s="23">
        <f>_xlfn.XLOOKUP(Tabla19[[#This Row],[Producto]],Ingresos!L:L,Ingresos!M:M)</f>
        <v>0</v>
      </c>
      <c r="D524" s="24"/>
      <c r="E524" s="25"/>
      <c r="F524">
        <f>_xlfn.XLOOKUP(Tabla19[[#This Row],[Producto]],Ingresos!L:L,Ingresos!N:N)</f>
        <v>0</v>
      </c>
      <c r="G524">
        <v>2</v>
      </c>
      <c r="H524" s="6">
        <f>Tabla19[[#This Row],[Precio]]-(Tabla19[[#This Row],[Costo]]*Tabla19[[#This Row],[Cantidad]])</f>
        <v>0</v>
      </c>
      <c r="I524" t="s">
        <v>4</v>
      </c>
      <c r="K524" t="b">
        <f>IF(Tabla19[[#This Row],[Cantidad]]&gt;=1,Tabla19[[#This Row],[Cantidad]]*F524)</f>
        <v>0</v>
      </c>
    </row>
    <row r="525" spans="1:11" x14ac:dyDescent="0.2">
      <c r="A525" s="21"/>
      <c r="B525" s="22"/>
      <c r="C525" s="23">
        <f>_xlfn.XLOOKUP(Tabla19[[#This Row],[Producto]],Ingresos!L:L,Ingresos!M:M)</f>
        <v>0</v>
      </c>
      <c r="D525" s="24"/>
      <c r="E525" s="25"/>
      <c r="F525">
        <f>_xlfn.XLOOKUP(Tabla19[[#This Row],[Producto]],Ingresos!L:L,Ingresos!N:N)</f>
        <v>0</v>
      </c>
      <c r="G525">
        <v>2</v>
      </c>
      <c r="H525" s="6">
        <f>Tabla19[[#This Row],[Precio]]-(Tabla19[[#This Row],[Costo]]*Tabla19[[#This Row],[Cantidad]])</f>
        <v>0</v>
      </c>
      <c r="I525" t="s">
        <v>4</v>
      </c>
      <c r="K525" t="b">
        <f>IF(Tabla19[[#This Row],[Cantidad]]&gt;=1,Tabla19[[#This Row],[Cantidad]]*F525)</f>
        <v>0</v>
      </c>
    </row>
    <row r="526" spans="1:11" x14ac:dyDescent="0.2">
      <c r="A526" s="21"/>
      <c r="B526" s="22"/>
      <c r="C526" s="23">
        <f>_xlfn.XLOOKUP(Tabla19[[#This Row],[Producto]],Ingresos!L:L,Ingresos!M:M)</f>
        <v>0</v>
      </c>
      <c r="D526" s="24"/>
      <c r="E526" s="25"/>
      <c r="F526">
        <f>_xlfn.XLOOKUP(Tabla19[[#This Row],[Producto]],Ingresos!L:L,Ingresos!N:N)</f>
        <v>0</v>
      </c>
      <c r="G526">
        <v>2</v>
      </c>
      <c r="H526" s="6">
        <f>Tabla19[[#This Row],[Precio]]-(Tabla19[[#This Row],[Costo]]*Tabla19[[#This Row],[Cantidad]])</f>
        <v>0</v>
      </c>
      <c r="I526" t="s">
        <v>4</v>
      </c>
      <c r="K526" t="b">
        <f>IF(Tabla19[[#This Row],[Cantidad]]&gt;=1,Tabla19[[#This Row],[Cantidad]]*F526)</f>
        <v>0</v>
      </c>
    </row>
    <row r="527" spans="1:11" x14ac:dyDescent="0.2">
      <c r="A527" s="21"/>
      <c r="B527" s="22"/>
      <c r="C527" s="23">
        <f>_xlfn.XLOOKUP(Tabla19[[#This Row],[Producto]],Ingresos!L:L,Ingresos!M:M)</f>
        <v>0</v>
      </c>
      <c r="D527" s="24"/>
      <c r="E527" s="25"/>
      <c r="F527">
        <f>_xlfn.XLOOKUP(Tabla19[[#This Row],[Producto]],Ingresos!L:L,Ingresos!N:N)</f>
        <v>0</v>
      </c>
      <c r="G527">
        <v>2</v>
      </c>
      <c r="H527" s="6">
        <f>Tabla19[[#This Row],[Precio]]-(Tabla19[[#This Row],[Costo]]*Tabla19[[#This Row],[Cantidad]])</f>
        <v>0</v>
      </c>
      <c r="I527" t="s">
        <v>4</v>
      </c>
      <c r="K527" t="b">
        <f>IF(Tabla19[[#This Row],[Cantidad]]&gt;=1,Tabla19[[#This Row],[Cantidad]]*F527)</f>
        <v>0</v>
      </c>
    </row>
    <row r="528" spans="1:11" x14ac:dyDescent="0.2">
      <c r="A528" s="21"/>
      <c r="B528" s="22"/>
      <c r="C528" s="23">
        <f>_xlfn.XLOOKUP(Tabla19[[#This Row],[Producto]],Ingresos!L:L,Ingresos!M:M)</f>
        <v>0</v>
      </c>
      <c r="D528" s="24"/>
      <c r="E528" s="25"/>
      <c r="F528">
        <f>_xlfn.XLOOKUP(Tabla19[[#This Row],[Producto]],Ingresos!L:L,Ingresos!N:N)</f>
        <v>0</v>
      </c>
      <c r="G528">
        <v>2</v>
      </c>
      <c r="H528" s="6">
        <f>Tabla19[[#This Row],[Precio]]-(Tabla19[[#This Row],[Costo]]*Tabla19[[#This Row],[Cantidad]])</f>
        <v>0</v>
      </c>
      <c r="I528" t="s">
        <v>4</v>
      </c>
      <c r="K528" t="b">
        <f>IF(Tabla19[[#This Row],[Cantidad]]&gt;=1,Tabla19[[#This Row],[Cantidad]]*F528)</f>
        <v>0</v>
      </c>
    </row>
    <row r="529" spans="1:11" x14ac:dyDescent="0.2">
      <c r="A529" s="21"/>
      <c r="B529" s="22"/>
      <c r="C529" s="23">
        <f>_xlfn.XLOOKUP(Tabla19[[#This Row],[Producto]],Ingresos!L:L,Ingresos!M:M)</f>
        <v>0</v>
      </c>
      <c r="D529" s="24"/>
      <c r="E529" s="25"/>
      <c r="F529">
        <f>_xlfn.XLOOKUP(Tabla19[[#This Row],[Producto]],Ingresos!L:L,Ingresos!N:N)</f>
        <v>0</v>
      </c>
      <c r="G529">
        <v>2</v>
      </c>
      <c r="H529" s="6">
        <f>Tabla19[[#This Row],[Precio]]-(Tabla19[[#This Row],[Costo]]*Tabla19[[#This Row],[Cantidad]])</f>
        <v>0</v>
      </c>
      <c r="I529" t="s">
        <v>4</v>
      </c>
      <c r="K529" t="b">
        <f>IF(Tabla19[[#This Row],[Cantidad]]&gt;=1,Tabla19[[#This Row],[Cantidad]]*F529)</f>
        <v>0</v>
      </c>
    </row>
    <row r="530" spans="1:11" x14ac:dyDescent="0.2">
      <c r="A530" s="21"/>
      <c r="B530" s="22"/>
      <c r="C530" s="23">
        <f>_xlfn.XLOOKUP(Tabla19[[#This Row],[Producto]],Ingresos!L:L,Ingresos!M:M)</f>
        <v>0</v>
      </c>
      <c r="D530" s="24"/>
      <c r="E530" s="25"/>
      <c r="F530">
        <f>_xlfn.XLOOKUP(Tabla19[[#This Row],[Producto]],Ingresos!L:L,Ingresos!N:N)</f>
        <v>0</v>
      </c>
      <c r="G530">
        <v>2</v>
      </c>
      <c r="H530" s="6">
        <f>Tabla19[[#This Row],[Precio]]-(Tabla19[[#This Row],[Costo]]*Tabla19[[#This Row],[Cantidad]])</f>
        <v>0</v>
      </c>
      <c r="I530" t="s">
        <v>4</v>
      </c>
      <c r="K530" t="b">
        <f>IF(Tabla19[[#This Row],[Cantidad]]&gt;=1,Tabla19[[#This Row],[Cantidad]]*F530)</f>
        <v>0</v>
      </c>
    </row>
    <row r="531" spans="1:11" x14ac:dyDescent="0.2">
      <c r="A531" s="21"/>
      <c r="B531" s="22"/>
      <c r="C531" s="23">
        <f>_xlfn.XLOOKUP(Tabla19[[#This Row],[Producto]],Ingresos!L:L,Ingresos!M:M)</f>
        <v>0</v>
      </c>
      <c r="D531" s="24"/>
      <c r="E531" s="25"/>
      <c r="F531">
        <f>_xlfn.XLOOKUP(Tabla19[[#This Row],[Producto]],Ingresos!L:L,Ingresos!N:N)</f>
        <v>0</v>
      </c>
      <c r="G531">
        <v>2</v>
      </c>
      <c r="H531" s="6">
        <f>Tabla19[[#This Row],[Precio]]-(Tabla19[[#This Row],[Costo]]*Tabla19[[#This Row],[Cantidad]])</f>
        <v>0</v>
      </c>
      <c r="I531" t="s">
        <v>4</v>
      </c>
      <c r="K531" t="b">
        <f>IF(Tabla19[[#This Row],[Cantidad]]&gt;=1,Tabla19[[#This Row],[Cantidad]]*F531)</f>
        <v>0</v>
      </c>
    </row>
    <row r="532" spans="1:11" x14ac:dyDescent="0.2">
      <c r="A532" s="21"/>
      <c r="B532" s="22"/>
      <c r="C532" s="23">
        <f>_xlfn.XLOOKUP(Tabla19[[#This Row],[Producto]],Ingresos!L:L,Ingresos!M:M)</f>
        <v>0</v>
      </c>
      <c r="D532" s="24"/>
      <c r="E532" s="25"/>
      <c r="F532">
        <f>_xlfn.XLOOKUP(Tabla19[[#This Row],[Producto]],Ingresos!L:L,Ingresos!N:N)</f>
        <v>0</v>
      </c>
      <c r="G532">
        <v>2</v>
      </c>
      <c r="H532" s="6">
        <f>Tabla19[[#This Row],[Precio]]-(Tabla19[[#This Row],[Costo]]*Tabla19[[#This Row],[Cantidad]])</f>
        <v>0</v>
      </c>
      <c r="I532" t="s">
        <v>4</v>
      </c>
      <c r="K532" t="b">
        <f>IF(Tabla19[[#This Row],[Cantidad]]&gt;=1,Tabla19[[#This Row],[Cantidad]]*F532)</f>
        <v>0</v>
      </c>
    </row>
    <row r="533" spans="1:11" x14ac:dyDescent="0.2">
      <c r="A533" s="21"/>
      <c r="B533" s="22"/>
      <c r="C533" s="23">
        <f>_xlfn.XLOOKUP(Tabla19[[#This Row],[Producto]],Ingresos!L:L,Ingresos!M:M)</f>
        <v>0</v>
      </c>
      <c r="D533" s="24"/>
      <c r="E533" s="25"/>
      <c r="F533">
        <f>_xlfn.XLOOKUP(Tabla19[[#This Row],[Producto]],Ingresos!L:L,Ingresos!N:N)</f>
        <v>0</v>
      </c>
      <c r="G533">
        <v>2</v>
      </c>
      <c r="H533" s="6">
        <f>Tabla19[[#This Row],[Precio]]-(Tabla19[[#This Row],[Costo]]*Tabla19[[#This Row],[Cantidad]])</f>
        <v>0</v>
      </c>
      <c r="I533" t="s">
        <v>4</v>
      </c>
      <c r="K533" t="b">
        <f>IF(Tabla19[[#This Row],[Cantidad]]&gt;=1,Tabla19[[#This Row],[Cantidad]]*F533)</f>
        <v>0</v>
      </c>
    </row>
    <row r="534" spans="1:11" x14ac:dyDescent="0.2">
      <c r="A534" s="21"/>
      <c r="B534" s="22"/>
      <c r="C534" s="23">
        <f>_xlfn.XLOOKUP(Tabla19[[#This Row],[Producto]],Ingresos!L:L,Ingresos!M:M)</f>
        <v>0</v>
      </c>
      <c r="D534" s="24"/>
      <c r="E534" s="25"/>
      <c r="F534">
        <f>_xlfn.XLOOKUP(Tabla19[[#This Row],[Producto]],Ingresos!L:L,Ingresos!N:N)</f>
        <v>0</v>
      </c>
      <c r="G534">
        <v>2</v>
      </c>
      <c r="H534" s="6">
        <f>Tabla19[[#This Row],[Precio]]-(Tabla19[[#This Row],[Costo]]*Tabla19[[#This Row],[Cantidad]])</f>
        <v>0</v>
      </c>
      <c r="I534" t="s">
        <v>4</v>
      </c>
      <c r="K534" t="b">
        <f>IF(Tabla19[[#This Row],[Cantidad]]&gt;=1,Tabla19[[#This Row],[Cantidad]]*F534)</f>
        <v>0</v>
      </c>
    </row>
    <row r="535" spans="1:11" x14ac:dyDescent="0.2">
      <c r="A535" s="21"/>
      <c r="B535" s="22"/>
      <c r="C535" s="23">
        <f>_xlfn.XLOOKUP(Tabla19[[#This Row],[Producto]],Ingresos!L:L,Ingresos!M:M)</f>
        <v>0</v>
      </c>
      <c r="D535" s="24"/>
      <c r="E535" s="25"/>
      <c r="F535">
        <f>_xlfn.XLOOKUP(Tabla19[[#This Row],[Producto]],Ingresos!L:L,Ingresos!N:N)</f>
        <v>0</v>
      </c>
      <c r="G535">
        <v>2</v>
      </c>
      <c r="H535" s="6">
        <f>Tabla19[[#This Row],[Precio]]-(Tabla19[[#This Row],[Costo]]*Tabla19[[#This Row],[Cantidad]])</f>
        <v>0</v>
      </c>
      <c r="I535" t="s">
        <v>4</v>
      </c>
      <c r="K535" t="b">
        <f>IF(Tabla19[[#This Row],[Cantidad]]&gt;=1,Tabla19[[#This Row],[Cantidad]]*F535)</f>
        <v>0</v>
      </c>
    </row>
    <row r="536" spans="1:11" x14ac:dyDescent="0.2">
      <c r="A536" s="21"/>
      <c r="B536" s="22"/>
      <c r="C536" s="23">
        <f>_xlfn.XLOOKUP(Tabla19[[#This Row],[Producto]],Ingresos!L:L,Ingresos!M:M)</f>
        <v>0</v>
      </c>
      <c r="D536" s="24"/>
      <c r="E536" s="25"/>
      <c r="F536">
        <f>_xlfn.XLOOKUP(Tabla19[[#This Row],[Producto]],Ingresos!L:L,Ingresos!N:N)</f>
        <v>0</v>
      </c>
      <c r="G536">
        <v>2</v>
      </c>
      <c r="H536" s="6">
        <f>Tabla19[[#This Row],[Precio]]-(Tabla19[[#This Row],[Costo]]*Tabla19[[#This Row],[Cantidad]])</f>
        <v>0</v>
      </c>
      <c r="I536" t="s">
        <v>4</v>
      </c>
      <c r="K536" t="b">
        <f>IF(Tabla19[[#This Row],[Cantidad]]&gt;=1,Tabla19[[#This Row],[Cantidad]]*F536)</f>
        <v>0</v>
      </c>
    </row>
    <row r="537" spans="1:11" x14ac:dyDescent="0.2">
      <c r="A537" s="21"/>
      <c r="B537" s="22"/>
      <c r="C537" s="23">
        <f>_xlfn.XLOOKUP(Tabla19[[#This Row],[Producto]],Ingresos!L:L,Ingresos!M:M)</f>
        <v>0</v>
      </c>
      <c r="D537" s="24"/>
      <c r="E537" s="25"/>
      <c r="F537">
        <f>_xlfn.XLOOKUP(Tabla19[[#This Row],[Producto]],Ingresos!L:L,Ingresos!N:N)</f>
        <v>0</v>
      </c>
      <c r="G537">
        <v>2</v>
      </c>
      <c r="H537" s="6">
        <f>Tabla19[[#This Row],[Precio]]-(Tabla19[[#This Row],[Costo]]*Tabla19[[#This Row],[Cantidad]])</f>
        <v>0</v>
      </c>
      <c r="I537" t="s">
        <v>4</v>
      </c>
      <c r="K537" t="b">
        <f>IF(Tabla19[[#This Row],[Cantidad]]&gt;=1,Tabla19[[#This Row],[Cantidad]]*F537)</f>
        <v>0</v>
      </c>
    </row>
    <row r="538" spans="1:11" x14ac:dyDescent="0.2">
      <c r="A538" s="21"/>
      <c r="B538" s="22"/>
      <c r="C538" s="23">
        <f>_xlfn.XLOOKUP(Tabla19[[#This Row],[Producto]],Ingresos!L:L,Ingresos!M:M)</f>
        <v>0</v>
      </c>
      <c r="D538" s="24"/>
      <c r="E538" s="25"/>
      <c r="F538">
        <f>_xlfn.XLOOKUP(Tabla19[[#This Row],[Producto]],Ingresos!L:L,Ingresos!N:N)</f>
        <v>0</v>
      </c>
      <c r="G538">
        <v>2</v>
      </c>
      <c r="H538" s="6">
        <f>Tabla19[[#This Row],[Precio]]-(Tabla19[[#This Row],[Costo]]*Tabla19[[#This Row],[Cantidad]])</f>
        <v>0</v>
      </c>
      <c r="I538" t="s">
        <v>4</v>
      </c>
      <c r="K538" t="b">
        <f>IF(Tabla19[[#This Row],[Cantidad]]&gt;=1,Tabla19[[#This Row],[Cantidad]]*F538)</f>
        <v>0</v>
      </c>
    </row>
    <row r="539" spans="1:11" x14ac:dyDescent="0.2">
      <c r="A539" s="21"/>
      <c r="B539" s="22"/>
      <c r="C539" s="23">
        <f>_xlfn.XLOOKUP(Tabla19[[#This Row],[Producto]],Ingresos!L:L,Ingresos!M:M)</f>
        <v>0</v>
      </c>
      <c r="D539" s="24"/>
      <c r="E539" s="25"/>
      <c r="F539">
        <f>_xlfn.XLOOKUP(Tabla19[[#This Row],[Producto]],Ingresos!L:L,Ingresos!N:N)</f>
        <v>0</v>
      </c>
      <c r="G539">
        <v>2</v>
      </c>
      <c r="H539" s="6">
        <f>Tabla19[[#This Row],[Precio]]-(Tabla19[[#This Row],[Costo]]*Tabla19[[#This Row],[Cantidad]])</f>
        <v>0</v>
      </c>
      <c r="I539" t="s">
        <v>4</v>
      </c>
      <c r="K539" t="b">
        <f>IF(Tabla19[[#This Row],[Cantidad]]&gt;=1,Tabla19[[#This Row],[Cantidad]]*F539)</f>
        <v>0</v>
      </c>
    </row>
    <row r="540" spans="1:11" x14ac:dyDescent="0.2">
      <c r="A540" s="21"/>
      <c r="B540" s="22"/>
      <c r="C540" s="23">
        <f>_xlfn.XLOOKUP(Tabla19[[#This Row],[Producto]],Ingresos!L:L,Ingresos!M:M)</f>
        <v>0</v>
      </c>
      <c r="D540" s="24"/>
      <c r="E540" s="25"/>
      <c r="F540">
        <f>_xlfn.XLOOKUP(Tabla19[[#This Row],[Producto]],Ingresos!L:L,Ingresos!N:N)</f>
        <v>0</v>
      </c>
      <c r="G540">
        <v>2</v>
      </c>
      <c r="H540" s="6">
        <f>Tabla19[[#This Row],[Precio]]-(Tabla19[[#This Row],[Costo]]*Tabla19[[#This Row],[Cantidad]])</f>
        <v>0</v>
      </c>
      <c r="I540" t="s">
        <v>4</v>
      </c>
      <c r="K540" t="b">
        <f>IF(Tabla19[[#This Row],[Cantidad]]&gt;=1,Tabla19[[#This Row],[Cantidad]]*F540)</f>
        <v>0</v>
      </c>
    </row>
    <row r="541" spans="1:11" x14ac:dyDescent="0.2">
      <c r="A541" s="21"/>
      <c r="B541" s="22"/>
      <c r="C541" s="23">
        <f>_xlfn.XLOOKUP(Tabla19[[#This Row],[Producto]],Ingresos!L:L,Ingresos!M:M)</f>
        <v>0</v>
      </c>
      <c r="D541" s="24"/>
      <c r="E541" s="25"/>
      <c r="F541">
        <f>_xlfn.XLOOKUP(Tabla19[[#This Row],[Producto]],Ingresos!L:L,Ingresos!N:N)</f>
        <v>0</v>
      </c>
      <c r="G541">
        <v>2</v>
      </c>
      <c r="H541" s="6">
        <f>Tabla19[[#This Row],[Precio]]-(Tabla19[[#This Row],[Costo]]*Tabla19[[#This Row],[Cantidad]])</f>
        <v>0</v>
      </c>
      <c r="I541" t="s">
        <v>4</v>
      </c>
      <c r="K541" t="b">
        <f>IF(Tabla19[[#This Row],[Cantidad]]&gt;=1,Tabla19[[#This Row],[Cantidad]]*F541)</f>
        <v>0</v>
      </c>
    </row>
    <row r="542" spans="1:11" x14ac:dyDescent="0.2">
      <c r="A542" s="21"/>
      <c r="B542" s="22"/>
      <c r="C542" s="23">
        <f>_xlfn.XLOOKUP(Tabla19[[#This Row],[Producto]],Ingresos!L:L,Ingresos!M:M)</f>
        <v>0</v>
      </c>
      <c r="D542" s="24"/>
      <c r="E542" s="25"/>
      <c r="F542">
        <f>_xlfn.XLOOKUP(Tabla19[[#This Row],[Producto]],Ingresos!L:L,Ingresos!N:N)</f>
        <v>0</v>
      </c>
      <c r="G542">
        <v>2</v>
      </c>
      <c r="H542" s="6">
        <f>Tabla19[[#This Row],[Precio]]-(Tabla19[[#This Row],[Costo]]*Tabla19[[#This Row],[Cantidad]])</f>
        <v>0</v>
      </c>
      <c r="I542" t="s">
        <v>4</v>
      </c>
      <c r="K542" t="b">
        <f>IF(Tabla19[[#This Row],[Cantidad]]&gt;=1,Tabla19[[#This Row],[Cantidad]]*F542)</f>
        <v>0</v>
      </c>
    </row>
    <row r="543" spans="1:11" x14ac:dyDescent="0.2">
      <c r="A543" s="21"/>
      <c r="B543" s="22"/>
      <c r="C543" s="23">
        <f>_xlfn.XLOOKUP(Tabla19[[#This Row],[Producto]],Ingresos!L:L,Ingresos!M:M)</f>
        <v>0</v>
      </c>
      <c r="D543" s="24"/>
      <c r="E543" s="25"/>
      <c r="F543">
        <f>_xlfn.XLOOKUP(Tabla19[[#This Row],[Producto]],Ingresos!L:L,Ingresos!N:N)</f>
        <v>0</v>
      </c>
      <c r="G543">
        <v>2</v>
      </c>
      <c r="H543" s="6">
        <f>Tabla19[[#This Row],[Precio]]-(Tabla19[[#This Row],[Costo]]*Tabla19[[#This Row],[Cantidad]])</f>
        <v>0</v>
      </c>
      <c r="I543" t="s">
        <v>4</v>
      </c>
      <c r="K543" t="b">
        <f>IF(Tabla19[[#This Row],[Cantidad]]&gt;=1,Tabla19[[#This Row],[Cantidad]]*F543)</f>
        <v>0</v>
      </c>
    </row>
    <row r="544" spans="1:11" x14ac:dyDescent="0.2">
      <c r="A544" s="21"/>
      <c r="B544" s="22"/>
      <c r="C544" s="23">
        <f>_xlfn.XLOOKUP(Tabla19[[#This Row],[Producto]],Ingresos!L:L,Ingresos!M:M)</f>
        <v>0</v>
      </c>
      <c r="D544" s="24"/>
      <c r="E544" s="25"/>
      <c r="F544">
        <f>_xlfn.XLOOKUP(Tabla19[[#This Row],[Producto]],Ingresos!L:L,Ingresos!N:N)</f>
        <v>0</v>
      </c>
      <c r="G544">
        <v>2</v>
      </c>
      <c r="H544" s="6">
        <f>Tabla19[[#This Row],[Precio]]-(Tabla19[[#This Row],[Costo]]*Tabla19[[#This Row],[Cantidad]])</f>
        <v>0</v>
      </c>
      <c r="I544" t="s">
        <v>4</v>
      </c>
      <c r="K544" t="b">
        <f>IF(Tabla19[[#This Row],[Cantidad]]&gt;=1,Tabla19[[#This Row],[Cantidad]]*F544)</f>
        <v>0</v>
      </c>
    </row>
    <row r="545" spans="1:11" x14ac:dyDescent="0.2">
      <c r="A545" s="21"/>
      <c r="B545" s="22"/>
      <c r="C545" s="23">
        <f>_xlfn.XLOOKUP(Tabla19[[#This Row],[Producto]],Ingresos!L:L,Ingresos!M:M)</f>
        <v>0</v>
      </c>
      <c r="D545" s="24"/>
      <c r="E545" s="25"/>
      <c r="F545">
        <f>_xlfn.XLOOKUP(Tabla19[[#This Row],[Producto]],Ingresos!L:L,Ingresos!N:N)</f>
        <v>0</v>
      </c>
      <c r="G545">
        <v>2</v>
      </c>
      <c r="H545" s="6">
        <f>Tabla19[[#This Row],[Precio]]-(Tabla19[[#This Row],[Costo]]*Tabla19[[#This Row],[Cantidad]])</f>
        <v>0</v>
      </c>
      <c r="I545" t="s">
        <v>4</v>
      </c>
      <c r="K545" t="b">
        <f>IF(Tabla19[[#This Row],[Cantidad]]&gt;=1,Tabla19[[#This Row],[Cantidad]]*F545)</f>
        <v>0</v>
      </c>
    </row>
    <row r="546" spans="1:11" x14ac:dyDescent="0.2">
      <c r="A546" s="21"/>
      <c r="B546" s="22"/>
      <c r="C546" s="23">
        <f>_xlfn.XLOOKUP(Tabla19[[#This Row],[Producto]],Ingresos!L:L,Ingresos!M:M)</f>
        <v>0</v>
      </c>
      <c r="D546" s="24"/>
      <c r="E546" s="25"/>
      <c r="F546">
        <f>_xlfn.XLOOKUP(Tabla19[[#This Row],[Producto]],Ingresos!L:L,Ingresos!N:N)</f>
        <v>0</v>
      </c>
      <c r="G546">
        <v>2</v>
      </c>
      <c r="H546" s="6">
        <f>Tabla19[[#This Row],[Precio]]-(Tabla19[[#This Row],[Costo]]*Tabla19[[#This Row],[Cantidad]])</f>
        <v>0</v>
      </c>
      <c r="I546" t="s">
        <v>4</v>
      </c>
      <c r="K546" t="b">
        <f>IF(Tabla19[[#This Row],[Cantidad]]&gt;=1,Tabla19[[#This Row],[Cantidad]]*F546)</f>
        <v>0</v>
      </c>
    </row>
    <row r="547" spans="1:11" x14ac:dyDescent="0.2">
      <c r="A547" s="21"/>
      <c r="B547" s="22"/>
      <c r="C547" s="23">
        <f>_xlfn.XLOOKUP(Tabla19[[#This Row],[Producto]],Ingresos!L:L,Ingresos!M:M)</f>
        <v>0</v>
      </c>
      <c r="D547" s="24"/>
      <c r="E547" s="25"/>
      <c r="F547">
        <f>_xlfn.XLOOKUP(Tabla19[[#This Row],[Producto]],Ingresos!L:L,Ingresos!N:N)</f>
        <v>0</v>
      </c>
      <c r="G547">
        <v>2</v>
      </c>
      <c r="H547" s="6">
        <f>Tabla19[[#This Row],[Precio]]-(Tabla19[[#This Row],[Costo]]*Tabla19[[#This Row],[Cantidad]])</f>
        <v>0</v>
      </c>
      <c r="I547" t="s">
        <v>4</v>
      </c>
      <c r="K547" t="b">
        <f>IF(Tabla19[[#This Row],[Cantidad]]&gt;=1,Tabla19[[#This Row],[Cantidad]]*F547)</f>
        <v>0</v>
      </c>
    </row>
    <row r="548" spans="1:11" x14ac:dyDescent="0.2">
      <c r="A548" s="21"/>
      <c r="B548" s="22"/>
      <c r="C548" s="23">
        <f>_xlfn.XLOOKUP(Tabla19[[#This Row],[Producto]],Ingresos!L:L,Ingresos!M:M)</f>
        <v>0</v>
      </c>
      <c r="D548" s="24"/>
      <c r="E548" s="25"/>
      <c r="F548">
        <f>_xlfn.XLOOKUP(Tabla19[[#This Row],[Producto]],Ingresos!L:L,Ingresos!N:N)</f>
        <v>0</v>
      </c>
      <c r="G548">
        <v>2</v>
      </c>
      <c r="H548" s="6">
        <f>Tabla19[[#This Row],[Precio]]-(Tabla19[[#This Row],[Costo]]*Tabla19[[#This Row],[Cantidad]])</f>
        <v>0</v>
      </c>
      <c r="I548" t="s">
        <v>4</v>
      </c>
      <c r="K548" t="b">
        <f>IF(Tabla19[[#This Row],[Cantidad]]&gt;=1,Tabla19[[#This Row],[Cantidad]]*F548)</f>
        <v>0</v>
      </c>
    </row>
    <row r="549" spans="1:11" x14ac:dyDescent="0.2">
      <c r="A549" s="21"/>
      <c r="B549" s="22"/>
      <c r="C549" s="23">
        <f>_xlfn.XLOOKUP(Tabla19[[#This Row],[Producto]],Ingresos!L:L,Ingresos!M:M)</f>
        <v>0</v>
      </c>
      <c r="D549" s="24"/>
      <c r="E549" s="25"/>
      <c r="F549">
        <f>_xlfn.XLOOKUP(Tabla19[[#This Row],[Producto]],Ingresos!L:L,Ingresos!N:N)</f>
        <v>0</v>
      </c>
      <c r="G549">
        <v>2</v>
      </c>
      <c r="H549" s="6">
        <f>Tabla19[[#This Row],[Precio]]-(Tabla19[[#This Row],[Costo]]*Tabla19[[#This Row],[Cantidad]])</f>
        <v>0</v>
      </c>
      <c r="I549" t="s">
        <v>4</v>
      </c>
      <c r="K549" t="b">
        <f>IF(Tabla19[[#This Row],[Cantidad]]&gt;=1,Tabla19[[#This Row],[Cantidad]]*F549)</f>
        <v>0</v>
      </c>
    </row>
    <row r="550" spans="1:11" x14ac:dyDescent="0.2">
      <c r="A550" s="21"/>
      <c r="B550" s="22"/>
      <c r="C550" s="23">
        <f>_xlfn.XLOOKUP(Tabla19[[#This Row],[Producto]],Ingresos!L:L,Ingresos!M:M)</f>
        <v>0</v>
      </c>
      <c r="D550" s="24"/>
      <c r="E550" s="25"/>
      <c r="F550">
        <f>_xlfn.XLOOKUP(Tabla19[[#This Row],[Producto]],Ingresos!L:L,Ingresos!N:N)</f>
        <v>0</v>
      </c>
      <c r="G550">
        <v>2</v>
      </c>
      <c r="H550" s="6">
        <f>Tabla19[[#This Row],[Precio]]-(Tabla19[[#This Row],[Costo]]*Tabla19[[#This Row],[Cantidad]])</f>
        <v>0</v>
      </c>
      <c r="I550" t="s">
        <v>4</v>
      </c>
      <c r="K550" t="b">
        <f>IF(Tabla19[[#This Row],[Cantidad]]&gt;=1,Tabla19[[#This Row],[Cantidad]]*F550)</f>
        <v>0</v>
      </c>
    </row>
    <row r="551" spans="1:11" x14ac:dyDescent="0.2">
      <c r="A551" s="21"/>
      <c r="B551" s="22"/>
      <c r="C551" s="23">
        <f>_xlfn.XLOOKUP(Tabla19[[#This Row],[Producto]],Ingresos!L:L,Ingresos!M:M)</f>
        <v>0</v>
      </c>
      <c r="D551" s="24"/>
      <c r="E551" s="25"/>
      <c r="F551">
        <f>_xlfn.XLOOKUP(Tabla19[[#This Row],[Producto]],Ingresos!L:L,Ingresos!N:N)</f>
        <v>0</v>
      </c>
      <c r="G551">
        <v>2</v>
      </c>
      <c r="H551" s="6">
        <f>Tabla19[[#This Row],[Precio]]-(Tabla19[[#This Row],[Costo]]*Tabla19[[#This Row],[Cantidad]])</f>
        <v>0</v>
      </c>
      <c r="I551" t="s">
        <v>4</v>
      </c>
      <c r="K551" t="b">
        <f>IF(Tabla19[[#This Row],[Cantidad]]&gt;=1,Tabla19[[#This Row],[Cantidad]]*F551)</f>
        <v>0</v>
      </c>
    </row>
    <row r="552" spans="1:11" x14ac:dyDescent="0.2">
      <c r="A552" s="21"/>
      <c r="B552" s="22"/>
      <c r="C552" s="23">
        <f>_xlfn.XLOOKUP(Tabla19[[#This Row],[Producto]],Ingresos!L:L,Ingresos!M:M)</f>
        <v>0</v>
      </c>
      <c r="D552" s="24"/>
      <c r="E552" s="25"/>
      <c r="F552">
        <f>_xlfn.XLOOKUP(Tabla19[[#This Row],[Producto]],Ingresos!L:L,Ingresos!N:N)</f>
        <v>0</v>
      </c>
      <c r="G552">
        <v>2</v>
      </c>
      <c r="H552" s="6">
        <f>Tabla19[[#This Row],[Precio]]-(Tabla19[[#This Row],[Costo]]*Tabla19[[#This Row],[Cantidad]])</f>
        <v>0</v>
      </c>
      <c r="I552" t="s">
        <v>4</v>
      </c>
      <c r="K552" t="b">
        <f>IF(Tabla19[[#This Row],[Cantidad]]&gt;=1,Tabla19[[#This Row],[Cantidad]]*F552)</f>
        <v>0</v>
      </c>
    </row>
    <row r="553" spans="1:11" x14ac:dyDescent="0.2">
      <c r="A553" s="21"/>
      <c r="B553" s="22"/>
      <c r="C553" s="23">
        <f>_xlfn.XLOOKUP(Tabla19[[#This Row],[Producto]],Ingresos!L:L,Ingresos!M:M)</f>
        <v>0</v>
      </c>
      <c r="D553" s="24"/>
      <c r="E553" s="25"/>
      <c r="F553">
        <f>_xlfn.XLOOKUP(Tabla19[[#This Row],[Producto]],Ingresos!L:L,Ingresos!N:N)</f>
        <v>0</v>
      </c>
      <c r="G553">
        <v>2</v>
      </c>
      <c r="H553" s="6">
        <f>Tabla19[[#This Row],[Precio]]-(Tabla19[[#This Row],[Costo]]*Tabla19[[#This Row],[Cantidad]])</f>
        <v>0</v>
      </c>
      <c r="I553" t="s">
        <v>4</v>
      </c>
      <c r="K553" t="b">
        <f>IF(Tabla19[[#This Row],[Cantidad]]&gt;=1,Tabla19[[#This Row],[Cantidad]]*F553)</f>
        <v>0</v>
      </c>
    </row>
    <row r="554" spans="1:11" x14ac:dyDescent="0.2">
      <c r="A554" s="21"/>
      <c r="B554" s="22"/>
      <c r="C554" s="23">
        <f>_xlfn.XLOOKUP(Tabla19[[#This Row],[Producto]],Ingresos!L:L,Ingresos!M:M)</f>
        <v>0</v>
      </c>
      <c r="D554" s="24"/>
      <c r="E554" s="25"/>
      <c r="F554">
        <f>_xlfn.XLOOKUP(Tabla19[[#This Row],[Producto]],Ingresos!L:L,Ingresos!N:N)</f>
        <v>0</v>
      </c>
      <c r="G554">
        <v>2</v>
      </c>
      <c r="H554" s="6">
        <f>Tabla19[[#This Row],[Precio]]-(Tabla19[[#This Row],[Costo]]*Tabla19[[#This Row],[Cantidad]])</f>
        <v>0</v>
      </c>
      <c r="I554" t="s">
        <v>4</v>
      </c>
      <c r="K554" t="b">
        <f>IF(Tabla19[[#This Row],[Cantidad]]&gt;=1,Tabla19[[#This Row],[Cantidad]]*F554)</f>
        <v>0</v>
      </c>
    </row>
    <row r="555" spans="1:11" x14ac:dyDescent="0.2">
      <c r="A555" s="21"/>
      <c r="B555" s="22"/>
      <c r="C555" s="23">
        <f>_xlfn.XLOOKUP(Tabla19[[#This Row],[Producto]],Ingresos!L:L,Ingresos!M:M)</f>
        <v>0</v>
      </c>
      <c r="D555" s="24"/>
      <c r="E555" s="25"/>
      <c r="F555">
        <f>_xlfn.XLOOKUP(Tabla19[[#This Row],[Producto]],Ingresos!L:L,Ingresos!N:N)</f>
        <v>0</v>
      </c>
      <c r="G555">
        <v>2</v>
      </c>
      <c r="H555" s="6">
        <f>Tabla19[[#This Row],[Precio]]-(Tabla19[[#This Row],[Costo]]*Tabla19[[#This Row],[Cantidad]])</f>
        <v>0</v>
      </c>
      <c r="I555" t="s">
        <v>4</v>
      </c>
      <c r="K555" t="b">
        <f>IF(Tabla19[[#This Row],[Cantidad]]&gt;=1,Tabla19[[#This Row],[Cantidad]]*F555)</f>
        <v>0</v>
      </c>
    </row>
    <row r="556" spans="1:11" x14ac:dyDescent="0.2">
      <c r="A556" s="21"/>
      <c r="B556" s="22"/>
      <c r="C556" s="23">
        <f>_xlfn.XLOOKUP(Tabla19[[#This Row],[Producto]],Ingresos!L:L,Ingresos!M:M)</f>
        <v>0</v>
      </c>
      <c r="D556" s="24"/>
      <c r="E556" s="25"/>
      <c r="F556">
        <f>_xlfn.XLOOKUP(Tabla19[[#This Row],[Producto]],Ingresos!L:L,Ingresos!N:N)</f>
        <v>0</v>
      </c>
      <c r="G556">
        <v>2</v>
      </c>
      <c r="H556" s="6">
        <f>Tabla19[[#This Row],[Precio]]-(Tabla19[[#This Row],[Costo]]*Tabla19[[#This Row],[Cantidad]])</f>
        <v>0</v>
      </c>
      <c r="I556" t="s">
        <v>4</v>
      </c>
      <c r="K556" t="b">
        <f>IF(Tabla19[[#This Row],[Cantidad]]&gt;=1,Tabla19[[#This Row],[Cantidad]]*F556)</f>
        <v>0</v>
      </c>
    </row>
    <row r="557" spans="1:11" x14ac:dyDescent="0.2">
      <c r="A557" s="21"/>
      <c r="B557" s="22"/>
      <c r="C557" s="23">
        <f>_xlfn.XLOOKUP(Tabla19[[#This Row],[Producto]],Ingresos!L:L,Ingresos!M:M)</f>
        <v>0</v>
      </c>
      <c r="D557" s="24"/>
      <c r="E557" s="25"/>
      <c r="F557">
        <f>_xlfn.XLOOKUP(Tabla19[[#This Row],[Producto]],Ingresos!L:L,Ingresos!N:N)</f>
        <v>0</v>
      </c>
      <c r="G557">
        <v>2</v>
      </c>
      <c r="H557" s="6">
        <f>Tabla19[[#This Row],[Precio]]-(Tabla19[[#This Row],[Costo]]*Tabla19[[#This Row],[Cantidad]])</f>
        <v>0</v>
      </c>
      <c r="I557" t="s">
        <v>4</v>
      </c>
      <c r="K557" t="b">
        <f>IF(Tabla19[[#This Row],[Cantidad]]&gt;=1,Tabla19[[#This Row],[Cantidad]]*F557)</f>
        <v>0</v>
      </c>
    </row>
    <row r="558" spans="1:11" x14ac:dyDescent="0.2">
      <c r="A558" s="21"/>
      <c r="B558" s="22"/>
      <c r="C558" s="23">
        <f>_xlfn.XLOOKUP(Tabla19[[#This Row],[Producto]],Ingresos!L:L,Ingresos!M:M)</f>
        <v>0</v>
      </c>
      <c r="D558" s="24"/>
      <c r="E558" s="25"/>
      <c r="F558">
        <f>_xlfn.XLOOKUP(Tabla19[[#This Row],[Producto]],Ingresos!L:L,Ingresos!N:N)</f>
        <v>0</v>
      </c>
      <c r="G558">
        <v>2</v>
      </c>
      <c r="H558" s="6">
        <f>Tabla19[[#This Row],[Precio]]-(Tabla19[[#This Row],[Costo]]*Tabla19[[#This Row],[Cantidad]])</f>
        <v>0</v>
      </c>
      <c r="I558" t="s">
        <v>4</v>
      </c>
      <c r="K558" t="b">
        <f>IF(Tabla19[[#This Row],[Cantidad]]&gt;=1,Tabla19[[#This Row],[Cantidad]]*F558)</f>
        <v>0</v>
      </c>
    </row>
    <row r="559" spans="1:11" x14ac:dyDescent="0.2">
      <c r="A559" s="21"/>
      <c r="B559" s="22"/>
      <c r="C559" s="23">
        <f>_xlfn.XLOOKUP(Tabla19[[#This Row],[Producto]],Ingresos!L:L,Ingresos!M:M)</f>
        <v>0</v>
      </c>
      <c r="D559" s="24"/>
      <c r="E559" s="25"/>
      <c r="F559">
        <f>_xlfn.XLOOKUP(Tabla19[[#This Row],[Producto]],Ingresos!L:L,Ingresos!N:N)</f>
        <v>0</v>
      </c>
      <c r="G559">
        <v>2</v>
      </c>
      <c r="H559" s="6">
        <f>Tabla19[[#This Row],[Precio]]-(Tabla19[[#This Row],[Costo]]*Tabla19[[#This Row],[Cantidad]])</f>
        <v>0</v>
      </c>
      <c r="I559" t="s">
        <v>4</v>
      </c>
      <c r="K559" t="b">
        <f>IF(Tabla19[[#This Row],[Cantidad]]&gt;=1,Tabla19[[#This Row],[Cantidad]]*F559)</f>
        <v>0</v>
      </c>
    </row>
    <row r="560" spans="1:11" x14ac:dyDescent="0.2">
      <c r="A560" s="21"/>
      <c r="B560" s="22"/>
      <c r="C560" s="23">
        <f>_xlfn.XLOOKUP(Tabla19[[#This Row],[Producto]],Ingresos!L:L,Ingresos!M:M)</f>
        <v>0</v>
      </c>
      <c r="D560" s="24"/>
      <c r="E560" s="25"/>
      <c r="F560">
        <f>_xlfn.XLOOKUP(Tabla19[[#This Row],[Producto]],Ingresos!L:L,Ingresos!N:N)</f>
        <v>0</v>
      </c>
      <c r="G560">
        <v>2</v>
      </c>
      <c r="H560" s="6">
        <f>Tabla19[[#This Row],[Precio]]-(Tabla19[[#This Row],[Costo]]*Tabla19[[#This Row],[Cantidad]])</f>
        <v>0</v>
      </c>
      <c r="I560" t="s">
        <v>4</v>
      </c>
      <c r="K560" t="b">
        <f>IF(Tabla19[[#This Row],[Cantidad]]&gt;=1,Tabla19[[#This Row],[Cantidad]]*F560)</f>
        <v>0</v>
      </c>
    </row>
    <row r="561" spans="1:11" x14ac:dyDescent="0.2">
      <c r="A561" s="21"/>
      <c r="B561" s="22"/>
      <c r="C561" s="23">
        <f>_xlfn.XLOOKUP(Tabla19[[#This Row],[Producto]],Ingresos!L:L,Ingresos!M:M)</f>
        <v>0</v>
      </c>
      <c r="D561" s="24"/>
      <c r="E561" s="25"/>
      <c r="F561">
        <f>_xlfn.XLOOKUP(Tabla19[[#This Row],[Producto]],Ingresos!L:L,Ingresos!N:N)</f>
        <v>0</v>
      </c>
      <c r="G561">
        <v>2</v>
      </c>
      <c r="H561" s="6">
        <f>Tabla19[[#This Row],[Precio]]-(Tabla19[[#This Row],[Costo]]*Tabla19[[#This Row],[Cantidad]])</f>
        <v>0</v>
      </c>
      <c r="I561" t="s">
        <v>4</v>
      </c>
      <c r="K561" t="b">
        <f>IF(Tabla19[[#This Row],[Cantidad]]&gt;=1,Tabla19[[#This Row],[Cantidad]]*F561)</f>
        <v>0</v>
      </c>
    </row>
    <row r="562" spans="1:11" x14ac:dyDescent="0.2">
      <c r="A562" s="21"/>
      <c r="B562" s="22"/>
      <c r="C562" s="23">
        <f>_xlfn.XLOOKUP(Tabla19[[#This Row],[Producto]],Ingresos!L:L,Ingresos!M:M)</f>
        <v>0</v>
      </c>
      <c r="D562" s="24"/>
      <c r="E562" s="25"/>
      <c r="F562">
        <f>_xlfn.XLOOKUP(Tabla19[[#This Row],[Producto]],Ingresos!L:L,Ingresos!N:N)</f>
        <v>0</v>
      </c>
      <c r="G562">
        <v>2</v>
      </c>
      <c r="H562" s="6">
        <f>Tabla19[[#This Row],[Precio]]-(Tabla19[[#This Row],[Costo]]*Tabla19[[#This Row],[Cantidad]])</f>
        <v>0</v>
      </c>
      <c r="I562" t="s">
        <v>4</v>
      </c>
      <c r="K562" t="b">
        <f>IF(Tabla19[[#This Row],[Cantidad]]&gt;=1,Tabla19[[#This Row],[Cantidad]]*F562)</f>
        <v>0</v>
      </c>
    </row>
    <row r="563" spans="1:11" x14ac:dyDescent="0.2">
      <c r="A563" s="21"/>
      <c r="B563" s="22"/>
      <c r="C563" s="23">
        <f>_xlfn.XLOOKUP(Tabla19[[#This Row],[Producto]],Ingresos!L:L,Ingresos!M:M)</f>
        <v>0</v>
      </c>
      <c r="D563" s="24"/>
      <c r="E563" s="25"/>
      <c r="F563">
        <f>_xlfn.XLOOKUP(Tabla19[[#This Row],[Producto]],Ingresos!L:L,Ingresos!N:N)</f>
        <v>0</v>
      </c>
      <c r="G563">
        <v>2</v>
      </c>
      <c r="H563" s="6">
        <f>Tabla19[[#This Row],[Precio]]-(Tabla19[[#This Row],[Costo]]*Tabla19[[#This Row],[Cantidad]])</f>
        <v>0</v>
      </c>
      <c r="I563" t="s">
        <v>4</v>
      </c>
      <c r="K563" t="b">
        <f>IF(Tabla19[[#This Row],[Cantidad]]&gt;=1,Tabla19[[#This Row],[Cantidad]]*F563)</f>
        <v>0</v>
      </c>
    </row>
    <row r="564" spans="1:11" x14ac:dyDescent="0.2">
      <c r="A564" s="21"/>
      <c r="B564" s="22"/>
      <c r="C564" s="23">
        <f>_xlfn.XLOOKUP(Tabla19[[#This Row],[Producto]],Ingresos!L:L,Ingresos!M:M)</f>
        <v>0</v>
      </c>
      <c r="D564" s="24"/>
      <c r="E564" s="25"/>
      <c r="F564">
        <f>_xlfn.XLOOKUP(Tabla19[[#This Row],[Producto]],Ingresos!L:L,Ingresos!N:N)</f>
        <v>0</v>
      </c>
      <c r="G564">
        <v>2</v>
      </c>
      <c r="H564" s="6">
        <f>Tabla19[[#This Row],[Precio]]-(Tabla19[[#This Row],[Costo]]*Tabla19[[#This Row],[Cantidad]])</f>
        <v>0</v>
      </c>
      <c r="I564" t="s">
        <v>4</v>
      </c>
      <c r="K564" t="b">
        <f>IF(Tabla19[[#This Row],[Cantidad]]&gt;=1,Tabla19[[#This Row],[Cantidad]]*F564)</f>
        <v>0</v>
      </c>
    </row>
    <row r="565" spans="1:11" x14ac:dyDescent="0.2">
      <c r="A565" s="21"/>
      <c r="B565" s="22"/>
      <c r="C565" s="23">
        <f>_xlfn.XLOOKUP(Tabla19[[#This Row],[Producto]],Ingresos!L:L,Ingresos!M:M)</f>
        <v>0</v>
      </c>
      <c r="D565" s="24"/>
      <c r="E565" s="25"/>
      <c r="F565">
        <f>_xlfn.XLOOKUP(Tabla19[[#This Row],[Producto]],Ingresos!L:L,Ingresos!N:N)</f>
        <v>0</v>
      </c>
      <c r="G565">
        <v>2</v>
      </c>
      <c r="H565" s="6">
        <f>Tabla19[[#This Row],[Precio]]-(Tabla19[[#This Row],[Costo]]*Tabla19[[#This Row],[Cantidad]])</f>
        <v>0</v>
      </c>
      <c r="I565" t="s">
        <v>4</v>
      </c>
      <c r="K565" t="b">
        <f>IF(Tabla19[[#This Row],[Cantidad]]&gt;=1,Tabla19[[#This Row],[Cantidad]]*F565)</f>
        <v>0</v>
      </c>
    </row>
    <row r="566" spans="1:11" x14ac:dyDescent="0.2">
      <c r="A566" s="21"/>
      <c r="B566" s="22"/>
      <c r="C566" s="23">
        <f>_xlfn.XLOOKUP(Tabla19[[#This Row],[Producto]],Ingresos!L:L,Ingresos!M:M)</f>
        <v>0</v>
      </c>
      <c r="D566" s="24"/>
      <c r="E566" s="25"/>
      <c r="F566">
        <f>_xlfn.XLOOKUP(Tabla19[[#This Row],[Producto]],Ingresos!L:L,Ingresos!N:N)</f>
        <v>0</v>
      </c>
      <c r="G566">
        <v>2</v>
      </c>
      <c r="H566" s="6">
        <f>Tabla19[[#This Row],[Precio]]-(Tabla19[[#This Row],[Costo]]*Tabla19[[#This Row],[Cantidad]])</f>
        <v>0</v>
      </c>
      <c r="I566" t="s">
        <v>4</v>
      </c>
      <c r="K566" t="b">
        <f>IF(Tabla19[[#This Row],[Cantidad]]&gt;=1,Tabla19[[#This Row],[Cantidad]]*F566)</f>
        <v>0</v>
      </c>
    </row>
    <row r="567" spans="1:11" x14ac:dyDescent="0.2">
      <c r="A567" s="21"/>
      <c r="B567" s="22"/>
      <c r="C567" s="23">
        <f>_xlfn.XLOOKUP(Tabla19[[#This Row],[Producto]],Ingresos!L:L,Ingresos!M:M)</f>
        <v>0</v>
      </c>
      <c r="D567" s="24"/>
      <c r="E567" s="25"/>
      <c r="F567">
        <f>_xlfn.XLOOKUP(Tabla19[[#This Row],[Producto]],Ingresos!L:L,Ingresos!N:N)</f>
        <v>0</v>
      </c>
      <c r="G567">
        <v>2</v>
      </c>
      <c r="H567" s="6">
        <f>Tabla19[[#This Row],[Precio]]-(Tabla19[[#This Row],[Costo]]*Tabla19[[#This Row],[Cantidad]])</f>
        <v>0</v>
      </c>
      <c r="I567" t="s">
        <v>4</v>
      </c>
      <c r="K567" t="b">
        <f>IF(Tabla19[[#This Row],[Cantidad]]&gt;=1,Tabla19[[#This Row],[Cantidad]]*F567)</f>
        <v>0</v>
      </c>
    </row>
    <row r="568" spans="1:11" x14ac:dyDescent="0.2">
      <c r="A568" s="21"/>
      <c r="B568" s="22"/>
      <c r="C568" s="23">
        <f>_xlfn.XLOOKUP(Tabla19[[#This Row],[Producto]],Ingresos!L:L,Ingresos!M:M)</f>
        <v>0</v>
      </c>
      <c r="D568" s="24"/>
      <c r="E568" s="25"/>
      <c r="F568">
        <f>_xlfn.XLOOKUP(Tabla19[[#This Row],[Producto]],Ingresos!L:L,Ingresos!N:N)</f>
        <v>0</v>
      </c>
      <c r="G568">
        <v>2</v>
      </c>
      <c r="H568" s="6">
        <f>Tabla19[[#This Row],[Precio]]-(Tabla19[[#This Row],[Costo]]*Tabla19[[#This Row],[Cantidad]])</f>
        <v>0</v>
      </c>
      <c r="I568" t="s">
        <v>4</v>
      </c>
      <c r="K568" t="b">
        <f>IF(Tabla19[[#This Row],[Cantidad]]&gt;=1,Tabla19[[#This Row],[Cantidad]]*F568)</f>
        <v>0</v>
      </c>
    </row>
    <row r="569" spans="1:11" x14ac:dyDescent="0.2">
      <c r="A569" s="21"/>
      <c r="B569" s="22"/>
      <c r="C569" s="23">
        <f>_xlfn.XLOOKUP(Tabla19[[#This Row],[Producto]],Ingresos!L:L,Ingresos!M:M)</f>
        <v>0</v>
      </c>
      <c r="D569" s="24"/>
      <c r="E569" s="25"/>
      <c r="F569">
        <f>_xlfn.XLOOKUP(Tabla19[[#This Row],[Producto]],Ingresos!L:L,Ingresos!N:N)</f>
        <v>0</v>
      </c>
      <c r="G569">
        <v>2</v>
      </c>
      <c r="H569" s="6">
        <f>Tabla19[[#This Row],[Precio]]-(Tabla19[[#This Row],[Costo]]*Tabla19[[#This Row],[Cantidad]])</f>
        <v>0</v>
      </c>
      <c r="I569" t="s">
        <v>4</v>
      </c>
      <c r="K569" t="b">
        <f>IF(Tabla19[[#This Row],[Cantidad]]&gt;=1,Tabla19[[#This Row],[Cantidad]]*F569)</f>
        <v>0</v>
      </c>
    </row>
    <row r="570" spans="1:11" x14ac:dyDescent="0.2">
      <c r="A570" s="21"/>
      <c r="B570" s="22"/>
      <c r="C570" s="23">
        <f>_xlfn.XLOOKUP(Tabla19[[#This Row],[Producto]],Ingresos!L:L,Ingresos!M:M)</f>
        <v>0</v>
      </c>
      <c r="D570" s="24"/>
      <c r="E570" s="25"/>
      <c r="F570">
        <f>_xlfn.XLOOKUP(Tabla19[[#This Row],[Producto]],Ingresos!L:L,Ingresos!N:N)</f>
        <v>0</v>
      </c>
      <c r="G570">
        <v>2</v>
      </c>
      <c r="H570" s="6">
        <f>Tabla19[[#This Row],[Precio]]-(Tabla19[[#This Row],[Costo]]*Tabla19[[#This Row],[Cantidad]])</f>
        <v>0</v>
      </c>
      <c r="I570" t="s">
        <v>4</v>
      </c>
      <c r="K570" t="b">
        <f>IF(Tabla19[[#This Row],[Cantidad]]&gt;=1,Tabla19[[#This Row],[Cantidad]]*F570)</f>
        <v>0</v>
      </c>
    </row>
    <row r="571" spans="1:11" x14ac:dyDescent="0.2">
      <c r="A571" s="21"/>
      <c r="B571" s="22"/>
      <c r="C571" s="23">
        <f>_xlfn.XLOOKUP(Tabla19[[#This Row],[Producto]],Ingresos!L:L,Ingresos!M:M)</f>
        <v>0</v>
      </c>
      <c r="D571" s="24"/>
      <c r="E571" s="25"/>
      <c r="F571">
        <f>_xlfn.XLOOKUP(Tabla19[[#This Row],[Producto]],Ingresos!L:L,Ingresos!N:N)</f>
        <v>0</v>
      </c>
      <c r="G571">
        <v>2</v>
      </c>
      <c r="H571" s="6">
        <f>Tabla19[[#This Row],[Precio]]-(Tabla19[[#This Row],[Costo]]*Tabla19[[#This Row],[Cantidad]])</f>
        <v>0</v>
      </c>
      <c r="I571" t="s">
        <v>4</v>
      </c>
      <c r="K571" t="b">
        <f>IF(Tabla19[[#This Row],[Cantidad]]&gt;=1,Tabla19[[#This Row],[Cantidad]]*F571)</f>
        <v>0</v>
      </c>
    </row>
    <row r="572" spans="1:11" x14ac:dyDescent="0.2">
      <c r="A572" s="21"/>
      <c r="B572" s="22"/>
      <c r="C572" s="23">
        <f>_xlfn.XLOOKUP(Tabla19[[#This Row],[Producto]],Ingresos!L:L,Ingresos!M:M)</f>
        <v>0</v>
      </c>
      <c r="D572" s="24"/>
      <c r="E572" s="25"/>
      <c r="F572">
        <f>_xlfn.XLOOKUP(Tabla19[[#This Row],[Producto]],Ingresos!L:L,Ingresos!N:N)</f>
        <v>0</v>
      </c>
      <c r="G572">
        <v>2</v>
      </c>
      <c r="H572" s="6">
        <f>Tabla19[[#This Row],[Precio]]-(Tabla19[[#This Row],[Costo]]*Tabla19[[#This Row],[Cantidad]])</f>
        <v>0</v>
      </c>
      <c r="I572" t="s">
        <v>4</v>
      </c>
      <c r="K572" t="b">
        <f>IF(Tabla19[[#This Row],[Cantidad]]&gt;=1,Tabla19[[#This Row],[Cantidad]]*F572)</f>
        <v>0</v>
      </c>
    </row>
    <row r="573" spans="1:11" x14ac:dyDescent="0.2">
      <c r="A573" s="21"/>
      <c r="B573" s="22"/>
      <c r="C573" s="23">
        <f>_xlfn.XLOOKUP(Tabla19[[#This Row],[Producto]],Ingresos!L:L,Ingresos!M:M)</f>
        <v>0</v>
      </c>
      <c r="D573" s="24"/>
      <c r="E573" s="25"/>
      <c r="F573">
        <f>_xlfn.XLOOKUP(Tabla19[[#This Row],[Producto]],Ingresos!L:L,Ingresos!N:N)</f>
        <v>0</v>
      </c>
      <c r="G573">
        <v>2</v>
      </c>
      <c r="H573" s="6">
        <f>Tabla19[[#This Row],[Precio]]-(Tabla19[[#This Row],[Costo]]*Tabla19[[#This Row],[Cantidad]])</f>
        <v>0</v>
      </c>
      <c r="I573" t="s">
        <v>4</v>
      </c>
      <c r="K573" t="b">
        <f>IF(Tabla19[[#This Row],[Cantidad]]&gt;=1,Tabla19[[#This Row],[Cantidad]]*F573)</f>
        <v>0</v>
      </c>
    </row>
    <row r="574" spans="1:11" x14ac:dyDescent="0.2">
      <c r="A574" s="21"/>
      <c r="B574" s="22"/>
      <c r="C574" s="23">
        <f>_xlfn.XLOOKUP(Tabla19[[#This Row],[Producto]],Ingresos!L:L,Ingresos!M:M)</f>
        <v>0</v>
      </c>
      <c r="D574" s="24"/>
      <c r="E574" s="25"/>
      <c r="F574">
        <f>_xlfn.XLOOKUP(Tabla19[[#This Row],[Producto]],Ingresos!L:L,Ingresos!N:N)</f>
        <v>0</v>
      </c>
      <c r="G574">
        <v>2</v>
      </c>
      <c r="H574" s="6">
        <f>Tabla19[[#This Row],[Precio]]-(Tabla19[[#This Row],[Costo]]*Tabla19[[#This Row],[Cantidad]])</f>
        <v>0</v>
      </c>
      <c r="I574" t="s">
        <v>4</v>
      </c>
      <c r="K574" t="b">
        <f>IF(Tabla19[[#This Row],[Cantidad]]&gt;=1,Tabla19[[#This Row],[Cantidad]]*F574)</f>
        <v>0</v>
      </c>
    </row>
    <row r="575" spans="1:11" x14ac:dyDescent="0.2">
      <c r="A575" s="21"/>
      <c r="B575" s="22"/>
      <c r="C575" s="23">
        <f>_xlfn.XLOOKUP(Tabla19[[#This Row],[Producto]],Ingresos!L:L,Ingresos!M:M)</f>
        <v>0</v>
      </c>
      <c r="D575" s="24"/>
      <c r="E575" s="25"/>
      <c r="F575">
        <f>_xlfn.XLOOKUP(Tabla19[[#This Row],[Producto]],Ingresos!L:L,Ingresos!N:N)</f>
        <v>0</v>
      </c>
      <c r="G575">
        <v>2</v>
      </c>
      <c r="H575" s="6">
        <f>Tabla19[[#This Row],[Precio]]-(Tabla19[[#This Row],[Costo]]*Tabla19[[#This Row],[Cantidad]])</f>
        <v>0</v>
      </c>
      <c r="I575" t="s">
        <v>4</v>
      </c>
      <c r="K575" t="b">
        <f>IF(Tabla19[[#This Row],[Cantidad]]&gt;=1,Tabla19[[#This Row],[Cantidad]]*F575)</f>
        <v>0</v>
      </c>
    </row>
    <row r="576" spans="1:11" x14ac:dyDescent="0.2">
      <c r="A576" s="21"/>
      <c r="B576" s="22"/>
      <c r="C576" s="23">
        <f>_xlfn.XLOOKUP(Tabla19[[#This Row],[Producto]],Ingresos!L:L,Ingresos!M:M)</f>
        <v>0</v>
      </c>
      <c r="D576" s="24"/>
      <c r="E576" s="25"/>
      <c r="F576">
        <f>_xlfn.XLOOKUP(Tabla19[[#This Row],[Producto]],Ingresos!L:L,Ingresos!N:N)</f>
        <v>0</v>
      </c>
      <c r="G576">
        <v>2</v>
      </c>
      <c r="H576" s="6">
        <f>Tabla19[[#This Row],[Precio]]-(Tabla19[[#This Row],[Costo]]*Tabla19[[#This Row],[Cantidad]])</f>
        <v>0</v>
      </c>
      <c r="I576" t="s">
        <v>4</v>
      </c>
      <c r="K576" t="b">
        <f>IF(Tabla19[[#This Row],[Cantidad]]&gt;=1,Tabla19[[#This Row],[Cantidad]]*F576)</f>
        <v>0</v>
      </c>
    </row>
    <row r="577" spans="1:11" x14ac:dyDescent="0.2">
      <c r="A577" s="21"/>
      <c r="B577" s="22"/>
      <c r="C577" s="23">
        <f>_xlfn.XLOOKUP(Tabla19[[#This Row],[Producto]],Ingresos!L:L,Ingresos!M:M)</f>
        <v>0</v>
      </c>
      <c r="D577" s="24"/>
      <c r="E577" s="25"/>
      <c r="F577">
        <f>_xlfn.XLOOKUP(Tabla19[[#This Row],[Producto]],Ingresos!L:L,Ingresos!N:N)</f>
        <v>0</v>
      </c>
      <c r="G577">
        <v>2</v>
      </c>
      <c r="H577" s="6">
        <f>Tabla19[[#This Row],[Precio]]-(Tabla19[[#This Row],[Costo]]*Tabla19[[#This Row],[Cantidad]])</f>
        <v>0</v>
      </c>
      <c r="I577" t="s">
        <v>4</v>
      </c>
      <c r="K577" t="b">
        <f>IF(Tabla19[[#This Row],[Cantidad]]&gt;=1,Tabla19[[#This Row],[Cantidad]]*F577)</f>
        <v>0</v>
      </c>
    </row>
    <row r="578" spans="1:11" x14ac:dyDescent="0.2">
      <c r="A578" s="21"/>
      <c r="B578" s="22"/>
      <c r="C578" s="23">
        <f>_xlfn.XLOOKUP(Tabla19[[#This Row],[Producto]],Ingresos!L:L,Ingresos!M:M)</f>
        <v>0</v>
      </c>
      <c r="D578" s="24"/>
      <c r="E578" s="25"/>
      <c r="F578">
        <f>_xlfn.XLOOKUP(Tabla19[[#This Row],[Producto]],Ingresos!L:L,Ingresos!N:N)</f>
        <v>0</v>
      </c>
      <c r="G578">
        <v>2</v>
      </c>
      <c r="H578" s="6">
        <f>Tabla19[[#This Row],[Precio]]-(Tabla19[[#This Row],[Costo]]*Tabla19[[#This Row],[Cantidad]])</f>
        <v>0</v>
      </c>
      <c r="I578" t="s">
        <v>4</v>
      </c>
      <c r="K578" t="b">
        <f>IF(Tabla19[[#This Row],[Cantidad]]&gt;=1,Tabla19[[#This Row],[Cantidad]]*F578)</f>
        <v>0</v>
      </c>
    </row>
    <row r="579" spans="1:11" x14ac:dyDescent="0.2">
      <c r="A579" s="21"/>
      <c r="B579" s="22"/>
      <c r="C579" s="23">
        <f>_xlfn.XLOOKUP(Tabla19[[#This Row],[Producto]],Ingresos!L:L,Ingresos!M:M)</f>
        <v>0</v>
      </c>
      <c r="D579" s="24"/>
      <c r="E579" s="25"/>
      <c r="F579">
        <f>_xlfn.XLOOKUP(Tabla19[[#This Row],[Producto]],Ingresos!L:L,Ingresos!N:N)</f>
        <v>0</v>
      </c>
      <c r="G579">
        <v>2</v>
      </c>
      <c r="H579" s="6">
        <f>Tabla19[[#This Row],[Precio]]-(Tabla19[[#This Row],[Costo]]*Tabla19[[#This Row],[Cantidad]])</f>
        <v>0</v>
      </c>
      <c r="I579" t="s">
        <v>4</v>
      </c>
      <c r="K579" t="b">
        <f>IF(Tabla19[[#This Row],[Cantidad]]&gt;=1,Tabla19[[#This Row],[Cantidad]]*F579)</f>
        <v>0</v>
      </c>
    </row>
    <row r="580" spans="1:11" x14ac:dyDescent="0.2">
      <c r="A580" s="21"/>
      <c r="B580" s="22"/>
      <c r="C580" s="23">
        <f>_xlfn.XLOOKUP(Tabla19[[#This Row],[Producto]],Ingresos!L:L,Ingresos!M:M)</f>
        <v>0</v>
      </c>
      <c r="D580" s="24"/>
      <c r="E580" s="25"/>
      <c r="F580">
        <f>_xlfn.XLOOKUP(Tabla19[[#This Row],[Producto]],Ingresos!L:L,Ingresos!N:N)</f>
        <v>0</v>
      </c>
      <c r="G580">
        <v>2</v>
      </c>
      <c r="H580" s="6">
        <f>Tabla19[[#This Row],[Precio]]-(Tabla19[[#This Row],[Costo]]*Tabla19[[#This Row],[Cantidad]])</f>
        <v>0</v>
      </c>
      <c r="I580" t="s">
        <v>4</v>
      </c>
      <c r="K580" t="b">
        <f>IF(Tabla19[[#This Row],[Cantidad]]&gt;=1,Tabla19[[#This Row],[Cantidad]]*F580)</f>
        <v>0</v>
      </c>
    </row>
    <row r="581" spans="1:11" x14ac:dyDescent="0.2">
      <c r="A581" s="21"/>
      <c r="B581" s="22"/>
      <c r="C581" s="23">
        <f>_xlfn.XLOOKUP(Tabla19[[#This Row],[Producto]],Ingresos!L:L,Ingresos!M:M)</f>
        <v>0</v>
      </c>
      <c r="D581" s="24"/>
      <c r="E581" s="25"/>
      <c r="F581">
        <f>_xlfn.XLOOKUP(Tabla19[[#This Row],[Producto]],Ingresos!L:L,Ingresos!N:N)</f>
        <v>0</v>
      </c>
      <c r="G581">
        <v>2</v>
      </c>
      <c r="H581" s="6">
        <f>Tabla19[[#This Row],[Precio]]-(Tabla19[[#This Row],[Costo]]*Tabla19[[#This Row],[Cantidad]])</f>
        <v>0</v>
      </c>
      <c r="I581" t="s">
        <v>4</v>
      </c>
      <c r="K581" t="b">
        <f>IF(Tabla19[[#This Row],[Cantidad]]&gt;=1,Tabla19[[#This Row],[Cantidad]]*F581)</f>
        <v>0</v>
      </c>
    </row>
    <row r="582" spans="1:11" x14ac:dyDescent="0.2">
      <c r="A582" s="21"/>
      <c r="B582" s="22"/>
      <c r="C582" s="23">
        <f>_xlfn.XLOOKUP(Tabla19[[#This Row],[Producto]],Ingresos!L:L,Ingresos!M:M)</f>
        <v>0</v>
      </c>
      <c r="D582" s="24"/>
      <c r="E582" s="25"/>
      <c r="F582">
        <f>_xlfn.XLOOKUP(Tabla19[[#This Row],[Producto]],Ingresos!L:L,Ingresos!N:N)</f>
        <v>0</v>
      </c>
      <c r="G582">
        <v>2</v>
      </c>
      <c r="H582" s="6">
        <f>Tabla19[[#This Row],[Precio]]-(Tabla19[[#This Row],[Costo]]*Tabla19[[#This Row],[Cantidad]])</f>
        <v>0</v>
      </c>
      <c r="I582" t="s">
        <v>4</v>
      </c>
      <c r="K582" t="b">
        <f>IF(Tabla19[[#This Row],[Cantidad]]&gt;=1,Tabla19[[#This Row],[Cantidad]]*F582)</f>
        <v>0</v>
      </c>
    </row>
    <row r="583" spans="1:11" x14ac:dyDescent="0.2">
      <c r="A583" s="21"/>
      <c r="B583" s="22"/>
      <c r="C583" s="23">
        <f>_xlfn.XLOOKUP(Tabla19[[#This Row],[Producto]],Ingresos!L:L,Ingresos!M:M)</f>
        <v>0</v>
      </c>
      <c r="D583" s="24"/>
      <c r="E583" s="25"/>
      <c r="F583">
        <f>_xlfn.XLOOKUP(Tabla19[[#This Row],[Producto]],Ingresos!L:L,Ingresos!N:N)</f>
        <v>0</v>
      </c>
      <c r="G583">
        <v>2</v>
      </c>
      <c r="H583" s="6">
        <f>Tabla19[[#This Row],[Precio]]-(Tabla19[[#This Row],[Costo]]*Tabla19[[#This Row],[Cantidad]])</f>
        <v>0</v>
      </c>
      <c r="I583" t="s">
        <v>4</v>
      </c>
      <c r="K583" t="b">
        <f>IF(Tabla19[[#This Row],[Cantidad]]&gt;=1,Tabla19[[#This Row],[Cantidad]]*F583)</f>
        <v>0</v>
      </c>
    </row>
    <row r="584" spans="1:11" x14ac:dyDescent="0.2">
      <c r="A584" s="21"/>
      <c r="B584" s="22"/>
      <c r="C584" s="23">
        <f>_xlfn.XLOOKUP(Tabla19[[#This Row],[Producto]],Ingresos!L:L,Ingresos!M:M)</f>
        <v>0</v>
      </c>
      <c r="D584" s="24"/>
      <c r="E584" s="25"/>
      <c r="F584">
        <f>_xlfn.XLOOKUP(Tabla19[[#This Row],[Producto]],Ingresos!L:L,Ingresos!N:N)</f>
        <v>0</v>
      </c>
      <c r="G584">
        <v>2</v>
      </c>
      <c r="H584" s="6">
        <f>Tabla19[[#This Row],[Precio]]-(Tabla19[[#This Row],[Costo]]*Tabla19[[#This Row],[Cantidad]])</f>
        <v>0</v>
      </c>
      <c r="I584" t="s">
        <v>4</v>
      </c>
      <c r="K584" t="b">
        <f>IF(Tabla19[[#This Row],[Cantidad]]&gt;=1,Tabla19[[#This Row],[Cantidad]]*F584)</f>
        <v>0</v>
      </c>
    </row>
    <row r="585" spans="1:11" x14ac:dyDescent="0.2">
      <c r="A585" s="21"/>
      <c r="B585" s="22"/>
      <c r="C585" s="23">
        <f>_xlfn.XLOOKUP(Tabla19[[#This Row],[Producto]],Ingresos!L:L,Ingresos!M:M)</f>
        <v>0</v>
      </c>
      <c r="D585" s="24"/>
      <c r="E585" s="25"/>
      <c r="F585">
        <f>_xlfn.XLOOKUP(Tabla19[[#This Row],[Producto]],Ingresos!L:L,Ingresos!N:N)</f>
        <v>0</v>
      </c>
      <c r="G585">
        <v>2</v>
      </c>
      <c r="H585" s="6">
        <f>Tabla19[[#This Row],[Precio]]-(Tabla19[[#This Row],[Costo]]*Tabla19[[#This Row],[Cantidad]])</f>
        <v>0</v>
      </c>
      <c r="I585" t="s">
        <v>4</v>
      </c>
      <c r="K585" t="b">
        <f>IF(Tabla19[[#This Row],[Cantidad]]&gt;=1,Tabla19[[#This Row],[Cantidad]]*F585)</f>
        <v>0</v>
      </c>
    </row>
    <row r="586" spans="1:11" x14ac:dyDescent="0.2">
      <c r="A586" s="21"/>
      <c r="B586" s="22"/>
      <c r="C586" s="23">
        <f>_xlfn.XLOOKUP(Tabla19[[#This Row],[Producto]],Ingresos!L:L,Ingresos!M:M)</f>
        <v>0</v>
      </c>
      <c r="D586" s="24"/>
      <c r="E586" s="25"/>
      <c r="F586">
        <f>_xlfn.XLOOKUP(Tabla19[[#This Row],[Producto]],Ingresos!L:L,Ingresos!N:N)</f>
        <v>0</v>
      </c>
      <c r="G586">
        <v>2</v>
      </c>
      <c r="H586" s="6">
        <f>Tabla19[[#This Row],[Precio]]-(Tabla19[[#This Row],[Costo]]*Tabla19[[#This Row],[Cantidad]])</f>
        <v>0</v>
      </c>
      <c r="I586" t="s">
        <v>4</v>
      </c>
      <c r="K586" t="b">
        <f>IF(Tabla19[[#This Row],[Cantidad]]&gt;=1,Tabla19[[#This Row],[Cantidad]]*F586)</f>
        <v>0</v>
      </c>
    </row>
    <row r="587" spans="1:11" x14ac:dyDescent="0.2">
      <c r="A587" s="21"/>
      <c r="B587" s="22"/>
      <c r="C587" s="23">
        <f>_xlfn.XLOOKUP(Tabla19[[#This Row],[Producto]],Ingresos!L:L,Ingresos!M:M)</f>
        <v>0</v>
      </c>
      <c r="D587" s="24"/>
      <c r="E587" s="25"/>
      <c r="F587">
        <f>_xlfn.XLOOKUP(Tabla19[[#This Row],[Producto]],Ingresos!L:L,Ingresos!N:N)</f>
        <v>0</v>
      </c>
      <c r="G587">
        <v>2</v>
      </c>
      <c r="H587" s="6">
        <f>Tabla19[[#This Row],[Precio]]-(Tabla19[[#This Row],[Costo]]*Tabla19[[#This Row],[Cantidad]])</f>
        <v>0</v>
      </c>
      <c r="I587" t="s">
        <v>4</v>
      </c>
      <c r="K587" t="b">
        <f>IF(Tabla19[[#This Row],[Cantidad]]&gt;=1,Tabla19[[#This Row],[Cantidad]]*F587)</f>
        <v>0</v>
      </c>
    </row>
    <row r="588" spans="1:11" x14ac:dyDescent="0.2">
      <c r="A588" s="21"/>
      <c r="B588" s="22"/>
      <c r="C588" s="23">
        <f>_xlfn.XLOOKUP(Tabla19[[#This Row],[Producto]],Ingresos!L:L,Ingresos!M:M)</f>
        <v>0</v>
      </c>
      <c r="D588" s="24"/>
      <c r="E588" s="25"/>
      <c r="F588">
        <f>_xlfn.XLOOKUP(Tabla19[[#This Row],[Producto]],Ingresos!L:L,Ingresos!N:N)</f>
        <v>0</v>
      </c>
      <c r="G588">
        <v>2</v>
      </c>
      <c r="H588" s="6">
        <f>Tabla19[[#This Row],[Precio]]-(Tabla19[[#This Row],[Costo]]*Tabla19[[#This Row],[Cantidad]])</f>
        <v>0</v>
      </c>
      <c r="I588" t="s">
        <v>4</v>
      </c>
      <c r="K588" t="b">
        <f>IF(Tabla19[[#This Row],[Cantidad]]&gt;=1,Tabla19[[#This Row],[Cantidad]]*F588)</f>
        <v>0</v>
      </c>
    </row>
    <row r="589" spans="1:11" x14ac:dyDescent="0.2">
      <c r="A589" s="21"/>
      <c r="B589" s="22"/>
      <c r="C589" s="23">
        <f>_xlfn.XLOOKUP(Tabla19[[#This Row],[Producto]],Ingresos!L:L,Ingresos!M:M)</f>
        <v>0</v>
      </c>
      <c r="D589" s="24"/>
      <c r="E589" s="25"/>
      <c r="F589">
        <f>_xlfn.XLOOKUP(Tabla19[[#This Row],[Producto]],Ingresos!L:L,Ingresos!N:N)</f>
        <v>0</v>
      </c>
      <c r="G589">
        <v>2</v>
      </c>
      <c r="H589" s="6">
        <f>Tabla19[[#This Row],[Precio]]-(Tabla19[[#This Row],[Costo]]*Tabla19[[#This Row],[Cantidad]])</f>
        <v>0</v>
      </c>
      <c r="I589" t="s">
        <v>4</v>
      </c>
      <c r="K589" t="b">
        <f>IF(Tabla19[[#This Row],[Cantidad]]&gt;=1,Tabla19[[#This Row],[Cantidad]]*F589)</f>
        <v>0</v>
      </c>
    </row>
    <row r="590" spans="1:11" x14ac:dyDescent="0.2">
      <c r="A590" s="21"/>
      <c r="B590" s="22"/>
      <c r="C590" s="23">
        <f>_xlfn.XLOOKUP(Tabla19[[#This Row],[Producto]],Ingresos!L:L,Ingresos!M:M)</f>
        <v>0</v>
      </c>
      <c r="D590" s="24"/>
      <c r="E590" s="25"/>
      <c r="F590">
        <f>_xlfn.XLOOKUP(Tabla19[[#This Row],[Producto]],Ingresos!L:L,Ingresos!N:N)</f>
        <v>0</v>
      </c>
      <c r="G590">
        <v>2</v>
      </c>
      <c r="H590" s="6">
        <f>Tabla19[[#This Row],[Precio]]-(Tabla19[[#This Row],[Costo]]*Tabla19[[#This Row],[Cantidad]])</f>
        <v>0</v>
      </c>
      <c r="I590" t="s">
        <v>4</v>
      </c>
      <c r="K590" t="b">
        <f>IF(Tabla19[[#This Row],[Cantidad]]&gt;=1,Tabla19[[#This Row],[Cantidad]]*F590)</f>
        <v>0</v>
      </c>
    </row>
    <row r="591" spans="1:11" x14ac:dyDescent="0.2">
      <c r="A591" s="21"/>
      <c r="B591" s="22"/>
      <c r="C591" s="23">
        <f>_xlfn.XLOOKUP(Tabla19[[#This Row],[Producto]],Ingresos!L:L,Ingresos!M:M)</f>
        <v>0</v>
      </c>
      <c r="D591" s="24"/>
      <c r="E591" s="25"/>
      <c r="F591">
        <f>_xlfn.XLOOKUP(Tabla19[[#This Row],[Producto]],Ingresos!L:L,Ingresos!N:N)</f>
        <v>0</v>
      </c>
      <c r="G591">
        <v>2</v>
      </c>
      <c r="H591" s="6">
        <f>Tabla19[[#This Row],[Precio]]-(Tabla19[[#This Row],[Costo]]*Tabla19[[#This Row],[Cantidad]])</f>
        <v>0</v>
      </c>
      <c r="I591" t="s">
        <v>4</v>
      </c>
      <c r="K591" t="b">
        <f>IF(Tabla19[[#This Row],[Cantidad]]&gt;=1,Tabla19[[#This Row],[Cantidad]]*F591)</f>
        <v>0</v>
      </c>
    </row>
    <row r="592" spans="1:11" x14ac:dyDescent="0.2">
      <c r="A592" s="21"/>
      <c r="B592" s="22"/>
      <c r="C592" s="23">
        <f>_xlfn.XLOOKUP(Tabla19[[#This Row],[Producto]],Ingresos!L:L,Ingresos!M:M)</f>
        <v>0</v>
      </c>
      <c r="D592" s="24"/>
      <c r="E592" s="25"/>
      <c r="F592">
        <f>_xlfn.XLOOKUP(Tabla19[[#This Row],[Producto]],Ingresos!L:L,Ingresos!N:N)</f>
        <v>0</v>
      </c>
      <c r="G592">
        <v>2</v>
      </c>
      <c r="H592" s="6">
        <f>Tabla19[[#This Row],[Precio]]-(Tabla19[[#This Row],[Costo]]*Tabla19[[#This Row],[Cantidad]])</f>
        <v>0</v>
      </c>
      <c r="I592" t="s">
        <v>4</v>
      </c>
      <c r="K592" t="b">
        <f>IF(Tabla19[[#This Row],[Cantidad]]&gt;=1,Tabla19[[#This Row],[Cantidad]]*F592)</f>
        <v>0</v>
      </c>
    </row>
    <row r="593" spans="1:11" x14ac:dyDescent="0.2">
      <c r="A593" s="21"/>
      <c r="B593" s="22"/>
      <c r="C593" s="23">
        <f>_xlfn.XLOOKUP(Tabla19[[#This Row],[Producto]],Ingresos!L:L,Ingresos!M:M)</f>
        <v>0</v>
      </c>
      <c r="D593" s="24"/>
      <c r="E593" s="25"/>
      <c r="F593">
        <f>_xlfn.XLOOKUP(Tabla19[[#This Row],[Producto]],Ingresos!L:L,Ingresos!N:N)</f>
        <v>0</v>
      </c>
      <c r="G593">
        <v>2</v>
      </c>
      <c r="H593" s="6">
        <f>Tabla19[[#This Row],[Precio]]-(Tabla19[[#This Row],[Costo]]*Tabla19[[#This Row],[Cantidad]])</f>
        <v>0</v>
      </c>
      <c r="I593" t="s">
        <v>4</v>
      </c>
      <c r="K593" t="b">
        <f>IF(Tabla19[[#This Row],[Cantidad]]&gt;=1,Tabla19[[#This Row],[Cantidad]]*F593)</f>
        <v>0</v>
      </c>
    </row>
    <row r="594" spans="1:11" x14ac:dyDescent="0.2">
      <c r="A594" s="21"/>
      <c r="B594" s="22"/>
      <c r="C594" s="23">
        <f>_xlfn.XLOOKUP(Tabla19[[#This Row],[Producto]],Ingresos!L:L,Ingresos!M:M)</f>
        <v>0</v>
      </c>
      <c r="D594" s="24"/>
      <c r="E594" s="25"/>
      <c r="F594">
        <f>_xlfn.XLOOKUP(Tabla19[[#This Row],[Producto]],Ingresos!L:L,Ingresos!N:N)</f>
        <v>0</v>
      </c>
      <c r="G594">
        <v>2</v>
      </c>
      <c r="H594" s="6">
        <f>Tabla19[[#This Row],[Precio]]-(Tabla19[[#This Row],[Costo]]*Tabla19[[#This Row],[Cantidad]])</f>
        <v>0</v>
      </c>
      <c r="I594" t="s">
        <v>4</v>
      </c>
      <c r="K594" t="b">
        <f>IF(Tabla19[[#This Row],[Cantidad]]&gt;=1,Tabla19[[#This Row],[Cantidad]]*F594)</f>
        <v>0</v>
      </c>
    </row>
    <row r="595" spans="1:11" x14ac:dyDescent="0.2">
      <c r="A595" s="21"/>
      <c r="B595" s="22"/>
      <c r="C595" s="23">
        <f>_xlfn.XLOOKUP(Tabla19[[#This Row],[Producto]],Ingresos!L:L,Ingresos!M:M)</f>
        <v>0</v>
      </c>
      <c r="D595" s="24"/>
      <c r="E595" s="25"/>
      <c r="F595">
        <f>_xlfn.XLOOKUP(Tabla19[[#This Row],[Producto]],Ingresos!L:L,Ingresos!N:N)</f>
        <v>0</v>
      </c>
      <c r="G595">
        <v>2</v>
      </c>
      <c r="H595" s="6">
        <f>Tabla19[[#This Row],[Precio]]-(Tabla19[[#This Row],[Costo]]*Tabla19[[#This Row],[Cantidad]])</f>
        <v>0</v>
      </c>
      <c r="I595" t="s">
        <v>4</v>
      </c>
      <c r="K595" t="b">
        <f>IF(Tabla19[[#This Row],[Cantidad]]&gt;=1,Tabla19[[#This Row],[Cantidad]]*F595)</f>
        <v>0</v>
      </c>
    </row>
    <row r="596" spans="1:11" x14ac:dyDescent="0.2">
      <c r="A596" s="21"/>
      <c r="B596" s="22"/>
      <c r="C596" s="23">
        <f>_xlfn.XLOOKUP(Tabla19[[#This Row],[Producto]],Ingresos!L:L,Ingresos!M:M)</f>
        <v>0</v>
      </c>
      <c r="D596" s="24"/>
      <c r="E596" s="25"/>
      <c r="F596">
        <f>_xlfn.XLOOKUP(Tabla19[[#This Row],[Producto]],Ingresos!L:L,Ingresos!N:N)</f>
        <v>0</v>
      </c>
      <c r="G596">
        <v>2</v>
      </c>
      <c r="H596" s="6">
        <f>Tabla19[[#This Row],[Precio]]-(Tabla19[[#This Row],[Costo]]*Tabla19[[#This Row],[Cantidad]])</f>
        <v>0</v>
      </c>
      <c r="I596" t="s">
        <v>4</v>
      </c>
      <c r="K596" t="b">
        <f>IF(Tabla19[[#This Row],[Cantidad]]&gt;=1,Tabla19[[#This Row],[Cantidad]]*F596)</f>
        <v>0</v>
      </c>
    </row>
    <row r="597" spans="1:11" x14ac:dyDescent="0.2">
      <c r="A597" s="21"/>
      <c r="B597" s="22"/>
      <c r="C597" s="23">
        <f>_xlfn.XLOOKUP(Tabla19[[#This Row],[Producto]],Ingresos!L:L,Ingresos!M:M)</f>
        <v>0</v>
      </c>
      <c r="D597" s="24"/>
      <c r="E597" s="25"/>
      <c r="F597">
        <f>_xlfn.XLOOKUP(Tabla19[[#This Row],[Producto]],Ingresos!L:L,Ingresos!N:N)</f>
        <v>0</v>
      </c>
      <c r="G597">
        <v>2</v>
      </c>
      <c r="H597" s="6">
        <f>Tabla19[[#This Row],[Precio]]-(Tabla19[[#This Row],[Costo]]*Tabla19[[#This Row],[Cantidad]])</f>
        <v>0</v>
      </c>
      <c r="I597" t="s">
        <v>4</v>
      </c>
      <c r="K597" t="b">
        <f>IF(Tabla19[[#This Row],[Cantidad]]&gt;=1,Tabla19[[#This Row],[Cantidad]]*F597)</f>
        <v>0</v>
      </c>
    </row>
    <row r="598" spans="1:11" x14ac:dyDescent="0.2">
      <c r="A598" s="21"/>
      <c r="B598" s="22"/>
      <c r="C598" s="23">
        <f>_xlfn.XLOOKUP(Tabla19[[#This Row],[Producto]],Ingresos!L:L,Ingresos!M:M)</f>
        <v>0</v>
      </c>
      <c r="D598" s="24"/>
      <c r="E598" s="25"/>
      <c r="F598">
        <f>_xlfn.XLOOKUP(Tabla19[[#This Row],[Producto]],Ingresos!L:L,Ingresos!N:N)</f>
        <v>0</v>
      </c>
      <c r="G598">
        <v>2</v>
      </c>
      <c r="H598" s="6">
        <f>Tabla19[[#This Row],[Precio]]-(Tabla19[[#This Row],[Costo]]*Tabla19[[#This Row],[Cantidad]])</f>
        <v>0</v>
      </c>
      <c r="I598" t="s">
        <v>4</v>
      </c>
      <c r="K598" t="b">
        <f>IF(Tabla19[[#This Row],[Cantidad]]&gt;=1,Tabla19[[#This Row],[Cantidad]]*F598)</f>
        <v>0</v>
      </c>
    </row>
    <row r="599" spans="1:11" x14ac:dyDescent="0.2">
      <c r="A599" s="21"/>
      <c r="B599" s="22"/>
      <c r="C599" s="23">
        <f>_xlfn.XLOOKUP(Tabla19[[#This Row],[Producto]],Ingresos!L:L,Ingresos!M:M)</f>
        <v>0</v>
      </c>
      <c r="D599" s="24"/>
      <c r="E599" s="25"/>
      <c r="F599">
        <f>_xlfn.XLOOKUP(Tabla19[[#This Row],[Producto]],Ingresos!L:L,Ingresos!N:N)</f>
        <v>0</v>
      </c>
      <c r="G599">
        <v>2</v>
      </c>
      <c r="H599" s="6">
        <f>Tabla19[[#This Row],[Precio]]-(Tabla19[[#This Row],[Costo]]*Tabla19[[#This Row],[Cantidad]])</f>
        <v>0</v>
      </c>
      <c r="I599" t="s">
        <v>4</v>
      </c>
      <c r="K599" t="b">
        <f>IF(Tabla19[[#This Row],[Cantidad]]&gt;=1,Tabla19[[#This Row],[Cantidad]]*F599)</f>
        <v>0</v>
      </c>
    </row>
    <row r="600" spans="1:11" x14ac:dyDescent="0.2">
      <c r="A600" s="21"/>
      <c r="B600" s="22"/>
      <c r="C600" s="23">
        <f>_xlfn.XLOOKUP(Tabla19[[#This Row],[Producto]],Ingresos!L:L,Ingresos!M:M)</f>
        <v>0</v>
      </c>
      <c r="D600" s="24"/>
      <c r="E600" s="25"/>
      <c r="F600">
        <f>_xlfn.XLOOKUP(Tabla19[[#This Row],[Producto]],Ingresos!L:L,Ingresos!N:N)</f>
        <v>0</v>
      </c>
      <c r="G600">
        <v>2</v>
      </c>
      <c r="H600" s="6">
        <f>Tabla19[[#This Row],[Precio]]-(Tabla19[[#This Row],[Costo]]*Tabla19[[#This Row],[Cantidad]])</f>
        <v>0</v>
      </c>
      <c r="I600" t="s">
        <v>4</v>
      </c>
      <c r="K600" t="b">
        <f>IF(Tabla19[[#This Row],[Cantidad]]&gt;=1,Tabla19[[#This Row],[Cantidad]]*F600)</f>
        <v>0</v>
      </c>
    </row>
    <row r="601" spans="1:11" x14ac:dyDescent="0.2">
      <c r="A601" s="21"/>
      <c r="B601" s="22"/>
      <c r="C601" s="23">
        <f>_xlfn.XLOOKUP(Tabla19[[#This Row],[Producto]],Ingresos!L:L,Ingresos!M:M)</f>
        <v>0</v>
      </c>
      <c r="D601" s="24"/>
      <c r="E601" s="25"/>
      <c r="F601">
        <f>_xlfn.XLOOKUP(Tabla19[[#This Row],[Producto]],Ingresos!L:L,Ingresos!N:N)</f>
        <v>0</v>
      </c>
      <c r="G601">
        <v>2</v>
      </c>
      <c r="H601" s="6">
        <f>Tabla19[[#This Row],[Precio]]-(Tabla19[[#This Row],[Costo]]*Tabla19[[#This Row],[Cantidad]])</f>
        <v>0</v>
      </c>
      <c r="I601" t="s">
        <v>4</v>
      </c>
      <c r="K601" t="b">
        <f>IF(Tabla19[[#This Row],[Cantidad]]&gt;=1,Tabla19[[#This Row],[Cantidad]]*F601)</f>
        <v>0</v>
      </c>
    </row>
    <row r="602" spans="1:11" x14ac:dyDescent="0.2">
      <c r="A602" s="21"/>
      <c r="B602" s="22"/>
      <c r="C602" s="23">
        <f>_xlfn.XLOOKUP(Tabla19[[#This Row],[Producto]],Ingresos!L:L,Ingresos!M:M)</f>
        <v>0</v>
      </c>
      <c r="D602" s="24"/>
      <c r="E602" s="25"/>
      <c r="F602">
        <f>_xlfn.XLOOKUP(Tabla19[[#This Row],[Producto]],Ingresos!L:L,Ingresos!N:N)</f>
        <v>0</v>
      </c>
      <c r="G602">
        <v>2</v>
      </c>
      <c r="H602" s="6">
        <f>Tabla19[[#This Row],[Precio]]-(Tabla19[[#This Row],[Costo]]*Tabla19[[#This Row],[Cantidad]])</f>
        <v>0</v>
      </c>
      <c r="I602" t="s">
        <v>4</v>
      </c>
      <c r="K602" t="b">
        <f>IF(Tabla19[[#This Row],[Cantidad]]&gt;=1,Tabla19[[#This Row],[Cantidad]]*F602)</f>
        <v>0</v>
      </c>
    </row>
    <row r="603" spans="1:11" x14ac:dyDescent="0.2">
      <c r="A603" s="21"/>
      <c r="B603" s="22"/>
      <c r="C603" s="23">
        <f>_xlfn.XLOOKUP(Tabla19[[#This Row],[Producto]],Ingresos!L:L,Ingresos!M:M)</f>
        <v>0</v>
      </c>
      <c r="D603" s="24"/>
      <c r="E603" s="25"/>
      <c r="F603">
        <f>_xlfn.XLOOKUP(Tabla19[[#This Row],[Producto]],Ingresos!L:L,Ingresos!N:N)</f>
        <v>0</v>
      </c>
      <c r="G603">
        <v>2</v>
      </c>
      <c r="H603" s="6">
        <f>Tabla19[[#This Row],[Precio]]-(Tabla19[[#This Row],[Costo]]*Tabla19[[#This Row],[Cantidad]])</f>
        <v>0</v>
      </c>
      <c r="I603" t="s">
        <v>4</v>
      </c>
      <c r="K603" t="b">
        <f>IF(Tabla19[[#This Row],[Cantidad]]&gt;=1,Tabla19[[#This Row],[Cantidad]]*F603)</f>
        <v>0</v>
      </c>
    </row>
    <row r="604" spans="1:11" x14ac:dyDescent="0.2">
      <c r="A604" s="21"/>
      <c r="B604" s="22"/>
      <c r="C604" s="23">
        <f>_xlfn.XLOOKUP(Tabla19[[#This Row],[Producto]],Ingresos!L:L,Ingresos!M:M)</f>
        <v>0</v>
      </c>
      <c r="D604" s="24"/>
      <c r="E604" s="25"/>
      <c r="F604">
        <f>_xlfn.XLOOKUP(Tabla19[[#This Row],[Producto]],Ingresos!L:L,Ingresos!N:N)</f>
        <v>0</v>
      </c>
      <c r="G604">
        <v>2</v>
      </c>
      <c r="H604" s="6">
        <f>Tabla19[[#This Row],[Precio]]-(Tabla19[[#This Row],[Costo]]*Tabla19[[#This Row],[Cantidad]])</f>
        <v>0</v>
      </c>
      <c r="I604" t="s">
        <v>4</v>
      </c>
      <c r="K604" t="b">
        <f>IF(Tabla19[[#This Row],[Cantidad]]&gt;=1,Tabla19[[#This Row],[Cantidad]]*F604)</f>
        <v>0</v>
      </c>
    </row>
    <row r="605" spans="1:11" x14ac:dyDescent="0.2">
      <c r="A605" s="21"/>
      <c r="B605" s="22"/>
      <c r="C605" s="23">
        <f>_xlfn.XLOOKUP(Tabla19[[#This Row],[Producto]],Ingresos!L:L,Ingresos!M:M)</f>
        <v>0</v>
      </c>
      <c r="D605" s="24"/>
      <c r="E605" s="25"/>
      <c r="F605">
        <f>_xlfn.XLOOKUP(Tabla19[[#This Row],[Producto]],Ingresos!L:L,Ingresos!N:N)</f>
        <v>0</v>
      </c>
      <c r="G605">
        <v>2</v>
      </c>
      <c r="H605" s="6">
        <f>Tabla19[[#This Row],[Precio]]-(Tabla19[[#This Row],[Costo]]*Tabla19[[#This Row],[Cantidad]])</f>
        <v>0</v>
      </c>
      <c r="I605" t="s">
        <v>4</v>
      </c>
      <c r="K605" t="b">
        <f>IF(Tabla19[[#This Row],[Cantidad]]&gt;=1,Tabla19[[#This Row],[Cantidad]]*F605)</f>
        <v>0</v>
      </c>
    </row>
    <row r="606" spans="1:11" x14ac:dyDescent="0.2">
      <c r="A606" s="21"/>
      <c r="B606" s="22"/>
      <c r="C606" s="23">
        <f>_xlfn.XLOOKUP(Tabla19[[#This Row],[Producto]],Ingresos!L:L,Ingresos!M:M)</f>
        <v>0</v>
      </c>
      <c r="D606" s="24"/>
      <c r="E606" s="25"/>
      <c r="F606">
        <f>_xlfn.XLOOKUP(Tabla19[[#This Row],[Producto]],Ingresos!L:L,Ingresos!N:N)</f>
        <v>0</v>
      </c>
      <c r="G606">
        <v>2</v>
      </c>
      <c r="H606" s="6">
        <f>Tabla19[[#This Row],[Precio]]-(Tabla19[[#This Row],[Costo]]*Tabla19[[#This Row],[Cantidad]])</f>
        <v>0</v>
      </c>
      <c r="I606" t="s">
        <v>4</v>
      </c>
      <c r="K606" t="b">
        <f>IF(Tabla19[[#This Row],[Cantidad]]&gt;=1,Tabla19[[#This Row],[Cantidad]]*F606)</f>
        <v>0</v>
      </c>
    </row>
    <row r="607" spans="1:11" x14ac:dyDescent="0.2">
      <c r="A607" s="21"/>
      <c r="B607" s="22"/>
      <c r="C607" s="23">
        <f>_xlfn.XLOOKUP(Tabla19[[#This Row],[Producto]],Ingresos!L:L,Ingresos!M:M)</f>
        <v>0</v>
      </c>
      <c r="D607" s="24"/>
      <c r="E607" s="25"/>
      <c r="F607">
        <f>_xlfn.XLOOKUP(Tabla19[[#This Row],[Producto]],Ingresos!L:L,Ingresos!N:N)</f>
        <v>0</v>
      </c>
      <c r="G607">
        <v>2</v>
      </c>
      <c r="H607" s="6">
        <f>Tabla19[[#This Row],[Precio]]-(Tabla19[[#This Row],[Costo]]*Tabla19[[#This Row],[Cantidad]])</f>
        <v>0</v>
      </c>
      <c r="I607" t="s">
        <v>4</v>
      </c>
      <c r="K607" t="b">
        <f>IF(Tabla19[[#This Row],[Cantidad]]&gt;=1,Tabla19[[#This Row],[Cantidad]]*F607)</f>
        <v>0</v>
      </c>
    </row>
    <row r="608" spans="1:11" x14ac:dyDescent="0.2">
      <c r="A608" s="21"/>
      <c r="B608" s="22"/>
      <c r="C608" s="23">
        <f>_xlfn.XLOOKUP(Tabla19[[#This Row],[Producto]],Ingresos!L:L,Ingresos!M:M)</f>
        <v>0</v>
      </c>
      <c r="D608" s="24"/>
      <c r="E608" s="25"/>
      <c r="F608">
        <f>_xlfn.XLOOKUP(Tabla19[[#This Row],[Producto]],Ingresos!L:L,Ingresos!N:N)</f>
        <v>0</v>
      </c>
      <c r="G608">
        <v>2</v>
      </c>
      <c r="H608" s="6">
        <f>Tabla19[[#This Row],[Precio]]-(Tabla19[[#This Row],[Costo]]*Tabla19[[#This Row],[Cantidad]])</f>
        <v>0</v>
      </c>
      <c r="I608" t="s">
        <v>4</v>
      </c>
      <c r="K608" t="b">
        <f>IF(Tabla19[[#This Row],[Cantidad]]&gt;=1,Tabla19[[#This Row],[Cantidad]]*F608)</f>
        <v>0</v>
      </c>
    </row>
    <row r="609" spans="1:11" x14ac:dyDescent="0.2">
      <c r="A609" s="21"/>
      <c r="B609" s="22"/>
      <c r="C609" s="23">
        <f>_xlfn.XLOOKUP(Tabla19[[#This Row],[Producto]],Ingresos!L:L,Ingresos!M:M)</f>
        <v>0</v>
      </c>
      <c r="D609" s="24"/>
      <c r="E609" s="25"/>
      <c r="F609">
        <f>_xlfn.XLOOKUP(Tabla19[[#This Row],[Producto]],Ingresos!L:L,Ingresos!N:N)</f>
        <v>0</v>
      </c>
      <c r="G609">
        <v>2</v>
      </c>
      <c r="H609" s="6">
        <f>Tabla19[[#This Row],[Precio]]-(Tabla19[[#This Row],[Costo]]*Tabla19[[#This Row],[Cantidad]])</f>
        <v>0</v>
      </c>
      <c r="I609" t="s">
        <v>4</v>
      </c>
      <c r="K609" t="b">
        <f>IF(Tabla19[[#This Row],[Cantidad]]&gt;=1,Tabla19[[#This Row],[Cantidad]]*F609)</f>
        <v>0</v>
      </c>
    </row>
    <row r="610" spans="1:11" x14ac:dyDescent="0.2">
      <c r="A610" s="21"/>
      <c r="B610" s="22"/>
      <c r="C610" s="23">
        <f>_xlfn.XLOOKUP(Tabla19[[#This Row],[Producto]],Ingresos!L:L,Ingresos!M:M)</f>
        <v>0</v>
      </c>
      <c r="D610" s="24"/>
      <c r="E610" s="25"/>
      <c r="F610">
        <f>_xlfn.XLOOKUP(Tabla19[[#This Row],[Producto]],Ingresos!L:L,Ingresos!N:N)</f>
        <v>0</v>
      </c>
      <c r="G610">
        <v>2</v>
      </c>
      <c r="H610" s="6">
        <f>Tabla19[[#This Row],[Precio]]-(Tabla19[[#This Row],[Costo]]*Tabla19[[#This Row],[Cantidad]])</f>
        <v>0</v>
      </c>
      <c r="I610" t="s">
        <v>4</v>
      </c>
      <c r="K610" t="b">
        <f>IF(Tabla19[[#This Row],[Cantidad]]&gt;=1,Tabla19[[#This Row],[Cantidad]]*F610)</f>
        <v>0</v>
      </c>
    </row>
    <row r="611" spans="1:11" x14ac:dyDescent="0.2">
      <c r="A611" s="21"/>
      <c r="B611" s="22"/>
      <c r="C611" s="23">
        <f>_xlfn.XLOOKUP(Tabla19[[#This Row],[Producto]],Ingresos!L:L,Ingresos!M:M)</f>
        <v>0</v>
      </c>
      <c r="D611" s="24"/>
      <c r="E611" s="25"/>
      <c r="F611">
        <f>_xlfn.XLOOKUP(Tabla19[[#This Row],[Producto]],Ingresos!L:L,Ingresos!N:N)</f>
        <v>0</v>
      </c>
      <c r="G611">
        <v>2</v>
      </c>
      <c r="H611" s="6">
        <f>Tabla19[[#This Row],[Precio]]-(Tabla19[[#This Row],[Costo]]*Tabla19[[#This Row],[Cantidad]])</f>
        <v>0</v>
      </c>
      <c r="I611" t="s">
        <v>4</v>
      </c>
      <c r="K611" t="b">
        <f>IF(Tabla19[[#This Row],[Cantidad]]&gt;=1,Tabla19[[#This Row],[Cantidad]]*F611)</f>
        <v>0</v>
      </c>
    </row>
    <row r="612" spans="1:11" x14ac:dyDescent="0.2">
      <c r="A612" s="21"/>
      <c r="B612" s="22"/>
      <c r="C612" s="23">
        <f>_xlfn.XLOOKUP(Tabla19[[#This Row],[Producto]],Ingresos!L:L,Ingresos!M:M)</f>
        <v>0</v>
      </c>
      <c r="D612" s="24"/>
      <c r="E612" s="25"/>
      <c r="F612">
        <f>_xlfn.XLOOKUP(Tabla19[[#This Row],[Producto]],Ingresos!L:L,Ingresos!N:N)</f>
        <v>0</v>
      </c>
      <c r="G612">
        <v>2</v>
      </c>
      <c r="H612" s="6">
        <f>Tabla19[[#This Row],[Precio]]-(Tabla19[[#This Row],[Costo]]*Tabla19[[#This Row],[Cantidad]])</f>
        <v>0</v>
      </c>
      <c r="I612" t="s">
        <v>4</v>
      </c>
      <c r="K612" t="b">
        <f>IF(Tabla19[[#This Row],[Cantidad]]&gt;=1,Tabla19[[#This Row],[Cantidad]]*F612)</f>
        <v>0</v>
      </c>
    </row>
    <row r="613" spans="1:11" x14ac:dyDescent="0.2">
      <c r="A613" s="21"/>
      <c r="B613" s="22"/>
      <c r="C613" s="23">
        <f>_xlfn.XLOOKUP(Tabla19[[#This Row],[Producto]],Ingresos!L:L,Ingresos!M:M)</f>
        <v>0</v>
      </c>
      <c r="D613" s="24"/>
      <c r="E613" s="25"/>
      <c r="F613">
        <f>_xlfn.XLOOKUP(Tabla19[[#This Row],[Producto]],Ingresos!L:L,Ingresos!N:N)</f>
        <v>0</v>
      </c>
      <c r="G613">
        <v>2</v>
      </c>
      <c r="H613" s="6">
        <f>Tabla19[[#This Row],[Precio]]-(Tabla19[[#This Row],[Costo]]*Tabla19[[#This Row],[Cantidad]])</f>
        <v>0</v>
      </c>
      <c r="I613" t="s">
        <v>4</v>
      </c>
      <c r="K613" t="b">
        <f>IF(Tabla19[[#This Row],[Cantidad]]&gt;=1,Tabla19[[#This Row],[Cantidad]]*F613)</f>
        <v>0</v>
      </c>
    </row>
    <row r="614" spans="1:11" x14ac:dyDescent="0.2">
      <c r="A614" s="21"/>
      <c r="B614" s="22"/>
      <c r="C614" s="23">
        <f>_xlfn.XLOOKUP(Tabla19[[#This Row],[Producto]],Ingresos!L:L,Ingresos!M:M)</f>
        <v>0</v>
      </c>
      <c r="D614" s="24"/>
      <c r="E614" s="25"/>
      <c r="F614">
        <f>_xlfn.XLOOKUP(Tabla19[[#This Row],[Producto]],Ingresos!L:L,Ingresos!N:N)</f>
        <v>0</v>
      </c>
      <c r="G614">
        <v>2</v>
      </c>
      <c r="H614" s="6">
        <f>Tabla19[[#This Row],[Precio]]-(Tabla19[[#This Row],[Costo]]*Tabla19[[#This Row],[Cantidad]])</f>
        <v>0</v>
      </c>
      <c r="I614" t="s">
        <v>4</v>
      </c>
      <c r="K614" t="b">
        <f>IF(Tabla19[[#This Row],[Cantidad]]&gt;=1,Tabla19[[#This Row],[Cantidad]]*F614)</f>
        <v>0</v>
      </c>
    </row>
    <row r="615" spans="1:11" x14ac:dyDescent="0.2">
      <c r="A615" s="21"/>
      <c r="B615" s="22"/>
      <c r="C615" s="23">
        <f>_xlfn.XLOOKUP(Tabla19[[#This Row],[Producto]],Ingresos!L:L,Ingresos!M:M)</f>
        <v>0</v>
      </c>
      <c r="D615" s="24"/>
      <c r="E615" s="25"/>
      <c r="F615">
        <f>_xlfn.XLOOKUP(Tabla19[[#This Row],[Producto]],Ingresos!L:L,Ingresos!N:N)</f>
        <v>0</v>
      </c>
      <c r="G615">
        <v>2</v>
      </c>
      <c r="H615" s="6">
        <f>Tabla19[[#This Row],[Precio]]-(Tabla19[[#This Row],[Costo]]*Tabla19[[#This Row],[Cantidad]])</f>
        <v>0</v>
      </c>
      <c r="I615" t="s">
        <v>4</v>
      </c>
      <c r="K615" t="b">
        <f>IF(Tabla19[[#This Row],[Cantidad]]&gt;=1,Tabla19[[#This Row],[Cantidad]]*F615)</f>
        <v>0</v>
      </c>
    </row>
    <row r="616" spans="1:11" x14ac:dyDescent="0.2">
      <c r="A616" s="21"/>
      <c r="B616" s="22"/>
      <c r="C616" s="23">
        <f>_xlfn.XLOOKUP(Tabla19[[#This Row],[Producto]],Ingresos!L:L,Ingresos!M:M)</f>
        <v>0</v>
      </c>
      <c r="D616" s="24"/>
      <c r="E616" s="25"/>
      <c r="F616">
        <f>_xlfn.XLOOKUP(Tabla19[[#This Row],[Producto]],Ingresos!L:L,Ingresos!N:N)</f>
        <v>0</v>
      </c>
      <c r="G616">
        <v>2</v>
      </c>
      <c r="H616" s="6">
        <f>Tabla19[[#This Row],[Precio]]-(Tabla19[[#This Row],[Costo]]*Tabla19[[#This Row],[Cantidad]])</f>
        <v>0</v>
      </c>
      <c r="I616" t="s">
        <v>4</v>
      </c>
      <c r="K616" t="b">
        <f>IF(Tabla19[[#This Row],[Cantidad]]&gt;=1,Tabla19[[#This Row],[Cantidad]]*F616)</f>
        <v>0</v>
      </c>
    </row>
    <row r="617" spans="1:11" x14ac:dyDescent="0.2">
      <c r="A617" s="21"/>
      <c r="B617" s="22"/>
      <c r="C617" s="23">
        <f>_xlfn.XLOOKUP(Tabla19[[#This Row],[Producto]],Ingresos!L:L,Ingresos!M:M)</f>
        <v>0</v>
      </c>
      <c r="D617" s="24"/>
      <c r="E617" s="25"/>
      <c r="F617">
        <f>_xlfn.XLOOKUP(Tabla19[[#This Row],[Producto]],Ingresos!L:L,Ingresos!N:N)</f>
        <v>0</v>
      </c>
      <c r="G617">
        <v>2</v>
      </c>
      <c r="H617" s="6">
        <f>Tabla19[[#This Row],[Precio]]-(Tabla19[[#This Row],[Costo]]*Tabla19[[#This Row],[Cantidad]])</f>
        <v>0</v>
      </c>
      <c r="I617" t="s">
        <v>4</v>
      </c>
      <c r="K617" t="b">
        <f>IF(Tabla19[[#This Row],[Cantidad]]&gt;=1,Tabla19[[#This Row],[Cantidad]]*F617)</f>
        <v>0</v>
      </c>
    </row>
    <row r="618" spans="1:11" x14ac:dyDescent="0.2">
      <c r="A618" s="21"/>
      <c r="B618" s="22"/>
      <c r="C618" s="23">
        <f>_xlfn.XLOOKUP(Tabla19[[#This Row],[Producto]],Ingresos!L:L,Ingresos!M:M)</f>
        <v>0</v>
      </c>
      <c r="D618" s="24"/>
      <c r="E618" s="25"/>
      <c r="F618">
        <f>_xlfn.XLOOKUP(Tabla19[[#This Row],[Producto]],Ingresos!L:L,Ingresos!N:N)</f>
        <v>0</v>
      </c>
      <c r="G618">
        <v>2</v>
      </c>
      <c r="H618" s="6">
        <f>Tabla19[[#This Row],[Precio]]-(Tabla19[[#This Row],[Costo]]*Tabla19[[#This Row],[Cantidad]])</f>
        <v>0</v>
      </c>
      <c r="I618" t="s">
        <v>4</v>
      </c>
      <c r="K618" t="b">
        <f>IF(Tabla19[[#This Row],[Cantidad]]&gt;=1,Tabla19[[#This Row],[Cantidad]]*F618)</f>
        <v>0</v>
      </c>
    </row>
    <row r="619" spans="1:11" x14ac:dyDescent="0.2">
      <c r="A619" s="21"/>
      <c r="B619" s="22"/>
      <c r="C619" s="23">
        <f>_xlfn.XLOOKUP(Tabla19[[#This Row],[Producto]],Ingresos!L:L,Ingresos!M:M)</f>
        <v>0</v>
      </c>
      <c r="D619" s="24"/>
      <c r="E619" s="25"/>
      <c r="F619">
        <f>_xlfn.XLOOKUP(Tabla19[[#This Row],[Producto]],Ingresos!L:L,Ingresos!N:N)</f>
        <v>0</v>
      </c>
      <c r="G619">
        <v>2</v>
      </c>
      <c r="H619" s="6">
        <f>Tabla19[[#This Row],[Precio]]-(Tabla19[[#This Row],[Costo]]*Tabla19[[#This Row],[Cantidad]])</f>
        <v>0</v>
      </c>
      <c r="I619" t="s">
        <v>4</v>
      </c>
      <c r="K619" t="b">
        <f>IF(Tabla19[[#This Row],[Cantidad]]&gt;=1,Tabla19[[#This Row],[Cantidad]]*F619)</f>
        <v>0</v>
      </c>
    </row>
    <row r="620" spans="1:11" x14ac:dyDescent="0.2">
      <c r="A620" s="21"/>
      <c r="B620" s="22"/>
      <c r="C620" s="23">
        <f>_xlfn.XLOOKUP(Tabla19[[#This Row],[Producto]],Ingresos!L:L,Ingresos!M:M)</f>
        <v>0</v>
      </c>
      <c r="D620" s="24"/>
      <c r="E620" s="25"/>
      <c r="F620">
        <f>_xlfn.XLOOKUP(Tabla19[[#This Row],[Producto]],Ingresos!L:L,Ingresos!N:N)</f>
        <v>0</v>
      </c>
      <c r="G620">
        <v>2</v>
      </c>
      <c r="H620" s="6">
        <f>Tabla19[[#This Row],[Precio]]-(Tabla19[[#This Row],[Costo]]*Tabla19[[#This Row],[Cantidad]])</f>
        <v>0</v>
      </c>
      <c r="I620" t="s">
        <v>4</v>
      </c>
      <c r="K620" t="b">
        <f>IF(Tabla19[[#This Row],[Cantidad]]&gt;=1,Tabla19[[#This Row],[Cantidad]]*F620)</f>
        <v>0</v>
      </c>
    </row>
    <row r="621" spans="1:11" x14ac:dyDescent="0.2">
      <c r="A621" s="21"/>
      <c r="B621" s="22"/>
      <c r="C621" s="23">
        <f>_xlfn.XLOOKUP(Tabla19[[#This Row],[Producto]],Ingresos!L:L,Ingresos!M:M)</f>
        <v>0</v>
      </c>
      <c r="D621" s="24"/>
      <c r="E621" s="25"/>
      <c r="F621">
        <f>_xlfn.XLOOKUP(Tabla19[[#This Row],[Producto]],Ingresos!L:L,Ingresos!N:N)</f>
        <v>0</v>
      </c>
      <c r="G621">
        <v>2</v>
      </c>
      <c r="H621" s="6">
        <f>Tabla19[[#This Row],[Precio]]-(Tabla19[[#This Row],[Costo]]*Tabla19[[#This Row],[Cantidad]])</f>
        <v>0</v>
      </c>
      <c r="I621" t="s">
        <v>4</v>
      </c>
      <c r="K621" t="b">
        <f>IF(Tabla19[[#This Row],[Cantidad]]&gt;=1,Tabla19[[#This Row],[Cantidad]]*F621)</f>
        <v>0</v>
      </c>
    </row>
    <row r="622" spans="1:11" x14ac:dyDescent="0.2">
      <c r="A622" s="21"/>
      <c r="B622" s="22"/>
      <c r="C622" s="23">
        <f>_xlfn.XLOOKUP(Tabla19[[#This Row],[Producto]],Ingresos!L:L,Ingresos!M:M)</f>
        <v>0</v>
      </c>
      <c r="D622" s="24"/>
      <c r="E622" s="25"/>
      <c r="F622">
        <f>_xlfn.XLOOKUP(Tabla19[[#This Row],[Producto]],Ingresos!L:L,Ingresos!N:N)</f>
        <v>0</v>
      </c>
      <c r="G622">
        <v>2</v>
      </c>
      <c r="H622" s="6">
        <f>Tabla19[[#This Row],[Precio]]-(Tabla19[[#This Row],[Costo]]*Tabla19[[#This Row],[Cantidad]])</f>
        <v>0</v>
      </c>
      <c r="I622" t="s">
        <v>4</v>
      </c>
      <c r="K622" t="b">
        <f>IF(Tabla19[[#This Row],[Cantidad]]&gt;=1,Tabla19[[#This Row],[Cantidad]]*F622)</f>
        <v>0</v>
      </c>
    </row>
    <row r="623" spans="1:11" x14ac:dyDescent="0.2">
      <c r="A623" s="21"/>
      <c r="B623" s="22"/>
      <c r="C623" s="23">
        <f>_xlfn.XLOOKUP(Tabla19[[#This Row],[Producto]],Ingresos!L:L,Ingresos!M:M)</f>
        <v>0</v>
      </c>
      <c r="D623" s="24"/>
      <c r="E623" s="25"/>
      <c r="F623">
        <f>_xlfn.XLOOKUP(Tabla19[[#This Row],[Producto]],Ingresos!L:L,Ingresos!N:N)</f>
        <v>0</v>
      </c>
      <c r="G623">
        <v>2</v>
      </c>
      <c r="H623" s="6">
        <f>Tabla19[[#This Row],[Precio]]-(Tabla19[[#This Row],[Costo]]*Tabla19[[#This Row],[Cantidad]])</f>
        <v>0</v>
      </c>
      <c r="I623" t="s">
        <v>4</v>
      </c>
      <c r="K623" t="b">
        <f>IF(Tabla19[[#This Row],[Cantidad]]&gt;=1,Tabla19[[#This Row],[Cantidad]]*F623)</f>
        <v>0</v>
      </c>
    </row>
    <row r="624" spans="1:11" x14ac:dyDescent="0.2">
      <c r="A624" s="21"/>
      <c r="B624" s="22"/>
      <c r="C624" s="23">
        <f>_xlfn.XLOOKUP(Tabla19[[#This Row],[Producto]],Ingresos!L:L,Ingresos!M:M)</f>
        <v>0</v>
      </c>
      <c r="D624" s="24"/>
      <c r="E624" s="25"/>
      <c r="F624">
        <f>_xlfn.XLOOKUP(Tabla19[[#This Row],[Producto]],Ingresos!L:L,Ingresos!N:N)</f>
        <v>0</v>
      </c>
      <c r="G624">
        <v>2</v>
      </c>
      <c r="H624" s="6">
        <f>Tabla19[[#This Row],[Precio]]-(Tabla19[[#This Row],[Costo]]*Tabla19[[#This Row],[Cantidad]])</f>
        <v>0</v>
      </c>
      <c r="I624" t="s">
        <v>4</v>
      </c>
      <c r="K624" t="b">
        <f>IF(Tabla19[[#This Row],[Cantidad]]&gt;=1,Tabla19[[#This Row],[Cantidad]]*F624)</f>
        <v>0</v>
      </c>
    </row>
    <row r="625" spans="1:11" x14ac:dyDescent="0.2">
      <c r="A625" s="21"/>
      <c r="B625" s="22"/>
      <c r="C625" s="23">
        <f>_xlfn.XLOOKUP(Tabla19[[#This Row],[Producto]],Ingresos!L:L,Ingresos!M:M)</f>
        <v>0</v>
      </c>
      <c r="D625" s="24"/>
      <c r="E625" s="25"/>
      <c r="F625">
        <f>_xlfn.XLOOKUP(Tabla19[[#This Row],[Producto]],Ingresos!L:L,Ingresos!N:N)</f>
        <v>0</v>
      </c>
      <c r="G625">
        <v>2</v>
      </c>
      <c r="H625" s="6">
        <f>Tabla19[[#This Row],[Precio]]-(Tabla19[[#This Row],[Costo]]*Tabla19[[#This Row],[Cantidad]])</f>
        <v>0</v>
      </c>
      <c r="I625" t="s">
        <v>4</v>
      </c>
      <c r="K625" t="b">
        <f>IF(Tabla19[[#This Row],[Cantidad]]&gt;=1,Tabla19[[#This Row],[Cantidad]]*F625)</f>
        <v>0</v>
      </c>
    </row>
    <row r="626" spans="1:11" x14ac:dyDescent="0.2">
      <c r="A626" s="21"/>
      <c r="B626" s="22"/>
      <c r="C626" s="23">
        <f>_xlfn.XLOOKUP(Tabla19[[#This Row],[Producto]],Ingresos!L:L,Ingresos!M:M)</f>
        <v>0</v>
      </c>
      <c r="D626" s="24"/>
      <c r="E626" s="25"/>
      <c r="F626">
        <f>_xlfn.XLOOKUP(Tabla19[[#This Row],[Producto]],Ingresos!L:L,Ingresos!N:N)</f>
        <v>0</v>
      </c>
      <c r="G626">
        <v>2</v>
      </c>
      <c r="H626" s="6">
        <f>Tabla19[[#This Row],[Precio]]-(Tabla19[[#This Row],[Costo]]*Tabla19[[#This Row],[Cantidad]])</f>
        <v>0</v>
      </c>
      <c r="I626" t="s">
        <v>4</v>
      </c>
      <c r="K626" t="b">
        <f>IF(Tabla19[[#This Row],[Cantidad]]&gt;=1,Tabla19[[#This Row],[Cantidad]]*F626)</f>
        <v>0</v>
      </c>
    </row>
    <row r="627" spans="1:11" x14ac:dyDescent="0.2">
      <c r="A627" s="21"/>
      <c r="B627" s="22"/>
      <c r="C627" s="23">
        <f>_xlfn.XLOOKUP(Tabla19[[#This Row],[Producto]],Ingresos!L:L,Ingresos!M:M)</f>
        <v>0</v>
      </c>
      <c r="D627" s="24"/>
      <c r="E627" s="25"/>
      <c r="F627">
        <f>_xlfn.XLOOKUP(Tabla19[[#This Row],[Producto]],Ingresos!L:L,Ingresos!N:N)</f>
        <v>0</v>
      </c>
      <c r="G627">
        <v>2</v>
      </c>
      <c r="H627" s="6">
        <f>Tabla19[[#This Row],[Precio]]-(Tabla19[[#This Row],[Costo]]*Tabla19[[#This Row],[Cantidad]])</f>
        <v>0</v>
      </c>
      <c r="I627" t="s">
        <v>4</v>
      </c>
      <c r="K627" t="b">
        <f>IF(Tabla19[[#This Row],[Cantidad]]&gt;=1,Tabla19[[#This Row],[Cantidad]]*F627)</f>
        <v>0</v>
      </c>
    </row>
    <row r="628" spans="1:11" x14ac:dyDescent="0.2">
      <c r="A628" s="21"/>
      <c r="B628" s="22"/>
      <c r="C628" s="23">
        <f>_xlfn.XLOOKUP(Tabla19[[#This Row],[Producto]],Ingresos!L:L,Ingresos!M:M)</f>
        <v>0</v>
      </c>
      <c r="D628" s="24"/>
      <c r="E628" s="25"/>
      <c r="F628">
        <f>_xlfn.XLOOKUP(Tabla19[[#This Row],[Producto]],Ingresos!L:L,Ingresos!N:N)</f>
        <v>0</v>
      </c>
      <c r="G628">
        <v>2</v>
      </c>
      <c r="H628" s="6">
        <f>Tabla19[[#This Row],[Precio]]-(Tabla19[[#This Row],[Costo]]*Tabla19[[#This Row],[Cantidad]])</f>
        <v>0</v>
      </c>
      <c r="I628" t="s">
        <v>4</v>
      </c>
      <c r="K628" t="b">
        <f>IF(Tabla19[[#This Row],[Cantidad]]&gt;=1,Tabla19[[#This Row],[Cantidad]]*F628)</f>
        <v>0</v>
      </c>
    </row>
    <row r="629" spans="1:11" x14ac:dyDescent="0.2">
      <c r="A629" s="21"/>
      <c r="B629" s="22"/>
      <c r="C629" s="23">
        <f>_xlfn.XLOOKUP(Tabla19[[#This Row],[Producto]],Ingresos!L:L,Ingresos!M:M)</f>
        <v>0</v>
      </c>
      <c r="D629" s="24"/>
      <c r="E629" s="25"/>
      <c r="F629">
        <f>_xlfn.XLOOKUP(Tabla19[[#This Row],[Producto]],Ingresos!L:L,Ingresos!N:N)</f>
        <v>0</v>
      </c>
      <c r="G629">
        <v>2</v>
      </c>
      <c r="H629" s="6">
        <f>Tabla19[[#This Row],[Precio]]-(Tabla19[[#This Row],[Costo]]*Tabla19[[#This Row],[Cantidad]])</f>
        <v>0</v>
      </c>
      <c r="I629" t="s">
        <v>4</v>
      </c>
      <c r="K629" t="b">
        <f>IF(Tabla19[[#This Row],[Cantidad]]&gt;=1,Tabla19[[#This Row],[Cantidad]]*F629)</f>
        <v>0</v>
      </c>
    </row>
    <row r="630" spans="1:11" x14ac:dyDescent="0.2">
      <c r="A630" s="21"/>
      <c r="B630" s="22"/>
      <c r="C630" s="23">
        <f>_xlfn.XLOOKUP(Tabla19[[#This Row],[Producto]],Ingresos!L:L,Ingresos!M:M)</f>
        <v>0</v>
      </c>
      <c r="D630" s="24"/>
      <c r="E630" s="25"/>
      <c r="F630">
        <f>_xlfn.XLOOKUP(Tabla19[[#This Row],[Producto]],Ingresos!L:L,Ingresos!N:N)</f>
        <v>0</v>
      </c>
      <c r="G630">
        <v>2</v>
      </c>
      <c r="H630" s="6">
        <f>Tabla19[[#This Row],[Precio]]-(Tabla19[[#This Row],[Costo]]*Tabla19[[#This Row],[Cantidad]])</f>
        <v>0</v>
      </c>
      <c r="I630" t="s">
        <v>4</v>
      </c>
      <c r="K630" t="b">
        <f>IF(Tabla19[[#This Row],[Cantidad]]&gt;=1,Tabla19[[#This Row],[Cantidad]]*F630)</f>
        <v>0</v>
      </c>
    </row>
    <row r="631" spans="1:11" x14ac:dyDescent="0.2">
      <c r="A631" s="21"/>
      <c r="B631" s="22"/>
      <c r="C631" s="23">
        <f>_xlfn.XLOOKUP(Tabla19[[#This Row],[Producto]],Ingresos!L:L,Ingresos!M:M)</f>
        <v>0</v>
      </c>
      <c r="D631" s="24"/>
      <c r="E631" s="25"/>
      <c r="F631">
        <f>_xlfn.XLOOKUP(Tabla19[[#This Row],[Producto]],Ingresos!L:L,Ingresos!N:N)</f>
        <v>0</v>
      </c>
      <c r="G631">
        <v>2</v>
      </c>
      <c r="H631" s="6">
        <f>Tabla19[[#This Row],[Precio]]-(Tabla19[[#This Row],[Costo]]*Tabla19[[#This Row],[Cantidad]])</f>
        <v>0</v>
      </c>
      <c r="I631" t="s">
        <v>4</v>
      </c>
      <c r="K631" t="b">
        <f>IF(Tabla19[[#This Row],[Cantidad]]&gt;=1,Tabla19[[#This Row],[Cantidad]]*F631)</f>
        <v>0</v>
      </c>
    </row>
    <row r="632" spans="1:11" x14ac:dyDescent="0.2">
      <c r="A632" s="21"/>
      <c r="B632" s="22"/>
      <c r="C632" s="23">
        <f>_xlfn.XLOOKUP(Tabla19[[#This Row],[Producto]],Ingresos!L:L,Ingresos!M:M)</f>
        <v>0</v>
      </c>
      <c r="D632" s="24"/>
      <c r="E632" s="25"/>
      <c r="F632">
        <f>_xlfn.XLOOKUP(Tabla19[[#This Row],[Producto]],Ingresos!L:L,Ingresos!N:N)</f>
        <v>0</v>
      </c>
      <c r="G632">
        <v>2</v>
      </c>
      <c r="H632" s="6">
        <f>Tabla19[[#This Row],[Precio]]-(Tabla19[[#This Row],[Costo]]*Tabla19[[#This Row],[Cantidad]])</f>
        <v>0</v>
      </c>
      <c r="I632" t="s">
        <v>4</v>
      </c>
      <c r="K632" t="b">
        <f>IF(Tabla19[[#This Row],[Cantidad]]&gt;=1,Tabla19[[#This Row],[Cantidad]]*F632)</f>
        <v>0</v>
      </c>
    </row>
    <row r="633" spans="1:11" x14ac:dyDescent="0.2">
      <c r="A633" s="21"/>
      <c r="B633" s="22"/>
      <c r="C633" s="23">
        <f>_xlfn.XLOOKUP(Tabla19[[#This Row],[Producto]],Ingresos!L:L,Ingresos!M:M)</f>
        <v>0</v>
      </c>
      <c r="D633" s="24"/>
      <c r="E633" s="25"/>
      <c r="F633">
        <f>_xlfn.XLOOKUP(Tabla19[[#This Row],[Producto]],Ingresos!L:L,Ingresos!N:N)</f>
        <v>0</v>
      </c>
      <c r="G633">
        <v>2</v>
      </c>
      <c r="H633" s="6">
        <f>Tabla19[[#This Row],[Precio]]-(Tabla19[[#This Row],[Costo]]*Tabla19[[#This Row],[Cantidad]])</f>
        <v>0</v>
      </c>
      <c r="I633" t="s">
        <v>4</v>
      </c>
      <c r="K633" t="b">
        <f>IF(Tabla19[[#This Row],[Cantidad]]&gt;=1,Tabla19[[#This Row],[Cantidad]]*F633)</f>
        <v>0</v>
      </c>
    </row>
    <row r="634" spans="1:11" x14ac:dyDescent="0.2">
      <c r="A634" s="21"/>
      <c r="B634" s="22"/>
      <c r="C634" s="23">
        <f>_xlfn.XLOOKUP(Tabla19[[#This Row],[Producto]],Ingresos!L:L,Ingresos!M:M)</f>
        <v>0</v>
      </c>
      <c r="D634" s="24"/>
      <c r="E634" s="25"/>
      <c r="F634">
        <f>_xlfn.XLOOKUP(Tabla19[[#This Row],[Producto]],Ingresos!L:L,Ingresos!N:N)</f>
        <v>0</v>
      </c>
      <c r="G634">
        <v>2</v>
      </c>
      <c r="H634" s="6">
        <f>Tabla19[[#This Row],[Precio]]-(Tabla19[[#This Row],[Costo]]*Tabla19[[#This Row],[Cantidad]])</f>
        <v>0</v>
      </c>
      <c r="I634" t="s">
        <v>4</v>
      </c>
      <c r="K634" t="b">
        <f>IF(Tabla19[[#This Row],[Cantidad]]&gt;=1,Tabla19[[#This Row],[Cantidad]]*F634)</f>
        <v>0</v>
      </c>
    </row>
    <row r="635" spans="1:11" x14ac:dyDescent="0.2">
      <c r="A635" s="21"/>
      <c r="B635" s="22"/>
      <c r="C635" s="23">
        <f>_xlfn.XLOOKUP(Tabla19[[#This Row],[Producto]],Ingresos!L:L,Ingresos!M:M)</f>
        <v>0</v>
      </c>
      <c r="D635" s="24"/>
      <c r="E635" s="25"/>
      <c r="F635">
        <f>_xlfn.XLOOKUP(Tabla19[[#This Row],[Producto]],Ingresos!L:L,Ingresos!N:N)</f>
        <v>0</v>
      </c>
      <c r="G635">
        <v>2</v>
      </c>
      <c r="H635" s="6">
        <f>Tabla19[[#This Row],[Precio]]-(Tabla19[[#This Row],[Costo]]*Tabla19[[#This Row],[Cantidad]])</f>
        <v>0</v>
      </c>
      <c r="I635" t="s">
        <v>4</v>
      </c>
      <c r="K635" t="b">
        <f>IF(Tabla19[[#This Row],[Cantidad]]&gt;=1,Tabla19[[#This Row],[Cantidad]]*F635)</f>
        <v>0</v>
      </c>
    </row>
    <row r="636" spans="1:11" x14ac:dyDescent="0.2">
      <c r="A636" s="21"/>
      <c r="B636" s="22"/>
      <c r="C636" s="23">
        <f>_xlfn.XLOOKUP(Tabla19[[#This Row],[Producto]],Ingresos!L:L,Ingresos!M:M)</f>
        <v>0</v>
      </c>
      <c r="D636" s="24"/>
      <c r="E636" s="25"/>
      <c r="F636">
        <f>_xlfn.XLOOKUP(Tabla19[[#This Row],[Producto]],Ingresos!L:L,Ingresos!N:N)</f>
        <v>0</v>
      </c>
      <c r="G636">
        <v>2</v>
      </c>
      <c r="H636" s="6">
        <f>Tabla19[[#This Row],[Precio]]-(Tabla19[[#This Row],[Costo]]*Tabla19[[#This Row],[Cantidad]])</f>
        <v>0</v>
      </c>
      <c r="I636" t="s">
        <v>4</v>
      </c>
      <c r="K636" t="b">
        <f>IF(Tabla19[[#This Row],[Cantidad]]&gt;=1,Tabla19[[#This Row],[Cantidad]]*F636)</f>
        <v>0</v>
      </c>
    </row>
    <row r="637" spans="1:11" x14ac:dyDescent="0.2">
      <c r="A637" s="21"/>
      <c r="B637" s="22"/>
      <c r="C637" s="23">
        <f>_xlfn.XLOOKUP(Tabla19[[#This Row],[Producto]],Ingresos!L:L,Ingresos!M:M)</f>
        <v>0</v>
      </c>
      <c r="D637" s="24"/>
      <c r="E637" s="25"/>
      <c r="F637">
        <f>_xlfn.XLOOKUP(Tabla19[[#This Row],[Producto]],Ingresos!L:L,Ingresos!N:N)</f>
        <v>0</v>
      </c>
      <c r="G637">
        <v>2</v>
      </c>
      <c r="H637" s="6">
        <f>Tabla19[[#This Row],[Precio]]-(Tabla19[[#This Row],[Costo]]*Tabla19[[#This Row],[Cantidad]])</f>
        <v>0</v>
      </c>
      <c r="I637" t="s">
        <v>4</v>
      </c>
      <c r="K637" t="b">
        <f>IF(Tabla19[[#This Row],[Cantidad]]&gt;=1,Tabla19[[#This Row],[Cantidad]]*F637)</f>
        <v>0</v>
      </c>
    </row>
    <row r="638" spans="1:11" x14ac:dyDescent="0.2">
      <c r="A638" s="21"/>
      <c r="B638" s="22"/>
      <c r="C638" s="23">
        <f>_xlfn.XLOOKUP(Tabla19[[#This Row],[Producto]],Ingresos!L:L,Ingresos!M:M)</f>
        <v>0</v>
      </c>
      <c r="D638" s="24"/>
      <c r="E638" s="25"/>
      <c r="F638">
        <f>_xlfn.XLOOKUP(Tabla19[[#This Row],[Producto]],Ingresos!L:L,Ingresos!N:N)</f>
        <v>0</v>
      </c>
      <c r="G638">
        <v>2</v>
      </c>
      <c r="H638" s="6">
        <f>Tabla19[[#This Row],[Precio]]-(Tabla19[[#This Row],[Costo]]*Tabla19[[#This Row],[Cantidad]])</f>
        <v>0</v>
      </c>
      <c r="I638" t="s">
        <v>4</v>
      </c>
      <c r="K638" t="b">
        <f>IF(Tabla19[[#This Row],[Cantidad]]&gt;=1,Tabla19[[#This Row],[Cantidad]]*F638)</f>
        <v>0</v>
      </c>
    </row>
    <row r="639" spans="1:11" x14ac:dyDescent="0.2">
      <c r="A639" s="21"/>
      <c r="B639" s="22"/>
      <c r="C639" s="23">
        <f>_xlfn.XLOOKUP(Tabla19[[#This Row],[Producto]],Ingresos!L:L,Ingresos!M:M)</f>
        <v>0</v>
      </c>
      <c r="D639" s="24"/>
      <c r="E639" s="25"/>
      <c r="F639">
        <f>_xlfn.XLOOKUP(Tabla19[[#This Row],[Producto]],Ingresos!L:L,Ingresos!N:N)</f>
        <v>0</v>
      </c>
      <c r="G639">
        <v>2</v>
      </c>
      <c r="H639" s="6">
        <f>Tabla19[[#This Row],[Precio]]-(Tabla19[[#This Row],[Costo]]*Tabla19[[#This Row],[Cantidad]])</f>
        <v>0</v>
      </c>
      <c r="I639" t="s">
        <v>4</v>
      </c>
      <c r="K639" t="b">
        <f>IF(Tabla19[[#This Row],[Cantidad]]&gt;=1,Tabla19[[#This Row],[Cantidad]]*F639)</f>
        <v>0</v>
      </c>
    </row>
    <row r="640" spans="1:11" x14ac:dyDescent="0.2">
      <c r="A640" s="21"/>
      <c r="B640" s="22"/>
      <c r="C640" s="23">
        <f>_xlfn.XLOOKUP(Tabla19[[#This Row],[Producto]],Ingresos!L:L,Ingresos!M:M)</f>
        <v>0</v>
      </c>
      <c r="D640" s="24"/>
      <c r="E640" s="25"/>
      <c r="F640">
        <f>_xlfn.XLOOKUP(Tabla19[[#This Row],[Producto]],Ingresos!L:L,Ingresos!N:N)</f>
        <v>0</v>
      </c>
      <c r="G640">
        <v>2</v>
      </c>
      <c r="H640" s="6">
        <f>Tabla19[[#This Row],[Precio]]-(Tabla19[[#This Row],[Costo]]*Tabla19[[#This Row],[Cantidad]])</f>
        <v>0</v>
      </c>
      <c r="I640" t="s">
        <v>4</v>
      </c>
      <c r="K640" t="b">
        <f>IF(Tabla19[[#This Row],[Cantidad]]&gt;=1,Tabla19[[#This Row],[Cantidad]]*F640)</f>
        <v>0</v>
      </c>
    </row>
    <row r="641" spans="1:11" x14ac:dyDescent="0.2">
      <c r="A641" s="21"/>
      <c r="B641" s="22"/>
      <c r="C641" s="23">
        <f>_xlfn.XLOOKUP(Tabla19[[#This Row],[Producto]],Ingresos!L:L,Ingresos!M:M)</f>
        <v>0</v>
      </c>
      <c r="D641" s="24"/>
      <c r="E641" s="25"/>
      <c r="F641">
        <f>_xlfn.XLOOKUP(Tabla19[[#This Row],[Producto]],Ingresos!L:L,Ingresos!N:N)</f>
        <v>0</v>
      </c>
      <c r="G641">
        <v>2</v>
      </c>
      <c r="H641" s="6">
        <f>Tabla19[[#This Row],[Precio]]-(Tabla19[[#This Row],[Costo]]*Tabla19[[#This Row],[Cantidad]])</f>
        <v>0</v>
      </c>
      <c r="I641" t="s">
        <v>4</v>
      </c>
      <c r="K641" t="b">
        <f>IF(Tabla19[[#This Row],[Cantidad]]&gt;=1,Tabla19[[#This Row],[Cantidad]]*F641)</f>
        <v>0</v>
      </c>
    </row>
    <row r="642" spans="1:11" x14ac:dyDescent="0.2">
      <c r="A642" s="21"/>
      <c r="B642" s="22"/>
      <c r="C642" s="23">
        <f>_xlfn.XLOOKUP(Tabla19[[#This Row],[Producto]],Ingresos!L:L,Ingresos!M:M)</f>
        <v>0</v>
      </c>
      <c r="D642" s="24"/>
      <c r="E642" s="25"/>
      <c r="F642">
        <f>_xlfn.XLOOKUP(Tabla19[[#This Row],[Producto]],Ingresos!L:L,Ingresos!N:N)</f>
        <v>0</v>
      </c>
      <c r="G642">
        <v>2</v>
      </c>
      <c r="H642" s="6">
        <f>Tabla19[[#This Row],[Precio]]-(Tabla19[[#This Row],[Costo]]*Tabla19[[#This Row],[Cantidad]])</f>
        <v>0</v>
      </c>
      <c r="I642" t="s">
        <v>4</v>
      </c>
      <c r="K642" t="b">
        <f>IF(Tabla19[[#This Row],[Cantidad]]&gt;=1,Tabla19[[#This Row],[Cantidad]]*F642)</f>
        <v>0</v>
      </c>
    </row>
    <row r="643" spans="1:11" x14ac:dyDescent="0.2">
      <c r="A643" s="21"/>
      <c r="B643" s="22"/>
      <c r="C643" s="23">
        <f>_xlfn.XLOOKUP(Tabla19[[#This Row],[Producto]],Ingresos!L:L,Ingresos!M:M)</f>
        <v>0</v>
      </c>
      <c r="D643" s="24"/>
      <c r="E643" s="25"/>
      <c r="F643">
        <f>_xlfn.XLOOKUP(Tabla19[[#This Row],[Producto]],Ingresos!L:L,Ingresos!N:N)</f>
        <v>0</v>
      </c>
      <c r="G643">
        <v>2</v>
      </c>
      <c r="H643" s="6">
        <f>Tabla19[[#This Row],[Precio]]-(Tabla19[[#This Row],[Costo]]*Tabla19[[#This Row],[Cantidad]])</f>
        <v>0</v>
      </c>
      <c r="I643" t="s">
        <v>4</v>
      </c>
      <c r="K643" t="b">
        <f>IF(Tabla19[[#This Row],[Cantidad]]&gt;=1,Tabla19[[#This Row],[Cantidad]]*F643)</f>
        <v>0</v>
      </c>
    </row>
    <row r="644" spans="1:11" x14ac:dyDescent="0.2">
      <c r="A644" s="21"/>
      <c r="B644" s="22"/>
      <c r="C644" s="23">
        <f>_xlfn.XLOOKUP(Tabla19[[#This Row],[Producto]],Ingresos!L:L,Ingresos!M:M)</f>
        <v>0</v>
      </c>
      <c r="D644" s="24"/>
      <c r="E644" s="25"/>
      <c r="F644">
        <f>_xlfn.XLOOKUP(Tabla19[[#This Row],[Producto]],Ingresos!L:L,Ingresos!N:N)</f>
        <v>0</v>
      </c>
      <c r="G644">
        <v>2</v>
      </c>
      <c r="H644" s="6">
        <f>Tabla19[[#This Row],[Precio]]-(Tabla19[[#This Row],[Costo]]*Tabla19[[#This Row],[Cantidad]])</f>
        <v>0</v>
      </c>
      <c r="I644" t="s">
        <v>4</v>
      </c>
      <c r="K644" t="b">
        <f>IF(Tabla19[[#This Row],[Cantidad]]&gt;=1,Tabla19[[#This Row],[Cantidad]]*F644)</f>
        <v>0</v>
      </c>
    </row>
    <row r="645" spans="1:11" x14ac:dyDescent="0.2">
      <c r="A645" s="21"/>
      <c r="B645" s="22"/>
      <c r="C645" s="23">
        <f>_xlfn.XLOOKUP(Tabla19[[#This Row],[Producto]],Ingresos!L:L,Ingresos!M:M)</f>
        <v>0</v>
      </c>
      <c r="D645" s="24"/>
      <c r="E645" s="25"/>
      <c r="F645">
        <f>_xlfn.XLOOKUP(Tabla19[[#This Row],[Producto]],Ingresos!L:L,Ingresos!N:N)</f>
        <v>0</v>
      </c>
      <c r="G645">
        <v>2</v>
      </c>
      <c r="H645" s="6">
        <f>Tabla19[[#This Row],[Precio]]-(Tabla19[[#This Row],[Costo]]*Tabla19[[#This Row],[Cantidad]])</f>
        <v>0</v>
      </c>
      <c r="I645" t="s">
        <v>4</v>
      </c>
      <c r="K645" t="b">
        <f>IF(Tabla19[[#This Row],[Cantidad]]&gt;=1,Tabla19[[#This Row],[Cantidad]]*F645)</f>
        <v>0</v>
      </c>
    </row>
    <row r="646" spans="1:11" x14ac:dyDescent="0.2">
      <c r="A646" s="21"/>
      <c r="B646" s="22"/>
      <c r="C646" s="23">
        <f>_xlfn.XLOOKUP(Tabla19[[#This Row],[Producto]],Ingresos!L:L,Ingresos!M:M)</f>
        <v>0</v>
      </c>
      <c r="D646" s="24"/>
      <c r="E646" s="25"/>
      <c r="F646">
        <f>_xlfn.XLOOKUP(Tabla19[[#This Row],[Producto]],Ingresos!L:L,Ingresos!N:N)</f>
        <v>0</v>
      </c>
      <c r="G646">
        <v>2</v>
      </c>
      <c r="H646" s="6">
        <f>Tabla19[[#This Row],[Precio]]-(Tabla19[[#This Row],[Costo]]*Tabla19[[#This Row],[Cantidad]])</f>
        <v>0</v>
      </c>
      <c r="I646" t="s">
        <v>4</v>
      </c>
      <c r="K646" t="b">
        <f>IF(Tabla19[[#This Row],[Cantidad]]&gt;=1,Tabla19[[#This Row],[Cantidad]]*F646)</f>
        <v>0</v>
      </c>
    </row>
    <row r="647" spans="1:11" x14ac:dyDescent="0.2">
      <c r="A647" s="21"/>
      <c r="B647" s="22"/>
      <c r="C647" s="23">
        <f>_xlfn.XLOOKUP(Tabla19[[#This Row],[Producto]],Ingresos!L:L,Ingresos!M:M)</f>
        <v>0</v>
      </c>
      <c r="D647" s="24"/>
      <c r="E647" s="25"/>
      <c r="F647">
        <f>_xlfn.XLOOKUP(Tabla19[[#This Row],[Producto]],Ingresos!L:L,Ingresos!N:N)</f>
        <v>0</v>
      </c>
      <c r="G647">
        <v>2</v>
      </c>
      <c r="H647" s="6">
        <f>Tabla19[[#This Row],[Precio]]-(Tabla19[[#This Row],[Costo]]*Tabla19[[#This Row],[Cantidad]])</f>
        <v>0</v>
      </c>
      <c r="I647" t="s">
        <v>4</v>
      </c>
      <c r="K647" t="b">
        <f>IF(Tabla19[[#This Row],[Cantidad]]&gt;=1,Tabla19[[#This Row],[Cantidad]]*F647)</f>
        <v>0</v>
      </c>
    </row>
    <row r="648" spans="1:11" x14ac:dyDescent="0.2">
      <c r="A648" s="21"/>
      <c r="B648" s="22"/>
      <c r="C648" s="23">
        <f>_xlfn.XLOOKUP(Tabla19[[#This Row],[Producto]],Ingresos!L:L,Ingresos!M:M)</f>
        <v>0</v>
      </c>
      <c r="D648" s="24"/>
      <c r="E648" s="25"/>
      <c r="F648">
        <f>_xlfn.XLOOKUP(Tabla19[[#This Row],[Producto]],Ingresos!L:L,Ingresos!N:N)</f>
        <v>0</v>
      </c>
      <c r="G648">
        <v>2</v>
      </c>
      <c r="H648" s="6">
        <f>Tabla19[[#This Row],[Precio]]-(Tabla19[[#This Row],[Costo]]*Tabla19[[#This Row],[Cantidad]])</f>
        <v>0</v>
      </c>
      <c r="I648" t="s">
        <v>4</v>
      </c>
      <c r="K648" t="b">
        <f>IF(Tabla19[[#This Row],[Cantidad]]&gt;=1,Tabla19[[#This Row],[Cantidad]]*F648)</f>
        <v>0</v>
      </c>
    </row>
    <row r="649" spans="1:11" x14ac:dyDescent="0.2">
      <c r="A649" s="21"/>
      <c r="B649" s="22"/>
      <c r="C649" s="23">
        <f>_xlfn.XLOOKUP(Tabla19[[#This Row],[Producto]],Ingresos!L:L,Ingresos!M:M)</f>
        <v>0</v>
      </c>
      <c r="D649" s="24"/>
      <c r="E649" s="25"/>
      <c r="F649">
        <f>_xlfn.XLOOKUP(Tabla19[[#This Row],[Producto]],Ingresos!L:L,Ingresos!N:N)</f>
        <v>0</v>
      </c>
      <c r="G649">
        <v>2</v>
      </c>
      <c r="H649" s="6">
        <f>Tabla19[[#This Row],[Precio]]-(Tabla19[[#This Row],[Costo]]*Tabla19[[#This Row],[Cantidad]])</f>
        <v>0</v>
      </c>
      <c r="I649" t="s">
        <v>4</v>
      </c>
      <c r="K649" t="b">
        <f>IF(Tabla19[[#This Row],[Cantidad]]&gt;=1,Tabla19[[#This Row],[Cantidad]]*F649)</f>
        <v>0</v>
      </c>
    </row>
    <row r="650" spans="1:11" x14ac:dyDescent="0.2">
      <c r="A650" s="21"/>
      <c r="B650" s="22"/>
      <c r="C650" s="23">
        <f>_xlfn.XLOOKUP(Tabla19[[#This Row],[Producto]],Ingresos!L:L,Ingresos!M:M)</f>
        <v>0</v>
      </c>
      <c r="D650" s="24"/>
      <c r="E650" s="25"/>
      <c r="F650">
        <f>_xlfn.XLOOKUP(Tabla19[[#This Row],[Producto]],Ingresos!L:L,Ingresos!N:N)</f>
        <v>0</v>
      </c>
      <c r="G650">
        <v>2</v>
      </c>
      <c r="H650" s="6">
        <f>Tabla19[[#This Row],[Precio]]-(Tabla19[[#This Row],[Costo]]*Tabla19[[#This Row],[Cantidad]])</f>
        <v>0</v>
      </c>
      <c r="I650" t="s">
        <v>4</v>
      </c>
      <c r="K650" t="b">
        <f>IF(Tabla19[[#This Row],[Cantidad]]&gt;=1,Tabla19[[#This Row],[Cantidad]]*F650)</f>
        <v>0</v>
      </c>
    </row>
    <row r="651" spans="1:11" x14ac:dyDescent="0.2">
      <c r="A651" s="21"/>
      <c r="B651" s="22"/>
      <c r="C651" s="23">
        <f>_xlfn.XLOOKUP(Tabla19[[#This Row],[Producto]],Ingresos!L:L,Ingresos!M:M)</f>
        <v>0</v>
      </c>
      <c r="D651" s="24"/>
      <c r="E651" s="25"/>
      <c r="F651">
        <f>_xlfn.XLOOKUP(Tabla19[[#This Row],[Producto]],Ingresos!L:L,Ingresos!N:N)</f>
        <v>0</v>
      </c>
      <c r="G651">
        <v>2</v>
      </c>
      <c r="H651" s="6">
        <f>Tabla19[[#This Row],[Precio]]-(Tabla19[[#This Row],[Costo]]*Tabla19[[#This Row],[Cantidad]])</f>
        <v>0</v>
      </c>
      <c r="I651" t="s">
        <v>4</v>
      </c>
      <c r="K651" t="b">
        <f>IF(Tabla19[[#This Row],[Cantidad]]&gt;=1,Tabla19[[#This Row],[Cantidad]]*F651)</f>
        <v>0</v>
      </c>
    </row>
    <row r="652" spans="1:11" x14ac:dyDescent="0.2">
      <c r="A652" s="21"/>
      <c r="B652" s="22"/>
      <c r="C652" s="23">
        <f>_xlfn.XLOOKUP(Tabla19[[#This Row],[Producto]],Ingresos!L:L,Ingresos!M:M)</f>
        <v>0</v>
      </c>
      <c r="D652" s="24"/>
      <c r="E652" s="25"/>
      <c r="F652">
        <f>_xlfn.XLOOKUP(Tabla19[[#This Row],[Producto]],Ingresos!L:L,Ingresos!N:N)</f>
        <v>0</v>
      </c>
      <c r="G652">
        <v>2</v>
      </c>
      <c r="H652" s="6">
        <f>Tabla19[[#This Row],[Precio]]-(Tabla19[[#This Row],[Costo]]*Tabla19[[#This Row],[Cantidad]])</f>
        <v>0</v>
      </c>
      <c r="I652" t="s">
        <v>4</v>
      </c>
      <c r="K652" t="b">
        <f>IF(Tabla19[[#This Row],[Cantidad]]&gt;=1,Tabla19[[#This Row],[Cantidad]]*F652)</f>
        <v>0</v>
      </c>
    </row>
    <row r="653" spans="1:11" x14ac:dyDescent="0.2">
      <c r="A653" s="21"/>
      <c r="B653" s="22"/>
      <c r="C653" s="23">
        <f>_xlfn.XLOOKUP(Tabla19[[#This Row],[Producto]],Ingresos!L:L,Ingresos!M:M)</f>
        <v>0</v>
      </c>
      <c r="D653" s="24"/>
      <c r="E653" s="25"/>
      <c r="F653">
        <f>_xlfn.XLOOKUP(Tabla19[[#This Row],[Producto]],Ingresos!L:L,Ingresos!N:N)</f>
        <v>0</v>
      </c>
      <c r="G653">
        <v>2</v>
      </c>
      <c r="H653" s="6">
        <f>Tabla19[[#This Row],[Precio]]-(Tabla19[[#This Row],[Costo]]*Tabla19[[#This Row],[Cantidad]])</f>
        <v>0</v>
      </c>
      <c r="I653" t="s">
        <v>4</v>
      </c>
      <c r="K653" t="b">
        <f>IF(Tabla19[[#This Row],[Cantidad]]&gt;=1,Tabla19[[#This Row],[Cantidad]]*F653)</f>
        <v>0</v>
      </c>
    </row>
    <row r="654" spans="1:11" x14ac:dyDescent="0.2">
      <c r="A654" s="21"/>
      <c r="B654" s="22"/>
      <c r="C654" s="23">
        <f>_xlfn.XLOOKUP(Tabla19[[#This Row],[Producto]],Ingresos!L:L,Ingresos!M:M)</f>
        <v>0</v>
      </c>
      <c r="D654" s="24"/>
      <c r="E654" s="25"/>
      <c r="F654">
        <f>_xlfn.XLOOKUP(Tabla19[[#This Row],[Producto]],Ingresos!L:L,Ingresos!N:N)</f>
        <v>0</v>
      </c>
      <c r="G654">
        <v>2</v>
      </c>
      <c r="H654" s="6">
        <f>Tabla19[[#This Row],[Precio]]-(Tabla19[[#This Row],[Costo]]*Tabla19[[#This Row],[Cantidad]])</f>
        <v>0</v>
      </c>
      <c r="I654" t="s">
        <v>4</v>
      </c>
      <c r="K654" t="b">
        <f>IF(Tabla19[[#This Row],[Cantidad]]&gt;=1,Tabla19[[#This Row],[Cantidad]]*F654)</f>
        <v>0</v>
      </c>
    </row>
    <row r="655" spans="1:11" x14ac:dyDescent="0.2">
      <c r="A655" s="21"/>
      <c r="B655" s="22"/>
      <c r="C655" s="23">
        <f>_xlfn.XLOOKUP(Tabla19[[#This Row],[Producto]],Ingresos!L:L,Ingresos!M:M)</f>
        <v>0</v>
      </c>
      <c r="D655" s="24"/>
      <c r="E655" s="25"/>
      <c r="F655">
        <f>_xlfn.XLOOKUP(Tabla19[[#This Row],[Producto]],Ingresos!L:L,Ingresos!N:N)</f>
        <v>0</v>
      </c>
      <c r="G655">
        <v>2</v>
      </c>
      <c r="H655" s="6">
        <f>Tabla19[[#This Row],[Precio]]-(Tabla19[[#This Row],[Costo]]*Tabla19[[#This Row],[Cantidad]])</f>
        <v>0</v>
      </c>
      <c r="I655" t="s">
        <v>4</v>
      </c>
      <c r="K655" t="b">
        <f>IF(Tabla19[[#This Row],[Cantidad]]&gt;=1,Tabla19[[#This Row],[Cantidad]]*F655)</f>
        <v>0</v>
      </c>
    </row>
    <row r="656" spans="1:11" x14ac:dyDescent="0.2">
      <c r="A656" s="21"/>
      <c r="B656" s="22"/>
      <c r="C656" s="23">
        <f>_xlfn.XLOOKUP(Tabla19[[#This Row],[Producto]],Ingresos!L:L,Ingresos!M:M)</f>
        <v>0</v>
      </c>
      <c r="D656" s="24"/>
      <c r="E656" s="25"/>
      <c r="F656">
        <f>_xlfn.XLOOKUP(Tabla19[[#This Row],[Producto]],Ingresos!L:L,Ingresos!N:N)</f>
        <v>0</v>
      </c>
      <c r="G656">
        <v>2</v>
      </c>
      <c r="H656" s="6">
        <f>Tabla19[[#This Row],[Precio]]-(Tabla19[[#This Row],[Costo]]*Tabla19[[#This Row],[Cantidad]])</f>
        <v>0</v>
      </c>
      <c r="I656" t="s">
        <v>4</v>
      </c>
      <c r="K656" t="b">
        <f>IF(Tabla19[[#This Row],[Cantidad]]&gt;=1,Tabla19[[#This Row],[Cantidad]]*F656)</f>
        <v>0</v>
      </c>
    </row>
    <row r="657" spans="1:11" x14ac:dyDescent="0.2">
      <c r="A657" s="21"/>
      <c r="B657" s="22"/>
      <c r="C657" s="23">
        <f>_xlfn.XLOOKUP(Tabla19[[#This Row],[Producto]],Ingresos!L:L,Ingresos!M:M)</f>
        <v>0</v>
      </c>
      <c r="D657" s="24"/>
      <c r="E657" s="25"/>
      <c r="F657">
        <f>_xlfn.XLOOKUP(Tabla19[[#This Row],[Producto]],Ingresos!L:L,Ingresos!N:N)</f>
        <v>0</v>
      </c>
      <c r="G657">
        <v>2</v>
      </c>
      <c r="H657" s="6">
        <f>Tabla19[[#This Row],[Precio]]-(Tabla19[[#This Row],[Costo]]*Tabla19[[#This Row],[Cantidad]])</f>
        <v>0</v>
      </c>
      <c r="I657" t="s">
        <v>4</v>
      </c>
      <c r="K657" t="b">
        <f>IF(Tabla19[[#This Row],[Cantidad]]&gt;=1,Tabla19[[#This Row],[Cantidad]]*F657)</f>
        <v>0</v>
      </c>
    </row>
    <row r="658" spans="1:11" x14ac:dyDescent="0.2">
      <c r="A658" s="21"/>
      <c r="B658" s="22"/>
      <c r="C658" s="23">
        <f>_xlfn.XLOOKUP(Tabla19[[#This Row],[Producto]],Ingresos!L:L,Ingresos!M:M)</f>
        <v>0</v>
      </c>
      <c r="D658" s="24"/>
      <c r="E658" s="25"/>
      <c r="F658">
        <f>_xlfn.XLOOKUP(Tabla19[[#This Row],[Producto]],Ingresos!L:L,Ingresos!N:N)</f>
        <v>0</v>
      </c>
      <c r="G658">
        <v>2</v>
      </c>
      <c r="H658" s="6">
        <f>Tabla19[[#This Row],[Precio]]-(Tabla19[[#This Row],[Costo]]*Tabla19[[#This Row],[Cantidad]])</f>
        <v>0</v>
      </c>
      <c r="I658" t="s">
        <v>4</v>
      </c>
      <c r="K658" t="b">
        <f>IF(Tabla19[[#This Row],[Cantidad]]&gt;=1,Tabla19[[#This Row],[Cantidad]]*F658)</f>
        <v>0</v>
      </c>
    </row>
    <row r="659" spans="1:11" x14ac:dyDescent="0.2">
      <c r="A659" s="21"/>
      <c r="B659" s="22"/>
      <c r="C659" s="23">
        <f>_xlfn.XLOOKUP(Tabla19[[#This Row],[Producto]],Ingresos!L:L,Ingresos!M:M)</f>
        <v>0</v>
      </c>
      <c r="D659" s="24"/>
      <c r="E659" s="25"/>
      <c r="F659">
        <f>_xlfn.XLOOKUP(Tabla19[[#This Row],[Producto]],Ingresos!L:L,Ingresos!N:N)</f>
        <v>0</v>
      </c>
      <c r="G659">
        <v>2</v>
      </c>
      <c r="H659" s="6">
        <f>Tabla19[[#This Row],[Precio]]-(Tabla19[[#This Row],[Costo]]*Tabla19[[#This Row],[Cantidad]])</f>
        <v>0</v>
      </c>
      <c r="I659" t="s">
        <v>4</v>
      </c>
      <c r="K659" t="b">
        <f>IF(Tabla19[[#This Row],[Cantidad]]&gt;=1,Tabla19[[#This Row],[Cantidad]]*F659)</f>
        <v>0</v>
      </c>
    </row>
    <row r="660" spans="1:11" x14ac:dyDescent="0.2">
      <c r="A660" s="21"/>
      <c r="B660" s="22"/>
      <c r="C660" s="23">
        <f>_xlfn.XLOOKUP(Tabla19[[#This Row],[Producto]],Ingresos!L:L,Ingresos!M:M)</f>
        <v>0</v>
      </c>
      <c r="D660" s="24"/>
      <c r="E660" s="25"/>
      <c r="F660">
        <f>_xlfn.XLOOKUP(Tabla19[[#This Row],[Producto]],Ingresos!L:L,Ingresos!N:N)</f>
        <v>0</v>
      </c>
      <c r="G660">
        <v>2</v>
      </c>
      <c r="H660" s="6">
        <f>Tabla19[[#This Row],[Precio]]-(Tabla19[[#This Row],[Costo]]*Tabla19[[#This Row],[Cantidad]])</f>
        <v>0</v>
      </c>
      <c r="I660" t="s">
        <v>4</v>
      </c>
      <c r="K660" t="b">
        <f>IF(Tabla19[[#This Row],[Cantidad]]&gt;=1,Tabla19[[#This Row],[Cantidad]]*F660)</f>
        <v>0</v>
      </c>
    </row>
    <row r="661" spans="1:11" x14ac:dyDescent="0.2">
      <c r="A661" s="21"/>
      <c r="B661" s="22"/>
      <c r="C661" s="23">
        <f>_xlfn.XLOOKUP(Tabla19[[#This Row],[Producto]],Ingresos!L:L,Ingresos!M:M)</f>
        <v>0</v>
      </c>
      <c r="D661" s="24"/>
      <c r="E661" s="25"/>
      <c r="F661">
        <f>_xlfn.XLOOKUP(Tabla19[[#This Row],[Producto]],Ingresos!L:L,Ingresos!N:N)</f>
        <v>0</v>
      </c>
      <c r="G661">
        <v>2</v>
      </c>
      <c r="H661" s="6">
        <f>Tabla19[[#This Row],[Precio]]-(Tabla19[[#This Row],[Costo]]*Tabla19[[#This Row],[Cantidad]])</f>
        <v>0</v>
      </c>
      <c r="I661" t="s">
        <v>4</v>
      </c>
      <c r="K661" t="b">
        <f>IF(Tabla19[[#This Row],[Cantidad]]&gt;=1,Tabla19[[#This Row],[Cantidad]]*F661)</f>
        <v>0</v>
      </c>
    </row>
    <row r="662" spans="1:11" x14ac:dyDescent="0.2">
      <c r="A662" s="21"/>
      <c r="B662" s="22"/>
      <c r="C662" s="23">
        <f>_xlfn.XLOOKUP(Tabla19[[#This Row],[Producto]],Ingresos!L:L,Ingresos!M:M)</f>
        <v>0</v>
      </c>
      <c r="D662" s="24"/>
      <c r="E662" s="25"/>
      <c r="F662">
        <f>_xlfn.XLOOKUP(Tabla19[[#This Row],[Producto]],Ingresos!L:L,Ingresos!N:N)</f>
        <v>0</v>
      </c>
      <c r="G662">
        <v>2</v>
      </c>
      <c r="H662" s="6">
        <f>Tabla19[[#This Row],[Precio]]-(Tabla19[[#This Row],[Costo]]*Tabla19[[#This Row],[Cantidad]])</f>
        <v>0</v>
      </c>
      <c r="I662" t="s">
        <v>4</v>
      </c>
      <c r="K662" t="b">
        <f>IF(Tabla19[[#This Row],[Cantidad]]&gt;=1,Tabla19[[#This Row],[Cantidad]]*F662)</f>
        <v>0</v>
      </c>
    </row>
    <row r="663" spans="1:11" x14ac:dyDescent="0.2">
      <c r="A663" s="21"/>
      <c r="B663" s="22"/>
      <c r="C663" s="23">
        <f>_xlfn.XLOOKUP(Tabla19[[#This Row],[Producto]],Ingresos!L:L,Ingresos!M:M)</f>
        <v>0</v>
      </c>
      <c r="D663" s="24"/>
      <c r="E663" s="25"/>
      <c r="F663">
        <f>_xlfn.XLOOKUP(Tabla19[[#This Row],[Producto]],Ingresos!L:L,Ingresos!N:N)</f>
        <v>0</v>
      </c>
      <c r="G663">
        <v>2</v>
      </c>
      <c r="H663" s="6">
        <f>Tabla19[[#This Row],[Precio]]-(Tabla19[[#This Row],[Costo]]*Tabla19[[#This Row],[Cantidad]])</f>
        <v>0</v>
      </c>
      <c r="I663" t="s">
        <v>4</v>
      </c>
      <c r="K663" t="b">
        <f>IF(Tabla19[[#This Row],[Cantidad]]&gt;=1,Tabla19[[#This Row],[Cantidad]]*F663)</f>
        <v>0</v>
      </c>
    </row>
    <row r="664" spans="1:11" x14ac:dyDescent="0.2">
      <c r="A664" s="21"/>
      <c r="B664" s="22"/>
      <c r="C664" s="23">
        <f>_xlfn.XLOOKUP(Tabla19[[#This Row],[Producto]],Ingresos!L:L,Ingresos!M:M)</f>
        <v>0</v>
      </c>
      <c r="D664" s="24"/>
      <c r="E664" s="25"/>
      <c r="F664">
        <f>_xlfn.XLOOKUP(Tabla19[[#This Row],[Producto]],Ingresos!L:L,Ingresos!N:N)</f>
        <v>0</v>
      </c>
      <c r="G664">
        <v>2</v>
      </c>
      <c r="H664" s="6">
        <f>Tabla19[[#This Row],[Precio]]-(Tabla19[[#This Row],[Costo]]*Tabla19[[#This Row],[Cantidad]])</f>
        <v>0</v>
      </c>
      <c r="I664" t="s">
        <v>4</v>
      </c>
      <c r="K664" t="b">
        <f>IF(Tabla19[[#This Row],[Cantidad]]&gt;=1,Tabla19[[#This Row],[Cantidad]]*F664)</f>
        <v>0</v>
      </c>
    </row>
    <row r="665" spans="1:11" x14ac:dyDescent="0.2">
      <c r="A665" s="21"/>
      <c r="B665" s="22"/>
      <c r="C665" s="23">
        <f>_xlfn.XLOOKUP(Tabla19[[#This Row],[Producto]],Ingresos!L:L,Ingresos!M:M)</f>
        <v>0</v>
      </c>
      <c r="D665" s="24"/>
      <c r="E665" s="25"/>
      <c r="F665">
        <f>_xlfn.XLOOKUP(Tabla19[[#This Row],[Producto]],Ingresos!L:L,Ingresos!N:N)</f>
        <v>0</v>
      </c>
      <c r="G665">
        <v>2</v>
      </c>
      <c r="H665" s="6">
        <f>Tabla19[[#This Row],[Precio]]-(Tabla19[[#This Row],[Costo]]*Tabla19[[#This Row],[Cantidad]])</f>
        <v>0</v>
      </c>
      <c r="I665" t="s">
        <v>4</v>
      </c>
      <c r="K665" t="b">
        <f>IF(Tabla19[[#This Row],[Cantidad]]&gt;=1,Tabla19[[#This Row],[Cantidad]]*F665)</f>
        <v>0</v>
      </c>
    </row>
    <row r="666" spans="1:11" x14ac:dyDescent="0.2">
      <c r="A666" s="21"/>
      <c r="B666" s="22"/>
      <c r="C666" s="23">
        <f>_xlfn.XLOOKUP(Tabla19[[#This Row],[Producto]],Ingresos!L:L,Ingresos!M:M)</f>
        <v>0</v>
      </c>
      <c r="D666" s="24"/>
      <c r="E666" s="25"/>
      <c r="F666">
        <f>_xlfn.XLOOKUP(Tabla19[[#This Row],[Producto]],Ingresos!L:L,Ingresos!N:N)</f>
        <v>0</v>
      </c>
      <c r="G666">
        <v>2</v>
      </c>
      <c r="H666" s="6">
        <f>Tabla19[[#This Row],[Precio]]-(Tabla19[[#This Row],[Costo]]*Tabla19[[#This Row],[Cantidad]])</f>
        <v>0</v>
      </c>
      <c r="I666" t="s">
        <v>4</v>
      </c>
      <c r="K666" t="b">
        <f>IF(Tabla19[[#This Row],[Cantidad]]&gt;=1,Tabla19[[#This Row],[Cantidad]]*F666)</f>
        <v>0</v>
      </c>
    </row>
    <row r="667" spans="1:11" x14ac:dyDescent="0.2">
      <c r="A667" s="21"/>
      <c r="B667" s="22"/>
      <c r="C667" s="23">
        <f>_xlfn.XLOOKUP(Tabla19[[#This Row],[Producto]],Ingresos!L:L,Ingresos!M:M)</f>
        <v>0</v>
      </c>
      <c r="D667" s="24"/>
      <c r="E667" s="25"/>
      <c r="F667">
        <f>_xlfn.XLOOKUP(Tabla19[[#This Row],[Producto]],Ingresos!L:L,Ingresos!N:N)</f>
        <v>0</v>
      </c>
      <c r="G667">
        <v>2</v>
      </c>
      <c r="H667" s="6">
        <f>Tabla19[[#This Row],[Precio]]-(Tabla19[[#This Row],[Costo]]*Tabla19[[#This Row],[Cantidad]])</f>
        <v>0</v>
      </c>
      <c r="I667" t="s">
        <v>4</v>
      </c>
      <c r="K667" t="b">
        <f>IF(Tabla19[[#This Row],[Cantidad]]&gt;=1,Tabla19[[#This Row],[Cantidad]]*F667)</f>
        <v>0</v>
      </c>
    </row>
    <row r="668" spans="1:11" x14ac:dyDescent="0.2">
      <c r="A668" s="21"/>
      <c r="B668" s="22"/>
      <c r="C668" s="23">
        <f>_xlfn.XLOOKUP(Tabla19[[#This Row],[Producto]],Ingresos!L:L,Ingresos!M:M)</f>
        <v>0</v>
      </c>
      <c r="D668" s="24"/>
      <c r="E668" s="25"/>
      <c r="F668">
        <f>_xlfn.XLOOKUP(Tabla19[[#This Row],[Producto]],Ingresos!L:L,Ingresos!N:N)</f>
        <v>0</v>
      </c>
      <c r="G668">
        <v>2</v>
      </c>
      <c r="H668" s="6">
        <f>Tabla19[[#This Row],[Precio]]-(Tabla19[[#This Row],[Costo]]*Tabla19[[#This Row],[Cantidad]])</f>
        <v>0</v>
      </c>
      <c r="I668" t="s">
        <v>4</v>
      </c>
      <c r="K668" t="b">
        <f>IF(Tabla19[[#This Row],[Cantidad]]&gt;=1,Tabla19[[#This Row],[Cantidad]]*F668)</f>
        <v>0</v>
      </c>
    </row>
    <row r="669" spans="1:11" x14ac:dyDescent="0.2">
      <c r="A669" s="21"/>
      <c r="B669" s="22"/>
      <c r="C669" s="23">
        <f>_xlfn.XLOOKUP(Tabla19[[#This Row],[Producto]],Ingresos!L:L,Ingresos!M:M)</f>
        <v>0</v>
      </c>
      <c r="D669" s="24"/>
      <c r="E669" s="25"/>
      <c r="F669">
        <f>_xlfn.XLOOKUP(Tabla19[[#This Row],[Producto]],Ingresos!L:L,Ingresos!N:N)</f>
        <v>0</v>
      </c>
      <c r="G669">
        <v>2</v>
      </c>
      <c r="H669" s="6">
        <f>Tabla19[[#This Row],[Precio]]-(Tabla19[[#This Row],[Costo]]*Tabla19[[#This Row],[Cantidad]])</f>
        <v>0</v>
      </c>
      <c r="I669" t="s">
        <v>4</v>
      </c>
      <c r="K669" t="b">
        <f>IF(Tabla19[[#This Row],[Cantidad]]&gt;=1,Tabla19[[#This Row],[Cantidad]]*F669)</f>
        <v>0</v>
      </c>
    </row>
    <row r="670" spans="1:11" x14ac:dyDescent="0.2">
      <c r="A670" s="21"/>
      <c r="B670" s="22"/>
      <c r="C670" s="23">
        <f>_xlfn.XLOOKUP(Tabla19[[#This Row],[Producto]],Ingresos!L:L,Ingresos!M:M)</f>
        <v>0</v>
      </c>
      <c r="D670" s="24"/>
      <c r="E670" s="25"/>
      <c r="F670">
        <f>_xlfn.XLOOKUP(Tabla19[[#This Row],[Producto]],Ingresos!L:L,Ingresos!N:N)</f>
        <v>0</v>
      </c>
      <c r="G670">
        <v>2</v>
      </c>
      <c r="H670" s="6">
        <f>Tabla19[[#This Row],[Precio]]-(Tabla19[[#This Row],[Costo]]*Tabla19[[#This Row],[Cantidad]])</f>
        <v>0</v>
      </c>
      <c r="I670" t="s">
        <v>4</v>
      </c>
      <c r="K670" t="b">
        <f>IF(Tabla19[[#This Row],[Cantidad]]&gt;=1,Tabla19[[#This Row],[Cantidad]]*F670)</f>
        <v>0</v>
      </c>
    </row>
    <row r="671" spans="1:11" x14ac:dyDescent="0.2">
      <c r="A671" s="21"/>
      <c r="B671" s="22"/>
      <c r="C671" s="23">
        <f>_xlfn.XLOOKUP(Tabla19[[#This Row],[Producto]],Ingresos!L:L,Ingresos!M:M)</f>
        <v>0</v>
      </c>
      <c r="D671" s="24"/>
      <c r="E671" s="25"/>
      <c r="F671">
        <f>_xlfn.XLOOKUP(Tabla19[[#This Row],[Producto]],Ingresos!L:L,Ingresos!N:N)</f>
        <v>0</v>
      </c>
      <c r="G671">
        <v>2</v>
      </c>
      <c r="H671" s="6">
        <f>Tabla19[[#This Row],[Precio]]-(Tabla19[[#This Row],[Costo]]*Tabla19[[#This Row],[Cantidad]])</f>
        <v>0</v>
      </c>
      <c r="I671" t="s">
        <v>4</v>
      </c>
      <c r="K671" t="b">
        <f>IF(Tabla19[[#This Row],[Cantidad]]&gt;=1,Tabla19[[#This Row],[Cantidad]]*F671)</f>
        <v>0</v>
      </c>
    </row>
    <row r="672" spans="1:11" x14ac:dyDescent="0.2">
      <c r="A672" s="21"/>
      <c r="B672" s="22"/>
      <c r="C672" s="23">
        <f>_xlfn.XLOOKUP(Tabla19[[#This Row],[Producto]],Ingresos!L:L,Ingresos!M:M)</f>
        <v>0</v>
      </c>
      <c r="D672" s="24"/>
      <c r="E672" s="25"/>
      <c r="F672">
        <f>_xlfn.XLOOKUP(Tabla19[[#This Row],[Producto]],Ingresos!L:L,Ingresos!N:N)</f>
        <v>0</v>
      </c>
      <c r="G672">
        <v>2</v>
      </c>
      <c r="H672" s="6">
        <f>Tabla19[[#This Row],[Precio]]-(Tabla19[[#This Row],[Costo]]*Tabla19[[#This Row],[Cantidad]])</f>
        <v>0</v>
      </c>
      <c r="I672" t="s">
        <v>4</v>
      </c>
      <c r="K672" t="b">
        <f>IF(Tabla19[[#This Row],[Cantidad]]&gt;=1,Tabla19[[#This Row],[Cantidad]]*F672)</f>
        <v>0</v>
      </c>
    </row>
    <row r="673" spans="1:11" x14ac:dyDescent="0.2">
      <c r="A673" s="21"/>
      <c r="B673" s="22"/>
      <c r="C673" s="23">
        <f>_xlfn.XLOOKUP(Tabla19[[#This Row],[Producto]],Ingresos!L:L,Ingresos!M:M)</f>
        <v>0</v>
      </c>
      <c r="D673" s="24"/>
      <c r="E673" s="25"/>
      <c r="F673">
        <f>_xlfn.XLOOKUP(Tabla19[[#This Row],[Producto]],Ingresos!L:L,Ingresos!N:N)</f>
        <v>0</v>
      </c>
      <c r="G673">
        <v>2</v>
      </c>
      <c r="H673" s="6">
        <f>Tabla19[[#This Row],[Precio]]-(Tabla19[[#This Row],[Costo]]*Tabla19[[#This Row],[Cantidad]])</f>
        <v>0</v>
      </c>
      <c r="I673" t="s">
        <v>4</v>
      </c>
      <c r="K673" t="b">
        <f>IF(Tabla19[[#This Row],[Cantidad]]&gt;=1,Tabla19[[#This Row],[Cantidad]]*F673)</f>
        <v>0</v>
      </c>
    </row>
    <row r="674" spans="1:11" x14ac:dyDescent="0.2">
      <c r="A674" s="21"/>
      <c r="B674" s="22"/>
      <c r="C674" s="23">
        <f>_xlfn.XLOOKUP(Tabla19[[#This Row],[Producto]],Ingresos!L:L,Ingresos!M:M)</f>
        <v>0</v>
      </c>
      <c r="D674" s="24"/>
      <c r="E674" s="25"/>
      <c r="F674">
        <f>_xlfn.XLOOKUP(Tabla19[[#This Row],[Producto]],Ingresos!L:L,Ingresos!N:N)</f>
        <v>0</v>
      </c>
      <c r="G674">
        <v>2</v>
      </c>
      <c r="H674" s="6">
        <f>Tabla19[[#This Row],[Precio]]-(Tabla19[[#This Row],[Costo]]*Tabla19[[#This Row],[Cantidad]])</f>
        <v>0</v>
      </c>
      <c r="I674" t="s">
        <v>4</v>
      </c>
      <c r="K674" t="b">
        <f>IF(Tabla19[[#This Row],[Cantidad]]&gt;=1,Tabla19[[#This Row],[Cantidad]]*F674)</f>
        <v>0</v>
      </c>
    </row>
    <row r="675" spans="1:11" x14ac:dyDescent="0.2">
      <c r="A675" s="21"/>
      <c r="B675" s="22"/>
      <c r="C675" s="23">
        <f>_xlfn.XLOOKUP(Tabla19[[#This Row],[Producto]],Ingresos!L:L,Ingresos!M:M)</f>
        <v>0</v>
      </c>
      <c r="D675" s="24"/>
      <c r="E675" s="25"/>
      <c r="F675">
        <f>_xlfn.XLOOKUP(Tabla19[[#This Row],[Producto]],Ingresos!L:L,Ingresos!N:N)</f>
        <v>0</v>
      </c>
      <c r="G675">
        <v>2</v>
      </c>
      <c r="H675" s="6">
        <f>Tabla19[[#This Row],[Precio]]-(Tabla19[[#This Row],[Costo]]*Tabla19[[#This Row],[Cantidad]])</f>
        <v>0</v>
      </c>
      <c r="I675" t="s">
        <v>4</v>
      </c>
      <c r="K675" t="b">
        <f>IF(Tabla19[[#This Row],[Cantidad]]&gt;=1,Tabla19[[#This Row],[Cantidad]]*F675)</f>
        <v>0</v>
      </c>
    </row>
    <row r="676" spans="1:11" x14ac:dyDescent="0.2">
      <c r="A676" s="21"/>
      <c r="B676" s="22"/>
      <c r="C676" s="23">
        <f>_xlfn.XLOOKUP(Tabla19[[#This Row],[Producto]],Ingresos!L:L,Ingresos!M:M)</f>
        <v>0</v>
      </c>
      <c r="D676" s="24"/>
      <c r="E676" s="25"/>
      <c r="F676">
        <f>_xlfn.XLOOKUP(Tabla19[[#This Row],[Producto]],Ingresos!L:L,Ingresos!N:N)</f>
        <v>0</v>
      </c>
      <c r="G676">
        <v>2</v>
      </c>
      <c r="H676" s="6">
        <f>Tabla19[[#This Row],[Precio]]-(Tabla19[[#This Row],[Costo]]*Tabla19[[#This Row],[Cantidad]])</f>
        <v>0</v>
      </c>
      <c r="I676" t="s">
        <v>4</v>
      </c>
      <c r="K676" t="b">
        <f>IF(Tabla19[[#This Row],[Cantidad]]&gt;=1,Tabla19[[#This Row],[Cantidad]]*F676)</f>
        <v>0</v>
      </c>
    </row>
    <row r="677" spans="1:11" x14ac:dyDescent="0.2">
      <c r="A677" s="21"/>
      <c r="B677" s="22"/>
      <c r="C677" s="23">
        <f>_xlfn.XLOOKUP(Tabla19[[#This Row],[Producto]],Ingresos!L:L,Ingresos!M:M)</f>
        <v>0</v>
      </c>
      <c r="D677" s="24"/>
      <c r="E677" s="25"/>
      <c r="F677">
        <f>_xlfn.XLOOKUP(Tabla19[[#This Row],[Producto]],Ingresos!L:L,Ingresos!N:N)</f>
        <v>0</v>
      </c>
      <c r="G677">
        <v>2</v>
      </c>
      <c r="H677" s="6">
        <f>Tabla19[[#This Row],[Precio]]-(Tabla19[[#This Row],[Costo]]*Tabla19[[#This Row],[Cantidad]])</f>
        <v>0</v>
      </c>
      <c r="I677" t="s">
        <v>4</v>
      </c>
      <c r="K677" t="b">
        <f>IF(Tabla19[[#This Row],[Cantidad]]&gt;=1,Tabla19[[#This Row],[Cantidad]]*F677)</f>
        <v>0</v>
      </c>
    </row>
    <row r="678" spans="1:11" x14ac:dyDescent="0.2">
      <c r="A678" s="21"/>
      <c r="B678" s="22"/>
      <c r="C678" s="23">
        <f>_xlfn.XLOOKUP(Tabla19[[#This Row],[Producto]],Ingresos!L:L,Ingresos!M:M)</f>
        <v>0</v>
      </c>
      <c r="D678" s="24"/>
      <c r="E678" s="25"/>
      <c r="F678">
        <f>_xlfn.XLOOKUP(Tabla19[[#This Row],[Producto]],Ingresos!L:L,Ingresos!N:N)</f>
        <v>0</v>
      </c>
      <c r="G678">
        <v>2</v>
      </c>
      <c r="H678" s="6">
        <f>Tabla19[[#This Row],[Precio]]-(Tabla19[[#This Row],[Costo]]*Tabla19[[#This Row],[Cantidad]])</f>
        <v>0</v>
      </c>
      <c r="I678" t="s">
        <v>4</v>
      </c>
      <c r="K678" t="b">
        <f>IF(Tabla19[[#This Row],[Cantidad]]&gt;=1,Tabla19[[#This Row],[Cantidad]]*F678)</f>
        <v>0</v>
      </c>
    </row>
    <row r="679" spans="1:11" x14ac:dyDescent="0.2">
      <c r="A679" s="21"/>
      <c r="B679" s="22"/>
      <c r="C679" s="23">
        <f>_xlfn.XLOOKUP(Tabla19[[#This Row],[Producto]],Ingresos!L:L,Ingresos!M:M)</f>
        <v>0</v>
      </c>
      <c r="D679" s="24"/>
      <c r="E679" s="25"/>
      <c r="F679">
        <f>_xlfn.XLOOKUP(Tabla19[[#This Row],[Producto]],Ingresos!L:L,Ingresos!N:N)</f>
        <v>0</v>
      </c>
      <c r="G679">
        <v>2</v>
      </c>
      <c r="H679" s="6">
        <f>Tabla19[[#This Row],[Precio]]-(Tabla19[[#This Row],[Costo]]*Tabla19[[#This Row],[Cantidad]])</f>
        <v>0</v>
      </c>
      <c r="I679" t="s">
        <v>4</v>
      </c>
      <c r="K679" t="b">
        <f>IF(Tabla19[[#This Row],[Cantidad]]&gt;=1,Tabla19[[#This Row],[Cantidad]]*F679)</f>
        <v>0</v>
      </c>
    </row>
    <row r="680" spans="1:11" x14ac:dyDescent="0.2">
      <c r="A680" s="21"/>
      <c r="B680" s="22"/>
      <c r="C680" s="23">
        <f>_xlfn.XLOOKUP(Tabla19[[#This Row],[Producto]],Ingresos!L:L,Ingresos!M:M)</f>
        <v>0</v>
      </c>
      <c r="D680" s="24"/>
      <c r="E680" s="25"/>
      <c r="F680">
        <f>_xlfn.XLOOKUP(Tabla19[[#This Row],[Producto]],Ingresos!L:L,Ingresos!N:N)</f>
        <v>0</v>
      </c>
      <c r="G680">
        <v>2</v>
      </c>
      <c r="H680" s="6">
        <f>Tabla19[[#This Row],[Precio]]-(Tabla19[[#This Row],[Costo]]*Tabla19[[#This Row],[Cantidad]])</f>
        <v>0</v>
      </c>
      <c r="I680" t="s">
        <v>4</v>
      </c>
      <c r="K680" t="b">
        <f>IF(Tabla19[[#This Row],[Cantidad]]&gt;=1,Tabla19[[#This Row],[Cantidad]]*F680)</f>
        <v>0</v>
      </c>
    </row>
    <row r="681" spans="1:11" x14ac:dyDescent="0.2">
      <c r="A681" s="21"/>
      <c r="B681" s="22"/>
      <c r="C681" s="23">
        <f>_xlfn.XLOOKUP(Tabla19[[#This Row],[Producto]],Ingresos!L:L,Ingresos!M:M)</f>
        <v>0</v>
      </c>
      <c r="D681" s="24"/>
      <c r="E681" s="25"/>
      <c r="F681">
        <f>_xlfn.XLOOKUP(Tabla19[[#This Row],[Producto]],Ingresos!L:L,Ingresos!N:N)</f>
        <v>0</v>
      </c>
      <c r="G681">
        <v>2</v>
      </c>
      <c r="H681" s="6">
        <f>Tabla19[[#This Row],[Precio]]-(Tabla19[[#This Row],[Costo]]*Tabla19[[#This Row],[Cantidad]])</f>
        <v>0</v>
      </c>
      <c r="I681" t="s">
        <v>4</v>
      </c>
      <c r="K681" t="b">
        <f>IF(Tabla19[[#This Row],[Cantidad]]&gt;=1,Tabla19[[#This Row],[Cantidad]]*F681)</f>
        <v>0</v>
      </c>
    </row>
    <row r="682" spans="1:11" x14ac:dyDescent="0.2">
      <c r="A682" s="21"/>
      <c r="B682" s="22"/>
      <c r="C682" s="23">
        <f>_xlfn.XLOOKUP(Tabla19[[#This Row],[Producto]],Ingresos!L:L,Ingresos!M:M)</f>
        <v>0</v>
      </c>
      <c r="D682" s="24"/>
      <c r="E682" s="25"/>
      <c r="F682">
        <f>_xlfn.XLOOKUP(Tabla19[[#This Row],[Producto]],Ingresos!L:L,Ingresos!N:N)</f>
        <v>0</v>
      </c>
      <c r="G682">
        <v>2</v>
      </c>
      <c r="H682" s="6">
        <f>Tabla19[[#This Row],[Precio]]-(Tabla19[[#This Row],[Costo]]*Tabla19[[#This Row],[Cantidad]])</f>
        <v>0</v>
      </c>
      <c r="I682" t="s">
        <v>4</v>
      </c>
      <c r="K682" t="b">
        <f>IF(Tabla19[[#This Row],[Cantidad]]&gt;=1,Tabla19[[#This Row],[Cantidad]]*F682)</f>
        <v>0</v>
      </c>
    </row>
    <row r="683" spans="1:11" x14ac:dyDescent="0.2">
      <c r="A683" s="21"/>
      <c r="B683" s="22"/>
      <c r="C683" s="23">
        <f>_xlfn.XLOOKUP(Tabla19[[#This Row],[Producto]],Ingresos!L:L,Ingresos!M:M)</f>
        <v>0</v>
      </c>
      <c r="D683" s="24"/>
      <c r="E683" s="25"/>
      <c r="F683">
        <f>_xlfn.XLOOKUP(Tabla19[[#This Row],[Producto]],Ingresos!L:L,Ingresos!N:N)</f>
        <v>0</v>
      </c>
      <c r="G683">
        <v>2</v>
      </c>
      <c r="H683" s="6">
        <f>Tabla19[[#This Row],[Precio]]-(Tabla19[[#This Row],[Costo]]*Tabla19[[#This Row],[Cantidad]])</f>
        <v>0</v>
      </c>
      <c r="I683" t="s">
        <v>4</v>
      </c>
      <c r="K683" t="b">
        <f>IF(Tabla19[[#This Row],[Cantidad]]&gt;=1,Tabla19[[#This Row],[Cantidad]]*F683)</f>
        <v>0</v>
      </c>
    </row>
    <row r="684" spans="1:11" x14ac:dyDescent="0.2">
      <c r="A684" s="21"/>
      <c r="B684" s="22"/>
      <c r="C684" s="23">
        <f>_xlfn.XLOOKUP(Tabla19[[#This Row],[Producto]],Ingresos!L:L,Ingresos!M:M)</f>
        <v>0</v>
      </c>
      <c r="D684" s="24"/>
      <c r="E684" s="25"/>
      <c r="F684">
        <f>_xlfn.XLOOKUP(Tabla19[[#This Row],[Producto]],Ingresos!L:L,Ingresos!N:N)</f>
        <v>0</v>
      </c>
      <c r="G684">
        <v>2</v>
      </c>
      <c r="H684" s="6">
        <f>Tabla19[[#This Row],[Precio]]-(Tabla19[[#This Row],[Costo]]*Tabla19[[#This Row],[Cantidad]])</f>
        <v>0</v>
      </c>
      <c r="I684" t="s">
        <v>4</v>
      </c>
      <c r="K684" t="b">
        <f>IF(Tabla19[[#This Row],[Cantidad]]&gt;=1,Tabla19[[#This Row],[Cantidad]]*F684)</f>
        <v>0</v>
      </c>
    </row>
    <row r="685" spans="1:11" x14ac:dyDescent="0.2">
      <c r="A685" s="21"/>
      <c r="B685" s="22"/>
      <c r="C685" s="23">
        <f>_xlfn.XLOOKUP(Tabla19[[#This Row],[Producto]],Ingresos!L:L,Ingresos!M:M)</f>
        <v>0</v>
      </c>
      <c r="D685" s="24"/>
      <c r="E685" s="25"/>
      <c r="F685">
        <f>_xlfn.XLOOKUP(Tabla19[[#This Row],[Producto]],Ingresos!L:L,Ingresos!N:N)</f>
        <v>0</v>
      </c>
      <c r="G685">
        <v>2</v>
      </c>
      <c r="H685" s="6">
        <f>Tabla19[[#This Row],[Precio]]-(Tabla19[[#This Row],[Costo]]*Tabla19[[#This Row],[Cantidad]])</f>
        <v>0</v>
      </c>
      <c r="I685" t="s">
        <v>4</v>
      </c>
      <c r="K685" t="b">
        <f>IF(Tabla19[[#This Row],[Cantidad]]&gt;=1,Tabla19[[#This Row],[Cantidad]]*F685)</f>
        <v>0</v>
      </c>
    </row>
    <row r="686" spans="1:11" x14ac:dyDescent="0.2">
      <c r="A686" s="21"/>
      <c r="B686" s="22"/>
      <c r="C686" s="23">
        <f>_xlfn.XLOOKUP(Tabla19[[#This Row],[Producto]],Ingresos!L:L,Ingresos!M:M)</f>
        <v>0</v>
      </c>
      <c r="D686" s="24"/>
      <c r="E686" s="25"/>
      <c r="F686">
        <f>_xlfn.XLOOKUP(Tabla19[[#This Row],[Producto]],Ingresos!L:L,Ingresos!N:N)</f>
        <v>0</v>
      </c>
      <c r="G686">
        <v>2</v>
      </c>
      <c r="H686" s="6">
        <f>Tabla19[[#This Row],[Precio]]-(Tabla19[[#This Row],[Costo]]*Tabla19[[#This Row],[Cantidad]])</f>
        <v>0</v>
      </c>
      <c r="I686" t="s">
        <v>4</v>
      </c>
      <c r="K686" t="b">
        <f>IF(Tabla19[[#This Row],[Cantidad]]&gt;=1,Tabla19[[#This Row],[Cantidad]]*F686)</f>
        <v>0</v>
      </c>
    </row>
    <row r="687" spans="1:11" x14ac:dyDescent="0.2">
      <c r="A687" s="21"/>
      <c r="B687" s="22"/>
      <c r="C687" s="23">
        <f>_xlfn.XLOOKUP(Tabla19[[#This Row],[Producto]],Ingresos!L:L,Ingresos!M:M)</f>
        <v>0</v>
      </c>
      <c r="D687" s="24"/>
      <c r="E687" s="25"/>
      <c r="F687">
        <f>_xlfn.XLOOKUP(Tabla19[[#This Row],[Producto]],Ingresos!L:L,Ingresos!N:N)</f>
        <v>0</v>
      </c>
      <c r="G687">
        <v>2</v>
      </c>
      <c r="H687" s="6">
        <f>Tabla19[[#This Row],[Precio]]-(Tabla19[[#This Row],[Costo]]*Tabla19[[#This Row],[Cantidad]])</f>
        <v>0</v>
      </c>
      <c r="I687" t="s">
        <v>4</v>
      </c>
      <c r="K687" t="b">
        <f>IF(Tabla19[[#This Row],[Cantidad]]&gt;=1,Tabla19[[#This Row],[Cantidad]]*F687)</f>
        <v>0</v>
      </c>
    </row>
    <row r="688" spans="1:11" x14ac:dyDescent="0.2">
      <c r="A688" s="21"/>
      <c r="B688" s="22"/>
      <c r="C688" s="23">
        <f>_xlfn.XLOOKUP(Tabla19[[#This Row],[Producto]],Ingresos!L:L,Ingresos!M:M)</f>
        <v>0</v>
      </c>
      <c r="D688" s="24"/>
      <c r="E688" s="25"/>
      <c r="F688">
        <f>_xlfn.XLOOKUP(Tabla19[[#This Row],[Producto]],Ingresos!L:L,Ingresos!N:N)</f>
        <v>0</v>
      </c>
      <c r="G688">
        <v>2</v>
      </c>
      <c r="H688" s="6">
        <f>Tabla19[[#This Row],[Precio]]-(Tabla19[[#This Row],[Costo]]*Tabla19[[#This Row],[Cantidad]])</f>
        <v>0</v>
      </c>
      <c r="I688" t="s">
        <v>4</v>
      </c>
      <c r="K688" t="b">
        <f>IF(Tabla19[[#This Row],[Cantidad]]&gt;=1,Tabla19[[#This Row],[Cantidad]]*F688)</f>
        <v>0</v>
      </c>
    </row>
    <row r="689" spans="1:11" x14ac:dyDescent="0.2">
      <c r="A689" s="21"/>
      <c r="B689" s="22"/>
      <c r="C689" s="23">
        <f>_xlfn.XLOOKUP(Tabla19[[#This Row],[Producto]],Ingresos!L:L,Ingresos!M:M)</f>
        <v>0</v>
      </c>
      <c r="D689" s="24"/>
      <c r="E689" s="25"/>
      <c r="F689">
        <f>_xlfn.XLOOKUP(Tabla19[[#This Row],[Producto]],Ingresos!L:L,Ingresos!N:N)</f>
        <v>0</v>
      </c>
      <c r="G689">
        <v>2</v>
      </c>
      <c r="H689" s="6">
        <f>Tabla19[[#This Row],[Precio]]-(Tabla19[[#This Row],[Costo]]*Tabla19[[#This Row],[Cantidad]])</f>
        <v>0</v>
      </c>
      <c r="I689" t="s">
        <v>4</v>
      </c>
      <c r="K689" t="b">
        <f>IF(Tabla19[[#This Row],[Cantidad]]&gt;=1,Tabla19[[#This Row],[Cantidad]]*F689)</f>
        <v>0</v>
      </c>
    </row>
    <row r="690" spans="1:11" x14ac:dyDescent="0.2">
      <c r="A690" s="21"/>
      <c r="B690" s="22"/>
      <c r="C690" s="23">
        <f>_xlfn.XLOOKUP(Tabla19[[#This Row],[Producto]],Ingresos!L:L,Ingresos!M:M)</f>
        <v>0</v>
      </c>
      <c r="D690" s="24"/>
      <c r="E690" s="25"/>
      <c r="F690">
        <f>_xlfn.XLOOKUP(Tabla19[[#This Row],[Producto]],Ingresos!L:L,Ingresos!N:N)</f>
        <v>0</v>
      </c>
      <c r="G690">
        <v>2</v>
      </c>
      <c r="H690" s="6">
        <f>Tabla19[[#This Row],[Precio]]-(Tabla19[[#This Row],[Costo]]*Tabla19[[#This Row],[Cantidad]])</f>
        <v>0</v>
      </c>
      <c r="I690" t="s">
        <v>4</v>
      </c>
      <c r="K690" t="b">
        <f>IF(Tabla19[[#This Row],[Cantidad]]&gt;=1,Tabla19[[#This Row],[Cantidad]]*F690)</f>
        <v>0</v>
      </c>
    </row>
    <row r="691" spans="1:11" x14ac:dyDescent="0.2">
      <c r="A691" s="21"/>
      <c r="B691" s="22"/>
      <c r="C691" s="23">
        <f>_xlfn.XLOOKUP(Tabla19[[#This Row],[Producto]],Ingresos!L:L,Ingresos!M:M)</f>
        <v>0</v>
      </c>
      <c r="D691" s="24"/>
      <c r="E691" s="25"/>
      <c r="F691">
        <f>_xlfn.XLOOKUP(Tabla19[[#This Row],[Producto]],Ingresos!L:L,Ingresos!N:N)</f>
        <v>0</v>
      </c>
      <c r="G691">
        <v>2</v>
      </c>
      <c r="H691" s="6">
        <f>Tabla19[[#This Row],[Precio]]-(Tabla19[[#This Row],[Costo]]*Tabla19[[#This Row],[Cantidad]])</f>
        <v>0</v>
      </c>
      <c r="I691" t="s">
        <v>4</v>
      </c>
      <c r="K691" t="b">
        <f>IF(Tabla19[[#This Row],[Cantidad]]&gt;=1,Tabla19[[#This Row],[Cantidad]]*F691)</f>
        <v>0</v>
      </c>
    </row>
    <row r="692" spans="1:11" x14ac:dyDescent="0.2">
      <c r="A692" s="21"/>
      <c r="B692" s="22"/>
      <c r="C692" s="23">
        <f>_xlfn.XLOOKUP(Tabla19[[#This Row],[Producto]],Ingresos!L:L,Ingresos!M:M)</f>
        <v>0</v>
      </c>
      <c r="D692" s="24"/>
      <c r="E692" s="25"/>
      <c r="F692">
        <f>_xlfn.XLOOKUP(Tabla19[[#This Row],[Producto]],Ingresos!L:L,Ingresos!N:N)</f>
        <v>0</v>
      </c>
      <c r="G692">
        <v>2</v>
      </c>
      <c r="H692" s="6">
        <f>Tabla19[[#This Row],[Precio]]-(Tabla19[[#This Row],[Costo]]*Tabla19[[#This Row],[Cantidad]])</f>
        <v>0</v>
      </c>
      <c r="I692" t="s">
        <v>4</v>
      </c>
      <c r="K692" t="b">
        <f>IF(Tabla19[[#This Row],[Cantidad]]&gt;=1,Tabla19[[#This Row],[Cantidad]]*F692)</f>
        <v>0</v>
      </c>
    </row>
    <row r="693" spans="1:11" x14ac:dyDescent="0.2">
      <c r="A693" s="21"/>
      <c r="B693" s="22"/>
      <c r="C693" s="23">
        <f>_xlfn.XLOOKUP(Tabla19[[#This Row],[Producto]],Ingresos!L:L,Ingresos!M:M)</f>
        <v>0</v>
      </c>
      <c r="D693" s="24"/>
      <c r="E693" s="25"/>
      <c r="F693">
        <f>_xlfn.XLOOKUP(Tabla19[[#This Row],[Producto]],Ingresos!L:L,Ingresos!N:N)</f>
        <v>0</v>
      </c>
      <c r="G693">
        <v>2</v>
      </c>
      <c r="H693" s="6">
        <f>Tabla19[[#This Row],[Precio]]-(Tabla19[[#This Row],[Costo]]*Tabla19[[#This Row],[Cantidad]])</f>
        <v>0</v>
      </c>
      <c r="I693" t="s">
        <v>4</v>
      </c>
      <c r="K693" t="b">
        <f>IF(Tabla19[[#This Row],[Cantidad]]&gt;=1,Tabla19[[#This Row],[Cantidad]]*F693)</f>
        <v>0</v>
      </c>
    </row>
    <row r="694" spans="1:11" x14ac:dyDescent="0.2">
      <c r="A694" s="21"/>
      <c r="B694" s="22"/>
      <c r="C694" s="23">
        <f>_xlfn.XLOOKUP(Tabla19[[#This Row],[Producto]],Ingresos!L:L,Ingresos!M:M)</f>
        <v>0</v>
      </c>
      <c r="D694" s="24"/>
      <c r="E694" s="25"/>
      <c r="F694">
        <f>_xlfn.XLOOKUP(Tabla19[[#This Row],[Producto]],Ingresos!L:L,Ingresos!N:N)</f>
        <v>0</v>
      </c>
      <c r="G694">
        <v>2</v>
      </c>
      <c r="H694" s="6">
        <f>Tabla19[[#This Row],[Precio]]-(Tabla19[[#This Row],[Costo]]*Tabla19[[#This Row],[Cantidad]])</f>
        <v>0</v>
      </c>
      <c r="I694" t="s">
        <v>4</v>
      </c>
      <c r="K694" t="b">
        <f>IF(Tabla19[[#This Row],[Cantidad]]&gt;=1,Tabla19[[#This Row],[Cantidad]]*F694)</f>
        <v>0</v>
      </c>
    </row>
    <row r="695" spans="1:11" x14ac:dyDescent="0.2">
      <c r="A695" s="21"/>
      <c r="B695" s="22"/>
      <c r="C695" s="23">
        <f>_xlfn.XLOOKUP(Tabla19[[#This Row],[Producto]],Ingresos!L:L,Ingresos!M:M)</f>
        <v>0</v>
      </c>
      <c r="D695" s="24"/>
      <c r="E695" s="25"/>
      <c r="F695">
        <f>_xlfn.XLOOKUP(Tabla19[[#This Row],[Producto]],Ingresos!L:L,Ingresos!N:N)</f>
        <v>0</v>
      </c>
      <c r="G695">
        <v>2</v>
      </c>
      <c r="H695" s="6">
        <f>Tabla19[[#This Row],[Precio]]-(Tabla19[[#This Row],[Costo]]*Tabla19[[#This Row],[Cantidad]])</f>
        <v>0</v>
      </c>
      <c r="I695" t="s">
        <v>4</v>
      </c>
      <c r="K695" t="b">
        <f>IF(Tabla19[[#This Row],[Cantidad]]&gt;=1,Tabla19[[#This Row],[Cantidad]]*F695)</f>
        <v>0</v>
      </c>
    </row>
    <row r="696" spans="1:11" x14ac:dyDescent="0.2">
      <c r="A696" s="21"/>
      <c r="B696" s="22"/>
      <c r="C696" s="23">
        <f>_xlfn.XLOOKUP(Tabla19[[#This Row],[Producto]],Ingresos!L:L,Ingresos!M:M)</f>
        <v>0</v>
      </c>
      <c r="D696" s="24"/>
      <c r="E696" s="25"/>
      <c r="F696">
        <f>_xlfn.XLOOKUP(Tabla19[[#This Row],[Producto]],Ingresos!L:L,Ingresos!N:N)</f>
        <v>0</v>
      </c>
      <c r="G696">
        <v>2</v>
      </c>
      <c r="H696" s="6">
        <f>Tabla19[[#This Row],[Precio]]-(Tabla19[[#This Row],[Costo]]*Tabla19[[#This Row],[Cantidad]])</f>
        <v>0</v>
      </c>
      <c r="I696" t="s">
        <v>4</v>
      </c>
      <c r="K696" t="b">
        <f>IF(Tabla19[[#This Row],[Cantidad]]&gt;=1,Tabla19[[#This Row],[Cantidad]]*F696)</f>
        <v>0</v>
      </c>
    </row>
    <row r="697" spans="1:11" x14ac:dyDescent="0.2">
      <c r="A697" s="21"/>
      <c r="B697" s="22"/>
      <c r="C697" s="23">
        <f>_xlfn.XLOOKUP(Tabla19[[#This Row],[Producto]],Ingresos!L:L,Ingresos!M:M)</f>
        <v>0</v>
      </c>
      <c r="D697" s="24"/>
      <c r="E697" s="25"/>
      <c r="F697">
        <f>_xlfn.XLOOKUP(Tabla19[[#This Row],[Producto]],Ingresos!L:L,Ingresos!N:N)</f>
        <v>0</v>
      </c>
      <c r="G697">
        <v>2</v>
      </c>
      <c r="H697" s="6">
        <f>Tabla19[[#This Row],[Precio]]-(Tabla19[[#This Row],[Costo]]*Tabla19[[#This Row],[Cantidad]])</f>
        <v>0</v>
      </c>
      <c r="I697" t="s">
        <v>4</v>
      </c>
      <c r="K697" t="b">
        <f>IF(Tabla19[[#This Row],[Cantidad]]&gt;=1,Tabla19[[#This Row],[Cantidad]]*F697)</f>
        <v>0</v>
      </c>
    </row>
    <row r="698" spans="1:11" x14ac:dyDescent="0.2">
      <c r="A698" s="21"/>
      <c r="B698" s="22"/>
      <c r="C698" s="23">
        <f>_xlfn.XLOOKUP(Tabla19[[#This Row],[Producto]],Ingresos!L:L,Ingresos!M:M)</f>
        <v>0</v>
      </c>
      <c r="D698" s="24"/>
      <c r="E698" s="25"/>
      <c r="F698">
        <f>_xlfn.XLOOKUP(Tabla19[[#This Row],[Producto]],Ingresos!L:L,Ingresos!N:N)</f>
        <v>0</v>
      </c>
      <c r="G698">
        <v>2</v>
      </c>
      <c r="H698" s="6">
        <f>Tabla19[[#This Row],[Precio]]-(Tabla19[[#This Row],[Costo]]*Tabla19[[#This Row],[Cantidad]])</f>
        <v>0</v>
      </c>
      <c r="I698" t="s">
        <v>4</v>
      </c>
      <c r="K698" t="b">
        <f>IF(Tabla19[[#This Row],[Cantidad]]&gt;=1,Tabla19[[#This Row],[Cantidad]]*F698)</f>
        <v>0</v>
      </c>
    </row>
    <row r="699" spans="1:11" x14ac:dyDescent="0.2">
      <c r="A699" s="21"/>
      <c r="B699" s="22"/>
      <c r="C699" s="23">
        <f>_xlfn.XLOOKUP(Tabla19[[#This Row],[Producto]],Ingresos!L:L,Ingresos!M:M)</f>
        <v>0</v>
      </c>
      <c r="D699" s="24"/>
      <c r="E699" s="25"/>
      <c r="F699">
        <f>_xlfn.XLOOKUP(Tabla19[[#This Row],[Producto]],Ingresos!L:L,Ingresos!N:N)</f>
        <v>0</v>
      </c>
      <c r="G699">
        <v>2</v>
      </c>
      <c r="H699" s="6">
        <f>Tabla19[[#This Row],[Precio]]-(Tabla19[[#This Row],[Costo]]*Tabla19[[#This Row],[Cantidad]])</f>
        <v>0</v>
      </c>
      <c r="I699" t="s">
        <v>4</v>
      </c>
      <c r="K699" t="b">
        <f>IF(Tabla19[[#This Row],[Cantidad]]&gt;=1,Tabla19[[#This Row],[Cantidad]]*F699)</f>
        <v>0</v>
      </c>
    </row>
    <row r="700" spans="1:11" x14ac:dyDescent="0.2">
      <c r="A700" s="21"/>
      <c r="B700" s="22"/>
      <c r="C700" s="23">
        <f>_xlfn.XLOOKUP(Tabla19[[#This Row],[Producto]],Ingresos!L:L,Ingresos!M:M)</f>
        <v>0</v>
      </c>
      <c r="D700" s="24"/>
      <c r="E700" s="25"/>
      <c r="F700">
        <f>_xlfn.XLOOKUP(Tabla19[[#This Row],[Producto]],Ingresos!L:L,Ingresos!N:N)</f>
        <v>0</v>
      </c>
      <c r="G700">
        <v>2</v>
      </c>
      <c r="H700" s="6">
        <f>Tabla19[[#This Row],[Precio]]-(Tabla19[[#This Row],[Costo]]*Tabla19[[#This Row],[Cantidad]])</f>
        <v>0</v>
      </c>
      <c r="I700" t="s">
        <v>4</v>
      </c>
      <c r="K700" t="b">
        <f>IF(Tabla19[[#This Row],[Cantidad]]&gt;=1,Tabla19[[#This Row],[Cantidad]]*F700)</f>
        <v>0</v>
      </c>
    </row>
    <row r="701" spans="1:11" x14ac:dyDescent="0.2">
      <c r="A701" s="21"/>
      <c r="B701" s="22"/>
      <c r="C701" s="23">
        <f>_xlfn.XLOOKUP(Tabla19[[#This Row],[Producto]],Ingresos!L:L,Ingresos!M:M)</f>
        <v>0</v>
      </c>
      <c r="D701" s="24"/>
      <c r="E701" s="25"/>
      <c r="F701">
        <f>_xlfn.XLOOKUP(Tabla19[[#This Row],[Producto]],Ingresos!L:L,Ingresos!N:N)</f>
        <v>0</v>
      </c>
      <c r="G701">
        <v>2</v>
      </c>
      <c r="H701" s="6">
        <f>Tabla19[[#This Row],[Precio]]-(Tabla19[[#This Row],[Costo]]*Tabla19[[#This Row],[Cantidad]])</f>
        <v>0</v>
      </c>
      <c r="I701" t="s">
        <v>4</v>
      </c>
      <c r="K701" t="b">
        <f>IF(Tabla19[[#This Row],[Cantidad]]&gt;=1,Tabla19[[#This Row],[Cantidad]]*F701)</f>
        <v>0</v>
      </c>
    </row>
    <row r="702" spans="1:11" x14ac:dyDescent="0.2">
      <c r="A702" s="21"/>
      <c r="B702" s="22"/>
      <c r="C702" s="23">
        <f>_xlfn.XLOOKUP(Tabla19[[#This Row],[Producto]],Ingresos!L:L,Ingresos!M:M)</f>
        <v>0</v>
      </c>
      <c r="D702" s="24"/>
      <c r="E702" s="25"/>
      <c r="F702">
        <f>_xlfn.XLOOKUP(Tabla19[[#This Row],[Producto]],Ingresos!L:L,Ingresos!N:N)</f>
        <v>0</v>
      </c>
      <c r="G702">
        <v>2</v>
      </c>
      <c r="H702" s="6">
        <f>Tabla19[[#This Row],[Precio]]-(Tabla19[[#This Row],[Costo]]*Tabla19[[#This Row],[Cantidad]])</f>
        <v>0</v>
      </c>
      <c r="I702" t="s">
        <v>4</v>
      </c>
      <c r="K702" t="b">
        <f>IF(Tabla19[[#This Row],[Cantidad]]&gt;=1,Tabla19[[#This Row],[Cantidad]]*F702)</f>
        <v>0</v>
      </c>
    </row>
    <row r="703" spans="1:11" x14ac:dyDescent="0.2">
      <c r="A703" s="21"/>
      <c r="B703" s="22"/>
      <c r="C703" s="23">
        <f>_xlfn.XLOOKUP(Tabla19[[#This Row],[Producto]],Ingresos!L:L,Ingresos!M:M)</f>
        <v>0</v>
      </c>
      <c r="D703" s="24"/>
      <c r="E703" s="25"/>
      <c r="F703">
        <f>_xlfn.XLOOKUP(Tabla19[[#This Row],[Producto]],Ingresos!L:L,Ingresos!N:N)</f>
        <v>0</v>
      </c>
      <c r="G703">
        <v>2</v>
      </c>
      <c r="H703" s="6">
        <f>Tabla19[[#This Row],[Precio]]-(Tabla19[[#This Row],[Costo]]*Tabla19[[#This Row],[Cantidad]])</f>
        <v>0</v>
      </c>
      <c r="I703" t="s">
        <v>4</v>
      </c>
      <c r="K703" t="b">
        <f>IF(Tabla19[[#This Row],[Cantidad]]&gt;=1,Tabla19[[#This Row],[Cantidad]]*F703)</f>
        <v>0</v>
      </c>
    </row>
    <row r="704" spans="1:11" x14ac:dyDescent="0.2">
      <c r="A704" s="21"/>
      <c r="B704" s="22"/>
      <c r="C704" s="23">
        <f>_xlfn.XLOOKUP(Tabla19[[#This Row],[Producto]],Ingresos!L:L,Ingresos!M:M)</f>
        <v>0</v>
      </c>
      <c r="D704" s="24"/>
      <c r="E704" s="25"/>
      <c r="F704">
        <f>_xlfn.XLOOKUP(Tabla19[[#This Row],[Producto]],Ingresos!L:L,Ingresos!N:N)</f>
        <v>0</v>
      </c>
      <c r="G704">
        <v>2</v>
      </c>
      <c r="H704" s="6">
        <f>Tabla19[[#This Row],[Precio]]-(Tabla19[[#This Row],[Costo]]*Tabla19[[#This Row],[Cantidad]])</f>
        <v>0</v>
      </c>
      <c r="I704" t="s">
        <v>4</v>
      </c>
      <c r="K704" t="b">
        <f>IF(Tabla19[[#This Row],[Cantidad]]&gt;=1,Tabla19[[#This Row],[Cantidad]]*F704)</f>
        <v>0</v>
      </c>
    </row>
    <row r="705" spans="1:11" x14ac:dyDescent="0.2">
      <c r="A705" s="21"/>
      <c r="B705" s="22"/>
      <c r="C705" s="23">
        <f>_xlfn.XLOOKUP(Tabla19[[#This Row],[Producto]],Ingresos!L:L,Ingresos!M:M)</f>
        <v>0</v>
      </c>
      <c r="D705" s="24"/>
      <c r="E705" s="25"/>
      <c r="F705">
        <f>_xlfn.XLOOKUP(Tabla19[[#This Row],[Producto]],Ingresos!L:L,Ingresos!N:N)</f>
        <v>0</v>
      </c>
      <c r="G705">
        <v>2</v>
      </c>
      <c r="H705" s="6">
        <f>Tabla19[[#This Row],[Precio]]-(Tabla19[[#This Row],[Costo]]*Tabla19[[#This Row],[Cantidad]])</f>
        <v>0</v>
      </c>
      <c r="I705" t="s">
        <v>4</v>
      </c>
      <c r="K705" t="b">
        <f>IF(Tabla19[[#This Row],[Cantidad]]&gt;=1,Tabla19[[#This Row],[Cantidad]]*F705)</f>
        <v>0</v>
      </c>
    </row>
    <row r="706" spans="1:11" x14ac:dyDescent="0.2">
      <c r="A706" s="21"/>
      <c r="B706" s="22"/>
      <c r="C706" s="23">
        <f>_xlfn.XLOOKUP(Tabla19[[#This Row],[Producto]],Ingresos!L:L,Ingresos!M:M)</f>
        <v>0</v>
      </c>
      <c r="D706" s="24"/>
      <c r="E706" s="25"/>
      <c r="F706">
        <f>_xlfn.XLOOKUP(Tabla19[[#This Row],[Producto]],Ingresos!L:L,Ingresos!N:N)</f>
        <v>0</v>
      </c>
      <c r="G706">
        <v>2</v>
      </c>
      <c r="H706" s="6">
        <f>Tabla19[[#This Row],[Precio]]-(Tabla19[[#This Row],[Costo]]*Tabla19[[#This Row],[Cantidad]])</f>
        <v>0</v>
      </c>
      <c r="I706" t="s">
        <v>4</v>
      </c>
      <c r="K706" t="b">
        <f>IF(Tabla19[[#This Row],[Cantidad]]&gt;=1,Tabla19[[#This Row],[Cantidad]]*F706)</f>
        <v>0</v>
      </c>
    </row>
    <row r="707" spans="1:11" x14ac:dyDescent="0.2">
      <c r="A707" s="21"/>
      <c r="B707" s="22"/>
      <c r="C707" s="23">
        <f>_xlfn.XLOOKUP(Tabla19[[#This Row],[Producto]],Ingresos!L:L,Ingresos!M:M)</f>
        <v>0</v>
      </c>
      <c r="D707" s="24"/>
      <c r="E707" s="25"/>
      <c r="F707">
        <f>_xlfn.XLOOKUP(Tabla19[[#This Row],[Producto]],Ingresos!L:L,Ingresos!N:N)</f>
        <v>0</v>
      </c>
      <c r="G707">
        <v>2</v>
      </c>
      <c r="H707" s="6">
        <f>Tabla19[[#This Row],[Precio]]-(Tabla19[[#This Row],[Costo]]*Tabla19[[#This Row],[Cantidad]])</f>
        <v>0</v>
      </c>
      <c r="I707" t="s">
        <v>4</v>
      </c>
      <c r="K707" t="b">
        <f>IF(Tabla19[[#This Row],[Cantidad]]&gt;=1,Tabla19[[#This Row],[Cantidad]]*F707)</f>
        <v>0</v>
      </c>
    </row>
    <row r="708" spans="1:11" x14ac:dyDescent="0.2">
      <c r="A708" s="21"/>
      <c r="B708" s="22"/>
      <c r="C708" s="23">
        <f>_xlfn.XLOOKUP(Tabla19[[#This Row],[Producto]],Ingresos!L:L,Ingresos!M:M)</f>
        <v>0</v>
      </c>
      <c r="D708" s="24"/>
      <c r="E708" s="25"/>
      <c r="F708">
        <f>_xlfn.XLOOKUP(Tabla19[[#This Row],[Producto]],Ingresos!L:L,Ingresos!N:N)</f>
        <v>0</v>
      </c>
      <c r="G708">
        <v>2</v>
      </c>
      <c r="H708" s="6">
        <f>Tabla19[[#This Row],[Precio]]-(Tabla19[[#This Row],[Costo]]*Tabla19[[#This Row],[Cantidad]])</f>
        <v>0</v>
      </c>
      <c r="I708" t="s">
        <v>4</v>
      </c>
      <c r="K708" t="b">
        <f>IF(Tabla19[[#This Row],[Cantidad]]&gt;=1,Tabla19[[#This Row],[Cantidad]]*F708)</f>
        <v>0</v>
      </c>
    </row>
    <row r="709" spans="1:11" x14ac:dyDescent="0.2">
      <c r="A709" s="21"/>
      <c r="B709" s="22"/>
      <c r="C709" s="23">
        <f>_xlfn.XLOOKUP(Tabla19[[#This Row],[Producto]],Ingresos!L:L,Ingresos!M:M)</f>
        <v>0</v>
      </c>
      <c r="D709" s="24"/>
      <c r="E709" s="25"/>
      <c r="F709">
        <f>_xlfn.XLOOKUP(Tabla19[[#This Row],[Producto]],Ingresos!L:L,Ingresos!N:N)</f>
        <v>0</v>
      </c>
      <c r="G709">
        <v>2</v>
      </c>
      <c r="H709" s="6">
        <f>Tabla19[[#This Row],[Precio]]-(Tabla19[[#This Row],[Costo]]*Tabla19[[#This Row],[Cantidad]])</f>
        <v>0</v>
      </c>
      <c r="I709" t="s">
        <v>4</v>
      </c>
      <c r="K709" t="b">
        <f>IF(Tabla19[[#This Row],[Cantidad]]&gt;=1,Tabla19[[#This Row],[Cantidad]]*F709)</f>
        <v>0</v>
      </c>
    </row>
    <row r="710" spans="1:11" x14ac:dyDescent="0.2">
      <c r="A710" s="21"/>
      <c r="B710" s="22"/>
      <c r="C710" s="23">
        <f>_xlfn.XLOOKUP(Tabla19[[#This Row],[Producto]],Ingresos!L:L,Ingresos!M:M)</f>
        <v>0</v>
      </c>
      <c r="D710" s="24"/>
      <c r="E710" s="25"/>
      <c r="F710">
        <f>_xlfn.XLOOKUP(Tabla19[[#This Row],[Producto]],Ingresos!L:L,Ingresos!N:N)</f>
        <v>0</v>
      </c>
      <c r="G710">
        <v>2</v>
      </c>
      <c r="H710" s="6">
        <f>Tabla19[[#This Row],[Precio]]-(Tabla19[[#This Row],[Costo]]*Tabla19[[#This Row],[Cantidad]])</f>
        <v>0</v>
      </c>
      <c r="I710" t="s">
        <v>4</v>
      </c>
      <c r="K710" t="b">
        <f>IF(Tabla19[[#This Row],[Cantidad]]&gt;=1,Tabla19[[#This Row],[Cantidad]]*F710)</f>
        <v>0</v>
      </c>
    </row>
    <row r="711" spans="1:11" x14ac:dyDescent="0.2">
      <c r="A711" s="21"/>
      <c r="B711" s="22"/>
      <c r="C711" s="23">
        <f>_xlfn.XLOOKUP(Tabla19[[#This Row],[Producto]],Ingresos!L:L,Ingresos!M:M)</f>
        <v>0</v>
      </c>
      <c r="D711" s="24"/>
      <c r="E711" s="25"/>
      <c r="F711">
        <f>_xlfn.XLOOKUP(Tabla19[[#This Row],[Producto]],Ingresos!L:L,Ingresos!N:N)</f>
        <v>0</v>
      </c>
      <c r="G711">
        <v>2</v>
      </c>
      <c r="H711" s="6">
        <f>Tabla19[[#This Row],[Precio]]-(Tabla19[[#This Row],[Costo]]*Tabla19[[#This Row],[Cantidad]])</f>
        <v>0</v>
      </c>
      <c r="I711" t="s">
        <v>4</v>
      </c>
      <c r="K711" t="b">
        <f>IF(Tabla19[[#This Row],[Cantidad]]&gt;=1,Tabla19[[#This Row],[Cantidad]]*F711)</f>
        <v>0</v>
      </c>
    </row>
    <row r="712" spans="1:11" x14ac:dyDescent="0.2">
      <c r="A712" s="21"/>
      <c r="B712" s="22"/>
      <c r="C712" s="23">
        <f>_xlfn.XLOOKUP(Tabla19[[#This Row],[Producto]],Ingresos!L:L,Ingresos!M:M)</f>
        <v>0</v>
      </c>
      <c r="D712" s="24"/>
      <c r="E712" s="25"/>
      <c r="F712">
        <f>_xlfn.XLOOKUP(Tabla19[[#This Row],[Producto]],Ingresos!L:L,Ingresos!N:N)</f>
        <v>0</v>
      </c>
      <c r="G712">
        <v>2</v>
      </c>
      <c r="H712" s="6">
        <f>Tabla19[[#This Row],[Precio]]-(Tabla19[[#This Row],[Costo]]*Tabla19[[#This Row],[Cantidad]])</f>
        <v>0</v>
      </c>
      <c r="I712" t="s">
        <v>4</v>
      </c>
      <c r="K712" t="b">
        <f>IF(Tabla19[[#This Row],[Cantidad]]&gt;=1,Tabla19[[#This Row],[Cantidad]]*F712)</f>
        <v>0</v>
      </c>
    </row>
    <row r="713" spans="1:11" x14ac:dyDescent="0.2">
      <c r="A713" s="21"/>
      <c r="B713" s="22"/>
      <c r="C713" s="23">
        <f>_xlfn.XLOOKUP(Tabla19[[#This Row],[Producto]],Ingresos!L:L,Ingresos!M:M)</f>
        <v>0</v>
      </c>
      <c r="D713" s="24"/>
      <c r="E713" s="25"/>
      <c r="F713">
        <f>_xlfn.XLOOKUP(Tabla19[[#This Row],[Producto]],Ingresos!L:L,Ingresos!N:N)</f>
        <v>0</v>
      </c>
      <c r="G713">
        <v>2</v>
      </c>
      <c r="H713" s="6">
        <f>Tabla19[[#This Row],[Precio]]-(Tabla19[[#This Row],[Costo]]*Tabla19[[#This Row],[Cantidad]])</f>
        <v>0</v>
      </c>
      <c r="I713" t="s">
        <v>4</v>
      </c>
      <c r="K713" t="b">
        <f>IF(Tabla19[[#This Row],[Cantidad]]&gt;=1,Tabla19[[#This Row],[Cantidad]]*F713)</f>
        <v>0</v>
      </c>
    </row>
    <row r="714" spans="1:11" x14ac:dyDescent="0.2">
      <c r="A714" s="21"/>
      <c r="B714" s="22"/>
      <c r="C714" s="23">
        <f>_xlfn.XLOOKUP(Tabla19[[#This Row],[Producto]],Ingresos!L:L,Ingresos!M:M)</f>
        <v>0</v>
      </c>
      <c r="D714" s="24"/>
      <c r="E714" s="25"/>
      <c r="F714">
        <f>_xlfn.XLOOKUP(Tabla19[[#This Row],[Producto]],Ingresos!L:L,Ingresos!N:N)</f>
        <v>0</v>
      </c>
      <c r="G714">
        <v>2</v>
      </c>
      <c r="H714" s="6">
        <f>Tabla19[[#This Row],[Precio]]-(Tabla19[[#This Row],[Costo]]*Tabla19[[#This Row],[Cantidad]])</f>
        <v>0</v>
      </c>
      <c r="I714" t="s">
        <v>4</v>
      </c>
      <c r="K714" t="b">
        <f>IF(Tabla19[[#This Row],[Cantidad]]&gt;=1,Tabla19[[#This Row],[Cantidad]]*F714)</f>
        <v>0</v>
      </c>
    </row>
    <row r="715" spans="1:11" x14ac:dyDescent="0.2">
      <c r="A715" s="21"/>
      <c r="B715" s="22"/>
      <c r="C715" s="23">
        <f>_xlfn.XLOOKUP(Tabla19[[#This Row],[Producto]],Ingresos!L:L,Ingresos!M:M)</f>
        <v>0</v>
      </c>
      <c r="D715" s="24"/>
      <c r="E715" s="25"/>
      <c r="F715">
        <f>_xlfn.XLOOKUP(Tabla19[[#This Row],[Producto]],Ingresos!L:L,Ingresos!N:N)</f>
        <v>0</v>
      </c>
      <c r="G715">
        <v>2</v>
      </c>
      <c r="H715" s="6">
        <f>Tabla19[[#This Row],[Precio]]-(Tabla19[[#This Row],[Costo]]*Tabla19[[#This Row],[Cantidad]])</f>
        <v>0</v>
      </c>
      <c r="I715" t="s">
        <v>4</v>
      </c>
      <c r="K715" t="b">
        <f>IF(Tabla19[[#This Row],[Cantidad]]&gt;=1,Tabla19[[#This Row],[Cantidad]]*F715)</f>
        <v>0</v>
      </c>
    </row>
    <row r="716" spans="1:11" x14ac:dyDescent="0.2">
      <c r="A716" s="21"/>
      <c r="B716" s="22"/>
      <c r="C716" s="23">
        <f>_xlfn.XLOOKUP(Tabla19[[#This Row],[Producto]],Ingresos!L:L,Ingresos!M:M)</f>
        <v>0</v>
      </c>
      <c r="D716" s="24"/>
      <c r="E716" s="25"/>
      <c r="F716">
        <f>_xlfn.XLOOKUP(Tabla19[[#This Row],[Producto]],Ingresos!L:L,Ingresos!N:N)</f>
        <v>0</v>
      </c>
      <c r="G716">
        <v>2</v>
      </c>
      <c r="H716" s="6">
        <f>Tabla19[[#This Row],[Precio]]-(Tabla19[[#This Row],[Costo]]*Tabla19[[#This Row],[Cantidad]])</f>
        <v>0</v>
      </c>
      <c r="I716" t="s">
        <v>4</v>
      </c>
      <c r="K716" t="b">
        <f>IF(Tabla19[[#This Row],[Cantidad]]&gt;=1,Tabla19[[#This Row],[Cantidad]]*F716)</f>
        <v>0</v>
      </c>
    </row>
    <row r="717" spans="1:11" x14ac:dyDescent="0.2">
      <c r="A717" s="21"/>
      <c r="B717" s="22"/>
      <c r="C717" s="23">
        <f>_xlfn.XLOOKUP(Tabla19[[#This Row],[Producto]],Ingresos!L:L,Ingresos!M:M)</f>
        <v>0</v>
      </c>
      <c r="D717" s="24"/>
      <c r="E717" s="25"/>
      <c r="F717">
        <f>_xlfn.XLOOKUP(Tabla19[[#This Row],[Producto]],Ingresos!L:L,Ingresos!N:N)</f>
        <v>0</v>
      </c>
      <c r="G717">
        <v>2</v>
      </c>
      <c r="H717" s="6">
        <f>Tabla19[[#This Row],[Precio]]-(Tabla19[[#This Row],[Costo]]*Tabla19[[#This Row],[Cantidad]])</f>
        <v>0</v>
      </c>
      <c r="I717" t="s">
        <v>4</v>
      </c>
      <c r="K717" t="b">
        <f>IF(Tabla19[[#This Row],[Cantidad]]&gt;=1,Tabla19[[#This Row],[Cantidad]]*F717)</f>
        <v>0</v>
      </c>
    </row>
    <row r="718" spans="1:11" x14ac:dyDescent="0.2">
      <c r="A718" s="21"/>
      <c r="B718" s="22"/>
      <c r="C718" s="23">
        <f>_xlfn.XLOOKUP(Tabla19[[#This Row],[Producto]],Ingresos!L:L,Ingresos!M:M)</f>
        <v>0</v>
      </c>
      <c r="D718" s="24"/>
      <c r="E718" s="25"/>
      <c r="F718">
        <f>_xlfn.XLOOKUP(Tabla19[[#This Row],[Producto]],Ingresos!L:L,Ingresos!N:N)</f>
        <v>0</v>
      </c>
      <c r="G718">
        <v>2</v>
      </c>
      <c r="H718" s="6">
        <f>Tabla19[[#This Row],[Precio]]-(Tabla19[[#This Row],[Costo]]*Tabla19[[#This Row],[Cantidad]])</f>
        <v>0</v>
      </c>
      <c r="I718" t="s">
        <v>4</v>
      </c>
      <c r="K718" t="b">
        <f>IF(Tabla19[[#This Row],[Cantidad]]&gt;=1,Tabla19[[#This Row],[Cantidad]]*F718)</f>
        <v>0</v>
      </c>
    </row>
    <row r="719" spans="1:11" x14ac:dyDescent="0.2">
      <c r="A719" s="21"/>
      <c r="B719" s="22"/>
      <c r="C719" s="23">
        <f>_xlfn.XLOOKUP(Tabla19[[#This Row],[Producto]],Ingresos!L:L,Ingresos!M:M)</f>
        <v>0</v>
      </c>
      <c r="D719" s="24"/>
      <c r="E719" s="25"/>
      <c r="F719">
        <f>_xlfn.XLOOKUP(Tabla19[[#This Row],[Producto]],Ingresos!L:L,Ingresos!N:N)</f>
        <v>0</v>
      </c>
      <c r="G719">
        <v>2</v>
      </c>
      <c r="H719" s="6">
        <f>Tabla19[[#This Row],[Precio]]-(Tabla19[[#This Row],[Costo]]*Tabla19[[#This Row],[Cantidad]])</f>
        <v>0</v>
      </c>
      <c r="I719" t="s">
        <v>4</v>
      </c>
      <c r="K719" t="b">
        <f>IF(Tabla19[[#This Row],[Cantidad]]&gt;=1,Tabla19[[#This Row],[Cantidad]]*F719)</f>
        <v>0</v>
      </c>
    </row>
    <row r="720" spans="1:11" x14ac:dyDescent="0.2">
      <c r="A720" s="21"/>
      <c r="B720" s="22"/>
      <c r="C720" s="23">
        <f>_xlfn.XLOOKUP(Tabla19[[#This Row],[Producto]],Ingresos!L:L,Ingresos!M:M)</f>
        <v>0</v>
      </c>
      <c r="D720" s="24"/>
      <c r="E720" s="25"/>
      <c r="F720">
        <f>_xlfn.XLOOKUP(Tabla19[[#This Row],[Producto]],Ingresos!L:L,Ingresos!N:N)</f>
        <v>0</v>
      </c>
      <c r="G720">
        <v>2</v>
      </c>
      <c r="H720" s="6">
        <f>Tabla19[[#This Row],[Precio]]-(Tabla19[[#This Row],[Costo]]*Tabla19[[#This Row],[Cantidad]])</f>
        <v>0</v>
      </c>
      <c r="I720" t="s">
        <v>4</v>
      </c>
      <c r="K720" t="b">
        <f>IF(Tabla19[[#This Row],[Cantidad]]&gt;=1,Tabla19[[#This Row],[Cantidad]]*F720)</f>
        <v>0</v>
      </c>
    </row>
    <row r="721" spans="1:11" x14ac:dyDescent="0.2">
      <c r="A721" s="21"/>
      <c r="B721" s="22"/>
      <c r="C721" s="23">
        <f>_xlfn.XLOOKUP(Tabla19[[#This Row],[Producto]],Ingresos!L:L,Ingresos!M:M)</f>
        <v>0</v>
      </c>
      <c r="D721" s="24"/>
      <c r="E721" s="25"/>
      <c r="F721">
        <f>_xlfn.XLOOKUP(Tabla19[[#This Row],[Producto]],Ingresos!L:L,Ingresos!N:N)</f>
        <v>0</v>
      </c>
      <c r="G721">
        <v>2</v>
      </c>
      <c r="H721" s="6">
        <f>Tabla19[[#This Row],[Precio]]-(Tabla19[[#This Row],[Costo]]*Tabla19[[#This Row],[Cantidad]])</f>
        <v>0</v>
      </c>
      <c r="I721" t="s">
        <v>4</v>
      </c>
      <c r="K721" t="b">
        <f>IF(Tabla19[[#This Row],[Cantidad]]&gt;=1,Tabla19[[#This Row],[Cantidad]]*F721)</f>
        <v>0</v>
      </c>
    </row>
    <row r="722" spans="1:11" x14ac:dyDescent="0.2">
      <c r="A722" s="21"/>
      <c r="B722" s="22"/>
      <c r="C722" s="23">
        <f>_xlfn.XLOOKUP(Tabla19[[#This Row],[Producto]],Ingresos!L:L,Ingresos!M:M)</f>
        <v>0</v>
      </c>
      <c r="D722" s="24"/>
      <c r="E722" s="25"/>
      <c r="F722">
        <f>_xlfn.XLOOKUP(Tabla19[[#This Row],[Producto]],Ingresos!L:L,Ingresos!N:N)</f>
        <v>0</v>
      </c>
      <c r="G722">
        <v>2</v>
      </c>
      <c r="H722" s="6">
        <f>Tabla19[[#This Row],[Precio]]-(Tabla19[[#This Row],[Costo]]*Tabla19[[#This Row],[Cantidad]])</f>
        <v>0</v>
      </c>
      <c r="I722" t="s">
        <v>4</v>
      </c>
      <c r="K722" t="b">
        <f>IF(Tabla19[[#This Row],[Cantidad]]&gt;=1,Tabla19[[#This Row],[Cantidad]]*F722)</f>
        <v>0</v>
      </c>
    </row>
    <row r="723" spans="1:11" x14ac:dyDescent="0.2">
      <c r="A723" s="21"/>
      <c r="B723" s="22"/>
      <c r="C723" s="23">
        <f>_xlfn.XLOOKUP(Tabla19[[#This Row],[Producto]],Ingresos!L:L,Ingresos!M:M)</f>
        <v>0</v>
      </c>
      <c r="D723" s="24"/>
      <c r="E723" s="25"/>
      <c r="F723">
        <f>_xlfn.XLOOKUP(Tabla19[[#This Row],[Producto]],Ingresos!L:L,Ingresos!N:N)</f>
        <v>0</v>
      </c>
      <c r="G723">
        <v>2</v>
      </c>
      <c r="H723" s="6">
        <f>Tabla19[[#This Row],[Precio]]-(Tabla19[[#This Row],[Costo]]*Tabla19[[#This Row],[Cantidad]])</f>
        <v>0</v>
      </c>
      <c r="I723" t="s">
        <v>4</v>
      </c>
      <c r="K723" t="b">
        <f>IF(Tabla19[[#This Row],[Cantidad]]&gt;=1,Tabla19[[#This Row],[Cantidad]]*F723)</f>
        <v>0</v>
      </c>
    </row>
    <row r="724" spans="1:11" x14ac:dyDescent="0.2">
      <c r="A724" s="21"/>
      <c r="B724" s="22"/>
      <c r="C724" s="23">
        <f>_xlfn.XLOOKUP(Tabla19[[#This Row],[Producto]],Ingresos!L:L,Ingresos!M:M)</f>
        <v>0</v>
      </c>
      <c r="D724" s="24"/>
      <c r="E724" s="25"/>
      <c r="F724">
        <f>_xlfn.XLOOKUP(Tabla19[[#This Row],[Producto]],Ingresos!L:L,Ingresos!N:N)</f>
        <v>0</v>
      </c>
      <c r="G724">
        <v>2</v>
      </c>
      <c r="H724" s="6">
        <f>Tabla19[[#This Row],[Precio]]-(Tabla19[[#This Row],[Costo]]*Tabla19[[#This Row],[Cantidad]])</f>
        <v>0</v>
      </c>
      <c r="I724" t="s">
        <v>4</v>
      </c>
      <c r="K724" t="b">
        <f>IF(Tabla19[[#This Row],[Cantidad]]&gt;=1,Tabla19[[#This Row],[Cantidad]]*F724)</f>
        <v>0</v>
      </c>
    </row>
    <row r="725" spans="1:11" x14ac:dyDescent="0.2">
      <c r="A725" s="21"/>
      <c r="B725" s="22"/>
      <c r="C725" s="23">
        <f>_xlfn.XLOOKUP(Tabla19[[#This Row],[Producto]],Ingresos!L:L,Ingresos!M:M)</f>
        <v>0</v>
      </c>
      <c r="D725" s="24"/>
      <c r="E725" s="25"/>
      <c r="F725">
        <f>_xlfn.XLOOKUP(Tabla19[[#This Row],[Producto]],Ingresos!L:L,Ingresos!N:N)</f>
        <v>0</v>
      </c>
      <c r="G725">
        <v>2</v>
      </c>
      <c r="H725" s="6">
        <f>Tabla19[[#This Row],[Precio]]-(Tabla19[[#This Row],[Costo]]*Tabla19[[#This Row],[Cantidad]])</f>
        <v>0</v>
      </c>
      <c r="I725" t="s">
        <v>4</v>
      </c>
      <c r="K725" t="b">
        <f>IF(Tabla19[[#This Row],[Cantidad]]&gt;=1,Tabla19[[#This Row],[Cantidad]]*F725)</f>
        <v>0</v>
      </c>
    </row>
    <row r="726" spans="1:11" x14ac:dyDescent="0.2">
      <c r="A726" s="21"/>
      <c r="B726" s="22"/>
      <c r="C726" s="23">
        <f>_xlfn.XLOOKUP(Tabla19[[#This Row],[Producto]],Ingresos!L:L,Ingresos!M:M)</f>
        <v>0</v>
      </c>
      <c r="D726" s="24"/>
      <c r="E726" s="25"/>
      <c r="F726">
        <f>_xlfn.XLOOKUP(Tabla19[[#This Row],[Producto]],Ingresos!L:L,Ingresos!N:N)</f>
        <v>0</v>
      </c>
      <c r="G726">
        <v>2</v>
      </c>
      <c r="H726" s="6">
        <f>Tabla19[[#This Row],[Precio]]-(Tabla19[[#This Row],[Costo]]*Tabla19[[#This Row],[Cantidad]])</f>
        <v>0</v>
      </c>
      <c r="I726" t="s">
        <v>4</v>
      </c>
      <c r="K726" t="b">
        <f>IF(Tabla19[[#This Row],[Cantidad]]&gt;=1,Tabla19[[#This Row],[Cantidad]]*F726)</f>
        <v>0</v>
      </c>
    </row>
    <row r="727" spans="1:11" x14ac:dyDescent="0.2">
      <c r="A727" s="21"/>
      <c r="B727" s="22"/>
      <c r="C727" s="23">
        <f>_xlfn.XLOOKUP(Tabla19[[#This Row],[Producto]],Ingresos!L:L,Ingresos!M:M)</f>
        <v>0</v>
      </c>
      <c r="D727" s="24"/>
      <c r="E727" s="25"/>
      <c r="F727">
        <f>_xlfn.XLOOKUP(Tabla19[[#This Row],[Producto]],Ingresos!L:L,Ingresos!N:N)</f>
        <v>0</v>
      </c>
      <c r="G727">
        <v>2</v>
      </c>
      <c r="H727" s="6">
        <f>Tabla19[[#This Row],[Precio]]-(Tabla19[[#This Row],[Costo]]*Tabla19[[#This Row],[Cantidad]])</f>
        <v>0</v>
      </c>
      <c r="I727" t="s">
        <v>4</v>
      </c>
      <c r="K727" t="b">
        <f>IF(Tabla19[[#This Row],[Cantidad]]&gt;=1,Tabla19[[#This Row],[Cantidad]]*F727)</f>
        <v>0</v>
      </c>
    </row>
    <row r="728" spans="1:11" x14ac:dyDescent="0.2">
      <c r="A728" s="21"/>
      <c r="B728" s="22"/>
      <c r="C728" s="23">
        <f>_xlfn.XLOOKUP(Tabla19[[#This Row],[Producto]],Ingresos!L:L,Ingresos!M:M)</f>
        <v>0</v>
      </c>
      <c r="D728" s="24"/>
      <c r="E728" s="25"/>
      <c r="F728">
        <f>_xlfn.XLOOKUP(Tabla19[[#This Row],[Producto]],Ingresos!L:L,Ingresos!N:N)</f>
        <v>0</v>
      </c>
      <c r="G728">
        <v>2</v>
      </c>
      <c r="H728" s="6">
        <f>Tabla19[[#This Row],[Precio]]-(Tabla19[[#This Row],[Costo]]*Tabla19[[#This Row],[Cantidad]])</f>
        <v>0</v>
      </c>
      <c r="I728" t="s">
        <v>4</v>
      </c>
      <c r="K728" t="b">
        <f>IF(Tabla19[[#This Row],[Cantidad]]&gt;=1,Tabla19[[#This Row],[Cantidad]]*F728)</f>
        <v>0</v>
      </c>
    </row>
    <row r="729" spans="1:11" x14ac:dyDescent="0.2">
      <c r="A729" s="21"/>
      <c r="B729" s="22"/>
      <c r="C729" s="23">
        <f>_xlfn.XLOOKUP(Tabla19[[#This Row],[Producto]],Ingresos!L:L,Ingresos!M:M)</f>
        <v>0</v>
      </c>
      <c r="D729" s="24"/>
      <c r="E729" s="25"/>
      <c r="F729">
        <f>_xlfn.XLOOKUP(Tabla19[[#This Row],[Producto]],Ingresos!L:L,Ingresos!N:N)</f>
        <v>0</v>
      </c>
      <c r="G729">
        <v>2</v>
      </c>
      <c r="H729" s="6">
        <f>Tabla19[[#This Row],[Precio]]-(Tabla19[[#This Row],[Costo]]*Tabla19[[#This Row],[Cantidad]])</f>
        <v>0</v>
      </c>
      <c r="I729" t="s">
        <v>4</v>
      </c>
      <c r="K729" t="b">
        <f>IF(Tabla19[[#This Row],[Cantidad]]&gt;=1,Tabla19[[#This Row],[Cantidad]]*F729)</f>
        <v>0</v>
      </c>
    </row>
    <row r="730" spans="1:11" x14ac:dyDescent="0.2">
      <c r="A730" s="21"/>
      <c r="B730" s="22"/>
      <c r="C730" s="23">
        <f>_xlfn.XLOOKUP(Tabla19[[#This Row],[Producto]],Ingresos!L:L,Ingresos!M:M)</f>
        <v>0</v>
      </c>
      <c r="D730" s="24"/>
      <c r="E730" s="25"/>
      <c r="F730">
        <f>_xlfn.XLOOKUP(Tabla19[[#This Row],[Producto]],Ingresos!L:L,Ingresos!N:N)</f>
        <v>0</v>
      </c>
      <c r="G730">
        <v>2</v>
      </c>
      <c r="H730" s="6">
        <f>Tabla19[[#This Row],[Precio]]-(Tabla19[[#This Row],[Costo]]*Tabla19[[#This Row],[Cantidad]])</f>
        <v>0</v>
      </c>
      <c r="I730" t="s">
        <v>4</v>
      </c>
      <c r="K730" t="b">
        <f>IF(Tabla19[[#This Row],[Cantidad]]&gt;=1,Tabla19[[#This Row],[Cantidad]]*F730)</f>
        <v>0</v>
      </c>
    </row>
    <row r="731" spans="1:11" x14ac:dyDescent="0.2">
      <c r="A731" s="21"/>
      <c r="B731" s="22"/>
      <c r="C731" s="23">
        <f>_xlfn.XLOOKUP(Tabla19[[#This Row],[Producto]],Ingresos!L:L,Ingresos!M:M)</f>
        <v>0</v>
      </c>
      <c r="D731" s="24"/>
      <c r="E731" s="25"/>
      <c r="F731">
        <f>_xlfn.XLOOKUP(Tabla19[[#This Row],[Producto]],Ingresos!L:L,Ingresos!N:N)</f>
        <v>0</v>
      </c>
      <c r="G731">
        <v>2</v>
      </c>
      <c r="H731" s="6">
        <f>Tabla19[[#This Row],[Precio]]-(Tabla19[[#This Row],[Costo]]*Tabla19[[#This Row],[Cantidad]])</f>
        <v>0</v>
      </c>
      <c r="I731" t="s">
        <v>4</v>
      </c>
      <c r="K731" t="b">
        <f>IF(Tabla19[[#This Row],[Cantidad]]&gt;=1,Tabla19[[#This Row],[Cantidad]]*F731)</f>
        <v>0</v>
      </c>
    </row>
    <row r="732" spans="1:11" x14ac:dyDescent="0.2">
      <c r="A732" s="21"/>
      <c r="B732" s="22"/>
      <c r="C732" s="23">
        <f>_xlfn.XLOOKUP(Tabla19[[#This Row],[Producto]],Ingresos!L:L,Ingresos!M:M)</f>
        <v>0</v>
      </c>
      <c r="D732" s="24"/>
      <c r="E732" s="25"/>
      <c r="F732">
        <f>_xlfn.XLOOKUP(Tabla19[[#This Row],[Producto]],Ingresos!L:L,Ingresos!N:N)</f>
        <v>0</v>
      </c>
      <c r="G732">
        <v>2</v>
      </c>
      <c r="H732" s="6">
        <f>Tabla19[[#This Row],[Precio]]-(Tabla19[[#This Row],[Costo]]*Tabla19[[#This Row],[Cantidad]])</f>
        <v>0</v>
      </c>
      <c r="I732" t="s">
        <v>4</v>
      </c>
      <c r="K732" t="b">
        <f>IF(Tabla19[[#This Row],[Cantidad]]&gt;=1,Tabla19[[#This Row],[Cantidad]]*F732)</f>
        <v>0</v>
      </c>
    </row>
    <row r="733" spans="1:11" x14ac:dyDescent="0.2">
      <c r="A733" s="21"/>
      <c r="B733" s="22"/>
      <c r="C733" s="23">
        <f>_xlfn.XLOOKUP(Tabla19[[#This Row],[Producto]],Ingresos!L:L,Ingresos!M:M)</f>
        <v>0</v>
      </c>
      <c r="D733" s="24"/>
      <c r="E733" s="25"/>
      <c r="F733">
        <f>_xlfn.XLOOKUP(Tabla19[[#This Row],[Producto]],Ingresos!L:L,Ingresos!N:N)</f>
        <v>0</v>
      </c>
      <c r="G733">
        <v>2</v>
      </c>
      <c r="H733" s="6">
        <f>Tabla19[[#This Row],[Precio]]-(Tabla19[[#This Row],[Costo]]*Tabla19[[#This Row],[Cantidad]])</f>
        <v>0</v>
      </c>
      <c r="I733" t="s">
        <v>4</v>
      </c>
      <c r="K733" t="b">
        <f>IF(Tabla19[[#This Row],[Cantidad]]&gt;=1,Tabla19[[#This Row],[Cantidad]]*F733)</f>
        <v>0</v>
      </c>
    </row>
    <row r="734" spans="1:11" x14ac:dyDescent="0.2">
      <c r="A734" s="21"/>
      <c r="B734" s="22"/>
      <c r="C734" s="23">
        <f>_xlfn.XLOOKUP(Tabla19[[#This Row],[Producto]],Ingresos!L:L,Ingresos!M:M)</f>
        <v>0</v>
      </c>
      <c r="D734" s="24"/>
      <c r="E734" s="25"/>
      <c r="F734">
        <f>_xlfn.XLOOKUP(Tabla19[[#This Row],[Producto]],Ingresos!L:L,Ingresos!N:N)</f>
        <v>0</v>
      </c>
      <c r="G734">
        <v>2</v>
      </c>
      <c r="H734" s="6">
        <f>Tabla19[[#This Row],[Precio]]-(Tabla19[[#This Row],[Costo]]*Tabla19[[#This Row],[Cantidad]])</f>
        <v>0</v>
      </c>
      <c r="I734" t="s">
        <v>4</v>
      </c>
      <c r="K734" t="b">
        <f>IF(Tabla19[[#This Row],[Cantidad]]&gt;=1,Tabla19[[#This Row],[Cantidad]]*F734)</f>
        <v>0</v>
      </c>
    </row>
    <row r="735" spans="1:11" x14ac:dyDescent="0.2">
      <c r="A735" s="21"/>
      <c r="B735" s="22"/>
      <c r="C735" s="23">
        <f>_xlfn.XLOOKUP(Tabla19[[#This Row],[Producto]],Ingresos!L:L,Ingresos!M:M)</f>
        <v>0</v>
      </c>
      <c r="D735" s="24"/>
      <c r="E735" s="25"/>
      <c r="F735">
        <f>_xlfn.XLOOKUP(Tabla19[[#This Row],[Producto]],Ingresos!L:L,Ingresos!N:N)</f>
        <v>0</v>
      </c>
      <c r="G735">
        <v>2</v>
      </c>
      <c r="H735" s="6">
        <f>Tabla19[[#This Row],[Precio]]-(Tabla19[[#This Row],[Costo]]*Tabla19[[#This Row],[Cantidad]])</f>
        <v>0</v>
      </c>
      <c r="I735" t="s">
        <v>4</v>
      </c>
      <c r="K735" t="b">
        <f>IF(Tabla19[[#This Row],[Cantidad]]&gt;=1,Tabla19[[#This Row],[Cantidad]]*F735)</f>
        <v>0</v>
      </c>
    </row>
    <row r="736" spans="1:11" x14ac:dyDescent="0.2">
      <c r="A736" s="21"/>
      <c r="B736" s="22"/>
      <c r="C736" s="23">
        <f>_xlfn.XLOOKUP(Tabla19[[#This Row],[Producto]],Ingresos!L:L,Ingresos!M:M)</f>
        <v>0</v>
      </c>
      <c r="D736" s="24"/>
      <c r="E736" s="25"/>
      <c r="F736">
        <f>_xlfn.XLOOKUP(Tabla19[[#This Row],[Producto]],Ingresos!L:L,Ingresos!N:N)</f>
        <v>0</v>
      </c>
      <c r="G736">
        <v>2</v>
      </c>
      <c r="H736" s="6">
        <f>Tabla19[[#This Row],[Precio]]-(Tabla19[[#This Row],[Costo]]*Tabla19[[#This Row],[Cantidad]])</f>
        <v>0</v>
      </c>
      <c r="I736" t="s">
        <v>4</v>
      </c>
      <c r="K736" t="b">
        <f>IF(Tabla19[[#This Row],[Cantidad]]&gt;=1,Tabla19[[#This Row],[Cantidad]]*F736)</f>
        <v>0</v>
      </c>
    </row>
    <row r="737" spans="1:11" x14ac:dyDescent="0.2">
      <c r="A737" s="21"/>
      <c r="B737" s="22"/>
      <c r="C737" s="23">
        <f>_xlfn.XLOOKUP(Tabla19[[#This Row],[Producto]],Ingresos!L:L,Ingresos!M:M)</f>
        <v>0</v>
      </c>
      <c r="D737" s="24"/>
      <c r="E737" s="25"/>
      <c r="F737">
        <f>_xlfn.XLOOKUP(Tabla19[[#This Row],[Producto]],Ingresos!L:L,Ingresos!N:N)</f>
        <v>0</v>
      </c>
      <c r="G737">
        <v>2</v>
      </c>
      <c r="H737" s="6">
        <f>Tabla19[[#This Row],[Precio]]-(Tabla19[[#This Row],[Costo]]*Tabla19[[#This Row],[Cantidad]])</f>
        <v>0</v>
      </c>
      <c r="I737" t="s">
        <v>4</v>
      </c>
      <c r="K737" t="b">
        <f>IF(Tabla19[[#This Row],[Cantidad]]&gt;=1,Tabla19[[#This Row],[Cantidad]]*F737)</f>
        <v>0</v>
      </c>
    </row>
    <row r="738" spans="1:11" x14ac:dyDescent="0.2">
      <c r="A738" s="21"/>
      <c r="B738" s="22"/>
      <c r="C738" s="23">
        <f>_xlfn.XLOOKUP(Tabla19[[#This Row],[Producto]],Ingresos!L:L,Ingresos!M:M)</f>
        <v>0</v>
      </c>
      <c r="D738" s="24"/>
      <c r="E738" s="25"/>
      <c r="F738">
        <f>_xlfn.XLOOKUP(Tabla19[[#This Row],[Producto]],Ingresos!L:L,Ingresos!N:N)</f>
        <v>0</v>
      </c>
      <c r="G738">
        <v>2</v>
      </c>
      <c r="H738" s="6">
        <f>Tabla19[[#This Row],[Precio]]-(Tabla19[[#This Row],[Costo]]*Tabla19[[#This Row],[Cantidad]])</f>
        <v>0</v>
      </c>
      <c r="I738" t="s">
        <v>4</v>
      </c>
      <c r="K738" t="b">
        <f>IF(Tabla19[[#This Row],[Cantidad]]&gt;=1,Tabla19[[#This Row],[Cantidad]]*F738)</f>
        <v>0</v>
      </c>
    </row>
    <row r="739" spans="1:11" x14ac:dyDescent="0.2">
      <c r="A739" s="21"/>
      <c r="B739" s="22"/>
      <c r="C739" s="23">
        <f>_xlfn.XLOOKUP(Tabla19[[#This Row],[Producto]],Ingresos!L:L,Ingresos!M:M)</f>
        <v>0</v>
      </c>
      <c r="D739" s="24"/>
      <c r="E739" s="25"/>
      <c r="F739">
        <f>_xlfn.XLOOKUP(Tabla19[[#This Row],[Producto]],Ingresos!L:L,Ingresos!N:N)</f>
        <v>0</v>
      </c>
      <c r="G739">
        <v>2</v>
      </c>
      <c r="H739" s="6">
        <f>Tabla19[[#This Row],[Precio]]-(Tabla19[[#This Row],[Costo]]*Tabla19[[#This Row],[Cantidad]])</f>
        <v>0</v>
      </c>
      <c r="I739" t="s">
        <v>4</v>
      </c>
      <c r="K739" t="b">
        <f>IF(Tabla19[[#This Row],[Cantidad]]&gt;=1,Tabla19[[#This Row],[Cantidad]]*F739)</f>
        <v>0</v>
      </c>
    </row>
    <row r="740" spans="1:11" x14ac:dyDescent="0.2">
      <c r="A740" s="21"/>
      <c r="B740" s="22"/>
      <c r="C740" s="23">
        <f>_xlfn.XLOOKUP(Tabla19[[#This Row],[Producto]],Ingresos!L:L,Ingresos!M:M)</f>
        <v>0</v>
      </c>
      <c r="D740" s="24"/>
      <c r="E740" s="25"/>
      <c r="F740">
        <f>_xlfn.XLOOKUP(Tabla19[[#This Row],[Producto]],Ingresos!L:L,Ingresos!N:N)</f>
        <v>0</v>
      </c>
      <c r="G740">
        <v>2</v>
      </c>
      <c r="H740" s="6">
        <f>Tabla19[[#This Row],[Precio]]-(Tabla19[[#This Row],[Costo]]*Tabla19[[#This Row],[Cantidad]])</f>
        <v>0</v>
      </c>
      <c r="I740" t="s">
        <v>4</v>
      </c>
      <c r="K740" t="b">
        <f>IF(Tabla19[[#This Row],[Cantidad]]&gt;=1,Tabla19[[#This Row],[Cantidad]]*F740)</f>
        <v>0</v>
      </c>
    </row>
    <row r="741" spans="1:11" x14ac:dyDescent="0.2">
      <c r="A741" s="21"/>
      <c r="B741" s="22"/>
      <c r="C741" s="23">
        <f>_xlfn.XLOOKUP(Tabla19[[#This Row],[Producto]],Ingresos!L:L,Ingresos!M:M)</f>
        <v>0</v>
      </c>
      <c r="D741" s="24"/>
      <c r="E741" s="25"/>
      <c r="F741">
        <f>_xlfn.XLOOKUP(Tabla19[[#This Row],[Producto]],Ingresos!L:L,Ingresos!N:N)</f>
        <v>0</v>
      </c>
      <c r="G741">
        <v>2</v>
      </c>
      <c r="H741" s="6">
        <f>Tabla19[[#This Row],[Precio]]-(Tabla19[[#This Row],[Costo]]*Tabla19[[#This Row],[Cantidad]])</f>
        <v>0</v>
      </c>
      <c r="I741" t="s">
        <v>4</v>
      </c>
      <c r="K741" t="b">
        <f>IF(Tabla19[[#This Row],[Cantidad]]&gt;=1,Tabla19[[#This Row],[Cantidad]]*F741)</f>
        <v>0</v>
      </c>
    </row>
    <row r="742" spans="1:11" x14ac:dyDescent="0.2">
      <c r="A742" s="21"/>
      <c r="B742" s="22"/>
      <c r="C742" s="23">
        <f>_xlfn.XLOOKUP(Tabla19[[#This Row],[Producto]],Ingresos!L:L,Ingresos!M:M)</f>
        <v>0</v>
      </c>
      <c r="D742" s="24"/>
      <c r="E742" s="25"/>
      <c r="F742">
        <f>_xlfn.XLOOKUP(Tabla19[[#This Row],[Producto]],Ingresos!L:L,Ingresos!N:N)</f>
        <v>0</v>
      </c>
      <c r="G742">
        <v>2</v>
      </c>
      <c r="H742" s="6">
        <f>Tabla19[[#This Row],[Precio]]-(Tabla19[[#This Row],[Costo]]*Tabla19[[#This Row],[Cantidad]])</f>
        <v>0</v>
      </c>
      <c r="I742" t="s">
        <v>4</v>
      </c>
      <c r="K742" t="b">
        <f>IF(Tabla19[[#This Row],[Cantidad]]&gt;=1,Tabla19[[#This Row],[Cantidad]]*F742)</f>
        <v>0</v>
      </c>
    </row>
    <row r="743" spans="1:11" x14ac:dyDescent="0.2">
      <c r="A743" s="21"/>
      <c r="B743" s="22"/>
      <c r="C743" s="23">
        <f>_xlfn.XLOOKUP(Tabla19[[#This Row],[Producto]],Ingresos!L:L,Ingresos!M:M)</f>
        <v>0</v>
      </c>
      <c r="D743" s="24"/>
      <c r="E743" s="25"/>
      <c r="F743">
        <f>_xlfn.XLOOKUP(Tabla19[[#This Row],[Producto]],Ingresos!L:L,Ingresos!N:N)</f>
        <v>0</v>
      </c>
      <c r="G743">
        <v>2</v>
      </c>
      <c r="H743" s="6">
        <f>Tabla19[[#This Row],[Precio]]-(Tabla19[[#This Row],[Costo]]*Tabla19[[#This Row],[Cantidad]])</f>
        <v>0</v>
      </c>
      <c r="I743" t="s">
        <v>4</v>
      </c>
      <c r="K743" t="b">
        <f>IF(Tabla19[[#This Row],[Cantidad]]&gt;=1,Tabla19[[#This Row],[Cantidad]]*F743)</f>
        <v>0</v>
      </c>
    </row>
    <row r="744" spans="1:11" x14ac:dyDescent="0.2">
      <c r="A744" s="21"/>
      <c r="B744" s="22"/>
      <c r="C744" s="23">
        <f>_xlfn.XLOOKUP(Tabla19[[#This Row],[Producto]],Ingresos!L:L,Ingresos!M:M)</f>
        <v>0</v>
      </c>
      <c r="D744" s="24"/>
      <c r="E744" s="25"/>
      <c r="F744">
        <f>_xlfn.XLOOKUP(Tabla19[[#This Row],[Producto]],Ingresos!L:L,Ingresos!N:N)</f>
        <v>0</v>
      </c>
      <c r="G744">
        <v>2</v>
      </c>
      <c r="H744" s="6">
        <f>Tabla19[[#This Row],[Precio]]-(Tabla19[[#This Row],[Costo]]*Tabla19[[#This Row],[Cantidad]])</f>
        <v>0</v>
      </c>
      <c r="I744" t="s">
        <v>4</v>
      </c>
      <c r="K744" t="b">
        <f>IF(Tabla19[[#This Row],[Cantidad]]&gt;=1,Tabla19[[#This Row],[Cantidad]]*F744)</f>
        <v>0</v>
      </c>
    </row>
    <row r="745" spans="1:11" x14ac:dyDescent="0.2">
      <c r="A745" s="21"/>
      <c r="B745" s="22"/>
      <c r="C745" s="23">
        <f>_xlfn.XLOOKUP(Tabla19[[#This Row],[Producto]],Ingresos!L:L,Ingresos!M:M)</f>
        <v>0</v>
      </c>
      <c r="D745" s="24"/>
      <c r="E745" s="25"/>
      <c r="F745">
        <f>_xlfn.XLOOKUP(Tabla19[[#This Row],[Producto]],Ingresos!L:L,Ingresos!N:N)</f>
        <v>0</v>
      </c>
      <c r="G745">
        <v>2</v>
      </c>
      <c r="H745" s="6">
        <f>Tabla19[[#This Row],[Precio]]-(Tabla19[[#This Row],[Costo]]*Tabla19[[#This Row],[Cantidad]])</f>
        <v>0</v>
      </c>
      <c r="I745" t="s">
        <v>4</v>
      </c>
      <c r="K745" t="b">
        <f>IF(Tabla19[[#This Row],[Cantidad]]&gt;=1,Tabla19[[#This Row],[Cantidad]]*F745)</f>
        <v>0</v>
      </c>
    </row>
    <row r="746" spans="1:11" x14ac:dyDescent="0.2">
      <c r="A746" s="21"/>
      <c r="B746" s="22"/>
      <c r="C746" s="23">
        <f>_xlfn.XLOOKUP(Tabla19[[#This Row],[Producto]],Ingresos!L:L,Ingresos!M:M)</f>
        <v>0</v>
      </c>
      <c r="D746" s="24"/>
      <c r="E746" s="25"/>
      <c r="F746">
        <f>_xlfn.XLOOKUP(Tabla19[[#This Row],[Producto]],Ingresos!L:L,Ingresos!N:N)</f>
        <v>0</v>
      </c>
      <c r="G746">
        <v>2</v>
      </c>
      <c r="H746" s="6">
        <f>Tabla19[[#This Row],[Precio]]-(Tabla19[[#This Row],[Costo]]*Tabla19[[#This Row],[Cantidad]])</f>
        <v>0</v>
      </c>
      <c r="I746" t="s">
        <v>4</v>
      </c>
      <c r="K746" t="b">
        <f>IF(Tabla19[[#This Row],[Cantidad]]&gt;=1,Tabla19[[#This Row],[Cantidad]]*F746)</f>
        <v>0</v>
      </c>
    </row>
    <row r="747" spans="1:11" x14ac:dyDescent="0.2">
      <c r="A747" s="21"/>
      <c r="B747" s="22"/>
      <c r="C747" s="23">
        <f>_xlfn.XLOOKUP(Tabla19[[#This Row],[Producto]],Ingresos!L:L,Ingresos!M:M)</f>
        <v>0</v>
      </c>
      <c r="D747" s="24"/>
      <c r="E747" s="25"/>
      <c r="F747">
        <f>_xlfn.XLOOKUP(Tabla19[[#This Row],[Producto]],Ingresos!L:L,Ingresos!N:N)</f>
        <v>0</v>
      </c>
      <c r="G747">
        <v>2</v>
      </c>
      <c r="H747" s="6">
        <f>Tabla19[[#This Row],[Precio]]-(Tabla19[[#This Row],[Costo]]*Tabla19[[#This Row],[Cantidad]])</f>
        <v>0</v>
      </c>
      <c r="I747" t="s">
        <v>4</v>
      </c>
      <c r="K747" t="b">
        <f>IF(Tabla19[[#This Row],[Cantidad]]&gt;=1,Tabla19[[#This Row],[Cantidad]]*F747)</f>
        <v>0</v>
      </c>
    </row>
    <row r="748" spans="1:11" x14ac:dyDescent="0.2">
      <c r="A748" s="21"/>
      <c r="B748" s="22"/>
      <c r="C748" s="23">
        <f>_xlfn.XLOOKUP(Tabla19[[#This Row],[Producto]],Ingresos!L:L,Ingresos!M:M)</f>
        <v>0</v>
      </c>
      <c r="D748" s="24"/>
      <c r="E748" s="25"/>
      <c r="F748">
        <f>_xlfn.XLOOKUP(Tabla19[[#This Row],[Producto]],Ingresos!L:L,Ingresos!N:N)</f>
        <v>0</v>
      </c>
      <c r="G748">
        <v>2</v>
      </c>
      <c r="H748" s="6">
        <f>Tabla19[[#This Row],[Precio]]-(Tabla19[[#This Row],[Costo]]*Tabla19[[#This Row],[Cantidad]])</f>
        <v>0</v>
      </c>
      <c r="I748" t="s">
        <v>4</v>
      </c>
      <c r="K748" t="b">
        <f>IF(Tabla19[[#This Row],[Cantidad]]&gt;=1,Tabla19[[#This Row],[Cantidad]]*F748)</f>
        <v>0</v>
      </c>
    </row>
    <row r="749" spans="1:11" x14ac:dyDescent="0.2">
      <c r="A749" s="21"/>
      <c r="B749" s="22"/>
      <c r="C749" s="23">
        <f>_xlfn.XLOOKUP(Tabla19[[#This Row],[Producto]],Ingresos!L:L,Ingresos!M:M)</f>
        <v>0</v>
      </c>
      <c r="D749" s="24"/>
      <c r="E749" s="25"/>
      <c r="F749">
        <f>_xlfn.XLOOKUP(Tabla19[[#This Row],[Producto]],Ingresos!L:L,Ingresos!N:N)</f>
        <v>0</v>
      </c>
      <c r="G749">
        <v>2</v>
      </c>
      <c r="H749" s="6">
        <f>Tabla19[[#This Row],[Precio]]-(Tabla19[[#This Row],[Costo]]*Tabla19[[#This Row],[Cantidad]])</f>
        <v>0</v>
      </c>
      <c r="I749" t="s">
        <v>4</v>
      </c>
      <c r="K749" t="b">
        <f>IF(Tabla19[[#This Row],[Cantidad]]&gt;=1,Tabla19[[#This Row],[Cantidad]]*F749)</f>
        <v>0</v>
      </c>
    </row>
    <row r="750" spans="1:11" x14ac:dyDescent="0.2">
      <c r="A750" s="21"/>
      <c r="B750" s="22"/>
      <c r="C750" s="23">
        <f>_xlfn.XLOOKUP(Tabla19[[#This Row],[Producto]],Ingresos!L:L,Ingresos!M:M)</f>
        <v>0</v>
      </c>
      <c r="D750" s="24"/>
      <c r="E750" s="25"/>
      <c r="F750">
        <f>_xlfn.XLOOKUP(Tabla19[[#This Row],[Producto]],Ingresos!L:L,Ingresos!N:N)</f>
        <v>0</v>
      </c>
      <c r="G750">
        <v>2</v>
      </c>
      <c r="H750" s="6">
        <f>Tabla19[[#This Row],[Precio]]-(Tabla19[[#This Row],[Costo]]*Tabla19[[#This Row],[Cantidad]])</f>
        <v>0</v>
      </c>
      <c r="I750" t="s">
        <v>4</v>
      </c>
      <c r="K750" t="b">
        <f>IF(Tabla19[[#This Row],[Cantidad]]&gt;=1,Tabla19[[#This Row],[Cantidad]]*F750)</f>
        <v>0</v>
      </c>
    </row>
    <row r="751" spans="1:11" x14ac:dyDescent="0.2">
      <c r="A751" s="21"/>
      <c r="B751" s="22"/>
      <c r="C751" s="23">
        <f>_xlfn.XLOOKUP(Tabla19[[#This Row],[Producto]],Ingresos!L:L,Ingresos!M:M)</f>
        <v>0</v>
      </c>
      <c r="D751" s="24"/>
      <c r="E751" s="25"/>
      <c r="F751">
        <f>_xlfn.XLOOKUP(Tabla19[[#This Row],[Producto]],Ingresos!L:L,Ingresos!N:N)</f>
        <v>0</v>
      </c>
      <c r="G751">
        <v>2</v>
      </c>
      <c r="H751" s="6">
        <f>Tabla19[[#This Row],[Precio]]-(Tabla19[[#This Row],[Costo]]*Tabla19[[#This Row],[Cantidad]])</f>
        <v>0</v>
      </c>
      <c r="I751" t="s">
        <v>4</v>
      </c>
      <c r="K751" t="b">
        <f>IF(Tabla19[[#This Row],[Cantidad]]&gt;=1,Tabla19[[#This Row],[Cantidad]]*F751)</f>
        <v>0</v>
      </c>
    </row>
    <row r="752" spans="1:11" x14ac:dyDescent="0.2">
      <c r="A752" s="21"/>
      <c r="B752" s="22"/>
      <c r="C752" s="23">
        <f>_xlfn.XLOOKUP(Tabla19[[#This Row],[Producto]],Ingresos!L:L,Ingresos!M:M)</f>
        <v>0</v>
      </c>
      <c r="D752" s="24"/>
      <c r="E752" s="25"/>
      <c r="F752">
        <f>_xlfn.XLOOKUP(Tabla19[[#This Row],[Producto]],Ingresos!L:L,Ingresos!N:N)</f>
        <v>0</v>
      </c>
      <c r="G752">
        <v>2</v>
      </c>
      <c r="H752" s="6">
        <f>Tabla19[[#This Row],[Precio]]-(Tabla19[[#This Row],[Costo]]*Tabla19[[#This Row],[Cantidad]])</f>
        <v>0</v>
      </c>
      <c r="I752" t="s">
        <v>4</v>
      </c>
      <c r="K752" t="b">
        <f>IF(Tabla19[[#This Row],[Cantidad]]&gt;=1,Tabla19[[#This Row],[Cantidad]]*F752)</f>
        <v>0</v>
      </c>
    </row>
    <row r="753" spans="1:11" x14ac:dyDescent="0.2">
      <c r="A753" s="21"/>
      <c r="B753" s="22"/>
      <c r="C753" s="23">
        <f>_xlfn.XLOOKUP(Tabla19[[#This Row],[Producto]],Ingresos!L:L,Ingresos!M:M)</f>
        <v>0</v>
      </c>
      <c r="D753" s="24"/>
      <c r="E753" s="25"/>
      <c r="F753">
        <f>_xlfn.XLOOKUP(Tabla19[[#This Row],[Producto]],Ingresos!L:L,Ingresos!N:N)</f>
        <v>0</v>
      </c>
      <c r="G753">
        <v>2</v>
      </c>
      <c r="H753" s="6">
        <f>Tabla19[[#This Row],[Precio]]-(Tabla19[[#This Row],[Costo]]*Tabla19[[#This Row],[Cantidad]])</f>
        <v>0</v>
      </c>
      <c r="I753" t="s">
        <v>4</v>
      </c>
      <c r="K753" t="b">
        <f>IF(Tabla19[[#This Row],[Cantidad]]&gt;=1,Tabla19[[#This Row],[Cantidad]]*F753)</f>
        <v>0</v>
      </c>
    </row>
    <row r="754" spans="1:11" x14ac:dyDescent="0.2">
      <c r="A754" s="21"/>
      <c r="B754" s="22"/>
      <c r="C754" s="23">
        <f>_xlfn.XLOOKUP(Tabla19[[#This Row],[Producto]],Ingresos!L:L,Ingresos!M:M)</f>
        <v>0</v>
      </c>
      <c r="D754" s="24"/>
      <c r="E754" s="25"/>
      <c r="F754">
        <f>_xlfn.XLOOKUP(Tabla19[[#This Row],[Producto]],Ingresos!L:L,Ingresos!N:N)</f>
        <v>0</v>
      </c>
      <c r="G754">
        <v>2</v>
      </c>
      <c r="H754" s="6">
        <f>Tabla19[[#This Row],[Precio]]-(Tabla19[[#This Row],[Costo]]*Tabla19[[#This Row],[Cantidad]])</f>
        <v>0</v>
      </c>
      <c r="I754" t="s">
        <v>4</v>
      </c>
      <c r="K754" t="b">
        <f>IF(Tabla19[[#This Row],[Cantidad]]&gt;=1,Tabla19[[#This Row],[Cantidad]]*F754)</f>
        <v>0</v>
      </c>
    </row>
    <row r="755" spans="1:11" x14ac:dyDescent="0.2">
      <c r="A755" s="21"/>
      <c r="B755" s="22"/>
      <c r="C755" s="23">
        <f>_xlfn.XLOOKUP(Tabla19[[#This Row],[Producto]],Ingresos!L:L,Ingresos!M:M)</f>
        <v>0</v>
      </c>
      <c r="D755" s="24"/>
      <c r="E755" s="25"/>
      <c r="F755">
        <f>_xlfn.XLOOKUP(Tabla19[[#This Row],[Producto]],Ingresos!L:L,Ingresos!N:N)</f>
        <v>0</v>
      </c>
      <c r="G755">
        <v>2</v>
      </c>
      <c r="H755" s="6">
        <f>Tabla19[[#This Row],[Precio]]-(Tabla19[[#This Row],[Costo]]*Tabla19[[#This Row],[Cantidad]])</f>
        <v>0</v>
      </c>
      <c r="I755" t="s">
        <v>4</v>
      </c>
      <c r="K755" t="b">
        <f>IF(Tabla19[[#This Row],[Cantidad]]&gt;=1,Tabla19[[#This Row],[Cantidad]]*F755)</f>
        <v>0</v>
      </c>
    </row>
    <row r="756" spans="1:11" x14ac:dyDescent="0.2">
      <c r="A756" s="21"/>
      <c r="B756" s="22"/>
      <c r="C756" s="23">
        <f>_xlfn.XLOOKUP(Tabla19[[#This Row],[Producto]],Ingresos!L:L,Ingresos!M:M)</f>
        <v>0</v>
      </c>
      <c r="D756" s="24"/>
      <c r="E756" s="25"/>
      <c r="F756">
        <f>_xlfn.XLOOKUP(Tabla19[[#This Row],[Producto]],Ingresos!L:L,Ingresos!N:N)</f>
        <v>0</v>
      </c>
      <c r="G756">
        <v>2</v>
      </c>
      <c r="H756" s="6">
        <f>Tabla19[[#This Row],[Precio]]-(Tabla19[[#This Row],[Costo]]*Tabla19[[#This Row],[Cantidad]])</f>
        <v>0</v>
      </c>
      <c r="I756" t="s">
        <v>4</v>
      </c>
      <c r="K756" t="b">
        <f>IF(Tabla19[[#This Row],[Cantidad]]&gt;=1,Tabla19[[#This Row],[Cantidad]]*F756)</f>
        <v>0</v>
      </c>
    </row>
    <row r="757" spans="1:11" x14ac:dyDescent="0.2">
      <c r="A757" s="21"/>
      <c r="B757" s="22"/>
      <c r="C757" s="23">
        <f>_xlfn.XLOOKUP(Tabla19[[#This Row],[Producto]],Ingresos!L:L,Ingresos!M:M)</f>
        <v>0</v>
      </c>
      <c r="D757" s="24"/>
      <c r="E757" s="25"/>
      <c r="F757">
        <f>_xlfn.XLOOKUP(Tabla19[[#This Row],[Producto]],Ingresos!L:L,Ingresos!N:N)</f>
        <v>0</v>
      </c>
      <c r="G757">
        <v>2</v>
      </c>
      <c r="H757" s="6">
        <f>Tabla19[[#This Row],[Precio]]-(Tabla19[[#This Row],[Costo]]*Tabla19[[#This Row],[Cantidad]])</f>
        <v>0</v>
      </c>
      <c r="I757" t="s">
        <v>4</v>
      </c>
      <c r="K757" t="b">
        <f>IF(Tabla19[[#This Row],[Cantidad]]&gt;=1,Tabla19[[#This Row],[Cantidad]]*F757)</f>
        <v>0</v>
      </c>
    </row>
    <row r="758" spans="1:11" x14ac:dyDescent="0.2">
      <c r="A758" s="21"/>
      <c r="B758" s="22"/>
      <c r="C758" s="23">
        <f>_xlfn.XLOOKUP(Tabla19[[#This Row],[Producto]],Ingresos!L:L,Ingresos!M:M)</f>
        <v>0</v>
      </c>
      <c r="D758" s="24"/>
      <c r="E758" s="25"/>
      <c r="F758">
        <f>_xlfn.XLOOKUP(Tabla19[[#This Row],[Producto]],Ingresos!L:L,Ingresos!N:N)</f>
        <v>0</v>
      </c>
      <c r="G758">
        <v>2</v>
      </c>
      <c r="H758" s="6">
        <f>Tabla19[[#This Row],[Precio]]-(Tabla19[[#This Row],[Costo]]*Tabla19[[#This Row],[Cantidad]])</f>
        <v>0</v>
      </c>
      <c r="I758" t="s">
        <v>4</v>
      </c>
      <c r="K758" t="b">
        <f>IF(Tabla19[[#This Row],[Cantidad]]&gt;=1,Tabla19[[#This Row],[Cantidad]]*F758)</f>
        <v>0</v>
      </c>
    </row>
    <row r="759" spans="1:11" x14ac:dyDescent="0.2">
      <c r="A759" s="21"/>
      <c r="B759" s="22"/>
      <c r="C759" s="23">
        <f>_xlfn.XLOOKUP(Tabla19[[#This Row],[Producto]],Ingresos!L:L,Ingresos!M:M)</f>
        <v>0</v>
      </c>
      <c r="D759" s="24"/>
      <c r="E759" s="25"/>
      <c r="F759">
        <f>_xlfn.XLOOKUP(Tabla19[[#This Row],[Producto]],Ingresos!L:L,Ingresos!N:N)</f>
        <v>0</v>
      </c>
      <c r="G759">
        <v>2</v>
      </c>
      <c r="H759" s="6">
        <f>Tabla19[[#This Row],[Precio]]-(Tabla19[[#This Row],[Costo]]*Tabla19[[#This Row],[Cantidad]])</f>
        <v>0</v>
      </c>
      <c r="I759" t="s">
        <v>4</v>
      </c>
      <c r="K759" t="b">
        <f>IF(Tabla19[[#This Row],[Cantidad]]&gt;=1,Tabla19[[#This Row],[Cantidad]]*F759)</f>
        <v>0</v>
      </c>
    </row>
    <row r="760" spans="1:11" x14ac:dyDescent="0.2">
      <c r="A760" s="21"/>
      <c r="B760" s="22"/>
      <c r="C760" s="23">
        <f>_xlfn.XLOOKUP(Tabla19[[#This Row],[Producto]],Ingresos!L:L,Ingresos!M:M)</f>
        <v>0</v>
      </c>
      <c r="D760" s="24"/>
      <c r="E760" s="25"/>
      <c r="F760">
        <f>_xlfn.XLOOKUP(Tabla19[[#This Row],[Producto]],Ingresos!L:L,Ingresos!N:N)</f>
        <v>0</v>
      </c>
      <c r="G760">
        <v>2</v>
      </c>
      <c r="H760" s="6">
        <f>Tabla19[[#This Row],[Precio]]-(Tabla19[[#This Row],[Costo]]*Tabla19[[#This Row],[Cantidad]])</f>
        <v>0</v>
      </c>
      <c r="I760" t="s">
        <v>4</v>
      </c>
      <c r="K760" t="b">
        <f>IF(Tabla19[[#This Row],[Cantidad]]&gt;=1,Tabla19[[#This Row],[Cantidad]]*F760)</f>
        <v>0</v>
      </c>
    </row>
    <row r="761" spans="1:11" x14ac:dyDescent="0.2">
      <c r="A761" s="21"/>
      <c r="B761" s="22"/>
      <c r="C761" s="23">
        <f>_xlfn.XLOOKUP(Tabla19[[#This Row],[Producto]],Ingresos!L:L,Ingresos!M:M)</f>
        <v>0</v>
      </c>
      <c r="D761" s="24"/>
      <c r="E761" s="25"/>
      <c r="F761">
        <f>_xlfn.XLOOKUP(Tabla19[[#This Row],[Producto]],Ingresos!L:L,Ingresos!N:N)</f>
        <v>0</v>
      </c>
      <c r="G761">
        <v>2</v>
      </c>
      <c r="H761" s="6">
        <f>Tabla19[[#This Row],[Precio]]-(Tabla19[[#This Row],[Costo]]*Tabla19[[#This Row],[Cantidad]])</f>
        <v>0</v>
      </c>
      <c r="I761" t="s">
        <v>4</v>
      </c>
      <c r="K761" t="b">
        <f>IF(Tabla19[[#This Row],[Cantidad]]&gt;=1,Tabla19[[#This Row],[Cantidad]]*F761)</f>
        <v>0</v>
      </c>
    </row>
    <row r="762" spans="1:11" x14ac:dyDescent="0.2">
      <c r="A762" s="21"/>
      <c r="B762" s="22"/>
      <c r="C762" s="23">
        <f>_xlfn.XLOOKUP(Tabla19[[#This Row],[Producto]],Ingresos!L:L,Ingresos!M:M)</f>
        <v>0</v>
      </c>
      <c r="D762" s="24"/>
      <c r="E762" s="25"/>
      <c r="F762">
        <f>_xlfn.XLOOKUP(Tabla19[[#This Row],[Producto]],Ingresos!L:L,Ingresos!N:N)</f>
        <v>0</v>
      </c>
      <c r="G762">
        <v>2</v>
      </c>
      <c r="H762" s="6">
        <f>Tabla19[[#This Row],[Precio]]-(Tabla19[[#This Row],[Costo]]*Tabla19[[#This Row],[Cantidad]])</f>
        <v>0</v>
      </c>
      <c r="I762" t="s">
        <v>4</v>
      </c>
      <c r="K762" t="b">
        <f>IF(Tabla19[[#This Row],[Cantidad]]&gt;=1,Tabla19[[#This Row],[Cantidad]]*F762)</f>
        <v>0</v>
      </c>
    </row>
    <row r="763" spans="1:11" x14ac:dyDescent="0.2">
      <c r="A763" s="21"/>
      <c r="B763" s="22"/>
      <c r="C763" s="23">
        <f>_xlfn.XLOOKUP(Tabla19[[#This Row],[Producto]],Ingresos!L:L,Ingresos!M:M)</f>
        <v>0</v>
      </c>
      <c r="D763" s="24"/>
      <c r="E763" s="25"/>
      <c r="F763">
        <f>_xlfn.XLOOKUP(Tabla19[[#This Row],[Producto]],Ingresos!L:L,Ingresos!N:N)</f>
        <v>0</v>
      </c>
      <c r="G763">
        <v>2</v>
      </c>
      <c r="H763" s="6">
        <f>Tabla19[[#This Row],[Precio]]-(Tabla19[[#This Row],[Costo]]*Tabla19[[#This Row],[Cantidad]])</f>
        <v>0</v>
      </c>
      <c r="I763" t="s">
        <v>4</v>
      </c>
      <c r="K763" t="b">
        <f>IF(Tabla19[[#This Row],[Cantidad]]&gt;=1,Tabla19[[#This Row],[Cantidad]]*F763)</f>
        <v>0</v>
      </c>
    </row>
    <row r="764" spans="1:11" x14ac:dyDescent="0.2">
      <c r="A764" s="21"/>
      <c r="B764" s="22"/>
      <c r="C764" s="23">
        <f>_xlfn.XLOOKUP(Tabla19[[#This Row],[Producto]],Ingresos!L:L,Ingresos!M:M)</f>
        <v>0</v>
      </c>
      <c r="D764" s="24"/>
      <c r="E764" s="25"/>
      <c r="F764">
        <f>_xlfn.XLOOKUP(Tabla19[[#This Row],[Producto]],Ingresos!L:L,Ingresos!N:N)</f>
        <v>0</v>
      </c>
      <c r="G764">
        <v>2</v>
      </c>
      <c r="H764" s="6">
        <f>Tabla19[[#This Row],[Precio]]-(Tabla19[[#This Row],[Costo]]*Tabla19[[#This Row],[Cantidad]])</f>
        <v>0</v>
      </c>
      <c r="I764" t="s">
        <v>4</v>
      </c>
      <c r="K764" t="b">
        <f>IF(Tabla19[[#This Row],[Cantidad]]&gt;=1,Tabla19[[#This Row],[Cantidad]]*F764)</f>
        <v>0</v>
      </c>
    </row>
    <row r="765" spans="1:11" x14ac:dyDescent="0.2">
      <c r="A765" s="21"/>
      <c r="B765" s="22"/>
      <c r="C765" s="23">
        <f>_xlfn.XLOOKUP(Tabla19[[#This Row],[Producto]],Ingresos!L:L,Ingresos!M:M)</f>
        <v>0</v>
      </c>
      <c r="D765" s="24"/>
      <c r="E765" s="25"/>
      <c r="F765">
        <f>_xlfn.XLOOKUP(Tabla19[[#This Row],[Producto]],Ingresos!L:L,Ingresos!N:N)</f>
        <v>0</v>
      </c>
      <c r="G765">
        <v>2</v>
      </c>
      <c r="H765" s="6">
        <f>Tabla19[[#This Row],[Precio]]-(Tabla19[[#This Row],[Costo]]*Tabla19[[#This Row],[Cantidad]])</f>
        <v>0</v>
      </c>
      <c r="I765" t="s">
        <v>4</v>
      </c>
      <c r="K765" t="b">
        <f>IF(Tabla19[[#This Row],[Cantidad]]&gt;=1,Tabla19[[#This Row],[Cantidad]]*F765)</f>
        <v>0</v>
      </c>
    </row>
    <row r="766" spans="1:11" x14ac:dyDescent="0.2">
      <c r="A766" s="21"/>
      <c r="B766" s="22"/>
      <c r="C766" s="23">
        <f>_xlfn.XLOOKUP(Tabla19[[#This Row],[Producto]],Ingresos!L:L,Ingresos!M:M)</f>
        <v>0</v>
      </c>
      <c r="D766" s="24"/>
      <c r="E766" s="25"/>
      <c r="F766">
        <f>_xlfn.XLOOKUP(Tabla19[[#This Row],[Producto]],Ingresos!L:L,Ingresos!N:N)</f>
        <v>0</v>
      </c>
      <c r="G766">
        <v>2</v>
      </c>
      <c r="H766" s="6">
        <f>Tabla19[[#This Row],[Precio]]-(Tabla19[[#This Row],[Costo]]*Tabla19[[#This Row],[Cantidad]])</f>
        <v>0</v>
      </c>
      <c r="I766" t="s">
        <v>4</v>
      </c>
      <c r="K766" t="b">
        <f>IF(Tabla19[[#This Row],[Cantidad]]&gt;=1,Tabla19[[#This Row],[Cantidad]]*F766)</f>
        <v>0</v>
      </c>
    </row>
    <row r="767" spans="1:11" x14ac:dyDescent="0.2">
      <c r="A767" s="21"/>
      <c r="B767" s="22"/>
      <c r="C767" s="23">
        <f>_xlfn.XLOOKUP(Tabla19[[#This Row],[Producto]],Ingresos!L:L,Ingresos!M:M)</f>
        <v>0</v>
      </c>
      <c r="D767" s="24"/>
      <c r="E767" s="25"/>
      <c r="F767">
        <f>_xlfn.XLOOKUP(Tabla19[[#This Row],[Producto]],Ingresos!L:L,Ingresos!N:N)</f>
        <v>0</v>
      </c>
      <c r="G767">
        <v>2</v>
      </c>
      <c r="H767" s="6">
        <f>Tabla19[[#This Row],[Precio]]-(Tabla19[[#This Row],[Costo]]*Tabla19[[#This Row],[Cantidad]])</f>
        <v>0</v>
      </c>
      <c r="I767" t="s">
        <v>4</v>
      </c>
      <c r="K767" t="b">
        <f>IF(Tabla19[[#This Row],[Cantidad]]&gt;=1,Tabla19[[#This Row],[Cantidad]]*F767)</f>
        <v>0</v>
      </c>
    </row>
    <row r="768" spans="1:11" x14ac:dyDescent="0.2">
      <c r="A768" s="21"/>
      <c r="B768" s="22"/>
      <c r="C768" s="23">
        <f>_xlfn.XLOOKUP(Tabla19[[#This Row],[Producto]],Ingresos!L:L,Ingresos!M:M)</f>
        <v>0</v>
      </c>
      <c r="D768" s="24"/>
      <c r="E768" s="25"/>
      <c r="F768">
        <f>_xlfn.XLOOKUP(Tabla19[[#This Row],[Producto]],Ingresos!L:L,Ingresos!N:N)</f>
        <v>0</v>
      </c>
      <c r="G768">
        <v>2</v>
      </c>
      <c r="H768" s="6">
        <f>Tabla19[[#This Row],[Precio]]-(Tabla19[[#This Row],[Costo]]*Tabla19[[#This Row],[Cantidad]])</f>
        <v>0</v>
      </c>
      <c r="I768" t="s">
        <v>4</v>
      </c>
      <c r="K768" t="b">
        <f>IF(Tabla19[[#This Row],[Cantidad]]&gt;=1,Tabla19[[#This Row],[Cantidad]]*F768)</f>
        <v>0</v>
      </c>
    </row>
    <row r="769" spans="1:11" x14ac:dyDescent="0.2">
      <c r="A769" s="21"/>
      <c r="B769" s="22"/>
      <c r="C769" s="23">
        <f>_xlfn.XLOOKUP(Tabla19[[#This Row],[Producto]],Ingresos!L:L,Ingresos!M:M)</f>
        <v>0</v>
      </c>
      <c r="D769" s="24"/>
      <c r="E769" s="25"/>
      <c r="F769">
        <f>_xlfn.XLOOKUP(Tabla19[[#This Row],[Producto]],Ingresos!L:L,Ingresos!N:N)</f>
        <v>0</v>
      </c>
      <c r="G769">
        <v>2</v>
      </c>
      <c r="H769" s="6">
        <f>Tabla19[[#This Row],[Precio]]-(Tabla19[[#This Row],[Costo]]*Tabla19[[#This Row],[Cantidad]])</f>
        <v>0</v>
      </c>
      <c r="I769" t="s">
        <v>4</v>
      </c>
      <c r="K769" t="b">
        <f>IF(Tabla19[[#This Row],[Cantidad]]&gt;=1,Tabla19[[#This Row],[Cantidad]]*F769)</f>
        <v>0</v>
      </c>
    </row>
    <row r="770" spans="1:11" x14ac:dyDescent="0.2">
      <c r="A770" s="21"/>
      <c r="B770" s="22"/>
      <c r="C770" s="23">
        <f>_xlfn.XLOOKUP(Tabla19[[#This Row],[Producto]],Ingresos!L:L,Ingresos!M:M)</f>
        <v>0</v>
      </c>
      <c r="D770" s="24"/>
      <c r="E770" s="25"/>
      <c r="F770">
        <f>_xlfn.XLOOKUP(Tabla19[[#This Row],[Producto]],Ingresos!L:L,Ingresos!N:N)</f>
        <v>0</v>
      </c>
      <c r="G770">
        <v>2</v>
      </c>
      <c r="H770" s="6">
        <f>Tabla19[[#This Row],[Precio]]-(Tabla19[[#This Row],[Costo]]*Tabla19[[#This Row],[Cantidad]])</f>
        <v>0</v>
      </c>
      <c r="I770" t="s">
        <v>4</v>
      </c>
      <c r="K770" t="b">
        <f>IF(Tabla19[[#This Row],[Cantidad]]&gt;=1,Tabla19[[#This Row],[Cantidad]]*F770)</f>
        <v>0</v>
      </c>
    </row>
    <row r="771" spans="1:11" x14ac:dyDescent="0.2">
      <c r="A771" s="21"/>
      <c r="B771" s="22"/>
      <c r="C771" s="23">
        <f>_xlfn.XLOOKUP(Tabla19[[#This Row],[Producto]],Ingresos!L:L,Ingresos!M:M)</f>
        <v>0</v>
      </c>
      <c r="D771" s="24"/>
      <c r="E771" s="25"/>
      <c r="F771">
        <f>_xlfn.XLOOKUP(Tabla19[[#This Row],[Producto]],Ingresos!L:L,Ingresos!N:N)</f>
        <v>0</v>
      </c>
      <c r="G771">
        <v>2</v>
      </c>
      <c r="H771" s="6">
        <f>Tabla19[[#This Row],[Precio]]-(Tabla19[[#This Row],[Costo]]*Tabla19[[#This Row],[Cantidad]])</f>
        <v>0</v>
      </c>
      <c r="I771" t="s">
        <v>4</v>
      </c>
      <c r="K771" t="b">
        <f>IF(Tabla19[[#This Row],[Cantidad]]&gt;=1,Tabla19[[#This Row],[Cantidad]]*F771)</f>
        <v>0</v>
      </c>
    </row>
    <row r="772" spans="1:11" x14ac:dyDescent="0.2">
      <c r="A772" s="21"/>
      <c r="B772" s="22"/>
      <c r="C772" s="23">
        <f>_xlfn.XLOOKUP(Tabla19[[#This Row],[Producto]],Ingresos!L:L,Ingresos!M:M)</f>
        <v>0</v>
      </c>
      <c r="D772" s="24"/>
      <c r="E772" s="25"/>
      <c r="F772">
        <f>_xlfn.XLOOKUP(Tabla19[[#This Row],[Producto]],Ingresos!L:L,Ingresos!N:N)</f>
        <v>0</v>
      </c>
      <c r="G772">
        <v>2</v>
      </c>
      <c r="H772" s="6">
        <f>Tabla19[[#This Row],[Precio]]-(Tabla19[[#This Row],[Costo]]*Tabla19[[#This Row],[Cantidad]])</f>
        <v>0</v>
      </c>
      <c r="I772" t="s">
        <v>4</v>
      </c>
      <c r="K772" t="b">
        <f>IF(Tabla19[[#This Row],[Cantidad]]&gt;=1,Tabla19[[#This Row],[Cantidad]]*F772)</f>
        <v>0</v>
      </c>
    </row>
    <row r="773" spans="1:11" x14ac:dyDescent="0.2">
      <c r="A773" s="21"/>
      <c r="B773" s="22"/>
      <c r="C773" s="23">
        <f>_xlfn.XLOOKUP(Tabla19[[#This Row],[Producto]],Ingresos!L:L,Ingresos!M:M)</f>
        <v>0</v>
      </c>
      <c r="D773" s="24"/>
      <c r="E773" s="25"/>
      <c r="F773">
        <f>_xlfn.XLOOKUP(Tabla19[[#This Row],[Producto]],Ingresos!L:L,Ingresos!N:N)</f>
        <v>0</v>
      </c>
      <c r="G773">
        <v>2</v>
      </c>
      <c r="H773" s="6">
        <f>Tabla19[[#This Row],[Precio]]-(Tabla19[[#This Row],[Costo]]*Tabla19[[#This Row],[Cantidad]])</f>
        <v>0</v>
      </c>
      <c r="I773" t="s">
        <v>4</v>
      </c>
      <c r="K773" t="b">
        <f>IF(Tabla19[[#This Row],[Cantidad]]&gt;=1,Tabla19[[#This Row],[Cantidad]]*F773)</f>
        <v>0</v>
      </c>
    </row>
    <row r="774" spans="1:11" x14ac:dyDescent="0.2">
      <c r="A774" s="21"/>
      <c r="B774" s="22"/>
      <c r="C774" s="23">
        <f>_xlfn.XLOOKUP(Tabla19[[#This Row],[Producto]],Ingresos!L:L,Ingresos!M:M)</f>
        <v>0</v>
      </c>
      <c r="D774" s="24"/>
      <c r="E774" s="25"/>
      <c r="F774">
        <f>_xlfn.XLOOKUP(Tabla19[[#This Row],[Producto]],Ingresos!L:L,Ingresos!N:N)</f>
        <v>0</v>
      </c>
      <c r="G774">
        <v>2</v>
      </c>
      <c r="H774" s="6">
        <f>Tabla19[[#This Row],[Precio]]-(Tabla19[[#This Row],[Costo]]*Tabla19[[#This Row],[Cantidad]])</f>
        <v>0</v>
      </c>
      <c r="I774" t="s">
        <v>4</v>
      </c>
      <c r="K774" t="b">
        <f>IF(Tabla19[[#This Row],[Cantidad]]&gt;=1,Tabla19[[#This Row],[Cantidad]]*F774)</f>
        <v>0</v>
      </c>
    </row>
    <row r="775" spans="1:11" x14ac:dyDescent="0.2">
      <c r="A775" s="21"/>
      <c r="B775" s="22"/>
      <c r="C775" s="23">
        <f>_xlfn.XLOOKUP(Tabla19[[#This Row],[Producto]],Ingresos!L:L,Ingresos!M:M)</f>
        <v>0</v>
      </c>
      <c r="D775" s="24"/>
      <c r="E775" s="25"/>
      <c r="F775">
        <f>_xlfn.XLOOKUP(Tabla19[[#This Row],[Producto]],Ingresos!L:L,Ingresos!N:N)</f>
        <v>0</v>
      </c>
      <c r="G775">
        <v>2</v>
      </c>
      <c r="H775" s="6">
        <f>Tabla19[[#This Row],[Precio]]-(Tabla19[[#This Row],[Costo]]*Tabla19[[#This Row],[Cantidad]])</f>
        <v>0</v>
      </c>
      <c r="I775" t="s">
        <v>4</v>
      </c>
      <c r="K775" t="b">
        <f>IF(Tabla19[[#This Row],[Cantidad]]&gt;=1,Tabla19[[#This Row],[Cantidad]]*F775)</f>
        <v>0</v>
      </c>
    </row>
    <row r="776" spans="1:11" x14ac:dyDescent="0.2">
      <c r="A776" s="21"/>
      <c r="B776" s="22"/>
      <c r="C776" s="23">
        <f>_xlfn.XLOOKUP(Tabla19[[#This Row],[Producto]],Ingresos!L:L,Ingresos!M:M)</f>
        <v>0</v>
      </c>
      <c r="D776" s="24"/>
      <c r="E776" s="25"/>
      <c r="F776">
        <f>_xlfn.XLOOKUP(Tabla19[[#This Row],[Producto]],Ingresos!L:L,Ingresos!N:N)</f>
        <v>0</v>
      </c>
      <c r="G776">
        <v>2</v>
      </c>
      <c r="H776" s="6">
        <f>Tabla19[[#This Row],[Precio]]-(Tabla19[[#This Row],[Costo]]*Tabla19[[#This Row],[Cantidad]])</f>
        <v>0</v>
      </c>
      <c r="I776" t="s">
        <v>4</v>
      </c>
      <c r="K776" t="b">
        <f>IF(Tabla19[[#This Row],[Cantidad]]&gt;=1,Tabla19[[#This Row],[Cantidad]]*F776)</f>
        <v>0</v>
      </c>
    </row>
    <row r="777" spans="1:11" x14ac:dyDescent="0.2">
      <c r="A777" s="21"/>
      <c r="B777" s="22"/>
      <c r="C777" s="23">
        <f>_xlfn.XLOOKUP(Tabla19[[#This Row],[Producto]],Ingresos!L:L,Ingresos!M:M)</f>
        <v>0</v>
      </c>
      <c r="D777" s="24"/>
      <c r="E777" s="25"/>
      <c r="F777">
        <f>_xlfn.XLOOKUP(Tabla19[[#This Row],[Producto]],Ingresos!L:L,Ingresos!N:N)</f>
        <v>0</v>
      </c>
      <c r="G777">
        <v>2</v>
      </c>
      <c r="H777" s="6">
        <f>Tabla19[[#This Row],[Precio]]-(Tabla19[[#This Row],[Costo]]*Tabla19[[#This Row],[Cantidad]])</f>
        <v>0</v>
      </c>
      <c r="I777" t="s">
        <v>4</v>
      </c>
      <c r="K777" t="b">
        <f>IF(Tabla19[[#This Row],[Cantidad]]&gt;=1,Tabla19[[#This Row],[Cantidad]]*F777)</f>
        <v>0</v>
      </c>
    </row>
    <row r="778" spans="1:11" x14ac:dyDescent="0.2">
      <c r="A778" s="21"/>
      <c r="B778" s="22"/>
      <c r="C778" s="23">
        <f>_xlfn.XLOOKUP(Tabla19[[#This Row],[Producto]],Ingresos!L:L,Ingresos!M:M)</f>
        <v>0</v>
      </c>
      <c r="D778" s="24"/>
      <c r="E778" s="25"/>
      <c r="F778">
        <f>_xlfn.XLOOKUP(Tabla19[[#This Row],[Producto]],Ingresos!L:L,Ingresos!N:N)</f>
        <v>0</v>
      </c>
      <c r="G778">
        <v>2</v>
      </c>
      <c r="H778" s="6">
        <f>Tabla19[[#This Row],[Precio]]-(Tabla19[[#This Row],[Costo]]*Tabla19[[#This Row],[Cantidad]])</f>
        <v>0</v>
      </c>
      <c r="I778" t="s">
        <v>4</v>
      </c>
      <c r="K778" t="b">
        <f>IF(Tabla19[[#This Row],[Cantidad]]&gt;=1,Tabla19[[#This Row],[Cantidad]]*F778)</f>
        <v>0</v>
      </c>
    </row>
    <row r="779" spans="1:11" x14ac:dyDescent="0.2">
      <c r="A779" s="21"/>
      <c r="B779" s="22"/>
      <c r="C779" s="23">
        <f>_xlfn.XLOOKUP(Tabla19[[#This Row],[Producto]],Ingresos!L:L,Ingresos!M:M)</f>
        <v>0</v>
      </c>
      <c r="D779" s="24"/>
      <c r="E779" s="25"/>
      <c r="F779">
        <f>_xlfn.XLOOKUP(Tabla19[[#This Row],[Producto]],Ingresos!L:L,Ingresos!N:N)</f>
        <v>0</v>
      </c>
      <c r="G779">
        <v>2</v>
      </c>
      <c r="H779" s="6">
        <f>Tabla19[[#This Row],[Precio]]-(Tabla19[[#This Row],[Costo]]*Tabla19[[#This Row],[Cantidad]])</f>
        <v>0</v>
      </c>
      <c r="I779" t="s">
        <v>4</v>
      </c>
      <c r="K779" t="b">
        <f>IF(Tabla19[[#This Row],[Cantidad]]&gt;=1,Tabla19[[#This Row],[Cantidad]]*F779)</f>
        <v>0</v>
      </c>
    </row>
    <row r="780" spans="1:11" x14ac:dyDescent="0.2">
      <c r="A780" s="21"/>
      <c r="B780" s="22"/>
      <c r="C780" s="23">
        <f>_xlfn.XLOOKUP(Tabla19[[#This Row],[Producto]],Ingresos!L:L,Ingresos!M:M)</f>
        <v>0</v>
      </c>
      <c r="D780" s="24"/>
      <c r="E780" s="25"/>
      <c r="F780">
        <f>_xlfn.XLOOKUP(Tabla19[[#This Row],[Producto]],Ingresos!L:L,Ingresos!N:N)</f>
        <v>0</v>
      </c>
      <c r="G780">
        <v>2</v>
      </c>
      <c r="H780" s="6">
        <f>Tabla19[[#This Row],[Precio]]-(Tabla19[[#This Row],[Costo]]*Tabla19[[#This Row],[Cantidad]])</f>
        <v>0</v>
      </c>
      <c r="I780" t="s">
        <v>4</v>
      </c>
      <c r="K780" t="b">
        <f>IF(Tabla19[[#This Row],[Cantidad]]&gt;=1,Tabla19[[#This Row],[Cantidad]]*F780)</f>
        <v>0</v>
      </c>
    </row>
    <row r="781" spans="1:11" x14ac:dyDescent="0.2">
      <c r="A781" s="21"/>
      <c r="B781" s="22"/>
      <c r="C781" s="23">
        <f>_xlfn.XLOOKUP(Tabla19[[#This Row],[Producto]],Ingresos!L:L,Ingresos!M:M)</f>
        <v>0</v>
      </c>
      <c r="D781" s="24"/>
      <c r="E781" s="25"/>
      <c r="F781">
        <f>_xlfn.XLOOKUP(Tabla19[[#This Row],[Producto]],Ingresos!L:L,Ingresos!N:N)</f>
        <v>0</v>
      </c>
      <c r="G781">
        <v>2</v>
      </c>
      <c r="H781" s="6">
        <f>Tabla19[[#This Row],[Precio]]-(Tabla19[[#This Row],[Costo]]*Tabla19[[#This Row],[Cantidad]])</f>
        <v>0</v>
      </c>
      <c r="I781" t="s">
        <v>4</v>
      </c>
      <c r="K781" t="b">
        <f>IF(Tabla19[[#This Row],[Cantidad]]&gt;=1,Tabla19[[#This Row],[Cantidad]]*F781)</f>
        <v>0</v>
      </c>
    </row>
    <row r="782" spans="1:11" x14ac:dyDescent="0.2">
      <c r="A782" s="21"/>
      <c r="B782" s="22"/>
      <c r="C782" s="23">
        <f>_xlfn.XLOOKUP(Tabla19[[#This Row],[Producto]],Ingresos!L:L,Ingresos!M:M)</f>
        <v>0</v>
      </c>
      <c r="D782" s="24"/>
      <c r="E782" s="25"/>
      <c r="F782">
        <f>_xlfn.XLOOKUP(Tabla19[[#This Row],[Producto]],Ingresos!L:L,Ingresos!N:N)</f>
        <v>0</v>
      </c>
      <c r="G782">
        <v>2</v>
      </c>
      <c r="H782" s="6">
        <f>Tabla19[[#This Row],[Precio]]-(Tabla19[[#This Row],[Costo]]*Tabla19[[#This Row],[Cantidad]])</f>
        <v>0</v>
      </c>
      <c r="I782" t="s">
        <v>4</v>
      </c>
      <c r="K782" t="b">
        <f>IF(Tabla19[[#This Row],[Cantidad]]&gt;=1,Tabla19[[#This Row],[Cantidad]]*F782)</f>
        <v>0</v>
      </c>
    </row>
    <row r="783" spans="1:11" x14ac:dyDescent="0.2">
      <c r="A783" s="21"/>
      <c r="B783" s="22"/>
      <c r="C783" s="23">
        <f>_xlfn.XLOOKUP(Tabla19[[#This Row],[Producto]],Ingresos!L:L,Ingresos!M:M)</f>
        <v>0</v>
      </c>
      <c r="D783" s="24"/>
      <c r="E783" s="25"/>
      <c r="F783">
        <f>_xlfn.XLOOKUP(Tabla19[[#This Row],[Producto]],Ingresos!L:L,Ingresos!N:N)</f>
        <v>0</v>
      </c>
      <c r="G783">
        <v>2</v>
      </c>
      <c r="H783" s="6">
        <f>Tabla19[[#This Row],[Precio]]-(Tabla19[[#This Row],[Costo]]*Tabla19[[#This Row],[Cantidad]])</f>
        <v>0</v>
      </c>
      <c r="I783" t="s">
        <v>4</v>
      </c>
      <c r="K783" t="b">
        <f>IF(Tabla19[[#This Row],[Cantidad]]&gt;=1,Tabla19[[#This Row],[Cantidad]]*F783)</f>
        <v>0</v>
      </c>
    </row>
    <row r="784" spans="1:11" x14ac:dyDescent="0.2">
      <c r="A784" s="21"/>
      <c r="B784" s="22"/>
      <c r="C784" s="23">
        <f>_xlfn.XLOOKUP(Tabla19[[#This Row],[Producto]],Ingresos!L:L,Ingresos!M:M)</f>
        <v>0</v>
      </c>
      <c r="D784" s="24"/>
      <c r="E784" s="25"/>
      <c r="F784">
        <f>_xlfn.XLOOKUP(Tabla19[[#This Row],[Producto]],Ingresos!L:L,Ingresos!N:N)</f>
        <v>0</v>
      </c>
      <c r="G784">
        <v>2</v>
      </c>
      <c r="H784" s="6">
        <f>Tabla19[[#This Row],[Precio]]-(Tabla19[[#This Row],[Costo]]*Tabla19[[#This Row],[Cantidad]])</f>
        <v>0</v>
      </c>
      <c r="I784" t="s">
        <v>4</v>
      </c>
      <c r="K784" t="b">
        <f>IF(Tabla19[[#This Row],[Cantidad]]&gt;=1,Tabla19[[#This Row],[Cantidad]]*F784)</f>
        <v>0</v>
      </c>
    </row>
    <row r="785" spans="1:11" x14ac:dyDescent="0.2">
      <c r="A785" s="21"/>
      <c r="B785" s="22"/>
      <c r="C785" s="23">
        <f>_xlfn.XLOOKUP(Tabla19[[#This Row],[Producto]],Ingresos!L:L,Ingresos!M:M)</f>
        <v>0</v>
      </c>
      <c r="D785" s="24"/>
      <c r="E785" s="25"/>
      <c r="F785">
        <f>_xlfn.XLOOKUP(Tabla19[[#This Row],[Producto]],Ingresos!L:L,Ingresos!N:N)</f>
        <v>0</v>
      </c>
      <c r="G785">
        <v>2</v>
      </c>
      <c r="H785" s="6">
        <f>Tabla19[[#This Row],[Precio]]-(Tabla19[[#This Row],[Costo]]*Tabla19[[#This Row],[Cantidad]])</f>
        <v>0</v>
      </c>
      <c r="I785" t="s">
        <v>4</v>
      </c>
      <c r="K785" t="b">
        <f>IF(Tabla19[[#This Row],[Cantidad]]&gt;=1,Tabla19[[#This Row],[Cantidad]]*F785)</f>
        <v>0</v>
      </c>
    </row>
    <row r="786" spans="1:11" x14ac:dyDescent="0.2">
      <c r="A786" s="21"/>
      <c r="B786" s="22"/>
      <c r="C786" s="23">
        <f>_xlfn.XLOOKUP(Tabla19[[#This Row],[Producto]],Ingresos!L:L,Ingresos!M:M)</f>
        <v>0</v>
      </c>
      <c r="D786" s="24"/>
      <c r="E786" s="25"/>
      <c r="F786">
        <f>_xlfn.XLOOKUP(Tabla19[[#This Row],[Producto]],Ingresos!L:L,Ingresos!N:N)</f>
        <v>0</v>
      </c>
      <c r="G786">
        <v>2</v>
      </c>
      <c r="H786" s="6">
        <f>Tabla19[[#This Row],[Precio]]-(Tabla19[[#This Row],[Costo]]*Tabla19[[#This Row],[Cantidad]])</f>
        <v>0</v>
      </c>
      <c r="I786" t="s">
        <v>4</v>
      </c>
      <c r="K786" t="b">
        <f>IF(Tabla19[[#This Row],[Cantidad]]&gt;=1,Tabla19[[#This Row],[Cantidad]]*F786)</f>
        <v>0</v>
      </c>
    </row>
    <row r="787" spans="1:11" x14ac:dyDescent="0.2">
      <c r="A787" s="21"/>
      <c r="B787" s="22"/>
      <c r="C787" s="23">
        <f>_xlfn.XLOOKUP(Tabla19[[#This Row],[Producto]],Ingresos!L:L,Ingresos!M:M)</f>
        <v>0</v>
      </c>
      <c r="D787" s="24"/>
      <c r="E787" s="25"/>
      <c r="F787">
        <f>_xlfn.XLOOKUP(Tabla19[[#This Row],[Producto]],Ingresos!L:L,Ingresos!N:N)</f>
        <v>0</v>
      </c>
      <c r="G787">
        <v>2</v>
      </c>
      <c r="H787" s="6">
        <f>Tabla19[[#This Row],[Precio]]-(Tabla19[[#This Row],[Costo]]*Tabla19[[#This Row],[Cantidad]])</f>
        <v>0</v>
      </c>
      <c r="I787" t="s">
        <v>4</v>
      </c>
      <c r="K787" t="b">
        <f>IF(Tabla19[[#This Row],[Cantidad]]&gt;=1,Tabla19[[#This Row],[Cantidad]]*F787)</f>
        <v>0</v>
      </c>
    </row>
    <row r="788" spans="1:11" x14ac:dyDescent="0.2">
      <c r="A788" s="21"/>
      <c r="B788" s="22"/>
      <c r="C788" s="23">
        <f>_xlfn.XLOOKUP(Tabla19[[#This Row],[Producto]],Ingresos!L:L,Ingresos!M:M)</f>
        <v>0</v>
      </c>
      <c r="D788" s="24"/>
      <c r="E788" s="25"/>
      <c r="F788">
        <f>_xlfn.XLOOKUP(Tabla19[[#This Row],[Producto]],Ingresos!L:L,Ingresos!N:N)</f>
        <v>0</v>
      </c>
      <c r="G788">
        <v>2</v>
      </c>
      <c r="H788" s="6">
        <f>Tabla19[[#This Row],[Precio]]-(Tabla19[[#This Row],[Costo]]*Tabla19[[#This Row],[Cantidad]])</f>
        <v>0</v>
      </c>
      <c r="I788" t="s">
        <v>4</v>
      </c>
      <c r="K788" t="b">
        <f>IF(Tabla19[[#This Row],[Cantidad]]&gt;=1,Tabla19[[#This Row],[Cantidad]]*F788)</f>
        <v>0</v>
      </c>
    </row>
    <row r="789" spans="1:11" x14ac:dyDescent="0.2">
      <c r="A789" s="21"/>
      <c r="B789" s="22"/>
      <c r="C789" s="23">
        <f>_xlfn.XLOOKUP(Tabla19[[#This Row],[Producto]],Ingresos!L:L,Ingresos!M:M)</f>
        <v>0</v>
      </c>
      <c r="D789" s="24"/>
      <c r="E789" s="25"/>
      <c r="F789">
        <f>_xlfn.XLOOKUP(Tabla19[[#This Row],[Producto]],Ingresos!L:L,Ingresos!N:N)</f>
        <v>0</v>
      </c>
      <c r="G789">
        <v>2</v>
      </c>
      <c r="H789" s="6">
        <f>Tabla19[[#This Row],[Precio]]-(Tabla19[[#This Row],[Costo]]*Tabla19[[#This Row],[Cantidad]])</f>
        <v>0</v>
      </c>
      <c r="I789" t="s">
        <v>4</v>
      </c>
      <c r="K789" t="b">
        <f>IF(Tabla19[[#This Row],[Cantidad]]&gt;=1,Tabla19[[#This Row],[Cantidad]]*F789)</f>
        <v>0</v>
      </c>
    </row>
    <row r="790" spans="1:11" x14ac:dyDescent="0.2">
      <c r="A790" s="21"/>
      <c r="B790" s="22"/>
      <c r="C790" s="23">
        <f>_xlfn.XLOOKUP(Tabla19[[#This Row],[Producto]],Ingresos!L:L,Ingresos!M:M)</f>
        <v>0</v>
      </c>
      <c r="D790" s="24"/>
      <c r="E790" s="25"/>
      <c r="F790">
        <f>_xlfn.XLOOKUP(Tabla19[[#This Row],[Producto]],Ingresos!L:L,Ingresos!N:N)</f>
        <v>0</v>
      </c>
      <c r="G790">
        <v>2</v>
      </c>
      <c r="H790" s="6">
        <f>Tabla19[[#This Row],[Precio]]-(Tabla19[[#This Row],[Costo]]*Tabla19[[#This Row],[Cantidad]])</f>
        <v>0</v>
      </c>
      <c r="I790" t="s">
        <v>4</v>
      </c>
      <c r="K790" t="b">
        <f>IF(Tabla19[[#This Row],[Cantidad]]&gt;=1,Tabla19[[#This Row],[Cantidad]]*F790)</f>
        <v>0</v>
      </c>
    </row>
    <row r="791" spans="1:11" x14ac:dyDescent="0.2">
      <c r="A791" s="21"/>
      <c r="B791" s="22"/>
      <c r="C791" s="23">
        <f>_xlfn.XLOOKUP(Tabla19[[#This Row],[Producto]],Ingresos!L:L,Ingresos!M:M)</f>
        <v>0</v>
      </c>
      <c r="D791" s="24"/>
      <c r="E791" s="25"/>
      <c r="F791">
        <f>_xlfn.XLOOKUP(Tabla19[[#This Row],[Producto]],Ingresos!L:L,Ingresos!N:N)</f>
        <v>0</v>
      </c>
      <c r="G791">
        <v>2</v>
      </c>
      <c r="H791" s="6">
        <f>Tabla19[[#This Row],[Precio]]-(Tabla19[[#This Row],[Costo]]*Tabla19[[#This Row],[Cantidad]])</f>
        <v>0</v>
      </c>
      <c r="I791" t="s">
        <v>4</v>
      </c>
      <c r="K791" t="b">
        <f>IF(Tabla19[[#This Row],[Cantidad]]&gt;=1,Tabla19[[#This Row],[Cantidad]]*F791)</f>
        <v>0</v>
      </c>
    </row>
    <row r="792" spans="1:11" x14ac:dyDescent="0.2">
      <c r="A792" s="21"/>
      <c r="B792" s="22"/>
      <c r="C792" s="23">
        <f>_xlfn.XLOOKUP(Tabla19[[#This Row],[Producto]],Ingresos!L:L,Ingresos!M:M)</f>
        <v>0</v>
      </c>
      <c r="D792" s="24"/>
      <c r="E792" s="25"/>
      <c r="F792">
        <f>_xlfn.XLOOKUP(Tabla19[[#This Row],[Producto]],Ingresos!L:L,Ingresos!N:N)</f>
        <v>0</v>
      </c>
      <c r="G792">
        <v>2</v>
      </c>
      <c r="H792" s="6">
        <f>Tabla19[[#This Row],[Precio]]-(Tabla19[[#This Row],[Costo]]*Tabla19[[#This Row],[Cantidad]])</f>
        <v>0</v>
      </c>
      <c r="I792" t="s">
        <v>4</v>
      </c>
      <c r="K792" t="b">
        <f>IF(Tabla19[[#This Row],[Cantidad]]&gt;=1,Tabla19[[#This Row],[Cantidad]]*F792)</f>
        <v>0</v>
      </c>
    </row>
    <row r="793" spans="1:11" x14ac:dyDescent="0.2">
      <c r="A793" s="21"/>
      <c r="B793" s="22"/>
      <c r="C793" s="23">
        <f>_xlfn.XLOOKUP(Tabla19[[#This Row],[Producto]],Ingresos!L:L,Ingresos!M:M)</f>
        <v>0</v>
      </c>
      <c r="D793" s="24"/>
      <c r="E793" s="25"/>
      <c r="F793">
        <f>_xlfn.XLOOKUP(Tabla19[[#This Row],[Producto]],Ingresos!L:L,Ingresos!N:N)</f>
        <v>0</v>
      </c>
      <c r="G793">
        <v>2</v>
      </c>
      <c r="H793" s="6">
        <f>Tabla19[[#This Row],[Precio]]-(Tabla19[[#This Row],[Costo]]*Tabla19[[#This Row],[Cantidad]])</f>
        <v>0</v>
      </c>
      <c r="I793" t="s">
        <v>4</v>
      </c>
      <c r="K793" t="b">
        <f>IF(Tabla19[[#This Row],[Cantidad]]&gt;=1,Tabla19[[#This Row],[Cantidad]]*F793)</f>
        <v>0</v>
      </c>
    </row>
    <row r="794" spans="1:11" x14ac:dyDescent="0.2">
      <c r="A794" s="21"/>
      <c r="B794" s="22"/>
      <c r="C794" s="23">
        <f>_xlfn.XLOOKUP(Tabla19[[#This Row],[Producto]],Ingresos!L:L,Ingresos!M:M)</f>
        <v>0</v>
      </c>
      <c r="D794" s="24"/>
      <c r="E794" s="25"/>
      <c r="F794">
        <f>_xlfn.XLOOKUP(Tabla19[[#This Row],[Producto]],Ingresos!L:L,Ingresos!N:N)</f>
        <v>0</v>
      </c>
      <c r="G794">
        <v>2</v>
      </c>
      <c r="H794" s="6">
        <f>Tabla19[[#This Row],[Precio]]-(Tabla19[[#This Row],[Costo]]*Tabla19[[#This Row],[Cantidad]])</f>
        <v>0</v>
      </c>
      <c r="I794" t="s">
        <v>4</v>
      </c>
      <c r="K794" t="b">
        <f>IF(Tabla19[[#This Row],[Cantidad]]&gt;=1,Tabla19[[#This Row],[Cantidad]]*F794)</f>
        <v>0</v>
      </c>
    </row>
    <row r="795" spans="1:11" x14ac:dyDescent="0.2">
      <c r="A795" s="21"/>
      <c r="B795" s="22"/>
      <c r="C795" s="23">
        <f>_xlfn.XLOOKUP(Tabla19[[#This Row],[Producto]],Ingresos!L:L,Ingresos!M:M)</f>
        <v>0</v>
      </c>
      <c r="D795" s="24"/>
      <c r="E795" s="25"/>
      <c r="F795">
        <f>_xlfn.XLOOKUP(Tabla19[[#This Row],[Producto]],Ingresos!L:L,Ingresos!N:N)</f>
        <v>0</v>
      </c>
      <c r="G795">
        <v>2</v>
      </c>
      <c r="H795" s="6">
        <f>Tabla19[[#This Row],[Precio]]-(Tabla19[[#This Row],[Costo]]*Tabla19[[#This Row],[Cantidad]])</f>
        <v>0</v>
      </c>
      <c r="I795" t="s">
        <v>4</v>
      </c>
      <c r="K795" t="b">
        <f>IF(Tabla19[[#This Row],[Cantidad]]&gt;=1,Tabla19[[#This Row],[Cantidad]]*F795)</f>
        <v>0</v>
      </c>
    </row>
    <row r="796" spans="1:11" x14ac:dyDescent="0.2">
      <c r="A796" s="21"/>
      <c r="B796" s="22"/>
      <c r="C796" s="23">
        <f>_xlfn.XLOOKUP(Tabla19[[#This Row],[Producto]],Ingresos!L:L,Ingresos!M:M)</f>
        <v>0</v>
      </c>
      <c r="D796" s="24"/>
      <c r="E796" s="25"/>
      <c r="F796">
        <f>_xlfn.XLOOKUP(Tabla19[[#This Row],[Producto]],Ingresos!L:L,Ingresos!N:N)</f>
        <v>0</v>
      </c>
      <c r="G796">
        <v>2</v>
      </c>
      <c r="H796" s="6">
        <f>Tabla19[[#This Row],[Precio]]-(Tabla19[[#This Row],[Costo]]*Tabla19[[#This Row],[Cantidad]])</f>
        <v>0</v>
      </c>
      <c r="I796" t="s">
        <v>4</v>
      </c>
      <c r="K796" t="b">
        <f>IF(Tabla19[[#This Row],[Cantidad]]&gt;=1,Tabla19[[#This Row],[Cantidad]]*F796)</f>
        <v>0</v>
      </c>
    </row>
    <row r="797" spans="1:11" x14ac:dyDescent="0.2">
      <c r="A797" s="21"/>
      <c r="B797" s="22"/>
      <c r="C797" s="23">
        <f>_xlfn.XLOOKUP(Tabla19[[#This Row],[Producto]],Ingresos!L:L,Ingresos!M:M)</f>
        <v>0</v>
      </c>
      <c r="D797" s="24"/>
      <c r="E797" s="25"/>
      <c r="F797">
        <f>_xlfn.XLOOKUP(Tabla19[[#This Row],[Producto]],Ingresos!L:L,Ingresos!N:N)</f>
        <v>0</v>
      </c>
      <c r="G797">
        <v>2</v>
      </c>
      <c r="H797" s="6">
        <f>Tabla19[[#This Row],[Precio]]-(Tabla19[[#This Row],[Costo]]*Tabla19[[#This Row],[Cantidad]])</f>
        <v>0</v>
      </c>
      <c r="I797" t="s">
        <v>4</v>
      </c>
      <c r="K797" t="b">
        <f>IF(Tabla19[[#This Row],[Cantidad]]&gt;=1,Tabla19[[#This Row],[Cantidad]]*F797)</f>
        <v>0</v>
      </c>
    </row>
    <row r="798" spans="1:11" x14ac:dyDescent="0.2">
      <c r="A798" s="21"/>
      <c r="B798" s="22"/>
      <c r="C798" s="23">
        <f>_xlfn.XLOOKUP(Tabla19[[#This Row],[Producto]],Ingresos!L:L,Ingresos!M:M)</f>
        <v>0</v>
      </c>
      <c r="D798" s="24"/>
      <c r="E798" s="25"/>
      <c r="F798">
        <f>_xlfn.XLOOKUP(Tabla19[[#This Row],[Producto]],Ingresos!L:L,Ingresos!N:N)</f>
        <v>0</v>
      </c>
      <c r="G798">
        <v>2</v>
      </c>
      <c r="H798" s="6">
        <f>Tabla19[[#This Row],[Precio]]-(Tabla19[[#This Row],[Costo]]*Tabla19[[#This Row],[Cantidad]])</f>
        <v>0</v>
      </c>
      <c r="I798" t="s">
        <v>4</v>
      </c>
      <c r="K798" t="b">
        <f>IF(Tabla19[[#This Row],[Cantidad]]&gt;=1,Tabla19[[#This Row],[Cantidad]]*F798)</f>
        <v>0</v>
      </c>
    </row>
    <row r="799" spans="1:11" x14ac:dyDescent="0.2">
      <c r="A799" s="21"/>
      <c r="B799" s="22"/>
      <c r="C799" s="23">
        <f>_xlfn.XLOOKUP(Tabla19[[#This Row],[Producto]],Ingresos!L:L,Ingresos!M:M)</f>
        <v>0</v>
      </c>
      <c r="D799" s="24"/>
      <c r="E799" s="25"/>
      <c r="F799">
        <f>_xlfn.XLOOKUP(Tabla19[[#This Row],[Producto]],Ingresos!L:L,Ingresos!N:N)</f>
        <v>0</v>
      </c>
      <c r="G799">
        <v>2</v>
      </c>
      <c r="H799" s="6">
        <f>Tabla19[[#This Row],[Precio]]-(Tabla19[[#This Row],[Costo]]*Tabla19[[#This Row],[Cantidad]])</f>
        <v>0</v>
      </c>
      <c r="I799" t="s">
        <v>4</v>
      </c>
      <c r="K799" t="b">
        <f>IF(Tabla19[[#This Row],[Cantidad]]&gt;=1,Tabla19[[#This Row],[Cantidad]]*F799)</f>
        <v>0</v>
      </c>
    </row>
    <row r="800" spans="1:11" x14ac:dyDescent="0.2">
      <c r="A800" s="21"/>
      <c r="B800" s="22"/>
      <c r="C800" s="23">
        <f>_xlfn.XLOOKUP(Tabla19[[#This Row],[Producto]],Ingresos!L:L,Ingresos!M:M)</f>
        <v>0</v>
      </c>
      <c r="D800" s="24"/>
      <c r="E800" s="25"/>
      <c r="F800">
        <f>_xlfn.XLOOKUP(Tabla19[[#This Row],[Producto]],Ingresos!L:L,Ingresos!N:N)</f>
        <v>0</v>
      </c>
      <c r="G800">
        <v>2</v>
      </c>
      <c r="H800" s="6">
        <f>Tabla19[[#This Row],[Precio]]-(Tabla19[[#This Row],[Costo]]*Tabla19[[#This Row],[Cantidad]])</f>
        <v>0</v>
      </c>
      <c r="I800" t="s">
        <v>4</v>
      </c>
      <c r="K800" t="b">
        <f>IF(Tabla19[[#This Row],[Cantidad]]&gt;=1,Tabla19[[#This Row],[Cantidad]]*F800)</f>
        <v>0</v>
      </c>
    </row>
    <row r="801" spans="1:11" x14ac:dyDescent="0.2">
      <c r="A801" s="21"/>
      <c r="B801" s="22"/>
      <c r="C801" s="23">
        <f>_xlfn.XLOOKUP(Tabla19[[#This Row],[Producto]],Ingresos!L:L,Ingresos!M:M)</f>
        <v>0</v>
      </c>
      <c r="D801" s="24"/>
      <c r="E801" s="25"/>
      <c r="F801">
        <f>_xlfn.XLOOKUP(Tabla19[[#This Row],[Producto]],Ingresos!L:L,Ingresos!N:N)</f>
        <v>0</v>
      </c>
      <c r="G801">
        <v>2</v>
      </c>
      <c r="H801" s="6">
        <f>Tabla19[[#This Row],[Precio]]-(Tabla19[[#This Row],[Costo]]*Tabla19[[#This Row],[Cantidad]])</f>
        <v>0</v>
      </c>
      <c r="I801" t="s">
        <v>4</v>
      </c>
      <c r="K801" t="b">
        <f>IF(Tabla19[[#This Row],[Cantidad]]&gt;=1,Tabla19[[#This Row],[Cantidad]]*F801)</f>
        <v>0</v>
      </c>
    </row>
    <row r="802" spans="1:11" x14ac:dyDescent="0.2">
      <c r="A802" s="21"/>
      <c r="B802" s="22"/>
      <c r="C802" s="23">
        <f>_xlfn.XLOOKUP(Tabla19[[#This Row],[Producto]],Ingresos!L:L,Ingresos!M:M)</f>
        <v>0</v>
      </c>
      <c r="D802" s="24"/>
      <c r="E802" s="25"/>
      <c r="F802">
        <f>_xlfn.XLOOKUP(Tabla19[[#This Row],[Producto]],Ingresos!L:L,Ingresos!N:N)</f>
        <v>0</v>
      </c>
      <c r="G802">
        <v>2</v>
      </c>
      <c r="H802" s="6">
        <f>Tabla19[[#This Row],[Precio]]-(Tabla19[[#This Row],[Costo]]*Tabla19[[#This Row],[Cantidad]])</f>
        <v>0</v>
      </c>
      <c r="I802" t="s">
        <v>4</v>
      </c>
      <c r="K802" t="b">
        <f>IF(Tabla19[[#This Row],[Cantidad]]&gt;=1,Tabla19[[#This Row],[Cantidad]]*F802)</f>
        <v>0</v>
      </c>
    </row>
    <row r="803" spans="1:11" x14ac:dyDescent="0.2">
      <c r="A803" s="21"/>
      <c r="B803" s="22"/>
      <c r="C803" s="23">
        <f>_xlfn.XLOOKUP(Tabla19[[#This Row],[Producto]],Ingresos!L:L,Ingresos!M:M)</f>
        <v>0</v>
      </c>
      <c r="D803" s="24"/>
      <c r="E803" s="25"/>
      <c r="F803">
        <f>_xlfn.XLOOKUP(Tabla19[[#This Row],[Producto]],Ingresos!L:L,Ingresos!N:N)</f>
        <v>0</v>
      </c>
      <c r="G803">
        <v>2</v>
      </c>
      <c r="H803" s="6">
        <f>Tabla19[[#This Row],[Precio]]-(Tabla19[[#This Row],[Costo]]*Tabla19[[#This Row],[Cantidad]])</f>
        <v>0</v>
      </c>
      <c r="I803" t="s">
        <v>4</v>
      </c>
      <c r="K803" t="b">
        <f>IF(Tabla19[[#This Row],[Cantidad]]&gt;=1,Tabla19[[#This Row],[Cantidad]]*F803)</f>
        <v>0</v>
      </c>
    </row>
    <row r="804" spans="1:11" x14ac:dyDescent="0.2">
      <c r="A804" s="21"/>
      <c r="B804" s="22"/>
      <c r="C804" s="23">
        <f>_xlfn.XLOOKUP(Tabla19[[#This Row],[Producto]],Ingresos!L:L,Ingresos!M:M)</f>
        <v>0</v>
      </c>
      <c r="D804" s="24"/>
      <c r="E804" s="25"/>
      <c r="F804">
        <f>_xlfn.XLOOKUP(Tabla19[[#This Row],[Producto]],Ingresos!L:L,Ingresos!N:N)</f>
        <v>0</v>
      </c>
      <c r="G804">
        <v>2</v>
      </c>
      <c r="H804" s="6">
        <f>Tabla19[[#This Row],[Precio]]-(Tabla19[[#This Row],[Costo]]*Tabla19[[#This Row],[Cantidad]])</f>
        <v>0</v>
      </c>
      <c r="I804" t="s">
        <v>4</v>
      </c>
      <c r="K804" t="b">
        <f>IF(Tabla19[[#This Row],[Cantidad]]&gt;=1,Tabla19[[#This Row],[Cantidad]]*F804)</f>
        <v>0</v>
      </c>
    </row>
    <row r="805" spans="1:11" x14ac:dyDescent="0.2">
      <c r="A805" s="21"/>
      <c r="B805" s="22"/>
      <c r="C805" s="23">
        <f>_xlfn.XLOOKUP(Tabla19[[#This Row],[Producto]],Ingresos!L:L,Ingresos!M:M)</f>
        <v>0</v>
      </c>
      <c r="D805" s="24"/>
      <c r="E805" s="25"/>
      <c r="F805">
        <f>_xlfn.XLOOKUP(Tabla19[[#This Row],[Producto]],Ingresos!L:L,Ingresos!N:N)</f>
        <v>0</v>
      </c>
      <c r="G805">
        <v>2</v>
      </c>
      <c r="H805" s="6">
        <f>Tabla19[[#This Row],[Precio]]-(Tabla19[[#This Row],[Costo]]*Tabla19[[#This Row],[Cantidad]])</f>
        <v>0</v>
      </c>
      <c r="I805" t="s">
        <v>4</v>
      </c>
      <c r="K805" t="b">
        <f>IF(Tabla19[[#This Row],[Cantidad]]&gt;=1,Tabla19[[#This Row],[Cantidad]]*F805)</f>
        <v>0</v>
      </c>
    </row>
    <row r="806" spans="1:11" x14ac:dyDescent="0.2">
      <c r="A806" s="21"/>
      <c r="B806" s="22"/>
      <c r="C806" s="23">
        <f>_xlfn.XLOOKUP(Tabla19[[#This Row],[Producto]],Ingresos!L:L,Ingresos!M:M)</f>
        <v>0</v>
      </c>
      <c r="D806" s="24"/>
      <c r="E806" s="25"/>
      <c r="F806">
        <f>_xlfn.XLOOKUP(Tabla19[[#This Row],[Producto]],Ingresos!L:L,Ingresos!N:N)</f>
        <v>0</v>
      </c>
      <c r="G806">
        <v>2</v>
      </c>
      <c r="H806" s="6">
        <f>Tabla19[[#This Row],[Precio]]-(Tabla19[[#This Row],[Costo]]*Tabla19[[#This Row],[Cantidad]])</f>
        <v>0</v>
      </c>
      <c r="I806" t="s">
        <v>4</v>
      </c>
      <c r="K806" t="b">
        <f>IF(Tabla19[[#This Row],[Cantidad]]&gt;=1,Tabla19[[#This Row],[Cantidad]]*F806)</f>
        <v>0</v>
      </c>
    </row>
    <row r="807" spans="1:11" x14ac:dyDescent="0.2">
      <c r="A807" s="21"/>
      <c r="B807" s="22"/>
      <c r="C807" s="23">
        <f>_xlfn.XLOOKUP(Tabla19[[#This Row],[Producto]],Ingresos!L:L,Ingresos!M:M)</f>
        <v>0</v>
      </c>
      <c r="D807" s="24"/>
      <c r="E807" s="25"/>
      <c r="F807">
        <f>_xlfn.XLOOKUP(Tabla19[[#This Row],[Producto]],Ingresos!L:L,Ingresos!N:N)</f>
        <v>0</v>
      </c>
      <c r="G807">
        <v>2</v>
      </c>
      <c r="H807" s="6">
        <f>Tabla19[[#This Row],[Precio]]-(Tabla19[[#This Row],[Costo]]*Tabla19[[#This Row],[Cantidad]])</f>
        <v>0</v>
      </c>
      <c r="I807" t="s">
        <v>4</v>
      </c>
      <c r="K807" t="b">
        <f>IF(Tabla19[[#This Row],[Cantidad]]&gt;=1,Tabla19[[#This Row],[Cantidad]]*F807)</f>
        <v>0</v>
      </c>
    </row>
    <row r="808" spans="1:11" x14ac:dyDescent="0.2">
      <c r="A808" s="21"/>
      <c r="B808" s="22"/>
      <c r="C808" s="23">
        <f>_xlfn.XLOOKUP(Tabla19[[#This Row],[Producto]],Ingresos!L:L,Ingresos!M:M)</f>
        <v>0</v>
      </c>
      <c r="D808" s="24"/>
      <c r="E808" s="25"/>
      <c r="F808">
        <f>_xlfn.XLOOKUP(Tabla19[[#This Row],[Producto]],Ingresos!L:L,Ingresos!N:N)</f>
        <v>0</v>
      </c>
      <c r="G808">
        <v>2</v>
      </c>
      <c r="H808" s="6">
        <f>Tabla19[[#This Row],[Precio]]-(Tabla19[[#This Row],[Costo]]*Tabla19[[#This Row],[Cantidad]])</f>
        <v>0</v>
      </c>
      <c r="I808" t="s">
        <v>4</v>
      </c>
      <c r="K808" t="b">
        <f>IF(Tabla19[[#This Row],[Cantidad]]&gt;=1,Tabla19[[#This Row],[Cantidad]]*F808)</f>
        <v>0</v>
      </c>
    </row>
    <row r="809" spans="1:11" x14ac:dyDescent="0.2">
      <c r="A809" s="21"/>
      <c r="B809" s="22"/>
      <c r="C809" s="23">
        <f>_xlfn.XLOOKUP(Tabla19[[#This Row],[Producto]],Ingresos!L:L,Ingresos!M:M)</f>
        <v>0</v>
      </c>
      <c r="D809" s="24"/>
      <c r="E809" s="25"/>
      <c r="F809">
        <f>_xlfn.XLOOKUP(Tabla19[[#This Row],[Producto]],Ingresos!L:L,Ingresos!N:N)</f>
        <v>0</v>
      </c>
      <c r="G809">
        <v>2</v>
      </c>
      <c r="H809" s="6">
        <f>Tabla19[[#This Row],[Precio]]-(Tabla19[[#This Row],[Costo]]*Tabla19[[#This Row],[Cantidad]])</f>
        <v>0</v>
      </c>
      <c r="I809" t="s">
        <v>4</v>
      </c>
      <c r="K809" t="b">
        <f>IF(Tabla19[[#This Row],[Cantidad]]&gt;=1,Tabla19[[#This Row],[Cantidad]]*F809)</f>
        <v>0</v>
      </c>
    </row>
    <row r="810" spans="1:11" x14ac:dyDescent="0.2">
      <c r="A810" s="21"/>
      <c r="B810" s="22"/>
      <c r="C810" s="23">
        <f>_xlfn.XLOOKUP(Tabla19[[#This Row],[Producto]],Ingresos!L:L,Ingresos!M:M)</f>
        <v>0</v>
      </c>
      <c r="D810" s="24"/>
      <c r="E810" s="25"/>
      <c r="F810">
        <f>_xlfn.XLOOKUP(Tabla19[[#This Row],[Producto]],Ingresos!L:L,Ingresos!N:N)</f>
        <v>0</v>
      </c>
      <c r="G810">
        <v>2</v>
      </c>
      <c r="H810" s="6">
        <f>Tabla19[[#This Row],[Precio]]-(Tabla19[[#This Row],[Costo]]*Tabla19[[#This Row],[Cantidad]])</f>
        <v>0</v>
      </c>
      <c r="I810" t="s">
        <v>4</v>
      </c>
      <c r="K810" t="b">
        <f>IF(Tabla19[[#This Row],[Cantidad]]&gt;=1,Tabla19[[#This Row],[Cantidad]]*F810)</f>
        <v>0</v>
      </c>
    </row>
    <row r="811" spans="1:11" x14ac:dyDescent="0.2">
      <c r="A811" s="21"/>
      <c r="B811" s="22"/>
      <c r="C811" s="23">
        <f>_xlfn.XLOOKUP(Tabla19[[#This Row],[Producto]],Ingresos!L:L,Ingresos!M:M)</f>
        <v>0</v>
      </c>
      <c r="D811" s="24"/>
      <c r="E811" s="25"/>
      <c r="F811">
        <f>_xlfn.XLOOKUP(Tabla19[[#This Row],[Producto]],Ingresos!L:L,Ingresos!N:N)</f>
        <v>0</v>
      </c>
      <c r="G811">
        <v>2</v>
      </c>
      <c r="H811" s="6">
        <f>Tabla19[[#This Row],[Precio]]-(Tabla19[[#This Row],[Costo]]*Tabla19[[#This Row],[Cantidad]])</f>
        <v>0</v>
      </c>
      <c r="I811" t="s">
        <v>4</v>
      </c>
      <c r="K811" t="b">
        <f>IF(Tabla19[[#This Row],[Cantidad]]&gt;=1,Tabla19[[#This Row],[Cantidad]]*F811)</f>
        <v>0</v>
      </c>
    </row>
    <row r="812" spans="1:11" x14ac:dyDescent="0.2">
      <c r="A812" s="21"/>
      <c r="B812" s="22"/>
      <c r="C812" s="23">
        <f>_xlfn.XLOOKUP(Tabla19[[#This Row],[Producto]],Ingresos!L:L,Ingresos!M:M)</f>
        <v>0</v>
      </c>
      <c r="D812" s="24"/>
      <c r="E812" s="25"/>
      <c r="F812">
        <f>_xlfn.XLOOKUP(Tabla19[[#This Row],[Producto]],Ingresos!L:L,Ingresos!N:N)</f>
        <v>0</v>
      </c>
      <c r="G812">
        <v>2</v>
      </c>
      <c r="H812" s="6">
        <f>Tabla19[[#This Row],[Precio]]-(Tabla19[[#This Row],[Costo]]*Tabla19[[#This Row],[Cantidad]])</f>
        <v>0</v>
      </c>
      <c r="I812" t="s">
        <v>4</v>
      </c>
      <c r="K812" t="b">
        <f>IF(Tabla19[[#This Row],[Cantidad]]&gt;=1,Tabla19[[#This Row],[Cantidad]]*F812)</f>
        <v>0</v>
      </c>
    </row>
    <row r="813" spans="1:11" x14ac:dyDescent="0.2">
      <c r="A813" s="21"/>
      <c r="B813" s="22"/>
      <c r="C813" s="23">
        <f>_xlfn.XLOOKUP(Tabla19[[#This Row],[Producto]],Ingresos!L:L,Ingresos!M:M)</f>
        <v>0</v>
      </c>
      <c r="D813" s="24"/>
      <c r="E813" s="25"/>
      <c r="F813">
        <f>_xlfn.XLOOKUP(Tabla19[[#This Row],[Producto]],Ingresos!L:L,Ingresos!N:N)</f>
        <v>0</v>
      </c>
      <c r="G813">
        <v>2</v>
      </c>
      <c r="H813" s="6">
        <f>Tabla19[[#This Row],[Precio]]-(Tabla19[[#This Row],[Costo]]*Tabla19[[#This Row],[Cantidad]])</f>
        <v>0</v>
      </c>
      <c r="I813" t="s">
        <v>4</v>
      </c>
      <c r="K813" t="b">
        <f>IF(Tabla19[[#This Row],[Cantidad]]&gt;=1,Tabla19[[#This Row],[Cantidad]]*F813)</f>
        <v>0</v>
      </c>
    </row>
    <row r="814" spans="1:11" x14ac:dyDescent="0.2">
      <c r="A814" s="21"/>
      <c r="B814" s="22"/>
      <c r="C814" s="23">
        <f>_xlfn.XLOOKUP(Tabla19[[#This Row],[Producto]],Ingresos!L:L,Ingresos!M:M)</f>
        <v>0</v>
      </c>
      <c r="D814" s="24"/>
      <c r="E814" s="25"/>
      <c r="F814">
        <f>_xlfn.XLOOKUP(Tabla19[[#This Row],[Producto]],Ingresos!L:L,Ingresos!N:N)</f>
        <v>0</v>
      </c>
      <c r="G814">
        <v>2</v>
      </c>
      <c r="H814" s="6">
        <f>Tabla19[[#This Row],[Precio]]-(Tabla19[[#This Row],[Costo]]*Tabla19[[#This Row],[Cantidad]])</f>
        <v>0</v>
      </c>
      <c r="I814" t="s">
        <v>4</v>
      </c>
      <c r="K814" t="b">
        <f>IF(Tabla19[[#This Row],[Cantidad]]&gt;=1,Tabla19[[#This Row],[Cantidad]]*F814)</f>
        <v>0</v>
      </c>
    </row>
    <row r="815" spans="1:11" x14ac:dyDescent="0.2">
      <c r="A815" s="21"/>
      <c r="B815" s="22"/>
      <c r="C815" s="23">
        <f>_xlfn.XLOOKUP(Tabla19[[#This Row],[Producto]],Ingresos!L:L,Ingresos!M:M)</f>
        <v>0</v>
      </c>
      <c r="D815" s="24"/>
      <c r="E815" s="25"/>
      <c r="F815">
        <f>_xlfn.XLOOKUP(Tabla19[[#This Row],[Producto]],Ingresos!L:L,Ingresos!N:N)</f>
        <v>0</v>
      </c>
      <c r="G815">
        <v>2</v>
      </c>
      <c r="H815" s="6">
        <f>Tabla19[[#This Row],[Precio]]-(Tabla19[[#This Row],[Costo]]*Tabla19[[#This Row],[Cantidad]])</f>
        <v>0</v>
      </c>
      <c r="I815" t="s">
        <v>4</v>
      </c>
      <c r="K815" t="b">
        <f>IF(Tabla19[[#This Row],[Cantidad]]&gt;=1,Tabla19[[#This Row],[Cantidad]]*F815)</f>
        <v>0</v>
      </c>
    </row>
    <row r="816" spans="1:11" x14ac:dyDescent="0.2">
      <c r="A816" s="21"/>
      <c r="B816" s="22"/>
      <c r="C816" s="23">
        <f>_xlfn.XLOOKUP(Tabla19[[#This Row],[Producto]],Ingresos!L:L,Ingresos!M:M)</f>
        <v>0</v>
      </c>
      <c r="D816" s="24"/>
      <c r="E816" s="25"/>
      <c r="F816">
        <f>_xlfn.XLOOKUP(Tabla19[[#This Row],[Producto]],Ingresos!L:L,Ingresos!N:N)</f>
        <v>0</v>
      </c>
      <c r="G816">
        <v>2</v>
      </c>
      <c r="H816" s="6">
        <f>Tabla19[[#This Row],[Precio]]-(Tabla19[[#This Row],[Costo]]*Tabla19[[#This Row],[Cantidad]])</f>
        <v>0</v>
      </c>
      <c r="I816" t="s">
        <v>4</v>
      </c>
      <c r="K816" t="b">
        <f>IF(Tabla19[[#This Row],[Cantidad]]&gt;=1,Tabla19[[#This Row],[Cantidad]]*F816)</f>
        <v>0</v>
      </c>
    </row>
    <row r="817" spans="1:11" x14ac:dyDescent="0.2">
      <c r="A817" s="21"/>
      <c r="B817" s="22"/>
      <c r="C817" s="23">
        <f>_xlfn.XLOOKUP(Tabla19[[#This Row],[Producto]],Ingresos!L:L,Ingresos!M:M)</f>
        <v>0</v>
      </c>
      <c r="D817" s="24"/>
      <c r="E817" s="25"/>
      <c r="F817">
        <f>_xlfn.XLOOKUP(Tabla19[[#This Row],[Producto]],Ingresos!L:L,Ingresos!N:N)</f>
        <v>0</v>
      </c>
      <c r="G817">
        <v>2</v>
      </c>
      <c r="H817" s="6">
        <f>Tabla19[[#This Row],[Precio]]-(Tabla19[[#This Row],[Costo]]*Tabla19[[#This Row],[Cantidad]])</f>
        <v>0</v>
      </c>
      <c r="I817" t="s">
        <v>4</v>
      </c>
      <c r="K817" t="b">
        <f>IF(Tabla19[[#This Row],[Cantidad]]&gt;=1,Tabla19[[#This Row],[Cantidad]]*F817)</f>
        <v>0</v>
      </c>
    </row>
    <row r="818" spans="1:11" x14ac:dyDescent="0.2">
      <c r="A818" s="21"/>
      <c r="B818" s="22"/>
      <c r="C818" s="23">
        <f>_xlfn.XLOOKUP(Tabla19[[#This Row],[Producto]],Ingresos!L:L,Ingresos!M:M)</f>
        <v>0</v>
      </c>
      <c r="D818" s="24"/>
      <c r="E818" s="25"/>
      <c r="F818">
        <f>_xlfn.XLOOKUP(Tabla19[[#This Row],[Producto]],Ingresos!L:L,Ingresos!N:N)</f>
        <v>0</v>
      </c>
      <c r="G818">
        <v>2</v>
      </c>
      <c r="H818" s="6">
        <f>Tabla19[[#This Row],[Precio]]-(Tabla19[[#This Row],[Costo]]*Tabla19[[#This Row],[Cantidad]])</f>
        <v>0</v>
      </c>
      <c r="I818" t="s">
        <v>4</v>
      </c>
      <c r="K818" t="b">
        <f>IF(Tabla19[[#This Row],[Cantidad]]&gt;=1,Tabla19[[#This Row],[Cantidad]]*F818)</f>
        <v>0</v>
      </c>
    </row>
    <row r="819" spans="1:11" x14ac:dyDescent="0.2">
      <c r="A819" s="21"/>
      <c r="B819" s="22"/>
      <c r="C819" s="23">
        <f>_xlfn.XLOOKUP(Tabla19[[#This Row],[Producto]],Ingresos!L:L,Ingresos!M:M)</f>
        <v>0</v>
      </c>
      <c r="D819" s="24"/>
      <c r="E819" s="25"/>
      <c r="F819">
        <f>_xlfn.XLOOKUP(Tabla19[[#This Row],[Producto]],Ingresos!L:L,Ingresos!N:N)</f>
        <v>0</v>
      </c>
      <c r="G819">
        <v>2</v>
      </c>
      <c r="H819" s="6">
        <f>Tabla19[[#This Row],[Precio]]-(Tabla19[[#This Row],[Costo]]*Tabla19[[#This Row],[Cantidad]])</f>
        <v>0</v>
      </c>
      <c r="I819" t="s">
        <v>4</v>
      </c>
      <c r="K819" t="b">
        <f>IF(Tabla19[[#This Row],[Cantidad]]&gt;=1,Tabla19[[#This Row],[Cantidad]]*F819)</f>
        <v>0</v>
      </c>
    </row>
    <row r="820" spans="1:11" x14ac:dyDescent="0.2">
      <c r="A820" s="21"/>
      <c r="B820" s="22"/>
      <c r="C820" s="23">
        <f>_xlfn.XLOOKUP(Tabla19[[#This Row],[Producto]],Ingresos!L:L,Ingresos!M:M)</f>
        <v>0</v>
      </c>
      <c r="D820" s="24"/>
      <c r="E820" s="25"/>
      <c r="F820">
        <f>_xlfn.XLOOKUP(Tabla19[[#This Row],[Producto]],Ingresos!L:L,Ingresos!N:N)</f>
        <v>0</v>
      </c>
      <c r="G820">
        <v>2</v>
      </c>
      <c r="H820" s="6">
        <f>Tabla19[[#This Row],[Precio]]-(Tabla19[[#This Row],[Costo]]*Tabla19[[#This Row],[Cantidad]])</f>
        <v>0</v>
      </c>
      <c r="I820" t="s">
        <v>4</v>
      </c>
      <c r="K820" t="b">
        <f>IF(Tabla19[[#This Row],[Cantidad]]&gt;=1,Tabla19[[#This Row],[Cantidad]]*F820)</f>
        <v>0</v>
      </c>
    </row>
    <row r="821" spans="1:11" x14ac:dyDescent="0.2">
      <c r="A821" s="21"/>
      <c r="B821" s="22"/>
      <c r="C821" s="23">
        <f>_xlfn.XLOOKUP(Tabla19[[#This Row],[Producto]],Ingresos!L:L,Ingresos!M:M)</f>
        <v>0</v>
      </c>
      <c r="D821" s="24"/>
      <c r="E821" s="25"/>
      <c r="F821">
        <f>_xlfn.XLOOKUP(Tabla19[[#This Row],[Producto]],Ingresos!L:L,Ingresos!N:N)</f>
        <v>0</v>
      </c>
      <c r="G821">
        <v>2</v>
      </c>
      <c r="H821" s="6">
        <f>Tabla19[[#This Row],[Precio]]-(Tabla19[[#This Row],[Costo]]*Tabla19[[#This Row],[Cantidad]])</f>
        <v>0</v>
      </c>
      <c r="I821" t="s">
        <v>4</v>
      </c>
      <c r="K821" t="b">
        <f>IF(Tabla19[[#This Row],[Cantidad]]&gt;=1,Tabla19[[#This Row],[Cantidad]]*F821)</f>
        <v>0</v>
      </c>
    </row>
    <row r="822" spans="1:11" x14ac:dyDescent="0.2">
      <c r="A822" s="21"/>
      <c r="B822" s="22"/>
      <c r="C822" s="23">
        <f>_xlfn.XLOOKUP(Tabla19[[#This Row],[Producto]],Ingresos!L:L,Ingresos!M:M)</f>
        <v>0</v>
      </c>
      <c r="D822" s="24"/>
      <c r="E822" s="25"/>
      <c r="F822">
        <f>_xlfn.XLOOKUP(Tabla19[[#This Row],[Producto]],Ingresos!L:L,Ingresos!N:N)</f>
        <v>0</v>
      </c>
      <c r="G822">
        <v>2</v>
      </c>
      <c r="H822" s="6">
        <f>Tabla19[[#This Row],[Precio]]-(Tabla19[[#This Row],[Costo]]*Tabla19[[#This Row],[Cantidad]])</f>
        <v>0</v>
      </c>
      <c r="I822" t="s">
        <v>4</v>
      </c>
      <c r="K822" t="b">
        <f>IF(Tabla19[[#This Row],[Cantidad]]&gt;=1,Tabla19[[#This Row],[Cantidad]]*F822)</f>
        <v>0</v>
      </c>
    </row>
    <row r="823" spans="1:11" x14ac:dyDescent="0.2">
      <c r="A823" s="21"/>
      <c r="B823" s="22"/>
      <c r="C823" s="23">
        <f>_xlfn.XLOOKUP(Tabla19[[#This Row],[Producto]],Ingresos!L:L,Ingresos!M:M)</f>
        <v>0</v>
      </c>
      <c r="D823" s="24"/>
      <c r="E823" s="25"/>
      <c r="F823">
        <f>_xlfn.XLOOKUP(Tabla19[[#This Row],[Producto]],Ingresos!L:L,Ingresos!N:N)</f>
        <v>0</v>
      </c>
      <c r="G823">
        <v>2</v>
      </c>
      <c r="H823" s="6">
        <f>Tabla19[[#This Row],[Precio]]-(Tabla19[[#This Row],[Costo]]*Tabla19[[#This Row],[Cantidad]])</f>
        <v>0</v>
      </c>
      <c r="I823" t="s">
        <v>4</v>
      </c>
      <c r="K823" t="b">
        <f>IF(Tabla19[[#This Row],[Cantidad]]&gt;=1,Tabla19[[#This Row],[Cantidad]]*F823)</f>
        <v>0</v>
      </c>
    </row>
    <row r="824" spans="1:11" x14ac:dyDescent="0.2">
      <c r="A824" s="21"/>
      <c r="B824" s="22"/>
      <c r="C824" s="23">
        <f>_xlfn.XLOOKUP(Tabla19[[#This Row],[Producto]],Ingresos!L:L,Ingresos!M:M)</f>
        <v>0</v>
      </c>
      <c r="D824" s="24"/>
      <c r="E824" s="25"/>
      <c r="F824">
        <f>_xlfn.XLOOKUP(Tabla19[[#This Row],[Producto]],Ingresos!L:L,Ingresos!N:N)</f>
        <v>0</v>
      </c>
      <c r="G824">
        <v>2</v>
      </c>
      <c r="H824" s="6">
        <f>Tabla19[[#This Row],[Precio]]-(Tabla19[[#This Row],[Costo]]*Tabla19[[#This Row],[Cantidad]])</f>
        <v>0</v>
      </c>
      <c r="I824" t="s">
        <v>4</v>
      </c>
      <c r="K824" t="b">
        <f>IF(Tabla19[[#This Row],[Cantidad]]&gt;=1,Tabla19[[#This Row],[Cantidad]]*F824)</f>
        <v>0</v>
      </c>
    </row>
    <row r="825" spans="1:11" x14ac:dyDescent="0.2">
      <c r="A825" s="21"/>
      <c r="B825" s="22"/>
      <c r="C825" s="23">
        <f>_xlfn.XLOOKUP(Tabla19[[#This Row],[Producto]],Ingresos!L:L,Ingresos!M:M)</f>
        <v>0</v>
      </c>
      <c r="D825" s="24"/>
      <c r="E825" s="25"/>
      <c r="F825">
        <f>_xlfn.XLOOKUP(Tabla19[[#This Row],[Producto]],Ingresos!L:L,Ingresos!N:N)</f>
        <v>0</v>
      </c>
      <c r="G825">
        <v>2</v>
      </c>
      <c r="H825" s="6">
        <f>Tabla19[[#This Row],[Precio]]-(Tabla19[[#This Row],[Costo]]*Tabla19[[#This Row],[Cantidad]])</f>
        <v>0</v>
      </c>
      <c r="I825" t="s">
        <v>4</v>
      </c>
      <c r="K825" t="b">
        <f>IF(Tabla19[[#This Row],[Cantidad]]&gt;=1,Tabla19[[#This Row],[Cantidad]]*F825)</f>
        <v>0</v>
      </c>
    </row>
    <row r="826" spans="1:11" x14ac:dyDescent="0.2">
      <c r="A826" s="21"/>
      <c r="B826" s="22"/>
      <c r="C826" s="23">
        <f>_xlfn.XLOOKUP(Tabla19[[#This Row],[Producto]],Ingresos!L:L,Ingresos!M:M)</f>
        <v>0</v>
      </c>
      <c r="D826" s="24"/>
      <c r="E826" s="25"/>
      <c r="F826">
        <f>_xlfn.XLOOKUP(Tabla19[[#This Row],[Producto]],Ingresos!L:L,Ingresos!N:N)</f>
        <v>0</v>
      </c>
      <c r="G826">
        <v>2</v>
      </c>
      <c r="H826" s="6">
        <f>Tabla19[[#This Row],[Precio]]-(Tabla19[[#This Row],[Costo]]*Tabla19[[#This Row],[Cantidad]])</f>
        <v>0</v>
      </c>
      <c r="I826" t="s">
        <v>4</v>
      </c>
      <c r="K826" t="b">
        <f>IF(Tabla19[[#This Row],[Cantidad]]&gt;=1,Tabla19[[#This Row],[Cantidad]]*F826)</f>
        <v>0</v>
      </c>
    </row>
    <row r="827" spans="1:11" x14ac:dyDescent="0.2">
      <c r="A827" s="21"/>
      <c r="B827" s="22"/>
      <c r="C827" s="23">
        <f>_xlfn.XLOOKUP(Tabla19[[#This Row],[Producto]],Ingresos!L:L,Ingresos!M:M)</f>
        <v>0</v>
      </c>
      <c r="D827" s="24"/>
      <c r="E827" s="25"/>
      <c r="F827">
        <f>_xlfn.XLOOKUP(Tabla19[[#This Row],[Producto]],Ingresos!L:L,Ingresos!N:N)</f>
        <v>0</v>
      </c>
      <c r="G827">
        <v>2</v>
      </c>
      <c r="H827" s="6">
        <f>Tabla19[[#This Row],[Precio]]-(Tabla19[[#This Row],[Costo]]*Tabla19[[#This Row],[Cantidad]])</f>
        <v>0</v>
      </c>
      <c r="I827" t="s">
        <v>4</v>
      </c>
      <c r="K827" t="b">
        <f>IF(Tabla19[[#This Row],[Cantidad]]&gt;=1,Tabla19[[#This Row],[Cantidad]]*F827)</f>
        <v>0</v>
      </c>
    </row>
    <row r="828" spans="1:11" x14ac:dyDescent="0.2">
      <c r="A828" s="21"/>
      <c r="B828" s="22"/>
      <c r="C828" s="23">
        <f>_xlfn.XLOOKUP(Tabla19[[#This Row],[Producto]],Ingresos!L:L,Ingresos!M:M)</f>
        <v>0</v>
      </c>
      <c r="D828" s="24"/>
      <c r="E828" s="25"/>
      <c r="F828">
        <f>_xlfn.XLOOKUP(Tabla19[[#This Row],[Producto]],Ingresos!L:L,Ingresos!N:N)</f>
        <v>0</v>
      </c>
      <c r="G828">
        <v>2</v>
      </c>
      <c r="H828" s="6">
        <f>Tabla19[[#This Row],[Precio]]-(Tabla19[[#This Row],[Costo]]*Tabla19[[#This Row],[Cantidad]])</f>
        <v>0</v>
      </c>
      <c r="I828" t="s">
        <v>4</v>
      </c>
      <c r="K828" t="b">
        <f>IF(Tabla19[[#This Row],[Cantidad]]&gt;=1,Tabla19[[#This Row],[Cantidad]]*F828)</f>
        <v>0</v>
      </c>
    </row>
    <row r="829" spans="1:11" x14ac:dyDescent="0.2">
      <c r="A829" s="21"/>
      <c r="B829" s="22"/>
      <c r="C829" s="23">
        <f>_xlfn.XLOOKUP(Tabla19[[#This Row],[Producto]],Ingresos!L:L,Ingresos!M:M)</f>
        <v>0</v>
      </c>
      <c r="D829" s="24"/>
      <c r="E829" s="25"/>
      <c r="F829">
        <f>_xlfn.XLOOKUP(Tabla19[[#This Row],[Producto]],Ingresos!L:L,Ingresos!N:N)</f>
        <v>0</v>
      </c>
      <c r="G829">
        <v>2</v>
      </c>
      <c r="H829" s="6">
        <f>Tabla19[[#This Row],[Precio]]-(Tabla19[[#This Row],[Costo]]*Tabla19[[#This Row],[Cantidad]])</f>
        <v>0</v>
      </c>
      <c r="I829" t="s">
        <v>4</v>
      </c>
      <c r="K829" t="b">
        <f>IF(Tabla19[[#This Row],[Cantidad]]&gt;=1,Tabla19[[#This Row],[Cantidad]]*F829)</f>
        <v>0</v>
      </c>
    </row>
    <row r="830" spans="1:11" x14ac:dyDescent="0.2">
      <c r="A830" s="21"/>
      <c r="B830" s="22"/>
      <c r="C830" s="23">
        <f>_xlfn.XLOOKUP(Tabla19[[#This Row],[Producto]],Ingresos!L:L,Ingresos!M:M)</f>
        <v>0</v>
      </c>
      <c r="D830" s="24"/>
      <c r="E830" s="25"/>
      <c r="F830">
        <f>_xlfn.XLOOKUP(Tabla19[[#This Row],[Producto]],Ingresos!L:L,Ingresos!N:N)</f>
        <v>0</v>
      </c>
      <c r="G830">
        <v>2</v>
      </c>
      <c r="H830" s="6">
        <f>Tabla19[[#This Row],[Precio]]-(Tabla19[[#This Row],[Costo]]*Tabla19[[#This Row],[Cantidad]])</f>
        <v>0</v>
      </c>
      <c r="I830" t="s">
        <v>4</v>
      </c>
      <c r="K830" t="b">
        <f>IF(Tabla19[[#This Row],[Cantidad]]&gt;=1,Tabla19[[#This Row],[Cantidad]]*F830)</f>
        <v>0</v>
      </c>
    </row>
    <row r="831" spans="1:11" x14ac:dyDescent="0.2">
      <c r="A831" s="21"/>
      <c r="B831" s="22"/>
      <c r="C831" s="23">
        <f>_xlfn.XLOOKUP(Tabla19[[#This Row],[Producto]],Ingresos!L:L,Ingresos!M:M)</f>
        <v>0</v>
      </c>
      <c r="D831" s="24"/>
      <c r="E831" s="25"/>
      <c r="F831">
        <f>_xlfn.XLOOKUP(Tabla19[[#This Row],[Producto]],Ingresos!L:L,Ingresos!N:N)</f>
        <v>0</v>
      </c>
      <c r="G831">
        <v>2</v>
      </c>
      <c r="H831" s="6">
        <f>Tabla19[[#This Row],[Precio]]-(Tabla19[[#This Row],[Costo]]*Tabla19[[#This Row],[Cantidad]])</f>
        <v>0</v>
      </c>
      <c r="I831" t="s">
        <v>4</v>
      </c>
      <c r="K831" t="b">
        <f>IF(Tabla19[[#This Row],[Cantidad]]&gt;=1,Tabla19[[#This Row],[Cantidad]]*F831)</f>
        <v>0</v>
      </c>
    </row>
    <row r="832" spans="1:11" x14ac:dyDescent="0.2">
      <c r="A832" s="21"/>
      <c r="B832" s="22"/>
      <c r="C832" s="23">
        <f>_xlfn.XLOOKUP(Tabla19[[#This Row],[Producto]],Ingresos!L:L,Ingresos!M:M)</f>
        <v>0</v>
      </c>
      <c r="D832" s="24"/>
      <c r="E832" s="25"/>
      <c r="F832">
        <f>_xlfn.XLOOKUP(Tabla19[[#This Row],[Producto]],Ingresos!L:L,Ingresos!N:N)</f>
        <v>0</v>
      </c>
      <c r="G832">
        <v>2</v>
      </c>
      <c r="H832" s="6">
        <f>Tabla19[[#This Row],[Precio]]-(Tabla19[[#This Row],[Costo]]*Tabla19[[#This Row],[Cantidad]])</f>
        <v>0</v>
      </c>
      <c r="I832" t="s">
        <v>4</v>
      </c>
      <c r="K832" t="b">
        <f>IF(Tabla19[[#This Row],[Cantidad]]&gt;=1,Tabla19[[#This Row],[Cantidad]]*F832)</f>
        <v>0</v>
      </c>
    </row>
    <row r="833" spans="1:11" x14ac:dyDescent="0.2">
      <c r="A833" s="21"/>
      <c r="B833" s="22"/>
      <c r="C833" s="23">
        <f>_xlfn.XLOOKUP(Tabla19[[#This Row],[Producto]],Ingresos!L:L,Ingresos!M:M)</f>
        <v>0</v>
      </c>
      <c r="D833" s="24"/>
      <c r="E833" s="25"/>
      <c r="F833">
        <f>_xlfn.XLOOKUP(Tabla19[[#This Row],[Producto]],Ingresos!L:L,Ingresos!N:N)</f>
        <v>0</v>
      </c>
      <c r="G833">
        <v>2</v>
      </c>
      <c r="H833" s="6">
        <f>Tabla19[[#This Row],[Precio]]-(Tabla19[[#This Row],[Costo]]*Tabla19[[#This Row],[Cantidad]])</f>
        <v>0</v>
      </c>
      <c r="I833" t="s">
        <v>4</v>
      </c>
      <c r="K833" t="b">
        <f>IF(Tabla19[[#This Row],[Cantidad]]&gt;=1,Tabla19[[#This Row],[Cantidad]]*F833)</f>
        <v>0</v>
      </c>
    </row>
    <row r="834" spans="1:11" x14ac:dyDescent="0.2">
      <c r="A834" s="21"/>
      <c r="B834" s="22"/>
      <c r="C834" s="23">
        <f>_xlfn.XLOOKUP(Tabla19[[#This Row],[Producto]],Ingresos!L:L,Ingresos!M:M)</f>
        <v>0</v>
      </c>
      <c r="D834" s="24"/>
      <c r="E834" s="25"/>
      <c r="F834">
        <f>_xlfn.XLOOKUP(Tabla19[[#This Row],[Producto]],Ingresos!L:L,Ingresos!N:N)</f>
        <v>0</v>
      </c>
      <c r="G834">
        <v>2</v>
      </c>
      <c r="H834" s="6">
        <f>Tabla19[[#This Row],[Precio]]-(Tabla19[[#This Row],[Costo]]*Tabla19[[#This Row],[Cantidad]])</f>
        <v>0</v>
      </c>
      <c r="I834" t="s">
        <v>4</v>
      </c>
      <c r="K834" t="b">
        <f>IF(Tabla19[[#This Row],[Cantidad]]&gt;=1,Tabla19[[#This Row],[Cantidad]]*F834)</f>
        <v>0</v>
      </c>
    </row>
    <row r="835" spans="1:11" x14ac:dyDescent="0.2">
      <c r="A835" s="21"/>
      <c r="B835" s="22"/>
      <c r="C835" s="23">
        <f>_xlfn.XLOOKUP(Tabla19[[#This Row],[Producto]],Ingresos!L:L,Ingresos!M:M)</f>
        <v>0</v>
      </c>
      <c r="D835" s="24"/>
      <c r="E835" s="25"/>
      <c r="F835">
        <f>_xlfn.XLOOKUP(Tabla19[[#This Row],[Producto]],Ingresos!L:L,Ingresos!N:N)</f>
        <v>0</v>
      </c>
      <c r="G835">
        <v>2</v>
      </c>
      <c r="H835" s="6">
        <f>Tabla19[[#This Row],[Precio]]-(Tabla19[[#This Row],[Costo]]*Tabla19[[#This Row],[Cantidad]])</f>
        <v>0</v>
      </c>
      <c r="I835" t="s">
        <v>4</v>
      </c>
      <c r="K835" t="b">
        <f>IF(Tabla19[[#This Row],[Cantidad]]&gt;=1,Tabla19[[#This Row],[Cantidad]]*F835)</f>
        <v>0</v>
      </c>
    </row>
    <row r="836" spans="1:11" x14ac:dyDescent="0.2">
      <c r="A836" s="21"/>
      <c r="B836" s="22"/>
      <c r="C836" s="23">
        <f>_xlfn.XLOOKUP(Tabla19[[#This Row],[Producto]],Ingresos!L:L,Ingresos!M:M)</f>
        <v>0</v>
      </c>
      <c r="D836" s="24"/>
      <c r="E836" s="25"/>
      <c r="F836">
        <f>_xlfn.XLOOKUP(Tabla19[[#This Row],[Producto]],Ingresos!L:L,Ingresos!N:N)</f>
        <v>0</v>
      </c>
      <c r="G836">
        <v>2</v>
      </c>
      <c r="H836" s="6">
        <f>Tabla19[[#This Row],[Precio]]-(Tabla19[[#This Row],[Costo]]*Tabla19[[#This Row],[Cantidad]])</f>
        <v>0</v>
      </c>
      <c r="I836" t="s">
        <v>4</v>
      </c>
      <c r="K836" t="b">
        <f>IF(Tabla19[[#This Row],[Cantidad]]&gt;=1,Tabla19[[#This Row],[Cantidad]]*F836)</f>
        <v>0</v>
      </c>
    </row>
    <row r="837" spans="1:11" x14ac:dyDescent="0.2">
      <c r="A837" s="21"/>
      <c r="B837" s="22"/>
      <c r="C837" s="23">
        <f>_xlfn.XLOOKUP(Tabla19[[#This Row],[Producto]],Ingresos!L:L,Ingresos!M:M)</f>
        <v>0</v>
      </c>
      <c r="D837" s="24"/>
      <c r="E837" s="25"/>
      <c r="F837">
        <f>_xlfn.XLOOKUP(Tabla19[[#This Row],[Producto]],Ingresos!L:L,Ingresos!N:N)</f>
        <v>0</v>
      </c>
      <c r="G837">
        <v>2</v>
      </c>
      <c r="H837" s="6">
        <f>Tabla19[[#This Row],[Precio]]-(Tabla19[[#This Row],[Costo]]*Tabla19[[#This Row],[Cantidad]])</f>
        <v>0</v>
      </c>
      <c r="I837" t="s">
        <v>4</v>
      </c>
      <c r="K837" t="b">
        <f>IF(Tabla19[[#This Row],[Cantidad]]&gt;=1,Tabla19[[#This Row],[Cantidad]]*F837)</f>
        <v>0</v>
      </c>
    </row>
    <row r="838" spans="1:11" x14ac:dyDescent="0.2">
      <c r="A838" s="21"/>
      <c r="B838" s="22"/>
      <c r="C838" s="23">
        <f>_xlfn.XLOOKUP(Tabla19[[#This Row],[Producto]],Ingresos!L:L,Ingresos!M:M)</f>
        <v>0</v>
      </c>
      <c r="D838" s="24"/>
      <c r="E838" s="25"/>
      <c r="F838">
        <f>_xlfn.XLOOKUP(Tabla19[[#This Row],[Producto]],Ingresos!L:L,Ingresos!N:N)</f>
        <v>0</v>
      </c>
      <c r="G838">
        <v>2</v>
      </c>
      <c r="H838" s="6">
        <f>Tabla19[[#This Row],[Precio]]-(Tabla19[[#This Row],[Costo]]*Tabla19[[#This Row],[Cantidad]])</f>
        <v>0</v>
      </c>
      <c r="I838" t="s">
        <v>4</v>
      </c>
      <c r="K838" t="b">
        <f>IF(Tabla19[[#This Row],[Cantidad]]&gt;=1,Tabla19[[#This Row],[Cantidad]]*F838)</f>
        <v>0</v>
      </c>
    </row>
    <row r="839" spans="1:11" x14ac:dyDescent="0.2">
      <c r="A839" s="21"/>
      <c r="B839" s="22"/>
      <c r="C839" s="23">
        <f>_xlfn.XLOOKUP(Tabla19[[#This Row],[Producto]],Ingresos!L:L,Ingresos!M:M)</f>
        <v>0</v>
      </c>
      <c r="D839" s="24"/>
      <c r="E839" s="25"/>
      <c r="F839">
        <f>_xlfn.XLOOKUP(Tabla19[[#This Row],[Producto]],Ingresos!L:L,Ingresos!N:N)</f>
        <v>0</v>
      </c>
      <c r="G839">
        <v>2</v>
      </c>
      <c r="H839" s="6">
        <f>Tabla19[[#This Row],[Precio]]-(Tabla19[[#This Row],[Costo]]*Tabla19[[#This Row],[Cantidad]])</f>
        <v>0</v>
      </c>
      <c r="I839" t="s">
        <v>4</v>
      </c>
      <c r="K839" t="b">
        <f>IF(Tabla19[[#This Row],[Cantidad]]&gt;=1,Tabla19[[#This Row],[Cantidad]]*F839)</f>
        <v>0</v>
      </c>
    </row>
    <row r="840" spans="1:11" x14ac:dyDescent="0.2">
      <c r="A840" s="21"/>
      <c r="B840" s="22"/>
      <c r="C840" s="23">
        <f>_xlfn.XLOOKUP(Tabla19[[#This Row],[Producto]],Ingresos!L:L,Ingresos!M:M)</f>
        <v>0</v>
      </c>
      <c r="D840" s="24"/>
      <c r="E840" s="25"/>
      <c r="F840">
        <f>_xlfn.XLOOKUP(Tabla19[[#This Row],[Producto]],Ingresos!L:L,Ingresos!N:N)</f>
        <v>0</v>
      </c>
      <c r="G840">
        <v>2</v>
      </c>
      <c r="H840" s="6">
        <f>Tabla19[[#This Row],[Precio]]-(Tabla19[[#This Row],[Costo]]*Tabla19[[#This Row],[Cantidad]])</f>
        <v>0</v>
      </c>
      <c r="I840" t="s">
        <v>4</v>
      </c>
      <c r="K840" t="b">
        <f>IF(Tabla19[[#This Row],[Cantidad]]&gt;=1,Tabla19[[#This Row],[Cantidad]]*F840)</f>
        <v>0</v>
      </c>
    </row>
    <row r="841" spans="1:11" x14ac:dyDescent="0.2">
      <c r="A841" s="21"/>
      <c r="B841" s="22"/>
      <c r="C841" s="23">
        <f>_xlfn.XLOOKUP(Tabla19[[#This Row],[Producto]],Ingresos!L:L,Ingresos!M:M)</f>
        <v>0</v>
      </c>
      <c r="D841" s="24"/>
      <c r="E841" s="25"/>
      <c r="F841">
        <f>_xlfn.XLOOKUP(Tabla19[[#This Row],[Producto]],Ingresos!L:L,Ingresos!N:N)</f>
        <v>0</v>
      </c>
      <c r="G841">
        <v>2</v>
      </c>
      <c r="H841" s="6">
        <f>Tabla19[[#This Row],[Precio]]-(Tabla19[[#This Row],[Costo]]*Tabla19[[#This Row],[Cantidad]])</f>
        <v>0</v>
      </c>
      <c r="I841" t="s">
        <v>4</v>
      </c>
      <c r="K841" t="b">
        <f>IF(Tabla19[[#This Row],[Cantidad]]&gt;=1,Tabla19[[#This Row],[Cantidad]]*F841)</f>
        <v>0</v>
      </c>
    </row>
    <row r="842" spans="1:11" x14ac:dyDescent="0.2">
      <c r="A842" s="21"/>
      <c r="B842" s="22"/>
      <c r="C842" s="23">
        <f>_xlfn.XLOOKUP(Tabla19[[#This Row],[Producto]],Ingresos!L:L,Ingresos!M:M)</f>
        <v>0</v>
      </c>
      <c r="D842" s="24"/>
      <c r="E842" s="25"/>
      <c r="F842">
        <f>_xlfn.XLOOKUP(Tabla19[[#This Row],[Producto]],Ingresos!L:L,Ingresos!N:N)</f>
        <v>0</v>
      </c>
      <c r="G842">
        <v>2</v>
      </c>
      <c r="H842" s="6">
        <f>Tabla19[[#This Row],[Precio]]-(Tabla19[[#This Row],[Costo]]*Tabla19[[#This Row],[Cantidad]])</f>
        <v>0</v>
      </c>
      <c r="I842" t="s">
        <v>4</v>
      </c>
      <c r="K842" t="b">
        <f>IF(Tabla19[[#This Row],[Cantidad]]&gt;=1,Tabla19[[#This Row],[Cantidad]]*F842)</f>
        <v>0</v>
      </c>
    </row>
    <row r="843" spans="1:11" x14ac:dyDescent="0.2">
      <c r="A843" s="21"/>
      <c r="B843" s="22"/>
      <c r="C843" s="23">
        <f>_xlfn.XLOOKUP(Tabla19[[#This Row],[Producto]],Ingresos!L:L,Ingresos!M:M)</f>
        <v>0</v>
      </c>
      <c r="D843" s="24"/>
      <c r="E843" s="25"/>
      <c r="F843">
        <f>_xlfn.XLOOKUP(Tabla19[[#This Row],[Producto]],Ingresos!L:L,Ingresos!N:N)</f>
        <v>0</v>
      </c>
      <c r="G843">
        <v>2</v>
      </c>
      <c r="H843" s="6">
        <f>Tabla19[[#This Row],[Precio]]-(Tabla19[[#This Row],[Costo]]*Tabla19[[#This Row],[Cantidad]])</f>
        <v>0</v>
      </c>
      <c r="I843" t="s">
        <v>4</v>
      </c>
      <c r="K843" t="b">
        <f>IF(Tabla19[[#This Row],[Cantidad]]&gt;=1,Tabla19[[#This Row],[Cantidad]]*F843)</f>
        <v>0</v>
      </c>
    </row>
    <row r="844" spans="1:11" x14ac:dyDescent="0.2">
      <c r="A844" s="21"/>
      <c r="B844" s="22"/>
      <c r="C844" s="23">
        <f>_xlfn.XLOOKUP(Tabla19[[#This Row],[Producto]],Ingresos!L:L,Ingresos!M:M)</f>
        <v>0</v>
      </c>
      <c r="D844" s="24"/>
      <c r="E844" s="25"/>
      <c r="F844">
        <f>_xlfn.XLOOKUP(Tabla19[[#This Row],[Producto]],Ingresos!L:L,Ingresos!N:N)</f>
        <v>0</v>
      </c>
      <c r="G844">
        <v>2</v>
      </c>
      <c r="H844" s="6">
        <f>Tabla19[[#This Row],[Precio]]-(Tabla19[[#This Row],[Costo]]*Tabla19[[#This Row],[Cantidad]])</f>
        <v>0</v>
      </c>
      <c r="I844" t="s">
        <v>4</v>
      </c>
      <c r="K844" t="b">
        <f>IF(Tabla19[[#This Row],[Cantidad]]&gt;=1,Tabla19[[#This Row],[Cantidad]]*F844)</f>
        <v>0</v>
      </c>
    </row>
    <row r="845" spans="1:11" x14ac:dyDescent="0.2">
      <c r="A845" s="21"/>
      <c r="B845" s="22"/>
      <c r="C845" s="23">
        <f>_xlfn.XLOOKUP(Tabla19[[#This Row],[Producto]],Ingresos!L:L,Ingresos!M:M)</f>
        <v>0</v>
      </c>
      <c r="D845" s="24"/>
      <c r="E845" s="25"/>
      <c r="F845">
        <f>_xlfn.XLOOKUP(Tabla19[[#This Row],[Producto]],Ingresos!L:L,Ingresos!N:N)</f>
        <v>0</v>
      </c>
      <c r="G845">
        <v>2</v>
      </c>
      <c r="H845" s="6">
        <f>Tabla19[[#This Row],[Precio]]-(Tabla19[[#This Row],[Costo]]*Tabla19[[#This Row],[Cantidad]])</f>
        <v>0</v>
      </c>
      <c r="I845" t="s">
        <v>4</v>
      </c>
      <c r="K845" t="b">
        <f>IF(Tabla19[[#This Row],[Cantidad]]&gt;=1,Tabla19[[#This Row],[Cantidad]]*F845)</f>
        <v>0</v>
      </c>
    </row>
    <row r="846" spans="1:11" x14ac:dyDescent="0.2">
      <c r="A846" s="21"/>
      <c r="B846" s="22"/>
      <c r="C846" s="23">
        <f>_xlfn.XLOOKUP(Tabla19[[#This Row],[Producto]],Ingresos!L:L,Ingresos!M:M)</f>
        <v>0</v>
      </c>
      <c r="D846" s="24"/>
      <c r="E846" s="25"/>
      <c r="F846">
        <f>_xlfn.XLOOKUP(Tabla19[[#This Row],[Producto]],Ingresos!L:L,Ingresos!N:N)</f>
        <v>0</v>
      </c>
      <c r="G846">
        <v>2</v>
      </c>
      <c r="H846" s="6">
        <f>Tabla19[[#This Row],[Precio]]-(Tabla19[[#This Row],[Costo]]*Tabla19[[#This Row],[Cantidad]])</f>
        <v>0</v>
      </c>
      <c r="I846" t="s">
        <v>4</v>
      </c>
      <c r="K846" t="b">
        <f>IF(Tabla19[[#This Row],[Cantidad]]&gt;=1,Tabla19[[#This Row],[Cantidad]]*F846)</f>
        <v>0</v>
      </c>
    </row>
    <row r="847" spans="1:11" x14ac:dyDescent="0.2">
      <c r="A847" s="21"/>
      <c r="B847" s="22"/>
      <c r="C847" s="23">
        <f>_xlfn.XLOOKUP(Tabla19[[#This Row],[Producto]],Ingresos!L:L,Ingresos!M:M)</f>
        <v>0</v>
      </c>
      <c r="D847" s="24"/>
      <c r="E847" s="25"/>
      <c r="F847">
        <f>_xlfn.XLOOKUP(Tabla19[[#This Row],[Producto]],Ingresos!L:L,Ingresos!N:N)</f>
        <v>0</v>
      </c>
      <c r="G847">
        <v>2</v>
      </c>
      <c r="H847" s="6">
        <f>Tabla19[[#This Row],[Precio]]-(Tabla19[[#This Row],[Costo]]*Tabla19[[#This Row],[Cantidad]])</f>
        <v>0</v>
      </c>
      <c r="I847" t="s">
        <v>4</v>
      </c>
      <c r="K847" t="b">
        <f>IF(Tabla19[[#This Row],[Cantidad]]&gt;=1,Tabla19[[#This Row],[Cantidad]]*F847)</f>
        <v>0</v>
      </c>
    </row>
    <row r="848" spans="1:11" x14ac:dyDescent="0.2">
      <c r="A848" s="21"/>
      <c r="B848" s="22"/>
      <c r="C848" s="23">
        <f>_xlfn.XLOOKUP(Tabla19[[#This Row],[Producto]],Ingresos!L:L,Ingresos!M:M)</f>
        <v>0</v>
      </c>
      <c r="D848" s="24"/>
      <c r="E848" s="25"/>
      <c r="F848">
        <f>_xlfn.XLOOKUP(Tabla19[[#This Row],[Producto]],Ingresos!L:L,Ingresos!N:N)</f>
        <v>0</v>
      </c>
      <c r="G848">
        <v>2</v>
      </c>
      <c r="H848" s="6">
        <f>Tabla19[[#This Row],[Precio]]-(Tabla19[[#This Row],[Costo]]*Tabla19[[#This Row],[Cantidad]])</f>
        <v>0</v>
      </c>
      <c r="I848" t="s">
        <v>4</v>
      </c>
      <c r="K848" t="b">
        <f>IF(Tabla19[[#This Row],[Cantidad]]&gt;=1,Tabla19[[#This Row],[Cantidad]]*F848)</f>
        <v>0</v>
      </c>
    </row>
    <row r="849" spans="1:11" x14ac:dyDescent="0.2">
      <c r="A849" s="21"/>
      <c r="B849" s="22"/>
      <c r="C849" s="23">
        <f>_xlfn.XLOOKUP(Tabla19[[#This Row],[Producto]],Ingresos!L:L,Ingresos!M:M)</f>
        <v>0</v>
      </c>
      <c r="D849" s="24"/>
      <c r="E849" s="25"/>
      <c r="F849">
        <f>_xlfn.XLOOKUP(Tabla19[[#This Row],[Producto]],Ingresos!L:L,Ingresos!N:N)</f>
        <v>0</v>
      </c>
      <c r="G849">
        <v>2</v>
      </c>
      <c r="H849" s="6">
        <f>Tabla19[[#This Row],[Precio]]-(Tabla19[[#This Row],[Costo]]*Tabla19[[#This Row],[Cantidad]])</f>
        <v>0</v>
      </c>
      <c r="I849" t="s">
        <v>4</v>
      </c>
      <c r="K849" t="b">
        <f>IF(Tabla19[[#This Row],[Cantidad]]&gt;=1,Tabla19[[#This Row],[Cantidad]]*F849)</f>
        <v>0</v>
      </c>
    </row>
    <row r="850" spans="1:11" x14ac:dyDescent="0.2">
      <c r="A850" s="21"/>
      <c r="B850" s="22"/>
      <c r="C850" s="23">
        <f>_xlfn.XLOOKUP(Tabla19[[#This Row],[Producto]],Ingresos!L:L,Ingresos!M:M)</f>
        <v>0</v>
      </c>
      <c r="D850" s="24"/>
      <c r="E850" s="25"/>
      <c r="F850">
        <f>_xlfn.XLOOKUP(Tabla19[[#This Row],[Producto]],Ingresos!L:L,Ingresos!N:N)</f>
        <v>0</v>
      </c>
      <c r="G850">
        <v>2</v>
      </c>
      <c r="H850" s="6">
        <f>Tabla19[[#This Row],[Precio]]-(Tabla19[[#This Row],[Costo]]*Tabla19[[#This Row],[Cantidad]])</f>
        <v>0</v>
      </c>
      <c r="I850" t="s">
        <v>4</v>
      </c>
      <c r="K850" t="b">
        <f>IF(Tabla19[[#This Row],[Cantidad]]&gt;=1,Tabla19[[#This Row],[Cantidad]]*F850)</f>
        <v>0</v>
      </c>
    </row>
    <row r="851" spans="1:11" x14ac:dyDescent="0.2">
      <c r="A851" s="21"/>
      <c r="B851" s="22"/>
      <c r="C851" s="23">
        <f>_xlfn.XLOOKUP(Tabla19[[#This Row],[Producto]],Ingresos!L:L,Ingresos!M:M)</f>
        <v>0</v>
      </c>
      <c r="D851" s="24"/>
      <c r="E851" s="25"/>
      <c r="F851">
        <f>_xlfn.XLOOKUP(Tabla19[[#This Row],[Producto]],Ingresos!L:L,Ingresos!N:N)</f>
        <v>0</v>
      </c>
      <c r="G851">
        <v>2</v>
      </c>
      <c r="H851" s="6">
        <f>Tabla19[[#This Row],[Precio]]-(Tabla19[[#This Row],[Costo]]*Tabla19[[#This Row],[Cantidad]])</f>
        <v>0</v>
      </c>
      <c r="I851" t="s">
        <v>4</v>
      </c>
      <c r="K851" t="b">
        <f>IF(Tabla19[[#This Row],[Cantidad]]&gt;=1,Tabla19[[#This Row],[Cantidad]]*F851)</f>
        <v>0</v>
      </c>
    </row>
    <row r="852" spans="1:11" x14ac:dyDescent="0.2">
      <c r="A852" s="21"/>
      <c r="B852" s="22"/>
      <c r="C852" s="23">
        <f>_xlfn.XLOOKUP(Tabla19[[#This Row],[Producto]],Ingresos!L:L,Ingresos!M:M)</f>
        <v>0</v>
      </c>
      <c r="D852" s="24"/>
      <c r="E852" s="25"/>
      <c r="F852">
        <f>_xlfn.XLOOKUP(Tabla19[[#This Row],[Producto]],Ingresos!L:L,Ingresos!N:N)</f>
        <v>0</v>
      </c>
      <c r="G852">
        <v>2</v>
      </c>
      <c r="H852" s="6">
        <f>Tabla19[[#This Row],[Precio]]-(Tabla19[[#This Row],[Costo]]*Tabla19[[#This Row],[Cantidad]])</f>
        <v>0</v>
      </c>
      <c r="I852" t="s">
        <v>4</v>
      </c>
      <c r="K852" t="b">
        <f>IF(Tabla19[[#This Row],[Cantidad]]&gt;=1,Tabla19[[#This Row],[Cantidad]]*F852)</f>
        <v>0</v>
      </c>
    </row>
    <row r="853" spans="1:11" x14ac:dyDescent="0.2">
      <c r="A853" s="21"/>
      <c r="B853" s="22"/>
      <c r="C853" s="23">
        <f>_xlfn.XLOOKUP(Tabla19[[#This Row],[Producto]],Ingresos!L:L,Ingresos!M:M)</f>
        <v>0</v>
      </c>
      <c r="D853" s="24"/>
      <c r="E853" s="25"/>
      <c r="F853">
        <f>_xlfn.XLOOKUP(Tabla19[[#This Row],[Producto]],Ingresos!L:L,Ingresos!N:N)</f>
        <v>0</v>
      </c>
      <c r="G853">
        <v>2</v>
      </c>
      <c r="H853" s="6">
        <f>Tabla19[[#This Row],[Precio]]-(Tabla19[[#This Row],[Costo]]*Tabla19[[#This Row],[Cantidad]])</f>
        <v>0</v>
      </c>
      <c r="I853" t="s">
        <v>4</v>
      </c>
      <c r="K853" t="b">
        <f>IF(Tabla19[[#This Row],[Cantidad]]&gt;=1,Tabla19[[#This Row],[Cantidad]]*F853)</f>
        <v>0</v>
      </c>
    </row>
    <row r="854" spans="1:11" x14ac:dyDescent="0.2">
      <c r="A854" s="21"/>
      <c r="B854" s="22"/>
      <c r="C854" s="23">
        <f>_xlfn.XLOOKUP(Tabla19[[#This Row],[Producto]],Ingresos!L:L,Ingresos!M:M)</f>
        <v>0</v>
      </c>
      <c r="D854" s="24"/>
      <c r="E854" s="25"/>
      <c r="F854">
        <f>_xlfn.XLOOKUP(Tabla19[[#This Row],[Producto]],Ingresos!L:L,Ingresos!N:N)</f>
        <v>0</v>
      </c>
      <c r="G854">
        <v>2</v>
      </c>
      <c r="H854" s="6">
        <f>Tabla19[[#This Row],[Precio]]-(Tabla19[[#This Row],[Costo]]*Tabla19[[#This Row],[Cantidad]])</f>
        <v>0</v>
      </c>
      <c r="I854" t="s">
        <v>4</v>
      </c>
      <c r="K854" t="b">
        <f>IF(Tabla19[[#This Row],[Cantidad]]&gt;=1,Tabla19[[#This Row],[Cantidad]]*F854)</f>
        <v>0</v>
      </c>
    </row>
    <row r="855" spans="1:11" x14ac:dyDescent="0.2">
      <c r="A855" s="21"/>
      <c r="B855" s="22"/>
      <c r="C855" s="23">
        <f>_xlfn.XLOOKUP(Tabla19[[#This Row],[Producto]],Ingresos!L:L,Ingresos!M:M)</f>
        <v>0</v>
      </c>
      <c r="D855" s="24"/>
      <c r="E855" s="25"/>
      <c r="F855">
        <f>_xlfn.XLOOKUP(Tabla19[[#This Row],[Producto]],Ingresos!L:L,Ingresos!N:N)</f>
        <v>0</v>
      </c>
      <c r="G855">
        <v>2</v>
      </c>
      <c r="H855" s="6">
        <f>Tabla19[[#This Row],[Precio]]-(Tabla19[[#This Row],[Costo]]*Tabla19[[#This Row],[Cantidad]])</f>
        <v>0</v>
      </c>
      <c r="I855" t="s">
        <v>4</v>
      </c>
      <c r="K855" t="b">
        <f>IF(Tabla19[[#This Row],[Cantidad]]&gt;=1,Tabla19[[#This Row],[Cantidad]]*F855)</f>
        <v>0</v>
      </c>
    </row>
    <row r="856" spans="1:11" x14ac:dyDescent="0.2">
      <c r="A856" s="21"/>
      <c r="B856" s="22"/>
      <c r="C856" s="23">
        <f>_xlfn.XLOOKUP(Tabla19[[#This Row],[Producto]],Ingresos!L:L,Ingresos!M:M)</f>
        <v>0</v>
      </c>
      <c r="D856" s="24"/>
      <c r="E856" s="25"/>
      <c r="F856">
        <f>_xlfn.XLOOKUP(Tabla19[[#This Row],[Producto]],Ingresos!L:L,Ingresos!N:N)</f>
        <v>0</v>
      </c>
      <c r="G856">
        <v>2</v>
      </c>
      <c r="H856" s="6">
        <f>Tabla19[[#This Row],[Precio]]-(Tabla19[[#This Row],[Costo]]*Tabla19[[#This Row],[Cantidad]])</f>
        <v>0</v>
      </c>
      <c r="I856" t="s">
        <v>4</v>
      </c>
      <c r="K856" t="b">
        <f>IF(Tabla19[[#This Row],[Cantidad]]&gt;=1,Tabla19[[#This Row],[Cantidad]]*F856)</f>
        <v>0</v>
      </c>
    </row>
    <row r="857" spans="1:11" x14ac:dyDescent="0.2">
      <c r="A857" s="21"/>
      <c r="B857" s="22"/>
      <c r="C857" s="23">
        <f>_xlfn.XLOOKUP(Tabla19[[#This Row],[Producto]],Ingresos!L:L,Ingresos!M:M)</f>
        <v>0</v>
      </c>
      <c r="D857" s="24"/>
      <c r="E857" s="25"/>
      <c r="F857">
        <f>_xlfn.XLOOKUP(Tabla19[[#This Row],[Producto]],Ingresos!L:L,Ingresos!N:N)</f>
        <v>0</v>
      </c>
      <c r="G857">
        <v>2</v>
      </c>
      <c r="H857" s="6">
        <f>Tabla19[[#This Row],[Precio]]-(Tabla19[[#This Row],[Costo]]*Tabla19[[#This Row],[Cantidad]])</f>
        <v>0</v>
      </c>
      <c r="I857" t="s">
        <v>4</v>
      </c>
      <c r="K857" t="b">
        <f>IF(Tabla19[[#This Row],[Cantidad]]&gt;=1,Tabla19[[#This Row],[Cantidad]]*F857)</f>
        <v>0</v>
      </c>
    </row>
    <row r="858" spans="1:11" x14ac:dyDescent="0.2">
      <c r="A858" s="21"/>
      <c r="B858" s="22"/>
      <c r="C858" s="23">
        <f>_xlfn.XLOOKUP(Tabla19[[#This Row],[Producto]],Ingresos!L:L,Ingresos!M:M)</f>
        <v>0</v>
      </c>
      <c r="D858" s="24"/>
      <c r="E858" s="25"/>
      <c r="F858">
        <f>_xlfn.XLOOKUP(Tabla19[[#This Row],[Producto]],Ingresos!L:L,Ingresos!N:N)</f>
        <v>0</v>
      </c>
      <c r="G858">
        <v>2</v>
      </c>
      <c r="H858" s="6">
        <f>Tabla19[[#This Row],[Precio]]-(Tabla19[[#This Row],[Costo]]*Tabla19[[#This Row],[Cantidad]])</f>
        <v>0</v>
      </c>
      <c r="I858" t="s">
        <v>4</v>
      </c>
      <c r="K858" t="b">
        <f>IF(Tabla19[[#This Row],[Cantidad]]&gt;=1,Tabla19[[#This Row],[Cantidad]]*F858)</f>
        <v>0</v>
      </c>
    </row>
    <row r="859" spans="1:11" x14ac:dyDescent="0.2">
      <c r="A859" s="21"/>
      <c r="B859" s="22"/>
      <c r="C859" s="23">
        <f>_xlfn.XLOOKUP(Tabla19[[#This Row],[Producto]],Ingresos!L:L,Ingresos!M:M)</f>
        <v>0</v>
      </c>
      <c r="D859" s="24"/>
      <c r="E859" s="25"/>
      <c r="F859">
        <f>_xlfn.XLOOKUP(Tabla19[[#This Row],[Producto]],Ingresos!L:L,Ingresos!N:N)</f>
        <v>0</v>
      </c>
      <c r="G859">
        <v>2</v>
      </c>
      <c r="H859" s="6">
        <f>Tabla19[[#This Row],[Precio]]-(Tabla19[[#This Row],[Costo]]*Tabla19[[#This Row],[Cantidad]])</f>
        <v>0</v>
      </c>
      <c r="I859" t="s">
        <v>4</v>
      </c>
      <c r="K859" t="b">
        <f>IF(Tabla19[[#This Row],[Cantidad]]&gt;=1,Tabla19[[#This Row],[Cantidad]]*F859)</f>
        <v>0</v>
      </c>
    </row>
    <row r="860" spans="1:11" x14ac:dyDescent="0.2">
      <c r="A860" s="21"/>
      <c r="B860" s="22"/>
      <c r="C860" s="23">
        <f>_xlfn.XLOOKUP(Tabla19[[#This Row],[Producto]],Ingresos!L:L,Ingresos!M:M)</f>
        <v>0</v>
      </c>
      <c r="D860" s="24"/>
      <c r="E860" s="25"/>
      <c r="F860">
        <f>_xlfn.XLOOKUP(Tabla19[[#This Row],[Producto]],Ingresos!L:L,Ingresos!N:N)</f>
        <v>0</v>
      </c>
      <c r="G860">
        <v>2</v>
      </c>
      <c r="H860" s="6">
        <f>Tabla19[[#This Row],[Precio]]-(Tabla19[[#This Row],[Costo]]*Tabla19[[#This Row],[Cantidad]])</f>
        <v>0</v>
      </c>
      <c r="I860" t="s">
        <v>4</v>
      </c>
      <c r="K860" t="b">
        <f>IF(Tabla19[[#This Row],[Cantidad]]&gt;=1,Tabla19[[#This Row],[Cantidad]]*F860)</f>
        <v>0</v>
      </c>
    </row>
    <row r="861" spans="1:11" x14ac:dyDescent="0.2">
      <c r="A861" s="21"/>
      <c r="B861" s="22"/>
      <c r="C861" s="23">
        <f>_xlfn.XLOOKUP(Tabla19[[#This Row],[Producto]],Ingresos!L:L,Ingresos!M:M)</f>
        <v>0</v>
      </c>
      <c r="D861" s="24"/>
      <c r="E861" s="25"/>
      <c r="F861">
        <f>_xlfn.XLOOKUP(Tabla19[[#This Row],[Producto]],Ingresos!L:L,Ingresos!N:N)</f>
        <v>0</v>
      </c>
      <c r="G861">
        <v>2</v>
      </c>
      <c r="H861" s="6">
        <f>Tabla19[[#This Row],[Precio]]-(Tabla19[[#This Row],[Costo]]*Tabla19[[#This Row],[Cantidad]])</f>
        <v>0</v>
      </c>
      <c r="I861" t="s">
        <v>4</v>
      </c>
      <c r="K861" t="b">
        <f>IF(Tabla19[[#This Row],[Cantidad]]&gt;=1,Tabla19[[#This Row],[Cantidad]]*F861)</f>
        <v>0</v>
      </c>
    </row>
    <row r="862" spans="1:11" x14ac:dyDescent="0.2">
      <c r="A862" s="21"/>
      <c r="B862" s="22"/>
      <c r="C862" s="23">
        <f>_xlfn.XLOOKUP(Tabla19[[#This Row],[Producto]],Ingresos!L:L,Ingresos!M:M)</f>
        <v>0</v>
      </c>
      <c r="D862" s="24"/>
      <c r="E862" s="25"/>
      <c r="F862">
        <f>_xlfn.XLOOKUP(Tabla19[[#This Row],[Producto]],Ingresos!L:L,Ingresos!N:N)</f>
        <v>0</v>
      </c>
      <c r="G862">
        <v>2</v>
      </c>
      <c r="H862" s="6">
        <f>Tabla19[[#This Row],[Precio]]-(Tabla19[[#This Row],[Costo]]*Tabla19[[#This Row],[Cantidad]])</f>
        <v>0</v>
      </c>
      <c r="I862" t="s">
        <v>4</v>
      </c>
      <c r="K862" t="b">
        <f>IF(Tabla19[[#This Row],[Cantidad]]&gt;=1,Tabla19[[#This Row],[Cantidad]]*F862)</f>
        <v>0</v>
      </c>
    </row>
    <row r="863" spans="1:11" x14ac:dyDescent="0.2">
      <c r="A863" s="21"/>
      <c r="B863" s="22"/>
      <c r="C863" s="23">
        <f>_xlfn.XLOOKUP(Tabla19[[#This Row],[Producto]],Ingresos!L:L,Ingresos!M:M)</f>
        <v>0</v>
      </c>
      <c r="D863" s="24"/>
      <c r="E863" s="25"/>
      <c r="F863">
        <f>_xlfn.XLOOKUP(Tabla19[[#This Row],[Producto]],Ingresos!L:L,Ingresos!N:N)</f>
        <v>0</v>
      </c>
      <c r="G863">
        <v>2</v>
      </c>
      <c r="H863" s="6">
        <f>Tabla19[[#This Row],[Precio]]-(Tabla19[[#This Row],[Costo]]*Tabla19[[#This Row],[Cantidad]])</f>
        <v>0</v>
      </c>
      <c r="I863" t="s">
        <v>4</v>
      </c>
      <c r="K863" t="b">
        <f>IF(Tabla19[[#This Row],[Cantidad]]&gt;=1,Tabla19[[#This Row],[Cantidad]]*F863)</f>
        <v>0</v>
      </c>
    </row>
    <row r="864" spans="1:11" x14ac:dyDescent="0.2">
      <c r="A864" s="21"/>
      <c r="B864" s="22"/>
      <c r="C864" s="23">
        <f>_xlfn.XLOOKUP(Tabla19[[#This Row],[Producto]],Ingresos!L:L,Ingresos!M:M)</f>
        <v>0</v>
      </c>
      <c r="D864" s="24"/>
      <c r="E864" s="25"/>
      <c r="F864">
        <f>_xlfn.XLOOKUP(Tabla19[[#This Row],[Producto]],Ingresos!L:L,Ingresos!N:N)</f>
        <v>0</v>
      </c>
      <c r="G864">
        <v>2</v>
      </c>
      <c r="H864" s="6">
        <f>Tabla19[[#This Row],[Precio]]-(Tabla19[[#This Row],[Costo]]*Tabla19[[#This Row],[Cantidad]])</f>
        <v>0</v>
      </c>
      <c r="I864" t="s">
        <v>4</v>
      </c>
      <c r="K864" t="b">
        <f>IF(Tabla19[[#This Row],[Cantidad]]&gt;=1,Tabla19[[#This Row],[Cantidad]]*F864)</f>
        <v>0</v>
      </c>
    </row>
    <row r="865" spans="1:11" x14ac:dyDescent="0.2">
      <c r="A865" s="21"/>
      <c r="B865" s="22"/>
      <c r="C865" s="23">
        <f>_xlfn.XLOOKUP(Tabla19[[#This Row],[Producto]],Ingresos!L:L,Ingresos!M:M)</f>
        <v>0</v>
      </c>
      <c r="D865" s="24"/>
      <c r="E865" s="25"/>
      <c r="F865">
        <f>_xlfn.XLOOKUP(Tabla19[[#This Row],[Producto]],Ingresos!L:L,Ingresos!N:N)</f>
        <v>0</v>
      </c>
      <c r="G865">
        <v>2</v>
      </c>
      <c r="H865" s="6">
        <f>Tabla19[[#This Row],[Precio]]-(Tabla19[[#This Row],[Costo]]*Tabla19[[#This Row],[Cantidad]])</f>
        <v>0</v>
      </c>
      <c r="I865" t="s">
        <v>4</v>
      </c>
      <c r="K865" t="b">
        <f>IF(Tabla19[[#This Row],[Cantidad]]&gt;=1,Tabla19[[#This Row],[Cantidad]]*F865)</f>
        <v>0</v>
      </c>
    </row>
    <row r="866" spans="1:11" x14ac:dyDescent="0.2">
      <c r="A866" s="21"/>
      <c r="B866" s="22"/>
      <c r="C866" s="23">
        <f>_xlfn.XLOOKUP(Tabla19[[#This Row],[Producto]],Ingresos!L:L,Ingresos!M:M)</f>
        <v>0</v>
      </c>
      <c r="D866" s="24"/>
      <c r="E866" s="25"/>
      <c r="F866">
        <f>_xlfn.XLOOKUP(Tabla19[[#This Row],[Producto]],Ingresos!L:L,Ingresos!N:N)</f>
        <v>0</v>
      </c>
      <c r="G866">
        <v>2</v>
      </c>
      <c r="H866" s="6">
        <f>Tabla19[[#This Row],[Precio]]-(Tabla19[[#This Row],[Costo]]*Tabla19[[#This Row],[Cantidad]])</f>
        <v>0</v>
      </c>
      <c r="I866" t="s">
        <v>4</v>
      </c>
      <c r="K866" t="b">
        <f>IF(Tabla19[[#This Row],[Cantidad]]&gt;=1,Tabla19[[#This Row],[Cantidad]]*F866)</f>
        <v>0</v>
      </c>
    </row>
    <row r="867" spans="1:11" x14ac:dyDescent="0.2">
      <c r="A867" s="21"/>
      <c r="B867" s="22"/>
      <c r="C867" s="23">
        <f>_xlfn.XLOOKUP(Tabla19[[#This Row],[Producto]],Ingresos!L:L,Ingresos!M:M)</f>
        <v>0</v>
      </c>
      <c r="D867" s="24"/>
      <c r="E867" s="25"/>
      <c r="F867">
        <f>_xlfn.XLOOKUP(Tabla19[[#This Row],[Producto]],Ingresos!L:L,Ingresos!N:N)</f>
        <v>0</v>
      </c>
      <c r="G867">
        <v>2</v>
      </c>
      <c r="H867" s="6">
        <f>Tabla19[[#This Row],[Precio]]-(Tabla19[[#This Row],[Costo]]*Tabla19[[#This Row],[Cantidad]])</f>
        <v>0</v>
      </c>
      <c r="I867" t="s">
        <v>4</v>
      </c>
      <c r="K867" t="b">
        <f>IF(Tabla19[[#This Row],[Cantidad]]&gt;=1,Tabla19[[#This Row],[Cantidad]]*F867)</f>
        <v>0</v>
      </c>
    </row>
    <row r="868" spans="1:11" x14ac:dyDescent="0.2">
      <c r="A868" s="21"/>
      <c r="B868" s="22"/>
      <c r="C868" s="23">
        <f>_xlfn.XLOOKUP(Tabla19[[#This Row],[Producto]],Ingresos!L:L,Ingresos!M:M)</f>
        <v>0</v>
      </c>
      <c r="D868" s="24"/>
      <c r="E868" s="25"/>
      <c r="F868">
        <f>_xlfn.XLOOKUP(Tabla19[[#This Row],[Producto]],Ingresos!L:L,Ingresos!N:N)</f>
        <v>0</v>
      </c>
      <c r="G868">
        <v>2</v>
      </c>
      <c r="H868" s="6">
        <f>Tabla19[[#This Row],[Precio]]-(Tabla19[[#This Row],[Costo]]*Tabla19[[#This Row],[Cantidad]])</f>
        <v>0</v>
      </c>
      <c r="I868" t="s">
        <v>4</v>
      </c>
      <c r="K868" t="b">
        <f>IF(Tabla19[[#This Row],[Cantidad]]&gt;=1,Tabla19[[#This Row],[Cantidad]]*F868)</f>
        <v>0</v>
      </c>
    </row>
    <row r="869" spans="1:11" x14ac:dyDescent="0.2">
      <c r="A869" s="21"/>
      <c r="B869" s="22"/>
      <c r="C869" s="23">
        <f>_xlfn.XLOOKUP(Tabla19[[#This Row],[Producto]],Ingresos!L:L,Ingresos!M:M)</f>
        <v>0</v>
      </c>
      <c r="D869" s="24"/>
      <c r="E869" s="25"/>
      <c r="F869">
        <f>_xlfn.XLOOKUP(Tabla19[[#This Row],[Producto]],Ingresos!L:L,Ingresos!N:N)</f>
        <v>0</v>
      </c>
      <c r="G869">
        <v>2</v>
      </c>
      <c r="H869" s="6">
        <f>Tabla19[[#This Row],[Precio]]-(Tabla19[[#This Row],[Costo]]*Tabla19[[#This Row],[Cantidad]])</f>
        <v>0</v>
      </c>
      <c r="I869" t="s">
        <v>4</v>
      </c>
      <c r="K869" t="b">
        <f>IF(Tabla19[[#This Row],[Cantidad]]&gt;=1,Tabla19[[#This Row],[Cantidad]]*F869)</f>
        <v>0</v>
      </c>
    </row>
    <row r="870" spans="1:11" x14ac:dyDescent="0.2">
      <c r="A870" s="21"/>
      <c r="B870" s="22"/>
      <c r="C870" s="23">
        <f>_xlfn.XLOOKUP(Tabla19[[#This Row],[Producto]],Ingresos!L:L,Ingresos!M:M)</f>
        <v>0</v>
      </c>
      <c r="D870" s="24"/>
      <c r="E870" s="25"/>
      <c r="F870">
        <f>_xlfn.XLOOKUP(Tabla19[[#This Row],[Producto]],Ingresos!L:L,Ingresos!N:N)</f>
        <v>0</v>
      </c>
      <c r="G870">
        <v>2</v>
      </c>
      <c r="H870" s="6">
        <f>Tabla19[[#This Row],[Precio]]-(Tabla19[[#This Row],[Costo]]*Tabla19[[#This Row],[Cantidad]])</f>
        <v>0</v>
      </c>
      <c r="I870" t="s">
        <v>4</v>
      </c>
      <c r="K870" t="b">
        <f>IF(Tabla19[[#This Row],[Cantidad]]&gt;=1,Tabla19[[#This Row],[Cantidad]]*F870)</f>
        <v>0</v>
      </c>
    </row>
    <row r="871" spans="1:11" x14ac:dyDescent="0.2">
      <c r="A871" s="21"/>
      <c r="B871" s="22"/>
      <c r="C871" s="23">
        <f>_xlfn.XLOOKUP(Tabla19[[#This Row],[Producto]],Ingresos!L:L,Ingresos!M:M)</f>
        <v>0</v>
      </c>
      <c r="D871" s="24"/>
      <c r="E871" s="25"/>
      <c r="F871">
        <f>_xlfn.XLOOKUP(Tabla19[[#This Row],[Producto]],Ingresos!L:L,Ingresos!N:N)</f>
        <v>0</v>
      </c>
      <c r="G871">
        <v>2</v>
      </c>
      <c r="H871" s="6">
        <f>Tabla19[[#This Row],[Precio]]-(Tabla19[[#This Row],[Costo]]*Tabla19[[#This Row],[Cantidad]])</f>
        <v>0</v>
      </c>
      <c r="I871" t="s">
        <v>4</v>
      </c>
      <c r="K871" t="b">
        <f>IF(Tabla19[[#This Row],[Cantidad]]&gt;=1,Tabla19[[#This Row],[Cantidad]]*F871)</f>
        <v>0</v>
      </c>
    </row>
    <row r="872" spans="1:11" x14ac:dyDescent="0.2">
      <c r="A872" s="21"/>
      <c r="B872" s="22"/>
      <c r="C872" s="23">
        <f>_xlfn.XLOOKUP(Tabla19[[#This Row],[Producto]],Ingresos!L:L,Ingresos!M:M)</f>
        <v>0</v>
      </c>
      <c r="D872" s="24"/>
      <c r="E872" s="25"/>
      <c r="F872">
        <f>_xlfn.XLOOKUP(Tabla19[[#This Row],[Producto]],Ingresos!L:L,Ingresos!N:N)</f>
        <v>0</v>
      </c>
      <c r="G872">
        <v>2</v>
      </c>
      <c r="H872" s="6">
        <f>Tabla19[[#This Row],[Precio]]-(Tabla19[[#This Row],[Costo]]*Tabla19[[#This Row],[Cantidad]])</f>
        <v>0</v>
      </c>
      <c r="I872" t="s">
        <v>4</v>
      </c>
      <c r="K872" t="b">
        <f>IF(Tabla19[[#This Row],[Cantidad]]&gt;=1,Tabla19[[#This Row],[Cantidad]]*F872)</f>
        <v>0</v>
      </c>
    </row>
    <row r="873" spans="1:11" x14ac:dyDescent="0.2">
      <c r="A873" s="21"/>
      <c r="B873" s="22"/>
      <c r="C873" s="23">
        <f>_xlfn.XLOOKUP(Tabla19[[#This Row],[Producto]],Ingresos!L:L,Ingresos!M:M)</f>
        <v>0</v>
      </c>
      <c r="D873" s="24"/>
      <c r="E873" s="25"/>
      <c r="F873">
        <f>_xlfn.XLOOKUP(Tabla19[[#This Row],[Producto]],Ingresos!L:L,Ingresos!N:N)</f>
        <v>0</v>
      </c>
      <c r="G873">
        <v>2</v>
      </c>
      <c r="H873" s="6">
        <f>Tabla19[[#This Row],[Precio]]-(Tabla19[[#This Row],[Costo]]*Tabla19[[#This Row],[Cantidad]])</f>
        <v>0</v>
      </c>
      <c r="I873" t="s">
        <v>4</v>
      </c>
      <c r="K873" t="b">
        <f>IF(Tabla19[[#This Row],[Cantidad]]&gt;=1,Tabla19[[#This Row],[Cantidad]]*F873)</f>
        <v>0</v>
      </c>
    </row>
    <row r="874" spans="1:11" x14ac:dyDescent="0.2">
      <c r="A874" s="21"/>
      <c r="B874" s="22"/>
      <c r="C874" s="23">
        <f>_xlfn.XLOOKUP(Tabla19[[#This Row],[Producto]],Ingresos!L:L,Ingresos!M:M)</f>
        <v>0</v>
      </c>
      <c r="D874" s="24"/>
      <c r="E874" s="25"/>
      <c r="F874">
        <f>_xlfn.XLOOKUP(Tabla19[[#This Row],[Producto]],Ingresos!L:L,Ingresos!N:N)</f>
        <v>0</v>
      </c>
      <c r="G874">
        <v>2</v>
      </c>
      <c r="H874" s="6">
        <f>Tabla19[[#This Row],[Precio]]-(Tabla19[[#This Row],[Costo]]*Tabla19[[#This Row],[Cantidad]])</f>
        <v>0</v>
      </c>
      <c r="I874" t="s">
        <v>4</v>
      </c>
      <c r="K874" t="b">
        <f>IF(Tabla19[[#This Row],[Cantidad]]&gt;=1,Tabla19[[#This Row],[Cantidad]]*F874)</f>
        <v>0</v>
      </c>
    </row>
    <row r="875" spans="1:11" x14ac:dyDescent="0.2">
      <c r="A875" s="21"/>
      <c r="B875" s="22"/>
      <c r="C875" s="23">
        <f>_xlfn.XLOOKUP(Tabla19[[#This Row],[Producto]],Ingresos!L:L,Ingresos!M:M)</f>
        <v>0</v>
      </c>
      <c r="D875" s="24"/>
      <c r="E875" s="25"/>
      <c r="F875">
        <f>_xlfn.XLOOKUP(Tabla19[[#This Row],[Producto]],Ingresos!L:L,Ingresos!N:N)</f>
        <v>0</v>
      </c>
      <c r="G875">
        <v>2</v>
      </c>
      <c r="H875" s="6">
        <f>Tabla19[[#This Row],[Precio]]-(Tabla19[[#This Row],[Costo]]*Tabla19[[#This Row],[Cantidad]])</f>
        <v>0</v>
      </c>
      <c r="I875" t="s">
        <v>4</v>
      </c>
      <c r="K875" t="b">
        <f>IF(Tabla19[[#This Row],[Cantidad]]&gt;=1,Tabla19[[#This Row],[Cantidad]]*F875)</f>
        <v>0</v>
      </c>
    </row>
    <row r="876" spans="1:11" x14ac:dyDescent="0.2">
      <c r="A876" s="21"/>
      <c r="B876" s="22"/>
      <c r="C876" s="23">
        <f>_xlfn.XLOOKUP(Tabla19[[#This Row],[Producto]],Ingresos!L:L,Ingresos!M:M)</f>
        <v>0</v>
      </c>
      <c r="D876" s="24"/>
      <c r="E876" s="25"/>
      <c r="F876">
        <f>_xlfn.XLOOKUP(Tabla19[[#This Row],[Producto]],Ingresos!L:L,Ingresos!N:N)</f>
        <v>0</v>
      </c>
      <c r="G876">
        <v>2</v>
      </c>
      <c r="H876" s="6">
        <f>Tabla19[[#This Row],[Precio]]-(Tabla19[[#This Row],[Costo]]*Tabla19[[#This Row],[Cantidad]])</f>
        <v>0</v>
      </c>
      <c r="I876" t="s">
        <v>4</v>
      </c>
      <c r="K876" t="b">
        <f>IF(Tabla19[[#This Row],[Cantidad]]&gt;=1,Tabla19[[#This Row],[Cantidad]]*F876)</f>
        <v>0</v>
      </c>
    </row>
    <row r="877" spans="1:11" x14ac:dyDescent="0.2">
      <c r="A877" s="21"/>
      <c r="B877" s="22"/>
      <c r="C877" s="23">
        <f>_xlfn.XLOOKUP(Tabla19[[#This Row],[Producto]],Ingresos!L:L,Ingresos!M:M)</f>
        <v>0</v>
      </c>
      <c r="D877" s="24"/>
      <c r="E877" s="25"/>
      <c r="F877">
        <f>_xlfn.XLOOKUP(Tabla19[[#This Row],[Producto]],Ingresos!L:L,Ingresos!N:N)</f>
        <v>0</v>
      </c>
      <c r="G877">
        <v>2</v>
      </c>
      <c r="H877" s="6">
        <f>Tabla19[[#This Row],[Precio]]-(Tabla19[[#This Row],[Costo]]*Tabla19[[#This Row],[Cantidad]])</f>
        <v>0</v>
      </c>
      <c r="I877" t="s">
        <v>4</v>
      </c>
      <c r="K877" t="b">
        <f>IF(Tabla19[[#This Row],[Cantidad]]&gt;=1,Tabla19[[#This Row],[Cantidad]]*F877)</f>
        <v>0</v>
      </c>
    </row>
    <row r="878" spans="1:11" x14ac:dyDescent="0.2">
      <c r="A878" s="21"/>
      <c r="B878" s="22"/>
      <c r="C878" s="23">
        <f>_xlfn.XLOOKUP(Tabla19[[#This Row],[Producto]],Ingresos!L:L,Ingresos!M:M)</f>
        <v>0</v>
      </c>
      <c r="D878" s="24"/>
      <c r="E878" s="25"/>
      <c r="F878">
        <f>_xlfn.XLOOKUP(Tabla19[[#This Row],[Producto]],Ingresos!L:L,Ingresos!N:N)</f>
        <v>0</v>
      </c>
      <c r="G878">
        <v>2</v>
      </c>
      <c r="H878" s="6">
        <f>Tabla19[[#This Row],[Precio]]-(Tabla19[[#This Row],[Costo]]*Tabla19[[#This Row],[Cantidad]])</f>
        <v>0</v>
      </c>
      <c r="I878" t="s">
        <v>4</v>
      </c>
      <c r="K878" t="b">
        <f>IF(Tabla19[[#This Row],[Cantidad]]&gt;=1,Tabla19[[#This Row],[Cantidad]]*F878)</f>
        <v>0</v>
      </c>
    </row>
    <row r="879" spans="1:11" x14ac:dyDescent="0.2">
      <c r="A879" s="21"/>
      <c r="B879" s="22"/>
      <c r="C879" s="23">
        <f>_xlfn.XLOOKUP(Tabla19[[#This Row],[Producto]],Ingresos!L:L,Ingresos!M:M)</f>
        <v>0</v>
      </c>
      <c r="D879" s="24"/>
      <c r="E879" s="25"/>
      <c r="F879">
        <f>_xlfn.XLOOKUP(Tabla19[[#This Row],[Producto]],Ingresos!L:L,Ingresos!N:N)</f>
        <v>0</v>
      </c>
      <c r="G879">
        <v>2</v>
      </c>
      <c r="H879" s="6">
        <f>Tabla19[[#This Row],[Precio]]-(Tabla19[[#This Row],[Costo]]*Tabla19[[#This Row],[Cantidad]])</f>
        <v>0</v>
      </c>
      <c r="I879" t="s">
        <v>4</v>
      </c>
      <c r="K879" t="b">
        <f>IF(Tabla19[[#This Row],[Cantidad]]&gt;=1,Tabla19[[#This Row],[Cantidad]]*F879)</f>
        <v>0</v>
      </c>
    </row>
    <row r="880" spans="1:11" x14ac:dyDescent="0.2">
      <c r="A880" s="21"/>
      <c r="B880" s="22"/>
      <c r="C880" s="23">
        <f>_xlfn.XLOOKUP(Tabla19[[#This Row],[Producto]],Ingresos!L:L,Ingresos!M:M)</f>
        <v>0</v>
      </c>
      <c r="D880" s="24"/>
      <c r="E880" s="25"/>
      <c r="F880">
        <f>_xlfn.XLOOKUP(Tabla19[[#This Row],[Producto]],Ingresos!L:L,Ingresos!N:N)</f>
        <v>0</v>
      </c>
      <c r="G880">
        <v>2</v>
      </c>
      <c r="H880" s="6">
        <f>Tabla19[[#This Row],[Precio]]-(Tabla19[[#This Row],[Costo]]*Tabla19[[#This Row],[Cantidad]])</f>
        <v>0</v>
      </c>
      <c r="I880" t="s">
        <v>4</v>
      </c>
      <c r="K880" t="b">
        <f>IF(Tabla19[[#This Row],[Cantidad]]&gt;=1,Tabla19[[#This Row],[Cantidad]]*F880)</f>
        <v>0</v>
      </c>
    </row>
    <row r="881" spans="1:11" x14ac:dyDescent="0.2">
      <c r="A881" s="21"/>
      <c r="B881" s="22"/>
      <c r="C881" s="23">
        <f>_xlfn.XLOOKUP(Tabla19[[#This Row],[Producto]],Ingresos!L:L,Ingresos!M:M)</f>
        <v>0</v>
      </c>
      <c r="D881" s="24"/>
      <c r="E881" s="25"/>
      <c r="F881">
        <f>_xlfn.XLOOKUP(Tabla19[[#This Row],[Producto]],Ingresos!L:L,Ingresos!N:N)</f>
        <v>0</v>
      </c>
      <c r="G881">
        <v>2</v>
      </c>
      <c r="H881" s="6">
        <f>Tabla19[[#This Row],[Precio]]-(Tabla19[[#This Row],[Costo]]*Tabla19[[#This Row],[Cantidad]])</f>
        <v>0</v>
      </c>
      <c r="I881" t="s">
        <v>4</v>
      </c>
      <c r="K881" t="b">
        <f>IF(Tabla19[[#This Row],[Cantidad]]&gt;=1,Tabla19[[#This Row],[Cantidad]]*F881)</f>
        <v>0</v>
      </c>
    </row>
    <row r="882" spans="1:11" x14ac:dyDescent="0.2">
      <c r="A882" s="21"/>
      <c r="B882" s="22"/>
      <c r="C882" s="23">
        <f>_xlfn.XLOOKUP(Tabla19[[#This Row],[Producto]],Ingresos!L:L,Ingresos!M:M)</f>
        <v>0</v>
      </c>
      <c r="D882" s="24"/>
      <c r="E882" s="25"/>
      <c r="F882">
        <f>_xlfn.XLOOKUP(Tabla19[[#This Row],[Producto]],Ingresos!L:L,Ingresos!N:N)</f>
        <v>0</v>
      </c>
      <c r="G882">
        <v>2</v>
      </c>
      <c r="H882" s="6">
        <f>Tabla19[[#This Row],[Precio]]-(Tabla19[[#This Row],[Costo]]*Tabla19[[#This Row],[Cantidad]])</f>
        <v>0</v>
      </c>
      <c r="I882" t="s">
        <v>4</v>
      </c>
      <c r="K882" t="b">
        <f>IF(Tabla19[[#This Row],[Cantidad]]&gt;=1,Tabla19[[#This Row],[Cantidad]]*F882)</f>
        <v>0</v>
      </c>
    </row>
    <row r="883" spans="1:11" x14ac:dyDescent="0.2">
      <c r="A883" s="21"/>
      <c r="B883" s="22"/>
      <c r="C883" s="23">
        <f>_xlfn.XLOOKUP(Tabla19[[#This Row],[Producto]],Ingresos!L:L,Ingresos!M:M)</f>
        <v>0</v>
      </c>
      <c r="D883" s="24"/>
      <c r="E883" s="25"/>
      <c r="F883">
        <f>_xlfn.XLOOKUP(Tabla19[[#This Row],[Producto]],Ingresos!L:L,Ingresos!N:N)</f>
        <v>0</v>
      </c>
      <c r="G883">
        <v>2</v>
      </c>
      <c r="H883" s="6">
        <f>Tabla19[[#This Row],[Precio]]-(Tabla19[[#This Row],[Costo]]*Tabla19[[#This Row],[Cantidad]])</f>
        <v>0</v>
      </c>
      <c r="I883" t="s">
        <v>4</v>
      </c>
      <c r="K883" t="b">
        <f>IF(Tabla19[[#This Row],[Cantidad]]&gt;=1,Tabla19[[#This Row],[Cantidad]]*F883)</f>
        <v>0</v>
      </c>
    </row>
    <row r="884" spans="1:11" x14ac:dyDescent="0.2">
      <c r="A884" s="21"/>
      <c r="B884" s="22"/>
      <c r="C884" s="23">
        <f>_xlfn.XLOOKUP(Tabla19[[#This Row],[Producto]],Ingresos!L:L,Ingresos!M:M)</f>
        <v>0</v>
      </c>
      <c r="D884" s="24"/>
      <c r="E884" s="25"/>
      <c r="F884">
        <f>_xlfn.XLOOKUP(Tabla19[[#This Row],[Producto]],Ingresos!L:L,Ingresos!N:N)</f>
        <v>0</v>
      </c>
      <c r="G884">
        <v>2</v>
      </c>
      <c r="H884" s="6">
        <f>Tabla19[[#This Row],[Precio]]-(Tabla19[[#This Row],[Costo]]*Tabla19[[#This Row],[Cantidad]])</f>
        <v>0</v>
      </c>
      <c r="I884" t="s">
        <v>4</v>
      </c>
      <c r="K884" t="b">
        <f>IF(Tabla19[[#This Row],[Cantidad]]&gt;=1,Tabla19[[#This Row],[Cantidad]]*F884)</f>
        <v>0</v>
      </c>
    </row>
    <row r="885" spans="1:11" x14ac:dyDescent="0.2">
      <c r="A885" s="21"/>
      <c r="B885" s="22"/>
      <c r="C885" s="23">
        <f>_xlfn.XLOOKUP(Tabla19[[#This Row],[Producto]],Ingresos!L:L,Ingresos!M:M)</f>
        <v>0</v>
      </c>
      <c r="D885" s="24"/>
      <c r="E885" s="25"/>
      <c r="F885">
        <f>_xlfn.XLOOKUP(Tabla19[[#This Row],[Producto]],Ingresos!L:L,Ingresos!N:N)</f>
        <v>0</v>
      </c>
      <c r="G885">
        <v>2</v>
      </c>
      <c r="H885" s="6">
        <f>Tabla19[[#This Row],[Precio]]-(Tabla19[[#This Row],[Costo]]*Tabla19[[#This Row],[Cantidad]])</f>
        <v>0</v>
      </c>
      <c r="I885" t="s">
        <v>4</v>
      </c>
      <c r="K885" t="b">
        <f>IF(Tabla19[[#This Row],[Cantidad]]&gt;=1,Tabla19[[#This Row],[Cantidad]]*F885)</f>
        <v>0</v>
      </c>
    </row>
    <row r="886" spans="1:11" x14ac:dyDescent="0.2">
      <c r="A886" s="21"/>
      <c r="B886" s="22"/>
      <c r="C886" s="23">
        <f>_xlfn.XLOOKUP(Tabla19[[#This Row],[Producto]],Ingresos!L:L,Ingresos!M:M)</f>
        <v>0</v>
      </c>
      <c r="D886" s="24"/>
      <c r="E886" s="25"/>
      <c r="F886">
        <f>_xlfn.XLOOKUP(Tabla19[[#This Row],[Producto]],Ingresos!L:L,Ingresos!N:N)</f>
        <v>0</v>
      </c>
      <c r="G886">
        <v>2</v>
      </c>
      <c r="H886" s="6">
        <f>Tabla19[[#This Row],[Precio]]-(Tabla19[[#This Row],[Costo]]*Tabla19[[#This Row],[Cantidad]])</f>
        <v>0</v>
      </c>
      <c r="I886" t="s">
        <v>4</v>
      </c>
      <c r="K886" t="b">
        <f>IF(Tabla19[[#This Row],[Cantidad]]&gt;=1,Tabla19[[#This Row],[Cantidad]]*F886)</f>
        <v>0</v>
      </c>
    </row>
    <row r="887" spans="1:11" x14ac:dyDescent="0.2">
      <c r="A887" s="21"/>
      <c r="B887" s="22"/>
      <c r="C887" s="23">
        <f>_xlfn.XLOOKUP(Tabla19[[#This Row],[Producto]],Ingresos!L:L,Ingresos!M:M)</f>
        <v>0</v>
      </c>
      <c r="D887" s="24"/>
      <c r="E887" s="25"/>
      <c r="F887">
        <f>_xlfn.XLOOKUP(Tabla19[[#This Row],[Producto]],Ingresos!L:L,Ingresos!N:N)</f>
        <v>0</v>
      </c>
      <c r="G887">
        <v>2</v>
      </c>
      <c r="H887" s="6">
        <f>Tabla19[[#This Row],[Precio]]-(Tabla19[[#This Row],[Costo]]*Tabla19[[#This Row],[Cantidad]])</f>
        <v>0</v>
      </c>
      <c r="I887" t="s">
        <v>4</v>
      </c>
      <c r="K887" t="b">
        <f>IF(Tabla19[[#This Row],[Cantidad]]&gt;=1,Tabla19[[#This Row],[Cantidad]]*F887)</f>
        <v>0</v>
      </c>
    </row>
    <row r="888" spans="1:11" x14ac:dyDescent="0.2">
      <c r="A888" s="21"/>
      <c r="B888" s="22"/>
      <c r="C888" s="23">
        <f>_xlfn.XLOOKUP(Tabla19[[#This Row],[Producto]],Ingresos!L:L,Ingresos!M:M)</f>
        <v>0</v>
      </c>
      <c r="D888" s="24"/>
      <c r="E888" s="25"/>
      <c r="F888">
        <f>_xlfn.XLOOKUP(Tabla19[[#This Row],[Producto]],Ingresos!L:L,Ingresos!N:N)</f>
        <v>0</v>
      </c>
      <c r="G888">
        <v>2</v>
      </c>
      <c r="H888" s="6">
        <f>Tabla19[[#This Row],[Precio]]-(Tabla19[[#This Row],[Costo]]*Tabla19[[#This Row],[Cantidad]])</f>
        <v>0</v>
      </c>
      <c r="I888" t="s">
        <v>4</v>
      </c>
      <c r="K888" t="b">
        <f>IF(Tabla19[[#This Row],[Cantidad]]&gt;=1,Tabla19[[#This Row],[Cantidad]]*F888)</f>
        <v>0</v>
      </c>
    </row>
    <row r="889" spans="1:11" x14ac:dyDescent="0.2">
      <c r="A889" s="21"/>
      <c r="B889" s="22"/>
      <c r="C889" s="23">
        <f>_xlfn.XLOOKUP(Tabla19[[#This Row],[Producto]],Ingresos!L:L,Ingresos!M:M)</f>
        <v>0</v>
      </c>
      <c r="D889" s="24"/>
      <c r="E889" s="25"/>
      <c r="F889">
        <f>_xlfn.XLOOKUP(Tabla19[[#This Row],[Producto]],Ingresos!L:L,Ingresos!N:N)</f>
        <v>0</v>
      </c>
      <c r="G889">
        <v>2</v>
      </c>
      <c r="H889" s="6">
        <f>Tabla19[[#This Row],[Precio]]-(Tabla19[[#This Row],[Costo]]*Tabla19[[#This Row],[Cantidad]])</f>
        <v>0</v>
      </c>
      <c r="I889" t="s">
        <v>4</v>
      </c>
      <c r="K889" t="b">
        <f>IF(Tabla19[[#This Row],[Cantidad]]&gt;=1,Tabla19[[#This Row],[Cantidad]]*F889)</f>
        <v>0</v>
      </c>
    </row>
    <row r="890" spans="1:11" x14ac:dyDescent="0.2">
      <c r="A890" s="21"/>
      <c r="B890" s="22"/>
      <c r="C890" s="23">
        <f>_xlfn.XLOOKUP(Tabla19[[#This Row],[Producto]],Ingresos!L:L,Ingresos!M:M)</f>
        <v>0</v>
      </c>
      <c r="D890" s="24"/>
      <c r="E890" s="25"/>
      <c r="F890">
        <f>_xlfn.XLOOKUP(Tabla19[[#This Row],[Producto]],Ingresos!L:L,Ingresos!N:N)</f>
        <v>0</v>
      </c>
      <c r="G890">
        <v>2</v>
      </c>
      <c r="H890" s="6">
        <f>Tabla19[[#This Row],[Precio]]-(Tabla19[[#This Row],[Costo]]*Tabla19[[#This Row],[Cantidad]])</f>
        <v>0</v>
      </c>
      <c r="I890" t="s">
        <v>4</v>
      </c>
      <c r="K890" t="b">
        <f>IF(Tabla19[[#This Row],[Cantidad]]&gt;=1,Tabla19[[#This Row],[Cantidad]]*F890)</f>
        <v>0</v>
      </c>
    </row>
    <row r="891" spans="1:11" x14ac:dyDescent="0.2">
      <c r="A891" s="21"/>
      <c r="B891" s="22"/>
      <c r="C891" s="23">
        <f>_xlfn.XLOOKUP(Tabla19[[#This Row],[Producto]],Ingresos!L:L,Ingresos!M:M)</f>
        <v>0</v>
      </c>
      <c r="D891" s="24"/>
      <c r="E891" s="25"/>
      <c r="F891">
        <f>_xlfn.XLOOKUP(Tabla19[[#This Row],[Producto]],Ingresos!L:L,Ingresos!N:N)</f>
        <v>0</v>
      </c>
      <c r="G891">
        <v>2</v>
      </c>
      <c r="H891" s="6">
        <f>Tabla19[[#This Row],[Precio]]-(Tabla19[[#This Row],[Costo]]*Tabla19[[#This Row],[Cantidad]])</f>
        <v>0</v>
      </c>
      <c r="I891" t="s">
        <v>4</v>
      </c>
      <c r="K891" t="b">
        <f>IF(Tabla19[[#This Row],[Cantidad]]&gt;=1,Tabla19[[#This Row],[Cantidad]]*F891)</f>
        <v>0</v>
      </c>
    </row>
    <row r="892" spans="1:11" x14ac:dyDescent="0.2">
      <c r="A892" s="21"/>
      <c r="B892" s="22"/>
      <c r="C892" s="23">
        <f>_xlfn.XLOOKUP(Tabla19[[#This Row],[Producto]],Ingresos!L:L,Ingresos!M:M)</f>
        <v>0</v>
      </c>
      <c r="D892" s="24"/>
      <c r="E892" s="25"/>
      <c r="F892">
        <f>_xlfn.XLOOKUP(Tabla19[[#This Row],[Producto]],Ingresos!L:L,Ingresos!N:N)</f>
        <v>0</v>
      </c>
      <c r="G892">
        <v>2</v>
      </c>
      <c r="H892" s="6">
        <f>Tabla19[[#This Row],[Precio]]-(Tabla19[[#This Row],[Costo]]*Tabla19[[#This Row],[Cantidad]])</f>
        <v>0</v>
      </c>
      <c r="I892" t="s">
        <v>4</v>
      </c>
      <c r="K892" t="b">
        <f>IF(Tabla19[[#This Row],[Cantidad]]&gt;=1,Tabla19[[#This Row],[Cantidad]]*F892)</f>
        <v>0</v>
      </c>
    </row>
    <row r="893" spans="1:11" x14ac:dyDescent="0.2">
      <c r="A893" s="21"/>
      <c r="B893" s="22"/>
      <c r="C893" s="23">
        <f>_xlfn.XLOOKUP(Tabla19[[#This Row],[Producto]],Ingresos!L:L,Ingresos!M:M)</f>
        <v>0</v>
      </c>
      <c r="D893" s="24"/>
      <c r="E893" s="25"/>
      <c r="F893">
        <f>_xlfn.XLOOKUP(Tabla19[[#This Row],[Producto]],Ingresos!L:L,Ingresos!N:N)</f>
        <v>0</v>
      </c>
      <c r="G893">
        <v>2</v>
      </c>
      <c r="H893" s="6">
        <f>Tabla19[[#This Row],[Precio]]-(Tabla19[[#This Row],[Costo]]*Tabla19[[#This Row],[Cantidad]])</f>
        <v>0</v>
      </c>
      <c r="I893" t="s">
        <v>4</v>
      </c>
      <c r="K893" t="b">
        <f>IF(Tabla19[[#This Row],[Cantidad]]&gt;=1,Tabla19[[#This Row],[Cantidad]]*F893)</f>
        <v>0</v>
      </c>
    </row>
    <row r="894" spans="1:11" x14ac:dyDescent="0.2">
      <c r="A894" s="21"/>
      <c r="B894" s="22"/>
      <c r="C894" s="23">
        <f>_xlfn.XLOOKUP(Tabla19[[#This Row],[Producto]],Ingresos!L:L,Ingresos!M:M)</f>
        <v>0</v>
      </c>
      <c r="D894" s="24"/>
      <c r="E894" s="25"/>
      <c r="F894">
        <f>_xlfn.XLOOKUP(Tabla19[[#This Row],[Producto]],Ingresos!L:L,Ingresos!N:N)</f>
        <v>0</v>
      </c>
      <c r="G894">
        <v>2</v>
      </c>
      <c r="H894" s="6">
        <f>Tabla19[[#This Row],[Precio]]-(Tabla19[[#This Row],[Costo]]*Tabla19[[#This Row],[Cantidad]])</f>
        <v>0</v>
      </c>
      <c r="I894" t="s">
        <v>4</v>
      </c>
      <c r="K894" t="b">
        <f>IF(Tabla19[[#This Row],[Cantidad]]&gt;=1,Tabla19[[#This Row],[Cantidad]]*F894)</f>
        <v>0</v>
      </c>
    </row>
    <row r="895" spans="1:11" x14ac:dyDescent="0.2">
      <c r="A895" s="21"/>
      <c r="B895" s="22"/>
      <c r="C895" s="23">
        <f>_xlfn.XLOOKUP(Tabla19[[#This Row],[Producto]],Ingresos!L:L,Ingresos!M:M)</f>
        <v>0</v>
      </c>
      <c r="D895" s="24"/>
      <c r="E895" s="25"/>
      <c r="F895">
        <f>_xlfn.XLOOKUP(Tabla19[[#This Row],[Producto]],Ingresos!L:L,Ingresos!N:N)</f>
        <v>0</v>
      </c>
      <c r="G895">
        <v>2</v>
      </c>
      <c r="H895" s="6">
        <f>Tabla19[[#This Row],[Precio]]-(Tabla19[[#This Row],[Costo]]*Tabla19[[#This Row],[Cantidad]])</f>
        <v>0</v>
      </c>
      <c r="I895" t="s">
        <v>4</v>
      </c>
      <c r="K895" t="b">
        <f>IF(Tabla19[[#This Row],[Cantidad]]&gt;=1,Tabla19[[#This Row],[Cantidad]]*F895)</f>
        <v>0</v>
      </c>
    </row>
    <row r="896" spans="1:11" x14ac:dyDescent="0.2">
      <c r="A896" s="21"/>
      <c r="B896" s="22"/>
      <c r="C896" s="23">
        <f>_xlfn.XLOOKUP(Tabla19[[#This Row],[Producto]],Ingresos!L:L,Ingresos!M:M)</f>
        <v>0</v>
      </c>
      <c r="D896" s="24"/>
      <c r="E896" s="25"/>
      <c r="F896">
        <f>_xlfn.XLOOKUP(Tabla19[[#This Row],[Producto]],Ingresos!L:L,Ingresos!N:N)</f>
        <v>0</v>
      </c>
      <c r="G896">
        <v>2</v>
      </c>
      <c r="H896" s="6">
        <f>Tabla19[[#This Row],[Precio]]-(Tabla19[[#This Row],[Costo]]*Tabla19[[#This Row],[Cantidad]])</f>
        <v>0</v>
      </c>
      <c r="I896" t="s">
        <v>4</v>
      </c>
      <c r="K896" t="b">
        <f>IF(Tabla19[[#This Row],[Cantidad]]&gt;=1,Tabla19[[#This Row],[Cantidad]]*F896)</f>
        <v>0</v>
      </c>
    </row>
    <row r="897" spans="1:11" x14ac:dyDescent="0.2">
      <c r="A897" s="21"/>
      <c r="B897" s="22"/>
      <c r="C897" s="23">
        <f>_xlfn.XLOOKUP(Tabla19[[#This Row],[Producto]],Ingresos!L:L,Ingresos!M:M)</f>
        <v>0</v>
      </c>
      <c r="D897" s="24"/>
      <c r="E897" s="25"/>
      <c r="F897">
        <f>_xlfn.XLOOKUP(Tabla19[[#This Row],[Producto]],Ingresos!L:L,Ingresos!N:N)</f>
        <v>0</v>
      </c>
      <c r="G897">
        <v>2</v>
      </c>
      <c r="H897" s="6">
        <f>Tabla19[[#This Row],[Precio]]-(Tabla19[[#This Row],[Costo]]*Tabla19[[#This Row],[Cantidad]])</f>
        <v>0</v>
      </c>
      <c r="I897" t="s">
        <v>4</v>
      </c>
      <c r="K897" t="b">
        <f>IF(Tabla19[[#This Row],[Cantidad]]&gt;=1,Tabla19[[#This Row],[Cantidad]]*F897)</f>
        <v>0</v>
      </c>
    </row>
    <row r="898" spans="1:11" x14ac:dyDescent="0.2">
      <c r="A898" s="21"/>
      <c r="B898" s="22"/>
      <c r="C898" s="23">
        <f>_xlfn.XLOOKUP(Tabla19[[#This Row],[Producto]],Ingresos!L:L,Ingresos!M:M)</f>
        <v>0</v>
      </c>
      <c r="D898" s="24"/>
      <c r="E898" s="25"/>
      <c r="F898">
        <f>_xlfn.XLOOKUP(Tabla19[[#This Row],[Producto]],Ingresos!L:L,Ingresos!N:N)</f>
        <v>0</v>
      </c>
      <c r="G898">
        <v>2</v>
      </c>
      <c r="H898" s="6">
        <f>Tabla19[[#This Row],[Precio]]-(Tabla19[[#This Row],[Costo]]*Tabla19[[#This Row],[Cantidad]])</f>
        <v>0</v>
      </c>
      <c r="I898" t="s">
        <v>4</v>
      </c>
      <c r="K898" t="b">
        <f>IF(Tabla19[[#This Row],[Cantidad]]&gt;=1,Tabla19[[#This Row],[Cantidad]]*F898)</f>
        <v>0</v>
      </c>
    </row>
    <row r="899" spans="1:11" x14ac:dyDescent="0.2">
      <c r="A899" s="21"/>
      <c r="B899" s="22"/>
      <c r="C899" s="23">
        <f>_xlfn.XLOOKUP(Tabla19[[#This Row],[Producto]],Ingresos!L:L,Ingresos!M:M)</f>
        <v>0</v>
      </c>
      <c r="D899" s="24"/>
      <c r="E899" s="25"/>
      <c r="F899">
        <f>_xlfn.XLOOKUP(Tabla19[[#This Row],[Producto]],Ingresos!L:L,Ingresos!N:N)</f>
        <v>0</v>
      </c>
      <c r="G899">
        <v>2</v>
      </c>
      <c r="H899" s="6">
        <f>Tabla19[[#This Row],[Precio]]-(Tabla19[[#This Row],[Costo]]*Tabla19[[#This Row],[Cantidad]])</f>
        <v>0</v>
      </c>
      <c r="I899" t="s">
        <v>4</v>
      </c>
      <c r="K899" t="b">
        <f>IF(Tabla19[[#This Row],[Cantidad]]&gt;=1,Tabla19[[#This Row],[Cantidad]]*F899)</f>
        <v>0</v>
      </c>
    </row>
    <row r="900" spans="1:11" x14ac:dyDescent="0.2">
      <c r="A900" s="21"/>
      <c r="B900" s="22"/>
      <c r="C900" s="23">
        <f>_xlfn.XLOOKUP(Tabla19[[#This Row],[Producto]],Ingresos!L:L,Ingresos!M:M)</f>
        <v>0</v>
      </c>
      <c r="D900" s="24"/>
      <c r="E900" s="25"/>
      <c r="F900">
        <f>_xlfn.XLOOKUP(Tabla19[[#This Row],[Producto]],Ingresos!L:L,Ingresos!N:N)</f>
        <v>0</v>
      </c>
      <c r="G900">
        <v>2</v>
      </c>
      <c r="H900" s="6">
        <f>Tabla19[[#This Row],[Precio]]-(Tabla19[[#This Row],[Costo]]*Tabla19[[#This Row],[Cantidad]])</f>
        <v>0</v>
      </c>
      <c r="I900" t="s">
        <v>4</v>
      </c>
      <c r="K900" t="b">
        <f>IF(Tabla19[[#This Row],[Cantidad]]&gt;=1,Tabla19[[#This Row],[Cantidad]]*F900)</f>
        <v>0</v>
      </c>
    </row>
    <row r="901" spans="1:11" x14ac:dyDescent="0.2">
      <c r="A901" s="21"/>
      <c r="B901" s="22"/>
      <c r="C901" s="23">
        <f>_xlfn.XLOOKUP(Tabla19[[#This Row],[Producto]],Ingresos!L:L,Ingresos!M:M)</f>
        <v>0</v>
      </c>
      <c r="D901" s="24"/>
      <c r="E901" s="25"/>
      <c r="F901">
        <f>_xlfn.XLOOKUP(Tabla19[[#This Row],[Producto]],Ingresos!L:L,Ingresos!N:N)</f>
        <v>0</v>
      </c>
      <c r="G901">
        <v>2</v>
      </c>
      <c r="H901" s="6">
        <f>Tabla19[[#This Row],[Precio]]-(Tabla19[[#This Row],[Costo]]*Tabla19[[#This Row],[Cantidad]])</f>
        <v>0</v>
      </c>
      <c r="I901" t="s">
        <v>4</v>
      </c>
      <c r="K901" t="b">
        <f>IF(Tabla19[[#This Row],[Cantidad]]&gt;=1,Tabla19[[#This Row],[Cantidad]]*F901)</f>
        <v>0</v>
      </c>
    </row>
    <row r="902" spans="1:11" x14ac:dyDescent="0.2">
      <c r="A902" s="21"/>
      <c r="B902" s="22"/>
      <c r="C902" s="23">
        <f>_xlfn.XLOOKUP(Tabla19[[#This Row],[Producto]],Ingresos!L:L,Ingresos!M:M)</f>
        <v>0</v>
      </c>
      <c r="D902" s="24"/>
      <c r="E902" s="25"/>
      <c r="F902">
        <f>_xlfn.XLOOKUP(Tabla19[[#This Row],[Producto]],Ingresos!L:L,Ingresos!N:N)</f>
        <v>0</v>
      </c>
      <c r="G902">
        <v>2</v>
      </c>
      <c r="H902" s="6">
        <f>Tabla19[[#This Row],[Precio]]-(Tabla19[[#This Row],[Costo]]*Tabla19[[#This Row],[Cantidad]])</f>
        <v>0</v>
      </c>
      <c r="I902" t="s">
        <v>4</v>
      </c>
      <c r="K902" t="b">
        <f>IF(Tabla19[[#This Row],[Cantidad]]&gt;=1,Tabla19[[#This Row],[Cantidad]]*F902)</f>
        <v>0</v>
      </c>
    </row>
    <row r="903" spans="1:11" x14ac:dyDescent="0.2">
      <c r="A903" s="21"/>
      <c r="B903" s="22"/>
      <c r="C903" s="23">
        <f>_xlfn.XLOOKUP(Tabla19[[#This Row],[Producto]],Ingresos!L:L,Ingresos!M:M)</f>
        <v>0</v>
      </c>
      <c r="D903" s="24"/>
      <c r="E903" s="25"/>
      <c r="F903">
        <f>_xlfn.XLOOKUP(Tabla19[[#This Row],[Producto]],Ingresos!L:L,Ingresos!N:N)</f>
        <v>0</v>
      </c>
      <c r="G903">
        <v>2</v>
      </c>
      <c r="H903" s="6">
        <f>Tabla19[[#This Row],[Precio]]-(Tabla19[[#This Row],[Costo]]*Tabla19[[#This Row],[Cantidad]])</f>
        <v>0</v>
      </c>
      <c r="I903" t="s">
        <v>4</v>
      </c>
      <c r="K903" t="b">
        <f>IF(Tabla19[[#This Row],[Cantidad]]&gt;=1,Tabla19[[#This Row],[Cantidad]]*F903)</f>
        <v>0</v>
      </c>
    </row>
    <row r="904" spans="1:11" x14ac:dyDescent="0.2">
      <c r="A904" s="21"/>
      <c r="B904" s="22"/>
      <c r="C904" s="23">
        <f>_xlfn.XLOOKUP(Tabla19[[#This Row],[Producto]],Ingresos!L:L,Ingresos!M:M)</f>
        <v>0</v>
      </c>
      <c r="D904" s="24"/>
      <c r="E904" s="25"/>
      <c r="F904">
        <f>_xlfn.XLOOKUP(Tabla19[[#This Row],[Producto]],Ingresos!L:L,Ingresos!N:N)</f>
        <v>0</v>
      </c>
      <c r="G904">
        <v>2</v>
      </c>
      <c r="H904" s="6">
        <f>Tabla19[[#This Row],[Precio]]-(Tabla19[[#This Row],[Costo]]*Tabla19[[#This Row],[Cantidad]])</f>
        <v>0</v>
      </c>
      <c r="I904" t="s">
        <v>4</v>
      </c>
      <c r="K904" t="b">
        <f>IF(Tabla19[[#This Row],[Cantidad]]&gt;=1,Tabla19[[#This Row],[Cantidad]]*F904)</f>
        <v>0</v>
      </c>
    </row>
    <row r="905" spans="1:11" x14ac:dyDescent="0.2">
      <c r="A905" s="21"/>
      <c r="B905" s="22"/>
      <c r="C905" s="23">
        <f>_xlfn.XLOOKUP(Tabla19[[#This Row],[Producto]],Ingresos!L:L,Ingresos!M:M)</f>
        <v>0</v>
      </c>
      <c r="D905" s="24"/>
      <c r="E905" s="25"/>
      <c r="F905">
        <f>_xlfn.XLOOKUP(Tabla19[[#This Row],[Producto]],Ingresos!L:L,Ingresos!N:N)</f>
        <v>0</v>
      </c>
      <c r="G905">
        <v>2</v>
      </c>
      <c r="H905" s="6">
        <f>Tabla19[[#This Row],[Precio]]-(Tabla19[[#This Row],[Costo]]*Tabla19[[#This Row],[Cantidad]])</f>
        <v>0</v>
      </c>
      <c r="I905" t="s">
        <v>4</v>
      </c>
      <c r="K905" t="b">
        <f>IF(Tabla19[[#This Row],[Cantidad]]&gt;=1,Tabla19[[#This Row],[Cantidad]]*F905)</f>
        <v>0</v>
      </c>
    </row>
    <row r="906" spans="1:11" x14ac:dyDescent="0.2">
      <c r="A906" s="21"/>
      <c r="B906" s="22"/>
      <c r="C906" s="23">
        <f>_xlfn.XLOOKUP(Tabla19[[#This Row],[Producto]],Ingresos!L:L,Ingresos!M:M)</f>
        <v>0</v>
      </c>
      <c r="D906" s="24"/>
      <c r="E906" s="25"/>
      <c r="F906">
        <f>_xlfn.XLOOKUP(Tabla19[[#This Row],[Producto]],Ingresos!L:L,Ingresos!N:N)</f>
        <v>0</v>
      </c>
      <c r="G906">
        <v>2</v>
      </c>
      <c r="H906" s="6">
        <f>Tabla19[[#This Row],[Precio]]-(Tabla19[[#This Row],[Costo]]*Tabla19[[#This Row],[Cantidad]])</f>
        <v>0</v>
      </c>
      <c r="I906" t="s">
        <v>4</v>
      </c>
      <c r="K906" t="b">
        <f>IF(Tabla19[[#This Row],[Cantidad]]&gt;=1,Tabla19[[#This Row],[Cantidad]]*F906)</f>
        <v>0</v>
      </c>
    </row>
    <row r="907" spans="1:11" x14ac:dyDescent="0.2">
      <c r="A907" s="21"/>
      <c r="B907" s="22"/>
      <c r="C907" s="23">
        <f>_xlfn.XLOOKUP(Tabla19[[#This Row],[Producto]],Ingresos!L:L,Ingresos!M:M)</f>
        <v>0</v>
      </c>
      <c r="D907" s="24"/>
      <c r="E907" s="25"/>
      <c r="F907">
        <f>_xlfn.XLOOKUP(Tabla19[[#This Row],[Producto]],Ingresos!L:L,Ingresos!N:N)</f>
        <v>0</v>
      </c>
      <c r="G907">
        <v>2</v>
      </c>
      <c r="H907" s="6">
        <f>Tabla19[[#This Row],[Precio]]-(Tabla19[[#This Row],[Costo]]*Tabla19[[#This Row],[Cantidad]])</f>
        <v>0</v>
      </c>
      <c r="I907" t="s">
        <v>4</v>
      </c>
      <c r="K907" t="b">
        <f>IF(Tabla19[[#This Row],[Cantidad]]&gt;=1,Tabla19[[#This Row],[Cantidad]]*F907)</f>
        <v>0</v>
      </c>
    </row>
    <row r="908" spans="1:11" x14ac:dyDescent="0.2">
      <c r="A908" s="21"/>
      <c r="B908" s="22"/>
      <c r="C908" s="23">
        <f>_xlfn.XLOOKUP(Tabla19[[#This Row],[Producto]],Ingresos!L:L,Ingresos!M:M)</f>
        <v>0</v>
      </c>
      <c r="D908" s="24"/>
      <c r="E908" s="25"/>
      <c r="F908">
        <f>_xlfn.XLOOKUP(Tabla19[[#This Row],[Producto]],Ingresos!L:L,Ingresos!N:N)</f>
        <v>0</v>
      </c>
      <c r="G908">
        <v>2</v>
      </c>
      <c r="H908" s="6">
        <f>Tabla19[[#This Row],[Precio]]-(Tabla19[[#This Row],[Costo]]*Tabla19[[#This Row],[Cantidad]])</f>
        <v>0</v>
      </c>
      <c r="I908" t="s">
        <v>4</v>
      </c>
      <c r="K908" t="b">
        <f>IF(Tabla19[[#This Row],[Cantidad]]&gt;=1,Tabla19[[#This Row],[Cantidad]]*F908)</f>
        <v>0</v>
      </c>
    </row>
    <row r="909" spans="1:11" x14ac:dyDescent="0.2">
      <c r="A909" s="21"/>
      <c r="B909" s="22"/>
      <c r="C909" s="23">
        <f>_xlfn.XLOOKUP(Tabla19[[#This Row],[Producto]],Ingresos!L:L,Ingresos!M:M)</f>
        <v>0</v>
      </c>
      <c r="D909" s="24"/>
      <c r="E909" s="25"/>
      <c r="F909">
        <f>_xlfn.XLOOKUP(Tabla19[[#This Row],[Producto]],Ingresos!L:L,Ingresos!N:N)</f>
        <v>0</v>
      </c>
      <c r="G909">
        <v>2</v>
      </c>
      <c r="H909" s="6">
        <f>Tabla19[[#This Row],[Precio]]-(Tabla19[[#This Row],[Costo]]*Tabla19[[#This Row],[Cantidad]])</f>
        <v>0</v>
      </c>
      <c r="I909" t="s">
        <v>4</v>
      </c>
      <c r="K909" t="b">
        <f>IF(Tabla19[[#This Row],[Cantidad]]&gt;=1,Tabla19[[#This Row],[Cantidad]]*F909)</f>
        <v>0</v>
      </c>
    </row>
    <row r="910" spans="1:11" x14ac:dyDescent="0.2">
      <c r="A910" s="21"/>
      <c r="B910" s="22"/>
      <c r="C910" s="23">
        <f>_xlfn.XLOOKUP(Tabla19[[#This Row],[Producto]],Ingresos!L:L,Ingresos!M:M)</f>
        <v>0</v>
      </c>
      <c r="D910" s="24"/>
      <c r="E910" s="25"/>
      <c r="F910">
        <f>_xlfn.XLOOKUP(Tabla19[[#This Row],[Producto]],Ingresos!L:L,Ingresos!N:N)</f>
        <v>0</v>
      </c>
      <c r="G910">
        <v>2</v>
      </c>
      <c r="H910" s="6">
        <f>Tabla19[[#This Row],[Precio]]-(Tabla19[[#This Row],[Costo]]*Tabla19[[#This Row],[Cantidad]])</f>
        <v>0</v>
      </c>
      <c r="I910" t="s">
        <v>4</v>
      </c>
      <c r="K910" t="b">
        <f>IF(Tabla19[[#This Row],[Cantidad]]&gt;=1,Tabla19[[#This Row],[Cantidad]]*F910)</f>
        <v>0</v>
      </c>
    </row>
    <row r="911" spans="1:11" x14ac:dyDescent="0.2">
      <c r="A911" s="21"/>
      <c r="B911" s="22"/>
      <c r="C911" s="23">
        <f>_xlfn.XLOOKUP(Tabla19[[#This Row],[Producto]],Ingresos!L:L,Ingresos!M:M)</f>
        <v>0</v>
      </c>
      <c r="D911" s="24"/>
      <c r="E911" s="25"/>
      <c r="F911">
        <f>_xlfn.XLOOKUP(Tabla19[[#This Row],[Producto]],Ingresos!L:L,Ingresos!N:N)</f>
        <v>0</v>
      </c>
      <c r="G911">
        <v>2</v>
      </c>
      <c r="H911" s="6">
        <f>Tabla19[[#This Row],[Precio]]-(Tabla19[[#This Row],[Costo]]*Tabla19[[#This Row],[Cantidad]])</f>
        <v>0</v>
      </c>
      <c r="I911" t="s">
        <v>4</v>
      </c>
      <c r="K911" t="b">
        <f>IF(Tabla19[[#This Row],[Cantidad]]&gt;=1,Tabla19[[#This Row],[Cantidad]]*F911)</f>
        <v>0</v>
      </c>
    </row>
    <row r="912" spans="1:11" x14ac:dyDescent="0.2">
      <c r="A912" s="21"/>
      <c r="B912" s="22"/>
      <c r="C912" s="23">
        <f>_xlfn.XLOOKUP(Tabla19[[#This Row],[Producto]],Ingresos!L:L,Ingresos!M:M)</f>
        <v>0</v>
      </c>
      <c r="D912" s="24"/>
      <c r="E912" s="25"/>
      <c r="F912">
        <f>_xlfn.XLOOKUP(Tabla19[[#This Row],[Producto]],Ingresos!L:L,Ingresos!N:N)</f>
        <v>0</v>
      </c>
      <c r="G912">
        <v>2</v>
      </c>
      <c r="H912" s="6">
        <f>Tabla19[[#This Row],[Precio]]-(Tabla19[[#This Row],[Costo]]*Tabla19[[#This Row],[Cantidad]])</f>
        <v>0</v>
      </c>
      <c r="I912" t="s">
        <v>4</v>
      </c>
      <c r="K912" t="b">
        <f>IF(Tabla19[[#This Row],[Cantidad]]&gt;=1,Tabla19[[#This Row],[Cantidad]]*F912)</f>
        <v>0</v>
      </c>
    </row>
    <row r="913" spans="1:11" x14ac:dyDescent="0.2">
      <c r="A913" s="21"/>
      <c r="B913" s="22"/>
      <c r="C913" s="23">
        <f>_xlfn.XLOOKUP(Tabla19[[#This Row],[Producto]],Ingresos!L:L,Ingresos!M:M)</f>
        <v>0</v>
      </c>
      <c r="D913" s="24"/>
      <c r="E913" s="25"/>
      <c r="F913">
        <f>_xlfn.XLOOKUP(Tabla19[[#This Row],[Producto]],Ingresos!L:L,Ingresos!N:N)</f>
        <v>0</v>
      </c>
      <c r="G913">
        <v>2</v>
      </c>
      <c r="H913" s="6">
        <f>Tabla19[[#This Row],[Precio]]-(Tabla19[[#This Row],[Costo]]*Tabla19[[#This Row],[Cantidad]])</f>
        <v>0</v>
      </c>
      <c r="I913" t="s">
        <v>4</v>
      </c>
      <c r="K913" t="b">
        <f>IF(Tabla19[[#This Row],[Cantidad]]&gt;=1,Tabla19[[#This Row],[Cantidad]]*F913)</f>
        <v>0</v>
      </c>
    </row>
    <row r="914" spans="1:11" x14ac:dyDescent="0.2">
      <c r="A914" s="21"/>
      <c r="B914" s="22"/>
      <c r="C914" s="23">
        <f>_xlfn.XLOOKUP(Tabla19[[#This Row],[Producto]],Ingresos!L:L,Ingresos!M:M)</f>
        <v>0</v>
      </c>
      <c r="D914" s="24"/>
      <c r="E914" s="25"/>
      <c r="F914">
        <f>_xlfn.XLOOKUP(Tabla19[[#This Row],[Producto]],Ingresos!L:L,Ingresos!N:N)</f>
        <v>0</v>
      </c>
      <c r="G914">
        <v>2</v>
      </c>
      <c r="H914" s="6">
        <f>Tabla19[[#This Row],[Precio]]-(Tabla19[[#This Row],[Costo]]*Tabla19[[#This Row],[Cantidad]])</f>
        <v>0</v>
      </c>
      <c r="I914" t="s">
        <v>4</v>
      </c>
      <c r="K914" t="b">
        <f>IF(Tabla19[[#This Row],[Cantidad]]&gt;=1,Tabla19[[#This Row],[Cantidad]]*F914)</f>
        <v>0</v>
      </c>
    </row>
    <row r="915" spans="1:11" x14ac:dyDescent="0.2">
      <c r="A915" s="21"/>
      <c r="B915" s="22"/>
      <c r="C915" s="23">
        <f>_xlfn.XLOOKUP(Tabla19[[#This Row],[Producto]],Ingresos!L:L,Ingresos!M:M)</f>
        <v>0</v>
      </c>
      <c r="D915" s="24"/>
      <c r="E915" s="25"/>
      <c r="F915">
        <f>_xlfn.XLOOKUP(Tabla19[[#This Row],[Producto]],Ingresos!L:L,Ingresos!N:N)</f>
        <v>0</v>
      </c>
      <c r="G915">
        <v>2</v>
      </c>
      <c r="H915" s="6">
        <f>Tabla19[[#This Row],[Precio]]-(Tabla19[[#This Row],[Costo]]*Tabla19[[#This Row],[Cantidad]])</f>
        <v>0</v>
      </c>
      <c r="I915" t="s">
        <v>4</v>
      </c>
      <c r="K915" t="b">
        <f>IF(Tabla19[[#This Row],[Cantidad]]&gt;=1,Tabla19[[#This Row],[Cantidad]]*F915)</f>
        <v>0</v>
      </c>
    </row>
    <row r="916" spans="1:11" x14ac:dyDescent="0.2">
      <c r="A916" s="21"/>
      <c r="B916" s="22"/>
      <c r="C916" s="23">
        <f>_xlfn.XLOOKUP(Tabla19[[#This Row],[Producto]],Ingresos!L:L,Ingresos!M:M)</f>
        <v>0</v>
      </c>
      <c r="D916" s="24"/>
      <c r="E916" s="25"/>
      <c r="F916">
        <f>_xlfn.XLOOKUP(Tabla19[[#This Row],[Producto]],Ingresos!L:L,Ingresos!N:N)</f>
        <v>0</v>
      </c>
      <c r="G916">
        <v>2</v>
      </c>
      <c r="H916" s="6">
        <f>Tabla19[[#This Row],[Precio]]-(Tabla19[[#This Row],[Costo]]*Tabla19[[#This Row],[Cantidad]])</f>
        <v>0</v>
      </c>
      <c r="I916" t="s">
        <v>4</v>
      </c>
      <c r="K916" t="b">
        <f>IF(Tabla19[[#This Row],[Cantidad]]&gt;=1,Tabla19[[#This Row],[Cantidad]]*F916)</f>
        <v>0</v>
      </c>
    </row>
    <row r="917" spans="1:11" x14ac:dyDescent="0.2">
      <c r="A917" s="21"/>
      <c r="B917" s="22"/>
      <c r="C917" s="23">
        <f>_xlfn.XLOOKUP(Tabla19[[#This Row],[Producto]],Ingresos!L:L,Ingresos!M:M)</f>
        <v>0</v>
      </c>
      <c r="D917" s="24"/>
      <c r="E917" s="25"/>
      <c r="F917">
        <f>_xlfn.XLOOKUP(Tabla19[[#This Row],[Producto]],Ingresos!L:L,Ingresos!N:N)</f>
        <v>0</v>
      </c>
      <c r="G917">
        <v>2</v>
      </c>
      <c r="H917" s="6">
        <f>Tabla19[[#This Row],[Precio]]-(Tabla19[[#This Row],[Costo]]*Tabla19[[#This Row],[Cantidad]])</f>
        <v>0</v>
      </c>
      <c r="I917" t="s">
        <v>4</v>
      </c>
      <c r="K917" t="b">
        <f>IF(Tabla19[[#This Row],[Cantidad]]&gt;=1,Tabla19[[#This Row],[Cantidad]]*F917)</f>
        <v>0</v>
      </c>
    </row>
    <row r="918" spans="1:11" x14ac:dyDescent="0.2">
      <c r="A918" s="21"/>
      <c r="B918" s="22"/>
      <c r="C918" s="23">
        <f>_xlfn.XLOOKUP(Tabla19[[#This Row],[Producto]],Ingresos!L:L,Ingresos!M:M)</f>
        <v>0</v>
      </c>
      <c r="D918" s="24"/>
      <c r="E918" s="25"/>
      <c r="F918">
        <f>_xlfn.XLOOKUP(Tabla19[[#This Row],[Producto]],Ingresos!L:L,Ingresos!N:N)</f>
        <v>0</v>
      </c>
      <c r="G918">
        <v>2</v>
      </c>
      <c r="H918" s="6">
        <f>Tabla19[[#This Row],[Precio]]-(Tabla19[[#This Row],[Costo]]*Tabla19[[#This Row],[Cantidad]])</f>
        <v>0</v>
      </c>
      <c r="I918" t="s">
        <v>4</v>
      </c>
      <c r="K918" t="b">
        <f>IF(Tabla19[[#This Row],[Cantidad]]&gt;=1,Tabla19[[#This Row],[Cantidad]]*F918)</f>
        <v>0</v>
      </c>
    </row>
    <row r="919" spans="1:11" x14ac:dyDescent="0.2">
      <c r="A919" s="21"/>
      <c r="B919" s="22"/>
      <c r="C919" s="23">
        <f>_xlfn.XLOOKUP(Tabla19[[#This Row],[Producto]],Ingresos!L:L,Ingresos!M:M)</f>
        <v>0</v>
      </c>
      <c r="D919" s="24"/>
      <c r="E919" s="25"/>
      <c r="F919">
        <f>_xlfn.XLOOKUP(Tabla19[[#This Row],[Producto]],Ingresos!L:L,Ingresos!N:N)</f>
        <v>0</v>
      </c>
      <c r="G919">
        <v>2</v>
      </c>
      <c r="H919" s="6">
        <f>Tabla19[[#This Row],[Precio]]-(Tabla19[[#This Row],[Costo]]*Tabla19[[#This Row],[Cantidad]])</f>
        <v>0</v>
      </c>
      <c r="I919" t="s">
        <v>4</v>
      </c>
      <c r="K919" t="b">
        <f>IF(Tabla19[[#This Row],[Cantidad]]&gt;=1,Tabla19[[#This Row],[Cantidad]]*F919)</f>
        <v>0</v>
      </c>
    </row>
    <row r="920" spans="1:11" x14ac:dyDescent="0.2">
      <c r="A920" s="21"/>
      <c r="B920" s="22"/>
      <c r="C920" s="23">
        <f>_xlfn.XLOOKUP(Tabla19[[#This Row],[Producto]],Ingresos!L:L,Ingresos!M:M)</f>
        <v>0</v>
      </c>
      <c r="D920" s="24"/>
      <c r="E920" s="25"/>
      <c r="F920">
        <f>_xlfn.XLOOKUP(Tabla19[[#This Row],[Producto]],Ingresos!L:L,Ingresos!N:N)</f>
        <v>0</v>
      </c>
      <c r="G920">
        <v>2</v>
      </c>
      <c r="H920" s="6">
        <f>Tabla19[[#This Row],[Precio]]-(Tabla19[[#This Row],[Costo]]*Tabla19[[#This Row],[Cantidad]])</f>
        <v>0</v>
      </c>
      <c r="I920" t="s">
        <v>4</v>
      </c>
      <c r="K920" t="b">
        <f>IF(Tabla19[[#This Row],[Cantidad]]&gt;=1,Tabla19[[#This Row],[Cantidad]]*F920)</f>
        <v>0</v>
      </c>
    </row>
    <row r="921" spans="1:11" x14ac:dyDescent="0.2">
      <c r="A921" s="21"/>
      <c r="B921" s="22"/>
      <c r="C921" s="23">
        <f>_xlfn.XLOOKUP(Tabla19[[#This Row],[Producto]],Ingresos!L:L,Ingresos!M:M)</f>
        <v>0</v>
      </c>
      <c r="D921" s="24"/>
      <c r="E921" s="25"/>
      <c r="F921">
        <f>_xlfn.XLOOKUP(Tabla19[[#This Row],[Producto]],Ingresos!L:L,Ingresos!N:N)</f>
        <v>0</v>
      </c>
      <c r="G921">
        <v>2</v>
      </c>
      <c r="H921" s="6">
        <f>Tabla19[[#This Row],[Precio]]-(Tabla19[[#This Row],[Costo]]*Tabla19[[#This Row],[Cantidad]])</f>
        <v>0</v>
      </c>
      <c r="I921" t="s">
        <v>4</v>
      </c>
      <c r="K921" t="b">
        <f>IF(Tabla19[[#This Row],[Cantidad]]&gt;=1,Tabla19[[#This Row],[Cantidad]]*F921)</f>
        <v>0</v>
      </c>
    </row>
    <row r="922" spans="1:11" x14ac:dyDescent="0.2">
      <c r="A922" s="21"/>
      <c r="B922" s="22"/>
      <c r="C922" s="23">
        <f>_xlfn.XLOOKUP(Tabla19[[#This Row],[Producto]],Ingresos!L:L,Ingresos!M:M)</f>
        <v>0</v>
      </c>
      <c r="D922" s="24"/>
      <c r="E922" s="25"/>
      <c r="F922">
        <f>_xlfn.XLOOKUP(Tabla19[[#This Row],[Producto]],Ingresos!L:L,Ingresos!N:N)</f>
        <v>0</v>
      </c>
      <c r="G922">
        <v>2</v>
      </c>
      <c r="H922" s="6">
        <f>Tabla19[[#This Row],[Precio]]-(Tabla19[[#This Row],[Costo]]*Tabla19[[#This Row],[Cantidad]])</f>
        <v>0</v>
      </c>
      <c r="I922" t="s">
        <v>4</v>
      </c>
      <c r="K922" t="b">
        <f>IF(Tabla19[[#This Row],[Cantidad]]&gt;=1,Tabla19[[#This Row],[Cantidad]]*F922)</f>
        <v>0</v>
      </c>
    </row>
    <row r="923" spans="1:11" x14ac:dyDescent="0.2">
      <c r="A923" s="21"/>
      <c r="B923" s="22"/>
      <c r="C923" s="23">
        <f>_xlfn.XLOOKUP(Tabla19[[#This Row],[Producto]],Ingresos!L:L,Ingresos!M:M)</f>
        <v>0</v>
      </c>
      <c r="D923" s="24"/>
      <c r="E923" s="25"/>
      <c r="F923">
        <f>_xlfn.XLOOKUP(Tabla19[[#This Row],[Producto]],Ingresos!L:L,Ingresos!N:N)</f>
        <v>0</v>
      </c>
      <c r="G923">
        <v>2</v>
      </c>
      <c r="H923" s="6">
        <f>Tabla19[[#This Row],[Precio]]-(Tabla19[[#This Row],[Costo]]*Tabla19[[#This Row],[Cantidad]])</f>
        <v>0</v>
      </c>
      <c r="I923" t="s">
        <v>4</v>
      </c>
      <c r="K923" t="b">
        <f>IF(Tabla19[[#This Row],[Cantidad]]&gt;=1,Tabla19[[#This Row],[Cantidad]]*F923)</f>
        <v>0</v>
      </c>
    </row>
    <row r="924" spans="1:11" x14ac:dyDescent="0.2">
      <c r="A924" s="21"/>
      <c r="B924" s="22"/>
      <c r="C924" s="23">
        <f>_xlfn.XLOOKUP(Tabla19[[#This Row],[Producto]],Ingresos!L:L,Ingresos!M:M)</f>
        <v>0</v>
      </c>
      <c r="D924" s="24"/>
      <c r="E924" s="25"/>
      <c r="F924">
        <f>_xlfn.XLOOKUP(Tabla19[[#This Row],[Producto]],Ingresos!L:L,Ingresos!N:N)</f>
        <v>0</v>
      </c>
      <c r="G924">
        <v>2</v>
      </c>
      <c r="H924" s="6">
        <f>Tabla19[[#This Row],[Precio]]-(Tabla19[[#This Row],[Costo]]*Tabla19[[#This Row],[Cantidad]])</f>
        <v>0</v>
      </c>
      <c r="I924" t="s">
        <v>4</v>
      </c>
      <c r="K924" t="b">
        <f>IF(Tabla19[[#This Row],[Cantidad]]&gt;=1,Tabla19[[#This Row],[Cantidad]]*F924)</f>
        <v>0</v>
      </c>
    </row>
    <row r="925" spans="1:11" x14ac:dyDescent="0.2">
      <c r="A925" s="21"/>
      <c r="B925" s="22"/>
      <c r="C925" s="23">
        <f>_xlfn.XLOOKUP(Tabla19[[#This Row],[Producto]],Ingresos!L:L,Ingresos!M:M)</f>
        <v>0</v>
      </c>
      <c r="D925" s="24"/>
      <c r="E925" s="25"/>
      <c r="F925">
        <f>_xlfn.XLOOKUP(Tabla19[[#This Row],[Producto]],Ingresos!L:L,Ingresos!N:N)</f>
        <v>0</v>
      </c>
      <c r="G925">
        <v>2</v>
      </c>
      <c r="H925" s="6">
        <f>Tabla19[[#This Row],[Precio]]-(Tabla19[[#This Row],[Costo]]*Tabla19[[#This Row],[Cantidad]])</f>
        <v>0</v>
      </c>
      <c r="I925" t="s">
        <v>4</v>
      </c>
      <c r="K925" t="b">
        <f>IF(Tabla19[[#This Row],[Cantidad]]&gt;=1,Tabla19[[#This Row],[Cantidad]]*F925)</f>
        <v>0</v>
      </c>
    </row>
    <row r="926" spans="1:11" x14ac:dyDescent="0.2">
      <c r="A926" s="21"/>
      <c r="B926" s="22"/>
      <c r="C926" s="23">
        <f>_xlfn.XLOOKUP(Tabla19[[#This Row],[Producto]],Ingresos!L:L,Ingresos!M:M)</f>
        <v>0</v>
      </c>
      <c r="D926" s="24"/>
      <c r="E926" s="25"/>
      <c r="F926">
        <f>_xlfn.XLOOKUP(Tabla19[[#This Row],[Producto]],Ingresos!L:L,Ingresos!N:N)</f>
        <v>0</v>
      </c>
      <c r="G926">
        <v>2</v>
      </c>
      <c r="H926" s="6">
        <f>Tabla19[[#This Row],[Precio]]-(Tabla19[[#This Row],[Costo]]*Tabla19[[#This Row],[Cantidad]])</f>
        <v>0</v>
      </c>
      <c r="I926" t="s">
        <v>4</v>
      </c>
      <c r="K926" t="b">
        <f>IF(Tabla19[[#This Row],[Cantidad]]&gt;=1,Tabla19[[#This Row],[Cantidad]]*F926)</f>
        <v>0</v>
      </c>
    </row>
    <row r="927" spans="1:11" x14ac:dyDescent="0.2">
      <c r="A927" s="21"/>
      <c r="B927" s="22"/>
      <c r="C927" s="23">
        <f>_xlfn.XLOOKUP(Tabla19[[#This Row],[Producto]],Ingresos!L:L,Ingresos!M:M)</f>
        <v>0</v>
      </c>
      <c r="D927" s="24"/>
      <c r="E927" s="25"/>
      <c r="F927">
        <f>_xlfn.XLOOKUP(Tabla19[[#This Row],[Producto]],Ingresos!L:L,Ingresos!N:N)</f>
        <v>0</v>
      </c>
      <c r="G927">
        <v>2</v>
      </c>
      <c r="H927" s="6">
        <f>Tabla19[[#This Row],[Precio]]-(Tabla19[[#This Row],[Costo]]*Tabla19[[#This Row],[Cantidad]])</f>
        <v>0</v>
      </c>
      <c r="I927" t="s">
        <v>4</v>
      </c>
      <c r="K927" t="b">
        <f>IF(Tabla19[[#This Row],[Cantidad]]&gt;=1,Tabla19[[#This Row],[Cantidad]]*F927)</f>
        <v>0</v>
      </c>
    </row>
    <row r="928" spans="1:11" x14ac:dyDescent="0.2">
      <c r="A928" s="21"/>
      <c r="B928" s="22"/>
      <c r="C928" s="23">
        <f>_xlfn.XLOOKUP(Tabla19[[#This Row],[Producto]],Ingresos!L:L,Ingresos!M:M)</f>
        <v>0</v>
      </c>
      <c r="D928" s="24"/>
      <c r="E928" s="25"/>
      <c r="F928">
        <f>_xlfn.XLOOKUP(Tabla19[[#This Row],[Producto]],Ingresos!L:L,Ingresos!N:N)</f>
        <v>0</v>
      </c>
      <c r="G928">
        <v>2</v>
      </c>
      <c r="H928" s="6">
        <f>Tabla19[[#This Row],[Precio]]-(Tabla19[[#This Row],[Costo]]*Tabla19[[#This Row],[Cantidad]])</f>
        <v>0</v>
      </c>
      <c r="I928" t="s">
        <v>4</v>
      </c>
      <c r="K928" t="b">
        <f>IF(Tabla19[[#This Row],[Cantidad]]&gt;=1,Tabla19[[#This Row],[Cantidad]]*F928)</f>
        <v>0</v>
      </c>
    </row>
    <row r="929" spans="1:11" x14ac:dyDescent="0.2">
      <c r="A929" s="21"/>
      <c r="B929" s="22"/>
      <c r="C929" s="23">
        <f>_xlfn.XLOOKUP(Tabla19[[#This Row],[Producto]],Ingresos!L:L,Ingresos!M:M)</f>
        <v>0</v>
      </c>
      <c r="D929" s="24"/>
      <c r="E929" s="25"/>
      <c r="F929">
        <f>_xlfn.XLOOKUP(Tabla19[[#This Row],[Producto]],Ingresos!L:L,Ingresos!N:N)</f>
        <v>0</v>
      </c>
      <c r="G929">
        <v>2</v>
      </c>
      <c r="H929" s="6">
        <f>Tabla19[[#This Row],[Precio]]-(Tabla19[[#This Row],[Costo]]*Tabla19[[#This Row],[Cantidad]])</f>
        <v>0</v>
      </c>
      <c r="I929" t="s">
        <v>4</v>
      </c>
      <c r="K929" t="b">
        <f>IF(Tabla19[[#This Row],[Cantidad]]&gt;=1,Tabla19[[#This Row],[Cantidad]]*F929)</f>
        <v>0</v>
      </c>
    </row>
    <row r="930" spans="1:11" x14ac:dyDescent="0.2">
      <c r="A930" s="21"/>
      <c r="B930" s="22"/>
      <c r="C930" s="23">
        <f>_xlfn.XLOOKUP(Tabla19[[#This Row],[Producto]],Ingresos!L:L,Ingresos!M:M)</f>
        <v>0</v>
      </c>
      <c r="D930" s="24"/>
      <c r="E930" s="25"/>
      <c r="F930">
        <f>_xlfn.XLOOKUP(Tabla19[[#This Row],[Producto]],Ingresos!L:L,Ingresos!N:N)</f>
        <v>0</v>
      </c>
      <c r="G930">
        <v>2</v>
      </c>
      <c r="H930" s="6">
        <f>Tabla19[[#This Row],[Precio]]-(Tabla19[[#This Row],[Costo]]*Tabla19[[#This Row],[Cantidad]])</f>
        <v>0</v>
      </c>
      <c r="I930" t="s">
        <v>4</v>
      </c>
      <c r="K930" t="b">
        <f>IF(Tabla19[[#This Row],[Cantidad]]&gt;=1,Tabla19[[#This Row],[Cantidad]]*F930)</f>
        <v>0</v>
      </c>
    </row>
    <row r="931" spans="1:11" x14ac:dyDescent="0.2">
      <c r="A931" s="21"/>
      <c r="B931" s="22"/>
      <c r="C931" s="23">
        <f>_xlfn.XLOOKUP(Tabla19[[#This Row],[Producto]],Ingresos!L:L,Ingresos!M:M)</f>
        <v>0</v>
      </c>
      <c r="D931" s="24"/>
      <c r="E931" s="25"/>
      <c r="F931">
        <f>_xlfn.XLOOKUP(Tabla19[[#This Row],[Producto]],Ingresos!L:L,Ingresos!N:N)</f>
        <v>0</v>
      </c>
      <c r="G931">
        <v>2</v>
      </c>
      <c r="H931" s="6">
        <f>Tabla19[[#This Row],[Precio]]-(Tabla19[[#This Row],[Costo]]*Tabla19[[#This Row],[Cantidad]])</f>
        <v>0</v>
      </c>
      <c r="I931" t="s">
        <v>4</v>
      </c>
      <c r="K931" t="b">
        <f>IF(Tabla19[[#This Row],[Cantidad]]&gt;=1,Tabla19[[#This Row],[Cantidad]]*F931)</f>
        <v>0</v>
      </c>
    </row>
    <row r="932" spans="1:11" x14ac:dyDescent="0.2">
      <c r="A932" s="21"/>
      <c r="B932" s="22"/>
      <c r="C932" s="23">
        <f>_xlfn.XLOOKUP(Tabla19[[#This Row],[Producto]],Ingresos!L:L,Ingresos!M:M)</f>
        <v>0</v>
      </c>
      <c r="D932" s="24"/>
      <c r="E932" s="25"/>
      <c r="F932">
        <f>_xlfn.XLOOKUP(Tabla19[[#This Row],[Producto]],Ingresos!L:L,Ingresos!N:N)</f>
        <v>0</v>
      </c>
      <c r="G932">
        <v>2</v>
      </c>
      <c r="H932" s="6">
        <f>Tabla19[[#This Row],[Precio]]-(Tabla19[[#This Row],[Costo]]*Tabla19[[#This Row],[Cantidad]])</f>
        <v>0</v>
      </c>
      <c r="I932" t="s">
        <v>4</v>
      </c>
      <c r="K932" t="b">
        <f>IF(Tabla19[[#This Row],[Cantidad]]&gt;=1,Tabla19[[#This Row],[Cantidad]]*F932)</f>
        <v>0</v>
      </c>
    </row>
    <row r="933" spans="1:11" x14ac:dyDescent="0.2">
      <c r="A933" s="21"/>
      <c r="B933" s="22"/>
      <c r="C933" s="23">
        <f>_xlfn.XLOOKUP(Tabla19[[#This Row],[Producto]],Ingresos!L:L,Ingresos!M:M)</f>
        <v>0</v>
      </c>
      <c r="D933" s="24"/>
      <c r="E933" s="25"/>
      <c r="F933">
        <f>_xlfn.XLOOKUP(Tabla19[[#This Row],[Producto]],Ingresos!L:L,Ingresos!N:N)</f>
        <v>0</v>
      </c>
      <c r="G933">
        <v>2</v>
      </c>
      <c r="H933" s="6">
        <f>Tabla19[[#This Row],[Precio]]-(Tabla19[[#This Row],[Costo]]*Tabla19[[#This Row],[Cantidad]])</f>
        <v>0</v>
      </c>
      <c r="I933" t="s">
        <v>4</v>
      </c>
      <c r="K933" t="b">
        <f>IF(Tabla19[[#This Row],[Cantidad]]&gt;=1,Tabla19[[#This Row],[Cantidad]]*F933)</f>
        <v>0</v>
      </c>
    </row>
    <row r="934" spans="1:11" x14ac:dyDescent="0.2">
      <c r="A934" s="21"/>
      <c r="B934" s="22"/>
      <c r="C934" s="23">
        <f>_xlfn.XLOOKUP(Tabla19[[#This Row],[Producto]],Ingresos!L:L,Ingresos!M:M)</f>
        <v>0</v>
      </c>
      <c r="D934" s="24"/>
      <c r="E934" s="25"/>
      <c r="F934">
        <f>_xlfn.XLOOKUP(Tabla19[[#This Row],[Producto]],Ingresos!L:L,Ingresos!N:N)</f>
        <v>0</v>
      </c>
      <c r="G934">
        <v>2</v>
      </c>
      <c r="H934" s="6">
        <f>Tabla19[[#This Row],[Precio]]-(Tabla19[[#This Row],[Costo]]*Tabla19[[#This Row],[Cantidad]])</f>
        <v>0</v>
      </c>
      <c r="I934" t="s">
        <v>4</v>
      </c>
      <c r="K934" t="b">
        <f>IF(Tabla19[[#This Row],[Cantidad]]&gt;=1,Tabla19[[#This Row],[Cantidad]]*F934)</f>
        <v>0</v>
      </c>
    </row>
    <row r="935" spans="1:11" x14ac:dyDescent="0.2">
      <c r="A935" s="21"/>
      <c r="B935" s="22"/>
      <c r="C935" s="23">
        <f>_xlfn.XLOOKUP(Tabla19[[#This Row],[Producto]],Ingresos!L:L,Ingresos!M:M)</f>
        <v>0</v>
      </c>
      <c r="D935" s="24"/>
      <c r="E935" s="25"/>
      <c r="F935">
        <f>_xlfn.XLOOKUP(Tabla19[[#This Row],[Producto]],Ingresos!L:L,Ingresos!N:N)</f>
        <v>0</v>
      </c>
      <c r="G935">
        <v>2</v>
      </c>
      <c r="H935" s="6">
        <f>Tabla19[[#This Row],[Precio]]-(Tabla19[[#This Row],[Costo]]*Tabla19[[#This Row],[Cantidad]])</f>
        <v>0</v>
      </c>
      <c r="I935" t="s">
        <v>4</v>
      </c>
      <c r="K935" t="b">
        <f>IF(Tabla19[[#This Row],[Cantidad]]&gt;=1,Tabla19[[#This Row],[Cantidad]]*F935)</f>
        <v>0</v>
      </c>
    </row>
    <row r="936" spans="1:11" x14ac:dyDescent="0.2">
      <c r="A936" s="21"/>
      <c r="B936" s="22"/>
      <c r="C936" s="23">
        <f>_xlfn.XLOOKUP(Tabla19[[#This Row],[Producto]],Ingresos!L:L,Ingresos!M:M)</f>
        <v>0</v>
      </c>
      <c r="D936" s="24"/>
      <c r="E936" s="25"/>
      <c r="F936">
        <f>_xlfn.XLOOKUP(Tabla19[[#This Row],[Producto]],Ingresos!L:L,Ingresos!N:N)</f>
        <v>0</v>
      </c>
      <c r="G936">
        <v>2</v>
      </c>
      <c r="H936" s="6">
        <f>Tabla19[[#This Row],[Precio]]-(Tabla19[[#This Row],[Costo]]*Tabla19[[#This Row],[Cantidad]])</f>
        <v>0</v>
      </c>
      <c r="I936" t="s">
        <v>4</v>
      </c>
      <c r="K936" t="b">
        <f>IF(Tabla19[[#This Row],[Cantidad]]&gt;=1,Tabla19[[#This Row],[Cantidad]]*F936)</f>
        <v>0</v>
      </c>
    </row>
    <row r="937" spans="1:11" x14ac:dyDescent="0.2">
      <c r="A937" s="21"/>
      <c r="B937" s="22"/>
      <c r="C937" s="23">
        <f>_xlfn.XLOOKUP(Tabla19[[#This Row],[Producto]],Ingresos!L:L,Ingresos!M:M)</f>
        <v>0</v>
      </c>
      <c r="D937" s="24"/>
      <c r="E937" s="25"/>
      <c r="F937">
        <f>_xlfn.XLOOKUP(Tabla19[[#This Row],[Producto]],Ingresos!L:L,Ingresos!N:N)</f>
        <v>0</v>
      </c>
      <c r="G937">
        <v>2</v>
      </c>
      <c r="H937" s="6">
        <f>Tabla19[[#This Row],[Precio]]-(Tabla19[[#This Row],[Costo]]*Tabla19[[#This Row],[Cantidad]])</f>
        <v>0</v>
      </c>
      <c r="I937" t="s">
        <v>4</v>
      </c>
      <c r="K937" t="b">
        <f>IF(Tabla19[[#This Row],[Cantidad]]&gt;=1,Tabla19[[#This Row],[Cantidad]]*F937)</f>
        <v>0</v>
      </c>
    </row>
    <row r="938" spans="1:11" x14ac:dyDescent="0.2">
      <c r="A938" s="21"/>
      <c r="B938" s="22"/>
      <c r="C938" s="23">
        <f>_xlfn.XLOOKUP(Tabla19[[#This Row],[Producto]],Ingresos!L:L,Ingresos!M:M)</f>
        <v>0</v>
      </c>
      <c r="D938" s="24"/>
      <c r="E938" s="25"/>
      <c r="F938">
        <f>_xlfn.XLOOKUP(Tabla19[[#This Row],[Producto]],Ingresos!L:L,Ingresos!N:N)</f>
        <v>0</v>
      </c>
      <c r="G938">
        <v>2</v>
      </c>
      <c r="H938" s="6">
        <f>Tabla19[[#This Row],[Precio]]-(Tabla19[[#This Row],[Costo]]*Tabla19[[#This Row],[Cantidad]])</f>
        <v>0</v>
      </c>
      <c r="I938" t="s">
        <v>4</v>
      </c>
      <c r="K938" t="b">
        <f>IF(Tabla19[[#This Row],[Cantidad]]&gt;=1,Tabla19[[#This Row],[Cantidad]]*F938)</f>
        <v>0</v>
      </c>
    </row>
    <row r="939" spans="1:11" x14ac:dyDescent="0.2">
      <c r="A939" s="21"/>
      <c r="B939" s="22"/>
      <c r="C939" s="23">
        <f>_xlfn.XLOOKUP(Tabla19[[#This Row],[Producto]],Ingresos!L:L,Ingresos!M:M)</f>
        <v>0</v>
      </c>
      <c r="D939" s="24"/>
      <c r="E939" s="25"/>
      <c r="F939">
        <f>_xlfn.XLOOKUP(Tabla19[[#This Row],[Producto]],Ingresos!L:L,Ingresos!N:N)</f>
        <v>0</v>
      </c>
      <c r="G939">
        <v>2</v>
      </c>
      <c r="H939" s="6">
        <f>Tabla19[[#This Row],[Precio]]-(Tabla19[[#This Row],[Costo]]*Tabla19[[#This Row],[Cantidad]])</f>
        <v>0</v>
      </c>
      <c r="I939" t="s">
        <v>4</v>
      </c>
      <c r="K939" t="b">
        <f>IF(Tabla19[[#This Row],[Cantidad]]&gt;=1,Tabla19[[#This Row],[Cantidad]]*F939)</f>
        <v>0</v>
      </c>
    </row>
    <row r="940" spans="1:11" x14ac:dyDescent="0.2">
      <c r="A940" s="21"/>
      <c r="B940" s="22"/>
      <c r="C940" s="23">
        <f>_xlfn.XLOOKUP(Tabla19[[#This Row],[Producto]],Ingresos!L:L,Ingresos!M:M)</f>
        <v>0</v>
      </c>
      <c r="D940" s="24"/>
      <c r="E940" s="25"/>
      <c r="F940">
        <f>_xlfn.XLOOKUP(Tabla19[[#This Row],[Producto]],Ingresos!L:L,Ingresos!N:N)</f>
        <v>0</v>
      </c>
      <c r="G940">
        <v>2</v>
      </c>
      <c r="H940" s="6">
        <f>Tabla19[[#This Row],[Precio]]-(Tabla19[[#This Row],[Costo]]*Tabla19[[#This Row],[Cantidad]])</f>
        <v>0</v>
      </c>
      <c r="I940" t="s">
        <v>4</v>
      </c>
      <c r="K940" t="b">
        <f>IF(Tabla19[[#This Row],[Cantidad]]&gt;=1,Tabla19[[#This Row],[Cantidad]]*F940)</f>
        <v>0</v>
      </c>
    </row>
    <row r="941" spans="1:11" x14ac:dyDescent="0.2">
      <c r="A941" s="21"/>
      <c r="B941" s="22"/>
      <c r="C941" s="23">
        <f>_xlfn.XLOOKUP(Tabla19[[#This Row],[Producto]],Ingresos!L:L,Ingresos!M:M)</f>
        <v>0</v>
      </c>
      <c r="D941" s="24"/>
      <c r="E941" s="25"/>
      <c r="F941">
        <f>_xlfn.XLOOKUP(Tabla19[[#This Row],[Producto]],Ingresos!L:L,Ingresos!N:N)</f>
        <v>0</v>
      </c>
      <c r="G941">
        <v>2</v>
      </c>
      <c r="H941" s="6">
        <f>Tabla19[[#This Row],[Precio]]-(Tabla19[[#This Row],[Costo]]*Tabla19[[#This Row],[Cantidad]])</f>
        <v>0</v>
      </c>
      <c r="I941" t="s">
        <v>4</v>
      </c>
      <c r="K941" t="b">
        <f>IF(Tabla19[[#This Row],[Cantidad]]&gt;=1,Tabla19[[#This Row],[Cantidad]]*F941)</f>
        <v>0</v>
      </c>
    </row>
    <row r="942" spans="1:11" x14ac:dyDescent="0.2">
      <c r="A942" s="21"/>
      <c r="B942" s="22"/>
      <c r="C942" s="23">
        <f>_xlfn.XLOOKUP(Tabla19[[#This Row],[Producto]],Ingresos!L:L,Ingresos!M:M)</f>
        <v>0</v>
      </c>
      <c r="D942" s="24"/>
      <c r="E942" s="25"/>
      <c r="F942">
        <f>_xlfn.XLOOKUP(Tabla19[[#This Row],[Producto]],Ingresos!L:L,Ingresos!N:N)</f>
        <v>0</v>
      </c>
      <c r="G942">
        <v>2</v>
      </c>
      <c r="H942" s="6">
        <f>Tabla19[[#This Row],[Precio]]-(Tabla19[[#This Row],[Costo]]*Tabla19[[#This Row],[Cantidad]])</f>
        <v>0</v>
      </c>
      <c r="I942" t="s">
        <v>4</v>
      </c>
      <c r="K942" t="b">
        <f>IF(Tabla19[[#This Row],[Cantidad]]&gt;=1,Tabla19[[#This Row],[Cantidad]]*F942)</f>
        <v>0</v>
      </c>
    </row>
    <row r="943" spans="1:11" x14ac:dyDescent="0.2">
      <c r="A943" s="21"/>
      <c r="B943" s="22"/>
      <c r="C943" s="23">
        <f>_xlfn.XLOOKUP(Tabla19[[#This Row],[Producto]],Ingresos!L:L,Ingresos!M:M)</f>
        <v>0</v>
      </c>
      <c r="D943" s="24"/>
      <c r="E943" s="25"/>
      <c r="F943">
        <f>_xlfn.XLOOKUP(Tabla19[[#This Row],[Producto]],Ingresos!L:L,Ingresos!N:N)</f>
        <v>0</v>
      </c>
      <c r="G943">
        <v>2</v>
      </c>
      <c r="H943" s="6">
        <f>Tabla19[[#This Row],[Precio]]-(Tabla19[[#This Row],[Costo]]*Tabla19[[#This Row],[Cantidad]])</f>
        <v>0</v>
      </c>
      <c r="I943" t="s">
        <v>4</v>
      </c>
      <c r="K943" t="b">
        <f>IF(Tabla19[[#This Row],[Cantidad]]&gt;=1,Tabla19[[#This Row],[Cantidad]]*F943)</f>
        <v>0</v>
      </c>
    </row>
    <row r="944" spans="1:11" x14ac:dyDescent="0.2">
      <c r="A944" s="21"/>
      <c r="B944" s="22"/>
      <c r="C944" s="23">
        <f>_xlfn.XLOOKUP(Tabla19[[#This Row],[Producto]],Ingresos!L:L,Ingresos!M:M)</f>
        <v>0</v>
      </c>
      <c r="D944" s="24"/>
      <c r="E944" s="25"/>
      <c r="F944">
        <f>_xlfn.XLOOKUP(Tabla19[[#This Row],[Producto]],Ingresos!L:L,Ingresos!N:N)</f>
        <v>0</v>
      </c>
      <c r="G944">
        <v>2</v>
      </c>
      <c r="H944" s="6">
        <f>Tabla19[[#This Row],[Precio]]-(Tabla19[[#This Row],[Costo]]*Tabla19[[#This Row],[Cantidad]])</f>
        <v>0</v>
      </c>
      <c r="I944" t="s">
        <v>4</v>
      </c>
      <c r="K944" t="b">
        <f>IF(Tabla19[[#This Row],[Cantidad]]&gt;=1,Tabla19[[#This Row],[Cantidad]]*F944)</f>
        <v>0</v>
      </c>
    </row>
    <row r="945" spans="1:11" x14ac:dyDescent="0.2">
      <c r="A945" s="21"/>
      <c r="B945" s="22"/>
      <c r="C945" s="23">
        <f>_xlfn.XLOOKUP(Tabla19[[#This Row],[Producto]],Ingresos!L:L,Ingresos!M:M)</f>
        <v>0</v>
      </c>
      <c r="D945" s="24"/>
      <c r="E945" s="25"/>
      <c r="F945">
        <f>_xlfn.XLOOKUP(Tabla19[[#This Row],[Producto]],Ingresos!L:L,Ingresos!N:N)</f>
        <v>0</v>
      </c>
      <c r="G945">
        <v>2</v>
      </c>
      <c r="H945" s="6">
        <f>Tabla19[[#This Row],[Precio]]-(Tabla19[[#This Row],[Costo]]*Tabla19[[#This Row],[Cantidad]])</f>
        <v>0</v>
      </c>
      <c r="I945" t="s">
        <v>4</v>
      </c>
      <c r="K945" t="b">
        <f>IF(Tabla19[[#This Row],[Cantidad]]&gt;=1,Tabla19[[#This Row],[Cantidad]]*F945)</f>
        <v>0</v>
      </c>
    </row>
    <row r="946" spans="1:11" x14ac:dyDescent="0.2">
      <c r="A946" s="21"/>
      <c r="B946" s="22"/>
      <c r="C946" s="23">
        <f>_xlfn.XLOOKUP(Tabla19[[#This Row],[Producto]],Ingresos!L:L,Ingresos!M:M)</f>
        <v>0</v>
      </c>
      <c r="D946" s="24"/>
      <c r="E946" s="25"/>
      <c r="F946">
        <f>_xlfn.XLOOKUP(Tabla19[[#This Row],[Producto]],Ingresos!L:L,Ingresos!N:N)</f>
        <v>0</v>
      </c>
      <c r="G946">
        <v>2</v>
      </c>
      <c r="H946" s="6">
        <f>Tabla19[[#This Row],[Precio]]-(Tabla19[[#This Row],[Costo]]*Tabla19[[#This Row],[Cantidad]])</f>
        <v>0</v>
      </c>
      <c r="I946" t="s">
        <v>4</v>
      </c>
      <c r="K946" t="b">
        <f>IF(Tabla19[[#This Row],[Cantidad]]&gt;=1,Tabla19[[#This Row],[Cantidad]]*F946)</f>
        <v>0</v>
      </c>
    </row>
    <row r="947" spans="1:11" x14ac:dyDescent="0.2">
      <c r="A947" s="21"/>
      <c r="B947" s="22"/>
      <c r="C947" s="23">
        <f>_xlfn.XLOOKUP(Tabla19[[#This Row],[Producto]],Ingresos!L:L,Ingresos!M:M)</f>
        <v>0</v>
      </c>
      <c r="D947" s="24"/>
      <c r="E947" s="25"/>
      <c r="F947">
        <f>_xlfn.XLOOKUP(Tabla19[[#This Row],[Producto]],Ingresos!L:L,Ingresos!N:N)</f>
        <v>0</v>
      </c>
      <c r="G947">
        <v>2</v>
      </c>
      <c r="H947" s="6">
        <f>Tabla19[[#This Row],[Precio]]-(Tabla19[[#This Row],[Costo]]*Tabla19[[#This Row],[Cantidad]])</f>
        <v>0</v>
      </c>
      <c r="I947" t="s">
        <v>4</v>
      </c>
      <c r="K947" t="b">
        <f>IF(Tabla19[[#This Row],[Cantidad]]&gt;=1,Tabla19[[#This Row],[Cantidad]]*F947)</f>
        <v>0</v>
      </c>
    </row>
    <row r="948" spans="1:11" x14ac:dyDescent="0.2">
      <c r="A948" s="21"/>
      <c r="B948" s="22"/>
      <c r="C948" s="23">
        <f>_xlfn.XLOOKUP(Tabla19[[#This Row],[Producto]],Ingresos!L:L,Ingresos!M:M)</f>
        <v>0</v>
      </c>
      <c r="D948" s="24"/>
      <c r="E948" s="25"/>
      <c r="F948">
        <f>_xlfn.XLOOKUP(Tabla19[[#This Row],[Producto]],Ingresos!L:L,Ingresos!N:N)</f>
        <v>0</v>
      </c>
      <c r="G948">
        <v>2</v>
      </c>
      <c r="H948" s="6">
        <f>Tabla19[[#This Row],[Precio]]-(Tabla19[[#This Row],[Costo]]*Tabla19[[#This Row],[Cantidad]])</f>
        <v>0</v>
      </c>
      <c r="I948" t="s">
        <v>4</v>
      </c>
      <c r="K948" t="b">
        <f>IF(Tabla19[[#This Row],[Cantidad]]&gt;=1,Tabla19[[#This Row],[Cantidad]]*F948)</f>
        <v>0</v>
      </c>
    </row>
    <row r="949" spans="1:11" x14ac:dyDescent="0.2">
      <c r="A949" s="21"/>
      <c r="B949" s="22"/>
      <c r="C949" s="23">
        <f>_xlfn.XLOOKUP(Tabla19[[#This Row],[Producto]],Ingresos!L:L,Ingresos!M:M)</f>
        <v>0</v>
      </c>
      <c r="D949" s="24"/>
      <c r="E949" s="25"/>
      <c r="F949">
        <f>_xlfn.XLOOKUP(Tabla19[[#This Row],[Producto]],Ingresos!L:L,Ingresos!N:N)</f>
        <v>0</v>
      </c>
      <c r="G949">
        <v>2</v>
      </c>
      <c r="H949" s="6">
        <f>Tabla19[[#This Row],[Precio]]-(Tabla19[[#This Row],[Costo]]*Tabla19[[#This Row],[Cantidad]])</f>
        <v>0</v>
      </c>
      <c r="I949" t="s">
        <v>4</v>
      </c>
      <c r="K949" t="b">
        <f>IF(Tabla19[[#This Row],[Cantidad]]&gt;=1,Tabla19[[#This Row],[Cantidad]]*F949)</f>
        <v>0</v>
      </c>
    </row>
    <row r="950" spans="1:11" x14ac:dyDescent="0.2">
      <c r="A950" s="21"/>
      <c r="B950" s="22"/>
      <c r="C950" s="23">
        <f>_xlfn.XLOOKUP(Tabla19[[#This Row],[Producto]],Ingresos!L:L,Ingresos!M:M)</f>
        <v>0</v>
      </c>
      <c r="D950" s="24"/>
      <c r="E950" s="25"/>
      <c r="F950">
        <f>_xlfn.XLOOKUP(Tabla19[[#This Row],[Producto]],Ingresos!L:L,Ingresos!N:N)</f>
        <v>0</v>
      </c>
      <c r="G950">
        <v>2</v>
      </c>
      <c r="H950" s="6">
        <f>Tabla19[[#This Row],[Precio]]-(Tabla19[[#This Row],[Costo]]*Tabla19[[#This Row],[Cantidad]])</f>
        <v>0</v>
      </c>
      <c r="I950" t="s">
        <v>4</v>
      </c>
      <c r="K950" t="b">
        <f>IF(Tabla19[[#This Row],[Cantidad]]&gt;=1,Tabla19[[#This Row],[Cantidad]]*F950)</f>
        <v>0</v>
      </c>
    </row>
    <row r="951" spans="1:11" x14ac:dyDescent="0.2">
      <c r="A951" s="21"/>
      <c r="B951" s="22"/>
      <c r="C951" s="23">
        <f>_xlfn.XLOOKUP(Tabla19[[#This Row],[Producto]],Ingresos!L:L,Ingresos!M:M)</f>
        <v>0</v>
      </c>
      <c r="D951" s="24"/>
      <c r="E951" s="25"/>
      <c r="F951">
        <f>_xlfn.XLOOKUP(Tabla19[[#This Row],[Producto]],Ingresos!L:L,Ingresos!N:N)</f>
        <v>0</v>
      </c>
      <c r="G951">
        <v>2</v>
      </c>
      <c r="H951" s="6">
        <f>Tabla19[[#This Row],[Precio]]-(Tabla19[[#This Row],[Costo]]*Tabla19[[#This Row],[Cantidad]])</f>
        <v>0</v>
      </c>
      <c r="I951" t="s">
        <v>4</v>
      </c>
      <c r="K951" t="b">
        <f>IF(Tabla19[[#This Row],[Cantidad]]&gt;=1,Tabla19[[#This Row],[Cantidad]]*F951)</f>
        <v>0</v>
      </c>
    </row>
    <row r="952" spans="1:11" x14ac:dyDescent="0.2">
      <c r="A952" s="21"/>
      <c r="B952" s="22"/>
      <c r="C952" s="23">
        <f>_xlfn.XLOOKUP(Tabla19[[#This Row],[Producto]],Ingresos!L:L,Ingresos!M:M)</f>
        <v>0</v>
      </c>
      <c r="D952" s="24"/>
      <c r="E952" s="25"/>
      <c r="F952">
        <f>_xlfn.XLOOKUP(Tabla19[[#This Row],[Producto]],Ingresos!L:L,Ingresos!N:N)</f>
        <v>0</v>
      </c>
      <c r="G952">
        <v>2</v>
      </c>
      <c r="H952" s="6">
        <f>Tabla19[[#This Row],[Precio]]-(Tabla19[[#This Row],[Costo]]*Tabla19[[#This Row],[Cantidad]])</f>
        <v>0</v>
      </c>
      <c r="I952" t="s">
        <v>4</v>
      </c>
      <c r="K952" t="b">
        <f>IF(Tabla19[[#This Row],[Cantidad]]&gt;=1,Tabla19[[#This Row],[Cantidad]]*F952)</f>
        <v>0</v>
      </c>
    </row>
    <row r="953" spans="1:11" x14ac:dyDescent="0.2">
      <c r="A953" s="21"/>
      <c r="B953" s="22"/>
      <c r="C953" s="23">
        <f>_xlfn.XLOOKUP(Tabla19[[#This Row],[Producto]],Ingresos!L:L,Ingresos!M:M)</f>
        <v>0</v>
      </c>
      <c r="D953" s="24"/>
      <c r="E953" s="25"/>
      <c r="F953">
        <f>_xlfn.XLOOKUP(Tabla19[[#This Row],[Producto]],Ingresos!L:L,Ingresos!N:N)</f>
        <v>0</v>
      </c>
      <c r="G953">
        <v>2</v>
      </c>
      <c r="H953" s="6">
        <f>Tabla19[[#This Row],[Precio]]-(Tabla19[[#This Row],[Costo]]*Tabla19[[#This Row],[Cantidad]])</f>
        <v>0</v>
      </c>
      <c r="I953" t="s">
        <v>4</v>
      </c>
      <c r="K953" t="b">
        <f>IF(Tabla19[[#This Row],[Cantidad]]&gt;=1,Tabla19[[#This Row],[Cantidad]]*F953)</f>
        <v>0</v>
      </c>
    </row>
    <row r="954" spans="1:11" x14ac:dyDescent="0.2">
      <c r="A954" s="21"/>
      <c r="B954" s="22"/>
      <c r="C954" s="23">
        <f>_xlfn.XLOOKUP(Tabla19[[#This Row],[Producto]],Ingresos!L:L,Ingresos!M:M)</f>
        <v>0</v>
      </c>
      <c r="D954" s="24"/>
      <c r="E954" s="25"/>
      <c r="F954">
        <f>_xlfn.XLOOKUP(Tabla19[[#This Row],[Producto]],Ingresos!L:L,Ingresos!N:N)</f>
        <v>0</v>
      </c>
      <c r="G954">
        <v>2</v>
      </c>
      <c r="H954" s="6">
        <f>Tabla19[[#This Row],[Precio]]-(Tabla19[[#This Row],[Costo]]*Tabla19[[#This Row],[Cantidad]])</f>
        <v>0</v>
      </c>
      <c r="I954" t="s">
        <v>4</v>
      </c>
      <c r="K954" t="b">
        <f>IF(Tabla19[[#This Row],[Cantidad]]&gt;=1,Tabla19[[#This Row],[Cantidad]]*F954)</f>
        <v>0</v>
      </c>
    </row>
    <row r="955" spans="1:11" x14ac:dyDescent="0.2">
      <c r="A955" s="21"/>
      <c r="B955" s="22"/>
      <c r="C955" s="23">
        <f>_xlfn.XLOOKUP(Tabla19[[#This Row],[Producto]],Ingresos!L:L,Ingresos!M:M)</f>
        <v>0</v>
      </c>
      <c r="D955" s="24"/>
      <c r="E955" s="25"/>
      <c r="F955">
        <f>_xlfn.XLOOKUP(Tabla19[[#This Row],[Producto]],Ingresos!L:L,Ingresos!N:N)</f>
        <v>0</v>
      </c>
      <c r="G955">
        <v>2</v>
      </c>
      <c r="H955" s="6">
        <f>Tabla19[[#This Row],[Precio]]-(Tabla19[[#This Row],[Costo]]*Tabla19[[#This Row],[Cantidad]])</f>
        <v>0</v>
      </c>
      <c r="I955" t="s">
        <v>4</v>
      </c>
      <c r="K955" t="b">
        <f>IF(Tabla19[[#This Row],[Cantidad]]&gt;=1,Tabla19[[#This Row],[Cantidad]]*F955)</f>
        <v>0</v>
      </c>
    </row>
    <row r="956" spans="1:11" x14ac:dyDescent="0.2">
      <c r="A956" s="21"/>
      <c r="B956" s="22"/>
      <c r="C956" s="23">
        <f>_xlfn.XLOOKUP(Tabla19[[#This Row],[Producto]],Ingresos!L:L,Ingresos!M:M)</f>
        <v>0</v>
      </c>
      <c r="D956" s="24"/>
      <c r="E956" s="25"/>
      <c r="F956">
        <f>_xlfn.XLOOKUP(Tabla19[[#This Row],[Producto]],Ingresos!L:L,Ingresos!N:N)</f>
        <v>0</v>
      </c>
      <c r="G956">
        <v>2</v>
      </c>
      <c r="H956" s="6">
        <f>Tabla19[[#This Row],[Precio]]-(Tabla19[[#This Row],[Costo]]*Tabla19[[#This Row],[Cantidad]])</f>
        <v>0</v>
      </c>
      <c r="I956" t="s">
        <v>4</v>
      </c>
      <c r="K956" t="b">
        <f>IF(Tabla19[[#This Row],[Cantidad]]&gt;=1,Tabla19[[#This Row],[Cantidad]]*F956)</f>
        <v>0</v>
      </c>
    </row>
    <row r="957" spans="1:11" x14ac:dyDescent="0.2">
      <c r="A957" s="21"/>
      <c r="B957" s="22"/>
      <c r="C957" s="23">
        <f>_xlfn.XLOOKUP(Tabla19[[#This Row],[Producto]],Ingresos!L:L,Ingresos!M:M)</f>
        <v>0</v>
      </c>
      <c r="D957" s="24"/>
      <c r="E957" s="25"/>
      <c r="F957">
        <f>_xlfn.XLOOKUP(Tabla19[[#This Row],[Producto]],Ingresos!L:L,Ingresos!N:N)</f>
        <v>0</v>
      </c>
      <c r="G957">
        <v>2</v>
      </c>
      <c r="H957" s="6">
        <f>Tabla19[[#This Row],[Precio]]-(Tabla19[[#This Row],[Costo]]*Tabla19[[#This Row],[Cantidad]])</f>
        <v>0</v>
      </c>
      <c r="I957" t="s">
        <v>4</v>
      </c>
      <c r="K957" t="b">
        <f>IF(Tabla19[[#This Row],[Cantidad]]&gt;=1,Tabla19[[#This Row],[Cantidad]]*F957)</f>
        <v>0</v>
      </c>
    </row>
    <row r="958" spans="1:11" x14ac:dyDescent="0.2">
      <c r="A958" s="21"/>
      <c r="B958" s="22"/>
      <c r="C958" s="23">
        <f>_xlfn.XLOOKUP(Tabla19[[#This Row],[Producto]],Ingresos!L:L,Ingresos!M:M)</f>
        <v>0</v>
      </c>
      <c r="D958" s="24"/>
      <c r="E958" s="25"/>
      <c r="F958">
        <f>_xlfn.XLOOKUP(Tabla19[[#This Row],[Producto]],Ingresos!L:L,Ingresos!N:N)</f>
        <v>0</v>
      </c>
      <c r="G958">
        <v>2</v>
      </c>
      <c r="H958" s="6">
        <f>Tabla19[[#This Row],[Precio]]-(Tabla19[[#This Row],[Costo]]*Tabla19[[#This Row],[Cantidad]])</f>
        <v>0</v>
      </c>
      <c r="I958" t="s">
        <v>4</v>
      </c>
      <c r="K958" t="b">
        <f>IF(Tabla19[[#This Row],[Cantidad]]&gt;=1,Tabla19[[#This Row],[Cantidad]]*F958)</f>
        <v>0</v>
      </c>
    </row>
    <row r="959" spans="1:11" x14ac:dyDescent="0.2">
      <c r="A959" s="21"/>
      <c r="B959" s="22"/>
      <c r="C959" s="23">
        <f>_xlfn.XLOOKUP(Tabla19[[#This Row],[Producto]],Ingresos!L:L,Ingresos!M:M)</f>
        <v>0</v>
      </c>
      <c r="D959" s="24"/>
      <c r="E959" s="25"/>
      <c r="F959">
        <f>_xlfn.XLOOKUP(Tabla19[[#This Row],[Producto]],Ingresos!L:L,Ingresos!N:N)</f>
        <v>0</v>
      </c>
      <c r="G959">
        <v>2</v>
      </c>
      <c r="H959" s="6">
        <f>Tabla19[[#This Row],[Precio]]-(Tabla19[[#This Row],[Costo]]*Tabla19[[#This Row],[Cantidad]])</f>
        <v>0</v>
      </c>
      <c r="I959" t="s">
        <v>4</v>
      </c>
      <c r="K959" t="b">
        <f>IF(Tabla19[[#This Row],[Cantidad]]&gt;=1,Tabla19[[#This Row],[Cantidad]]*F959)</f>
        <v>0</v>
      </c>
    </row>
    <row r="960" spans="1:11" x14ac:dyDescent="0.2">
      <c r="A960" s="21"/>
      <c r="B960" s="22"/>
      <c r="C960" s="23">
        <f>_xlfn.XLOOKUP(Tabla19[[#This Row],[Producto]],Ingresos!L:L,Ingresos!M:M)</f>
        <v>0</v>
      </c>
      <c r="D960" s="24"/>
      <c r="E960" s="25"/>
      <c r="F960">
        <f>_xlfn.XLOOKUP(Tabla19[[#This Row],[Producto]],Ingresos!L:L,Ingresos!N:N)</f>
        <v>0</v>
      </c>
      <c r="G960">
        <v>2</v>
      </c>
      <c r="H960" s="6">
        <f>Tabla19[[#This Row],[Precio]]-(Tabla19[[#This Row],[Costo]]*Tabla19[[#This Row],[Cantidad]])</f>
        <v>0</v>
      </c>
      <c r="I960" t="s">
        <v>4</v>
      </c>
      <c r="K960" t="b">
        <f>IF(Tabla19[[#This Row],[Cantidad]]&gt;=1,Tabla19[[#This Row],[Cantidad]]*F960)</f>
        <v>0</v>
      </c>
    </row>
    <row r="961" spans="1:11" x14ac:dyDescent="0.2">
      <c r="A961" s="21"/>
      <c r="B961" s="22"/>
      <c r="C961" s="23">
        <f>_xlfn.XLOOKUP(Tabla19[[#This Row],[Producto]],Ingresos!L:L,Ingresos!M:M)</f>
        <v>0</v>
      </c>
      <c r="D961" s="24"/>
      <c r="E961" s="25"/>
      <c r="F961">
        <f>_xlfn.XLOOKUP(Tabla19[[#This Row],[Producto]],Ingresos!L:L,Ingresos!N:N)</f>
        <v>0</v>
      </c>
      <c r="G961">
        <v>2</v>
      </c>
      <c r="H961" s="6">
        <f>Tabla19[[#This Row],[Precio]]-(Tabla19[[#This Row],[Costo]]*Tabla19[[#This Row],[Cantidad]])</f>
        <v>0</v>
      </c>
      <c r="I961" t="s">
        <v>4</v>
      </c>
      <c r="K961" t="b">
        <f>IF(Tabla19[[#This Row],[Cantidad]]&gt;=1,Tabla19[[#This Row],[Cantidad]]*F961)</f>
        <v>0</v>
      </c>
    </row>
    <row r="962" spans="1:11" x14ac:dyDescent="0.2">
      <c r="A962" s="21"/>
      <c r="B962" s="22"/>
      <c r="C962" s="23">
        <f>_xlfn.XLOOKUP(Tabla19[[#This Row],[Producto]],Ingresos!L:L,Ingresos!M:M)</f>
        <v>0</v>
      </c>
      <c r="D962" s="24"/>
      <c r="E962" s="25"/>
      <c r="F962">
        <f>_xlfn.XLOOKUP(Tabla19[[#This Row],[Producto]],Ingresos!L:L,Ingresos!N:N)</f>
        <v>0</v>
      </c>
      <c r="G962">
        <v>2</v>
      </c>
      <c r="H962" s="6">
        <f>Tabla19[[#This Row],[Precio]]-(Tabla19[[#This Row],[Costo]]*Tabla19[[#This Row],[Cantidad]])</f>
        <v>0</v>
      </c>
      <c r="I962" t="s">
        <v>4</v>
      </c>
      <c r="K962" t="b">
        <f>IF(Tabla19[[#This Row],[Cantidad]]&gt;=1,Tabla19[[#This Row],[Cantidad]]*F962)</f>
        <v>0</v>
      </c>
    </row>
    <row r="963" spans="1:11" x14ac:dyDescent="0.2">
      <c r="A963" s="21"/>
      <c r="B963" s="22"/>
      <c r="C963" s="23">
        <f>_xlfn.XLOOKUP(Tabla19[[#This Row],[Producto]],Ingresos!L:L,Ingresos!M:M)</f>
        <v>0</v>
      </c>
      <c r="D963" s="24"/>
      <c r="E963" s="25"/>
      <c r="F963">
        <f>_xlfn.XLOOKUP(Tabla19[[#This Row],[Producto]],Ingresos!L:L,Ingresos!N:N)</f>
        <v>0</v>
      </c>
      <c r="G963">
        <v>2</v>
      </c>
      <c r="H963" s="6">
        <f>Tabla19[[#This Row],[Precio]]-(Tabla19[[#This Row],[Costo]]*Tabla19[[#This Row],[Cantidad]])</f>
        <v>0</v>
      </c>
      <c r="I963" t="s">
        <v>4</v>
      </c>
      <c r="K963" t="b">
        <f>IF(Tabla19[[#This Row],[Cantidad]]&gt;=1,Tabla19[[#This Row],[Cantidad]]*F963)</f>
        <v>0</v>
      </c>
    </row>
    <row r="964" spans="1:11" x14ac:dyDescent="0.2">
      <c r="A964" s="21"/>
      <c r="B964" s="22"/>
      <c r="C964" s="23">
        <f>_xlfn.XLOOKUP(Tabla19[[#This Row],[Producto]],Ingresos!L:L,Ingresos!M:M)</f>
        <v>0</v>
      </c>
      <c r="D964" s="24"/>
      <c r="E964" s="25"/>
      <c r="F964">
        <f>_xlfn.XLOOKUP(Tabla19[[#This Row],[Producto]],Ingresos!L:L,Ingresos!N:N)</f>
        <v>0</v>
      </c>
      <c r="G964">
        <v>2</v>
      </c>
      <c r="H964" s="6">
        <f>Tabla19[[#This Row],[Precio]]-(Tabla19[[#This Row],[Costo]]*Tabla19[[#This Row],[Cantidad]])</f>
        <v>0</v>
      </c>
      <c r="I964" t="s">
        <v>4</v>
      </c>
      <c r="K964" t="b">
        <f>IF(Tabla19[[#This Row],[Cantidad]]&gt;=1,Tabla19[[#This Row],[Cantidad]]*F964)</f>
        <v>0</v>
      </c>
    </row>
    <row r="965" spans="1:11" x14ac:dyDescent="0.2">
      <c r="A965" s="21"/>
      <c r="B965" s="22"/>
      <c r="C965" s="23">
        <f>_xlfn.XLOOKUP(Tabla19[[#This Row],[Producto]],Ingresos!L:L,Ingresos!M:M)</f>
        <v>0</v>
      </c>
      <c r="D965" s="24"/>
      <c r="E965" s="25"/>
      <c r="F965">
        <f>_xlfn.XLOOKUP(Tabla19[[#This Row],[Producto]],Ingresos!L:L,Ingresos!N:N)</f>
        <v>0</v>
      </c>
      <c r="G965">
        <v>2</v>
      </c>
      <c r="H965" s="6">
        <f>Tabla19[[#This Row],[Precio]]-(Tabla19[[#This Row],[Costo]]*Tabla19[[#This Row],[Cantidad]])</f>
        <v>0</v>
      </c>
      <c r="I965" t="s">
        <v>4</v>
      </c>
      <c r="K965" t="b">
        <f>IF(Tabla19[[#This Row],[Cantidad]]&gt;=1,Tabla19[[#This Row],[Cantidad]]*F965)</f>
        <v>0</v>
      </c>
    </row>
    <row r="966" spans="1:11" x14ac:dyDescent="0.2">
      <c r="A966" s="21"/>
      <c r="B966" s="22"/>
      <c r="C966" s="23">
        <f>_xlfn.XLOOKUP(Tabla19[[#This Row],[Producto]],Ingresos!L:L,Ingresos!M:M)</f>
        <v>0</v>
      </c>
      <c r="D966" s="24"/>
      <c r="E966" s="25"/>
      <c r="F966">
        <f>_xlfn.XLOOKUP(Tabla19[[#This Row],[Producto]],Ingresos!L:L,Ingresos!N:N)</f>
        <v>0</v>
      </c>
      <c r="G966">
        <v>2</v>
      </c>
      <c r="H966" s="6">
        <f>Tabla19[[#This Row],[Precio]]-(Tabla19[[#This Row],[Costo]]*Tabla19[[#This Row],[Cantidad]])</f>
        <v>0</v>
      </c>
      <c r="I966" t="s">
        <v>4</v>
      </c>
      <c r="K966" t="b">
        <f>IF(Tabla19[[#This Row],[Cantidad]]&gt;=1,Tabla19[[#This Row],[Cantidad]]*F966)</f>
        <v>0</v>
      </c>
    </row>
    <row r="967" spans="1:11" x14ac:dyDescent="0.2">
      <c r="A967" s="21"/>
      <c r="B967" s="22"/>
      <c r="C967" s="23">
        <f>_xlfn.XLOOKUP(Tabla19[[#This Row],[Producto]],Ingresos!L:L,Ingresos!M:M)</f>
        <v>0</v>
      </c>
      <c r="D967" s="24"/>
      <c r="E967" s="25"/>
      <c r="F967">
        <f>_xlfn.XLOOKUP(Tabla19[[#This Row],[Producto]],Ingresos!L:L,Ingresos!N:N)</f>
        <v>0</v>
      </c>
      <c r="G967">
        <v>2</v>
      </c>
      <c r="H967" s="6">
        <f>Tabla19[[#This Row],[Precio]]-(Tabla19[[#This Row],[Costo]]*Tabla19[[#This Row],[Cantidad]])</f>
        <v>0</v>
      </c>
      <c r="I967" t="s">
        <v>4</v>
      </c>
      <c r="K967" t="b">
        <f>IF(Tabla19[[#This Row],[Cantidad]]&gt;=1,Tabla19[[#This Row],[Cantidad]]*F967)</f>
        <v>0</v>
      </c>
    </row>
    <row r="968" spans="1:11" x14ac:dyDescent="0.2">
      <c r="A968" s="21"/>
      <c r="B968" s="22"/>
      <c r="C968" s="23">
        <f>_xlfn.XLOOKUP(Tabla19[[#This Row],[Producto]],Ingresos!L:L,Ingresos!M:M)</f>
        <v>0</v>
      </c>
      <c r="D968" s="24"/>
      <c r="E968" s="25"/>
      <c r="F968">
        <f>_xlfn.XLOOKUP(Tabla19[[#This Row],[Producto]],Ingresos!L:L,Ingresos!N:N)</f>
        <v>0</v>
      </c>
      <c r="G968">
        <v>2</v>
      </c>
      <c r="H968" s="6">
        <f>Tabla19[[#This Row],[Precio]]-(Tabla19[[#This Row],[Costo]]*Tabla19[[#This Row],[Cantidad]])</f>
        <v>0</v>
      </c>
      <c r="I968" t="s">
        <v>4</v>
      </c>
      <c r="K968" t="b">
        <f>IF(Tabla19[[#This Row],[Cantidad]]&gt;=1,Tabla19[[#This Row],[Cantidad]]*F968)</f>
        <v>0</v>
      </c>
    </row>
    <row r="969" spans="1:11" x14ac:dyDescent="0.2">
      <c r="A969" s="21"/>
      <c r="B969" s="22"/>
      <c r="C969" s="23">
        <f>_xlfn.XLOOKUP(Tabla19[[#This Row],[Producto]],Ingresos!L:L,Ingresos!M:M)</f>
        <v>0</v>
      </c>
      <c r="D969" s="24"/>
      <c r="E969" s="25"/>
      <c r="F969">
        <f>_xlfn.XLOOKUP(Tabla19[[#This Row],[Producto]],Ingresos!L:L,Ingresos!N:N)</f>
        <v>0</v>
      </c>
      <c r="G969">
        <v>2</v>
      </c>
      <c r="H969" s="6">
        <f>Tabla19[[#This Row],[Precio]]-(Tabla19[[#This Row],[Costo]]*Tabla19[[#This Row],[Cantidad]])</f>
        <v>0</v>
      </c>
      <c r="I969" t="s">
        <v>4</v>
      </c>
      <c r="K969" t="b">
        <f>IF(Tabla19[[#This Row],[Cantidad]]&gt;=1,Tabla19[[#This Row],[Cantidad]]*F969)</f>
        <v>0</v>
      </c>
    </row>
    <row r="970" spans="1:11" x14ac:dyDescent="0.2">
      <c r="A970" s="21"/>
      <c r="B970" s="22"/>
      <c r="C970" s="23">
        <f>_xlfn.XLOOKUP(Tabla19[[#This Row],[Producto]],Ingresos!L:L,Ingresos!M:M)</f>
        <v>0</v>
      </c>
      <c r="D970" s="24"/>
      <c r="E970" s="25"/>
      <c r="F970">
        <f>_xlfn.XLOOKUP(Tabla19[[#This Row],[Producto]],Ingresos!L:L,Ingresos!N:N)</f>
        <v>0</v>
      </c>
      <c r="G970">
        <v>2</v>
      </c>
      <c r="H970" s="6">
        <f>Tabla19[[#This Row],[Precio]]-(Tabla19[[#This Row],[Costo]]*Tabla19[[#This Row],[Cantidad]])</f>
        <v>0</v>
      </c>
      <c r="I970" t="s">
        <v>4</v>
      </c>
      <c r="K970" t="b">
        <f>IF(Tabla19[[#This Row],[Cantidad]]&gt;=1,Tabla19[[#This Row],[Cantidad]]*F970)</f>
        <v>0</v>
      </c>
    </row>
    <row r="971" spans="1:11" x14ac:dyDescent="0.2">
      <c r="A971" s="21"/>
      <c r="B971" s="22"/>
      <c r="C971" s="23">
        <f>_xlfn.XLOOKUP(Tabla19[[#This Row],[Producto]],Ingresos!L:L,Ingresos!M:M)</f>
        <v>0</v>
      </c>
      <c r="D971" s="24"/>
      <c r="E971" s="25"/>
      <c r="F971">
        <f>_xlfn.XLOOKUP(Tabla19[[#This Row],[Producto]],Ingresos!L:L,Ingresos!N:N)</f>
        <v>0</v>
      </c>
      <c r="G971">
        <v>2</v>
      </c>
      <c r="H971" s="6">
        <f>Tabla19[[#This Row],[Precio]]-(Tabla19[[#This Row],[Costo]]*Tabla19[[#This Row],[Cantidad]])</f>
        <v>0</v>
      </c>
      <c r="I971" t="s">
        <v>4</v>
      </c>
      <c r="K971" t="b">
        <f>IF(Tabla19[[#This Row],[Cantidad]]&gt;=1,Tabla19[[#This Row],[Cantidad]]*F971)</f>
        <v>0</v>
      </c>
    </row>
    <row r="972" spans="1:11" x14ac:dyDescent="0.2">
      <c r="A972" s="21"/>
      <c r="B972" s="22"/>
      <c r="C972" s="23">
        <f>_xlfn.XLOOKUP(Tabla19[[#This Row],[Producto]],Ingresos!L:L,Ingresos!M:M)</f>
        <v>0</v>
      </c>
      <c r="D972" s="24"/>
      <c r="E972" s="25"/>
      <c r="F972">
        <f>_xlfn.XLOOKUP(Tabla19[[#This Row],[Producto]],Ingresos!L:L,Ingresos!N:N)</f>
        <v>0</v>
      </c>
      <c r="G972">
        <v>2</v>
      </c>
      <c r="H972" s="6">
        <f>Tabla19[[#This Row],[Precio]]-(Tabla19[[#This Row],[Costo]]*Tabla19[[#This Row],[Cantidad]])</f>
        <v>0</v>
      </c>
      <c r="I972" t="s">
        <v>4</v>
      </c>
      <c r="K972" t="b">
        <f>IF(Tabla19[[#This Row],[Cantidad]]&gt;=1,Tabla19[[#This Row],[Cantidad]]*F972)</f>
        <v>0</v>
      </c>
    </row>
    <row r="973" spans="1:11" x14ac:dyDescent="0.2">
      <c r="A973" s="21"/>
      <c r="B973" s="22"/>
      <c r="C973" s="23">
        <f>_xlfn.XLOOKUP(Tabla19[[#This Row],[Producto]],Ingresos!L:L,Ingresos!M:M)</f>
        <v>0</v>
      </c>
      <c r="D973" s="24"/>
      <c r="E973" s="25"/>
      <c r="F973">
        <f>_xlfn.XLOOKUP(Tabla19[[#This Row],[Producto]],Ingresos!L:L,Ingresos!N:N)</f>
        <v>0</v>
      </c>
      <c r="G973">
        <v>2</v>
      </c>
      <c r="H973" s="6">
        <f>Tabla19[[#This Row],[Precio]]-(Tabla19[[#This Row],[Costo]]*Tabla19[[#This Row],[Cantidad]])</f>
        <v>0</v>
      </c>
      <c r="I973" t="s">
        <v>4</v>
      </c>
      <c r="K973" t="b">
        <f>IF(Tabla19[[#This Row],[Cantidad]]&gt;=1,Tabla19[[#This Row],[Cantidad]]*F973)</f>
        <v>0</v>
      </c>
    </row>
    <row r="974" spans="1:11" x14ac:dyDescent="0.2">
      <c r="A974" s="21"/>
      <c r="B974" s="22"/>
      <c r="C974" s="23">
        <f>_xlfn.XLOOKUP(Tabla19[[#This Row],[Producto]],Ingresos!L:L,Ingresos!M:M)</f>
        <v>0</v>
      </c>
      <c r="D974" s="24"/>
      <c r="E974" s="25"/>
      <c r="F974">
        <f>_xlfn.XLOOKUP(Tabla19[[#This Row],[Producto]],Ingresos!L:L,Ingresos!N:N)</f>
        <v>0</v>
      </c>
      <c r="G974">
        <v>2</v>
      </c>
      <c r="H974" s="6">
        <f>Tabla19[[#This Row],[Precio]]-(Tabla19[[#This Row],[Costo]]*Tabla19[[#This Row],[Cantidad]])</f>
        <v>0</v>
      </c>
      <c r="I974" t="s">
        <v>4</v>
      </c>
      <c r="K974" t="b">
        <f>IF(Tabla19[[#This Row],[Cantidad]]&gt;=1,Tabla19[[#This Row],[Cantidad]]*F974)</f>
        <v>0</v>
      </c>
    </row>
    <row r="975" spans="1:11" x14ac:dyDescent="0.2">
      <c r="A975" s="21"/>
      <c r="B975" s="22"/>
      <c r="C975" s="23">
        <f>_xlfn.XLOOKUP(Tabla19[[#This Row],[Producto]],Ingresos!L:L,Ingresos!M:M)</f>
        <v>0</v>
      </c>
      <c r="D975" s="24"/>
      <c r="E975" s="25"/>
      <c r="F975">
        <f>_xlfn.XLOOKUP(Tabla19[[#This Row],[Producto]],Ingresos!L:L,Ingresos!N:N)</f>
        <v>0</v>
      </c>
      <c r="G975">
        <v>2</v>
      </c>
      <c r="H975" s="6">
        <f>Tabla19[[#This Row],[Precio]]-(Tabla19[[#This Row],[Costo]]*Tabla19[[#This Row],[Cantidad]])</f>
        <v>0</v>
      </c>
      <c r="I975" t="s">
        <v>4</v>
      </c>
      <c r="K975" t="b">
        <f>IF(Tabla19[[#This Row],[Cantidad]]&gt;=1,Tabla19[[#This Row],[Cantidad]]*F975)</f>
        <v>0</v>
      </c>
    </row>
    <row r="976" spans="1:11" x14ac:dyDescent="0.2">
      <c r="A976" s="21"/>
      <c r="B976" s="22"/>
      <c r="C976" s="23">
        <f>_xlfn.XLOOKUP(Tabla19[[#This Row],[Producto]],Ingresos!L:L,Ingresos!M:M)</f>
        <v>0</v>
      </c>
      <c r="D976" s="24"/>
      <c r="E976" s="25"/>
      <c r="F976">
        <f>_xlfn.XLOOKUP(Tabla19[[#This Row],[Producto]],Ingresos!L:L,Ingresos!N:N)</f>
        <v>0</v>
      </c>
      <c r="G976">
        <v>2</v>
      </c>
      <c r="H976" s="6">
        <f>Tabla19[[#This Row],[Precio]]-(Tabla19[[#This Row],[Costo]]*Tabla19[[#This Row],[Cantidad]])</f>
        <v>0</v>
      </c>
      <c r="I976" t="s">
        <v>4</v>
      </c>
      <c r="K976" t="b">
        <f>IF(Tabla19[[#This Row],[Cantidad]]&gt;=1,Tabla19[[#This Row],[Cantidad]]*F976)</f>
        <v>0</v>
      </c>
    </row>
    <row r="977" spans="1:11" x14ac:dyDescent="0.2">
      <c r="A977" s="21"/>
      <c r="B977" s="22"/>
      <c r="C977" s="23">
        <f>_xlfn.XLOOKUP(Tabla19[[#This Row],[Producto]],Ingresos!L:L,Ingresos!M:M)</f>
        <v>0</v>
      </c>
      <c r="D977" s="24"/>
      <c r="E977" s="25"/>
      <c r="F977">
        <f>_xlfn.XLOOKUP(Tabla19[[#This Row],[Producto]],Ingresos!L:L,Ingresos!N:N)</f>
        <v>0</v>
      </c>
      <c r="G977">
        <v>2</v>
      </c>
      <c r="H977" s="6">
        <f>Tabla19[[#This Row],[Precio]]-(Tabla19[[#This Row],[Costo]]*Tabla19[[#This Row],[Cantidad]])</f>
        <v>0</v>
      </c>
      <c r="I977" t="s">
        <v>4</v>
      </c>
      <c r="K977" t="b">
        <f>IF(Tabla19[[#This Row],[Cantidad]]&gt;=1,Tabla19[[#This Row],[Cantidad]]*F977)</f>
        <v>0</v>
      </c>
    </row>
    <row r="978" spans="1:11" x14ac:dyDescent="0.2">
      <c r="A978" s="21"/>
      <c r="B978" s="22"/>
      <c r="C978" s="23">
        <f>_xlfn.XLOOKUP(Tabla19[[#This Row],[Producto]],Ingresos!L:L,Ingresos!M:M)</f>
        <v>0</v>
      </c>
      <c r="D978" s="24"/>
      <c r="E978" s="25"/>
      <c r="F978">
        <f>_xlfn.XLOOKUP(Tabla19[[#This Row],[Producto]],Ingresos!L:L,Ingresos!N:N)</f>
        <v>0</v>
      </c>
      <c r="G978">
        <v>2</v>
      </c>
      <c r="H978" s="6">
        <f>Tabla19[[#This Row],[Precio]]-(Tabla19[[#This Row],[Costo]]*Tabla19[[#This Row],[Cantidad]])</f>
        <v>0</v>
      </c>
      <c r="I978" t="s">
        <v>4</v>
      </c>
      <c r="K978" t="b">
        <f>IF(Tabla19[[#This Row],[Cantidad]]&gt;=1,Tabla19[[#This Row],[Cantidad]]*F978)</f>
        <v>0</v>
      </c>
    </row>
    <row r="979" spans="1:11" x14ac:dyDescent="0.2">
      <c r="A979" s="21"/>
      <c r="B979" s="22"/>
      <c r="C979" s="23">
        <f>_xlfn.XLOOKUP(Tabla19[[#This Row],[Producto]],Ingresos!L:L,Ingresos!M:M)</f>
        <v>0</v>
      </c>
      <c r="D979" s="24"/>
      <c r="E979" s="25"/>
      <c r="F979">
        <f>_xlfn.XLOOKUP(Tabla19[[#This Row],[Producto]],Ingresos!L:L,Ingresos!N:N)</f>
        <v>0</v>
      </c>
      <c r="G979">
        <v>2</v>
      </c>
      <c r="H979" s="6">
        <f>Tabla19[[#This Row],[Precio]]-(Tabla19[[#This Row],[Costo]]*Tabla19[[#This Row],[Cantidad]])</f>
        <v>0</v>
      </c>
      <c r="I979" t="s">
        <v>4</v>
      </c>
      <c r="K979" t="b">
        <f>IF(Tabla19[[#This Row],[Cantidad]]&gt;=1,Tabla19[[#This Row],[Cantidad]]*F979)</f>
        <v>0</v>
      </c>
    </row>
    <row r="980" spans="1:11" x14ac:dyDescent="0.2">
      <c r="A980" s="21"/>
      <c r="B980" s="22"/>
      <c r="C980" s="23">
        <f>_xlfn.XLOOKUP(Tabla19[[#This Row],[Producto]],Ingresos!L:L,Ingresos!M:M)</f>
        <v>0</v>
      </c>
      <c r="D980" s="24"/>
      <c r="E980" s="25"/>
      <c r="F980">
        <f>_xlfn.XLOOKUP(Tabla19[[#This Row],[Producto]],Ingresos!L:L,Ingresos!N:N)</f>
        <v>0</v>
      </c>
      <c r="G980">
        <v>2</v>
      </c>
      <c r="H980" s="6">
        <f>Tabla19[[#This Row],[Precio]]-(Tabla19[[#This Row],[Costo]]*Tabla19[[#This Row],[Cantidad]])</f>
        <v>0</v>
      </c>
      <c r="I980" t="s">
        <v>4</v>
      </c>
      <c r="K980" t="b">
        <f>IF(Tabla19[[#This Row],[Cantidad]]&gt;=1,Tabla19[[#This Row],[Cantidad]]*F980)</f>
        <v>0</v>
      </c>
    </row>
    <row r="981" spans="1:11" x14ac:dyDescent="0.2">
      <c r="A981" s="21"/>
      <c r="B981" s="22"/>
      <c r="C981" s="23">
        <f>_xlfn.XLOOKUP(Tabla19[[#This Row],[Producto]],Ingresos!L:L,Ingresos!M:M)</f>
        <v>0</v>
      </c>
      <c r="D981" s="24"/>
      <c r="E981" s="25"/>
      <c r="F981">
        <f>_xlfn.XLOOKUP(Tabla19[[#This Row],[Producto]],Ingresos!L:L,Ingresos!N:N)</f>
        <v>0</v>
      </c>
      <c r="G981">
        <v>2</v>
      </c>
      <c r="H981" s="6">
        <f>Tabla19[[#This Row],[Precio]]-(Tabla19[[#This Row],[Costo]]*Tabla19[[#This Row],[Cantidad]])</f>
        <v>0</v>
      </c>
      <c r="I981" t="s">
        <v>4</v>
      </c>
      <c r="K981" t="b">
        <f>IF(Tabla19[[#This Row],[Cantidad]]&gt;=1,Tabla19[[#This Row],[Cantidad]]*F981)</f>
        <v>0</v>
      </c>
    </row>
    <row r="982" spans="1:11" x14ac:dyDescent="0.2">
      <c r="A982" s="21"/>
      <c r="B982" s="22"/>
      <c r="C982" s="23">
        <f>_xlfn.XLOOKUP(Tabla19[[#This Row],[Producto]],Ingresos!L:L,Ingresos!M:M)</f>
        <v>0</v>
      </c>
      <c r="D982" s="24"/>
      <c r="E982" s="25"/>
      <c r="F982">
        <f>_xlfn.XLOOKUP(Tabla19[[#This Row],[Producto]],Ingresos!L:L,Ingresos!N:N)</f>
        <v>0</v>
      </c>
      <c r="G982">
        <v>2</v>
      </c>
      <c r="H982" s="6">
        <f>Tabla19[[#This Row],[Precio]]-(Tabla19[[#This Row],[Costo]]*Tabla19[[#This Row],[Cantidad]])</f>
        <v>0</v>
      </c>
      <c r="I982" t="s">
        <v>4</v>
      </c>
      <c r="K982" t="b">
        <f>IF(Tabla19[[#This Row],[Cantidad]]&gt;=1,Tabla19[[#This Row],[Cantidad]]*F982)</f>
        <v>0</v>
      </c>
    </row>
    <row r="983" spans="1:11" x14ac:dyDescent="0.2">
      <c r="A983" s="21"/>
      <c r="B983" s="22"/>
      <c r="C983" s="23">
        <f>_xlfn.XLOOKUP(Tabla19[[#This Row],[Producto]],Ingresos!L:L,Ingresos!M:M)</f>
        <v>0</v>
      </c>
      <c r="D983" s="24"/>
      <c r="E983" s="25"/>
      <c r="F983">
        <f>_xlfn.XLOOKUP(Tabla19[[#This Row],[Producto]],Ingresos!L:L,Ingresos!N:N)</f>
        <v>0</v>
      </c>
      <c r="G983">
        <v>2</v>
      </c>
      <c r="H983" s="6">
        <f>Tabla19[[#This Row],[Precio]]-(Tabla19[[#This Row],[Costo]]*Tabla19[[#This Row],[Cantidad]])</f>
        <v>0</v>
      </c>
      <c r="I983" t="s">
        <v>4</v>
      </c>
      <c r="K983" t="b">
        <f>IF(Tabla19[[#This Row],[Cantidad]]&gt;=1,Tabla19[[#This Row],[Cantidad]]*F983)</f>
        <v>0</v>
      </c>
    </row>
    <row r="984" spans="1:11" x14ac:dyDescent="0.2">
      <c r="A984" s="21"/>
      <c r="B984" s="22"/>
      <c r="C984" s="23">
        <f>_xlfn.XLOOKUP(Tabla19[[#This Row],[Producto]],Ingresos!L:L,Ingresos!M:M)</f>
        <v>0</v>
      </c>
      <c r="D984" s="24"/>
      <c r="E984" s="25"/>
      <c r="F984">
        <f>_xlfn.XLOOKUP(Tabla19[[#This Row],[Producto]],Ingresos!L:L,Ingresos!N:N)</f>
        <v>0</v>
      </c>
      <c r="G984">
        <v>2</v>
      </c>
      <c r="H984" s="6">
        <f>Tabla19[[#This Row],[Precio]]-(Tabla19[[#This Row],[Costo]]*Tabla19[[#This Row],[Cantidad]])</f>
        <v>0</v>
      </c>
      <c r="I984" t="s">
        <v>4</v>
      </c>
      <c r="K984" t="b">
        <f>IF(Tabla19[[#This Row],[Cantidad]]&gt;=1,Tabla19[[#This Row],[Cantidad]]*F984)</f>
        <v>0</v>
      </c>
    </row>
    <row r="985" spans="1:11" x14ac:dyDescent="0.2">
      <c r="A985" s="21"/>
      <c r="B985" s="22"/>
      <c r="C985" s="23">
        <f>_xlfn.XLOOKUP(Tabla19[[#This Row],[Producto]],Ingresos!L:L,Ingresos!M:M)</f>
        <v>0</v>
      </c>
      <c r="D985" s="24"/>
      <c r="E985" s="25"/>
      <c r="F985">
        <f>_xlfn.XLOOKUP(Tabla19[[#This Row],[Producto]],Ingresos!L:L,Ingresos!N:N)</f>
        <v>0</v>
      </c>
      <c r="G985">
        <v>2</v>
      </c>
      <c r="H985" s="6">
        <f>Tabla19[[#This Row],[Precio]]-(Tabla19[[#This Row],[Costo]]*Tabla19[[#This Row],[Cantidad]])</f>
        <v>0</v>
      </c>
      <c r="I985" t="s">
        <v>4</v>
      </c>
      <c r="K985" t="b">
        <f>IF(Tabla19[[#This Row],[Cantidad]]&gt;=1,Tabla19[[#This Row],[Cantidad]]*F985)</f>
        <v>0</v>
      </c>
    </row>
    <row r="986" spans="1:11" x14ac:dyDescent="0.2">
      <c r="A986" s="21"/>
      <c r="B986" s="22"/>
      <c r="C986" s="23">
        <f>_xlfn.XLOOKUP(Tabla19[[#This Row],[Producto]],Ingresos!L:L,Ingresos!M:M)</f>
        <v>0</v>
      </c>
      <c r="D986" s="24"/>
      <c r="E986" s="25"/>
      <c r="F986">
        <f>_xlfn.XLOOKUP(Tabla19[[#This Row],[Producto]],Ingresos!L:L,Ingresos!N:N)</f>
        <v>0</v>
      </c>
      <c r="G986">
        <v>2</v>
      </c>
      <c r="H986" s="6">
        <f>Tabla19[[#This Row],[Precio]]-(Tabla19[[#This Row],[Costo]]*Tabla19[[#This Row],[Cantidad]])</f>
        <v>0</v>
      </c>
      <c r="I986" t="s">
        <v>4</v>
      </c>
      <c r="K986" t="b">
        <f>IF(Tabla19[[#This Row],[Cantidad]]&gt;=1,Tabla19[[#This Row],[Cantidad]]*F986)</f>
        <v>0</v>
      </c>
    </row>
    <row r="987" spans="1:11" x14ac:dyDescent="0.2">
      <c r="A987" s="21"/>
      <c r="B987" s="22"/>
      <c r="C987" s="23">
        <f>_xlfn.XLOOKUP(Tabla19[[#This Row],[Producto]],Ingresos!L:L,Ingresos!M:M)</f>
        <v>0</v>
      </c>
      <c r="D987" s="24"/>
      <c r="E987" s="25"/>
      <c r="F987">
        <f>_xlfn.XLOOKUP(Tabla19[[#This Row],[Producto]],Ingresos!L:L,Ingresos!N:N)</f>
        <v>0</v>
      </c>
      <c r="G987">
        <v>2</v>
      </c>
      <c r="H987" s="6">
        <f>Tabla19[[#This Row],[Precio]]-(Tabla19[[#This Row],[Costo]]*Tabla19[[#This Row],[Cantidad]])</f>
        <v>0</v>
      </c>
      <c r="I987" t="s">
        <v>4</v>
      </c>
      <c r="K987" t="b">
        <f>IF(Tabla19[[#This Row],[Cantidad]]&gt;=1,Tabla19[[#This Row],[Cantidad]]*F987)</f>
        <v>0</v>
      </c>
    </row>
    <row r="988" spans="1:11" x14ac:dyDescent="0.2">
      <c r="A988" s="21"/>
      <c r="B988" s="22"/>
      <c r="C988" s="23">
        <f>_xlfn.XLOOKUP(Tabla19[[#This Row],[Producto]],Ingresos!L:L,Ingresos!M:M)</f>
        <v>0</v>
      </c>
      <c r="D988" s="24"/>
      <c r="E988" s="25"/>
      <c r="F988">
        <f>_xlfn.XLOOKUP(Tabla19[[#This Row],[Producto]],Ingresos!L:L,Ingresos!N:N)</f>
        <v>0</v>
      </c>
      <c r="G988">
        <v>2</v>
      </c>
      <c r="H988" s="6">
        <f>Tabla19[[#This Row],[Precio]]-(Tabla19[[#This Row],[Costo]]*Tabla19[[#This Row],[Cantidad]])</f>
        <v>0</v>
      </c>
      <c r="I988" t="s">
        <v>4</v>
      </c>
      <c r="K988" t="b">
        <f>IF(Tabla19[[#This Row],[Cantidad]]&gt;=1,Tabla19[[#This Row],[Cantidad]]*F988)</f>
        <v>0</v>
      </c>
    </row>
    <row r="989" spans="1:11" x14ac:dyDescent="0.2">
      <c r="A989" s="21"/>
      <c r="B989" s="22"/>
      <c r="C989" s="23">
        <f>_xlfn.XLOOKUP(Tabla19[[#This Row],[Producto]],Ingresos!L:L,Ingresos!M:M)</f>
        <v>0</v>
      </c>
      <c r="D989" s="24"/>
      <c r="E989" s="25"/>
      <c r="F989">
        <f>_xlfn.XLOOKUP(Tabla19[[#This Row],[Producto]],Ingresos!L:L,Ingresos!N:N)</f>
        <v>0</v>
      </c>
      <c r="G989">
        <v>2</v>
      </c>
      <c r="H989" s="6">
        <f>Tabla19[[#This Row],[Precio]]-(Tabla19[[#This Row],[Costo]]*Tabla19[[#This Row],[Cantidad]])</f>
        <v>0</v>
      </c>
      <c r="I989" t="s">
        <v>4</v>
      </c>
      <c r="K989" t="b">
        <f>IF(Tabla19[[#This Row],[Cantidad]]&gt;=1,Tabla19[[#This Row],[Cantidad]]*F989)</f>
        <v>0</v>
      </c>
    </row>
    <row r="990" spans="1:11" x14ac:dyDescent="0.2">
      <c r="A990" s="21"/>
      <c r="B990" s="22"/>
      <c r="C990" s="23">
        <f>_xlfn.XLOOKUP(Tabla19[[#This Row],[Producto]],Ingresos!L:L,Ingresos!M:M)</f>
        <v>0</v>
      </c>
      <c r="D990" s="24"/>
      <c r="E990" s="25"/>
      <c r="F990">
        <f>_xlfn.XLOOKUP(Tabla19[[#This Row],[Producto]],Ingresos!L:L,Ingresos!N:N)</f>
        <v>0</v>
      </c>
      <c r="G990">
        <v>2</v>
      </c>
      <c r="H990" s="6">
        <f>Tabla19[[#This Row],[Precio]]-(Tabla19[[#This Row],[Costo]]*Tabla19[[#This Row],[Cantidad]])</f>
        <v>0</v>
      </c>
      <c r="I990" t="s">
        <v>4</v>
      </c>
      <c r="K990" t="b">
        <f>IF(Tabla19[[#This Row],[Cantidad]]&gt;=1,Tabla19[[#This Row],[Cantidad]]*F990)</f>
        <v>0</v>
      </c>
    </row>
    <row r="991" spans="1:11" x14ac:dyDescent="0.2">
      <c r="A991" s="21"/>
      <c r="B991" s="22"/>
      <c r="C991" s="23">
        <f>_xlfn.XLOOKUP(Tabla19[[#This Row],[Producto]],Ingresos!L:L,Ingresos!M:M)</f>
        <v>0</v>
      </c>
      <c r="D991" s="24"/>
      <c r="E991" s="25"/>
      <c r="F991">
        <f>_xlfn.XLOOKUP(Tabla19[[#This Row],[Producto]],Ingresos!L:L,Ingresos!N:N)</f>
        <v>0</v>
      </c>
      <c r="G991">
        <v>2</v>
      </c>
      <c r="H991" s="6">
        <f>Tabla19[[#This Row],[Precio]]-(Tabla19[[#This Row],[Costo]]*Tabla19[[#This Row],[Cantidad]])</f>
        <v>0</v>
      </c>
      <c r="I991" t="s">
        <v>4</v>
      </c>
      <c r="K991" t="b">
        <f>IF(Tabla19[[#This Row],[Cantidad]]&gt;=1,Tabla19[[#This Row],[Cantidad]]*F991)</f>
        <v>0</v>
      </c>
    </row>
    <row r="992" spans="1:11" x14ac:dyDescent="0.2">
      <c r="A992" s="21"/>
      <c r="B992" s="22"/>
      <c r="C992" s="23">
        <f>_xlfn.XLOOKUP(Tabla19[[#This Row],[Producto]],Ingresos!L:L,Ingresos!M:M)</f>
        <v>0</v>
      </c>
      <c r="D992" s="24"/>
      <c r="E992" s="25"/>
      <c r="F992">
        <f>_xlfn.XLOOKUP(Tabla19[[#This Row],[Producto]],Ingresos!L:L,Ingresos!N:N)</f>
        <v>0</v>
      </c>
      <c r="G992">
        <v>2</v>
      </c>
      <c r="H992" s="6">
        <f>Tabla19[[#This Row],[Precio]]-(Tabla19[[#This Row],[Costo]]*Tabla19[[#This Row],[Cantidad]])</f>
        <v>0</v>
      </c>
      <c r="I992" t="s">
        <v>4</v>
      </c>
      <c r="K992" t="b">
        <f>IF(Tabla19[[#This Row],[Cantidad]]&gt;=1,Tabla19[[#This Row],[Cantidad]]*F992)</f>
        <v>0</v>
      </c>
    </row>
    <row r="993" spans="1:11" x14ac:dyDescent="0.2">
      <c r="A993" s="21"/>
      <c r="B993" s="22"/>
      <c r="C993" s="23">
        <f>_xlfn.XLOOKUP(Tabla19[[#This Row],[Producto]],Ingresos!L:L,Ingresos!M:M)</f>
        <v>0</v>
      </c>
      <c r="D993" s="24"/>
      <c r="E993" s="25"/>
      <c r="F993">
        <f>_xlfn.XLOOKUP(Tabla19[[#This Row],[Producto]],Ingresos!L:L,Ingresos!N:N)</f>
        <v>0</v>
      </c>
      <c r="G993">
        <v>2</v>
      </c>
      <c r="H993" s="6">
        <f>Tabla19[[#This Row],[Precio]]-(Tabla19[[#This Row],[Costo]]*Tabla19[[#This Row],[Cantidad]])</f>
        <v>0</v>
      </c>
      <c r="I993" t="s">
        <v>4</v>
      </c>
      <c r="K993" t="b">
        <f>IF(Tabla19[[#This Row],[Cantidad]]&gt;=1,Tabla19[[#This Row],[Cantidad]]*F993)</f>
        <v>0</v>
      </c>
    </row>
    <row r="994" spans="1:11" x14ac:dyDescent="0.2">
      <c r="A994" s="21"/>
      <c r="B994" s="22"/>
      <c r="C994" s="23">
        <f>_xlfn.XLOOKUP(Tabla19[[#This Row],[Producto]],Ingresos!L:L,Ingresos!M:M)</f>
        <v>0</v>
      </c>
      <c r="D994" s="24"/>
      <c r="E994" s="25"/>
      <c r="F994">
        <f>_xlfn.XLOOKUP(Tabla19[[#This Row],[Producto]],Ingresos!L:L,Ingresos!N:N)</f>
        <v>0</v>
      </c>
      <c r="G994">
        <v>2</v>
      </c>
      <c r="H994" s="6">
        <f>Tabla19[[#This Row],[Precio]]-(Tabla19[[#This Row],[Costo]]*Tabla19[[#This Row],[Cantidad]])</f>
        <v>0</v>
      </c>
      <c r="I994" t="s">
        <v>4</v>
      </c>
      <c r="K994" t="b">
        <f>IF(Tabla19[[#This Row],[Cantidad]]&gt;=1,Tabla19[[#This Row],[Cantidad]]*F994)</f>
        <v>0</v>
      </c>
    </row>
    <row r="995" spans="1:11" x14ac:dyDescent="0.2">
      <c r="A995" s="21"/>
      <c r="B995" s="22"/>
      <c r="C995" s="23">
        <f>_xlfn.XLOOKUP(Tabla19[[#This Row],[Producto]],Ingresos!L:L,Ingresos!M:M)</f>
        <v>0</v>
      </c>
      <c r="D995" s="24"/>
      <c r="E995" s="25"/>
      <c r="F995">
        <f>_xlfn.XLOOKUP(Tabla19[[#This Row],[Producto]],Ingresos!L:L,Ingresos!N:N)</f>
        <v>0</v>
      </c>
      <c r="G995">
        <v>2</v>
      </c>
      <c r="H995" s="6">
        <f>Tabla19[[#This Row],[Precio]]-(Tabla19[[#This Row],[Costo]]*Tabla19[[#This Row],[Cantidad]])</f>
        <v>0</v>
      </c>
      <c r="I995" t="s">
        <v>4</v>
      </c>
      <c r="K995" t="b">
        <f>IF(Tabla19[[#This Row],[Cantidad]]&gt;=1,Tabla19[[#This Row],[Cantidad]]*F995)</f>
        <v>0</v>
      </c>
    </row>
    <row r="996" spans="1:11" x14ac:dyDescent="0.2">
      <c r="A996" s="21"/>
      <c r="B996" s="22"/>
      <c r="C996" s="23">
        <f>_xlfn.XLOOKUP(Tabla19[[#This Row],[Producto]],Ingresos!L:L,Ingresos!M:M)</f>
        <v>0</v>
      </c>
      <c r="D996" s="24"/>
      <c r="E996" s="25"/>
      <c r="F996">
        <f>_xlfn.XLOOKUP(Tabla19[[#This Row],[Producto]],Ingresos!L:L,Ingresos!N:N)</f>
        <v>0</v>
      </c>
      <c r="G996">
        <v>2</v>
      </c>
      <c r="H996" s="6">
        <f>Tabla19[[#This Row],[Precio]]-(Tabla19[[#This Row],[Costo]]*Tabla19[[#This Row],[Cantidad]])</f>
        <v>0</v>
      </c>
      <c r="I996" t="s">
        <v>4</v>
      </c>
      <c r="K996" t="b">
        <f>IF(Tabla19[[#This Row],[Cantidad]]&gt;=1,Tabla19[[#This Row],[Cantidad]]*F996)</f>
        <v>0</v>
      </c>
    </row>
    <row r="997" spans="1:11" x14ac:dyDescent="0.2">
      <c r="A997" s="21"/>
      <c r="B997" s="22"/>
      <c r="C997" s="23">
        <f>_xlfn.XLOOKUP(Tabla19[[#This Row],[Producto]],Ingresos!L:L,Ingresos!M:M)</f>
        <v>0</v>
      </c>
      <c r="D997" s="24"/>
      <c r="E997" s="25"/>
      <c r="F997">
        <f>_xlfn.XLOOKUP(Tabla19[[#This Row],[Producto]],Ingresos!L:L,Ingresos!N:N)</f>
        <v>0</v>
      </c>
      <c r="G997">
        <v>2</v>
      </c>
      <c r="H997" s="6">
        <f>Tabla19[[#This Row],[Precio]]-(Tabla19[[#This Row],[Costo]]*Tabla19[[#This Row],[Cantidad]])</f>
        <v>0</v>
      </c>
      <c r="I997" t="s">
        <v>4</v>
      </c>
      <c r="K997" t="b">
        <f>IF(Tabla19[[#This Row],[Cantidad]]&gt;=1,Tabla19[[#This Row],[Cantidad]]*F997)</f>
        <v>0</v>
      </c>
    </row>
    <row r="998" spans="1:11" x14ac:dyDescent="0.2">
      <c r="A998" s="21"/>
      <c r="B998" s="22"/>
      <c r="C998" s="23">
        <f>_xlfn.XLOOKUP(Tabla19[[#This Row],[Producto]],Ingresos!L:L,Ingresos!M:M)</f>
        <v>0</v>
      </c>
      <c r="D998" s="24"/>
      <c r="E998" s="25"/>
      <c r="F998">
        <f>_xlfn.XLOOKUP(Tabla19[[#This Row],[Producto]],Ingresos!L:L,Ingresos!N:N)</f>
        <v>0</v>
      </c>
      <c r="G998">
        <v>2</v>
      </c>
      <c r="H998" s="6">
        <f>Tabla19[[#This Row],[Precio]]-(Tabla19[[#This Row],[Costo]]*Tabla19[[#This Row],[Cantidad]])</f>
        <v>0</v>
      </c>
      <c r="I998" t="s">
        <v>4</v>
      </c>
      <c r="K998" t="b">
        <f>IF(Tabla19[[#This Row],[Cantidad]]&gt;=1,Tabla19[[#This Row],[Cantidad]]*F998)</f>
        <v>0</v>
      </c>
    </row>
    <row r="999" spans="1:11" x14ac:dyDescent="0.2">
      <c r="A999" s="21"/>
      <c r="B999" s="22"/>
      <c r="C999" s="23">
        <f>_xlfn.XLOOKUP(Tabla19[[#This Row],[Producto]],Ingresos!L:L,Ingresos!M:M)</f>
        <v>0</v>
      </c>
      <c r="D999" s="24"/>
      <c r="E999" s="25"/>
      <c r="F999">
        <f>_xlfn.XLOOKUP(Tabla19[[#This Row],[Producto]],Ingresos!L:L,Ingresos!N:N)</f>
        <v>0</v>
      </c>
      <c r="G999">
        <v>2</v>
      </c>
      <c r="H999" s="6">
        <f>Tabla19[[#This Row],[Precio]]-(Tabla19[[#This Row],[Costo]]*Tabla19[[#This Row],[Cantidad]])</f>
        <v>0</v>
      </c>
      <c r="I999" t="s">
        <v>4</v>
      </c>
      <c r="K999" t="b">
        <f>IF(Tabla19[[#This Row],[Cantidad]]&gt;=1,Tabla19[[#This Row],[Cantidad]]*F999)</f>
        <v>0</v>
      </c>
    </row>
    <row r="1000" spans="1:11" x14ac:dyDescent="0.2">
      <c r="A1000" s="21"/>
      <c r="B1000" s="22"/>
      <c r="C1000" s="23">
        <f>_xlfn.XLOOKUP(Tabla19[[#This Row],[Producto]],Ingresos!L:L,Ingresos!M:M)</f>
        <v>0</v>
      </c>
      <c r="D1000" s="24"/>
      <c r="E1000" s="25"/>
      <c r="F1000">
        <f>_xlfn.XLOOKUP(Tabla19[[#This Row],[Producto]],Ingresos!L:L,Ingresos!N:N)</f>
        <v>0</v>
      </c>
      <c r="G1000">
        <v>2</v>
      </c>
      <c r="H1000" s="6">
        <f>Tabla19[[#This Row],[Precio]]-(Tabla19[[#This Row],[Costo]]*Tabla19[[#This Row],[Cantidad]])</f>
        <v>0</v>
      </c>
      <c r="I1000" t="s">
        <v>4</v>
      </c>
      <c r="K1000" t="b">
        <f>IF(Tabla19[[#This Row],[Cantidad]]&gt;=1,Tabla19[[#This Row],[Cantidad]]*F1000)</f>
        <v>0</v>
      </c>
    </row>
    <row r="1001" spans="1:11" x14ac:dyDescent="0.2">
      <c r="A1001" t="s">
        <v>11</v>
      </c>
      <c r="E1001" s="6">
        <f>SUBTOTAL(109,Tabla19[Precio])</f>
        <v>0</v>
      </c>
      <c r="I1001">
        <f>SUBTOTAL(103,Tabla19[Mov])</f>
        <v>989</v>
      </c>
    </row>
  </sheetData>
  <mergeCells count="1">
    <mergeCell ref="A1:B2"/>
  </mergeCells>
  <conditionalFormatting sqref="E12:E1000">
    <cfRule type="cellIs" dxfId="16" priority="1" operator="lessThan">
      <formula>K12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D1F804E-5670-394B-BF8B-6DF3B9F4970B}">
          <x14:formula1>
            <xm:f>Ingresos!$L$13:$L$1048576</xm:f>
          </x14:formula1>
          <xm:sqref>A12:A16</xm:sqref>
        </x14:dataValidation>
        <x14:dataValidation type="list" allowBlank="1" showInputMessage="1" showErrorMessage="1" xr:uid="{25831AC2-774C-CF4E-8BD0-9D62805829C7}">
          <x14:formula1>
            <xm:f>i!$A$12:$A$1000</xm:f>
          </x14:formula1>
          <xm:sqref>A17:A1000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0EE8-1EEC-BC42-89D3-7FA7982376B5}">
  <dimension ref="A1:Q1000"/>
  <sheetViews>
    <sheetView workbookViewId="0">
      <selection activeCell="Q26" sqref="Q26"/>
    </sheetView>
  </sheetViews>
  <sheetFormatPr baseColWidth="10" defaultRowHeight="14" x14ac:dyDescent="0.2"/>
  <cols>
    <col min="1" max="1" width="14.3984375" bestFit="1" customWidth="1"/>
    <col min="2" max="2" width="12.19921875" bestFit="1" customWidth="1"/>
    <col min="3" max="3" width="6.3984375" bestFit="1" customWidth="1"/>
    <col min="4" max="4" width="8.3984375" bestFit="1" customWidth="1"/>
    <col min="5" max="5" width="8" bestFit="1" customWidth="1"/>
    <col min="11" max="11" width="20.796875" bestFit="1" customWidth="1"/>
    <col min="12" max="12" width="11" bestFit="1" customWidth="1"/>
    <col min="13" max="13" width="10.19921875" bestFit="1" customWidth="1"/>
    <col min="14" max="14" width="15.796875" bestFit="1" customWidth="1"/>
    <col min="15" max="15" width="14" bestFit="1" customWidth="1"/>
    <col min="16" max="16" width="10.19921875" customWidth="1"/>
    <col min="17" max="17" width="13.796875" bestFit="1" customWidth="1"/>
    <col min="18" max="18" width="15.3984375" bestFit="1" customWidth="1"/>
    <col min="19" max="41" width="15.796875" bestFit="1" customWidth="1"/>
    <col min="42" max="42" width="20.3984375" bestFit="1" customWidth="1"/>
    <col min="43" max="43" width="19.796875" bestFit="1" customWidth="1"/>
  </cols>
  <sheetData>
    <row r="1" spans="1:17" x14ac:dyDescent="0.2">
      <c r="A1" s="2" t="s">
        <v>1</v>
      </c>
      <c r="B1" s="3" t="s">
        <v>2</v>
      </c>
      <c r="C1" s="3" t="s">
        <v>3</v>
      </c>
      <c r="D1" s="3" t="s">
        <v>5</v>
      </c>
      <c r="E1" s="4" t="s">
        <v>8</v>
      </c>
      <c r="F1" s="3" t="s">
        <v>12</v>
      </c>
      <c r="G1" s="3" t="s">
        <v>13</v>
      </c>
      <c r="H1" s="4" t="s">
        <v>14</v>
      </c>
      <c r="I1" s="10" t="s">
        <v>17</v>
      </c>
      <c r="O1" t="s">
        <v>15</v>
      </c>
    </row>
    <row r="2" spans="1:17" x14ac:dyDescent="0.2">
      <c r="A2" t="str" cm="1">
        <f t="array" ref="A2:I73">_xlfn.VSTACK('Ingresos:2'!A12:I29)</f>
        <v>Silicon Case Linea 9</v>
      </c>
      <c r="B2" t="str">
        <v>Linea</v>
      </c>
      <c r="C2">
        <v>9000</v>
      </c>
      <c r="D2">
        <v>-1000</v>
      </c>
      <c r="E2">
        <v>-9000000</v>
      </c>
      <c r="F2">
        <v>20000</v>
      </c>
      <c r="G2">
        <v>1</v>
      </c>
      <c r="H2">
        <v>0</v>
      </c>
      <c r="I2" t="str">
        <v>Ingreso</v>
      </c>
      <c r="O2" s="6">
        <f>SUM(O4:O1048576)</f>
        <v>-9000</v>
      </c>
    </row>
    <row r="3" spans="1:17" x14ac:dyDescent="0.2">
      <c r="A3" t="str">
        <v xml:space="preserve">  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Ingreso</v>
      </c>
      <c r="K3" s="8" t="s">
        <v>1</v>
      </c>
      <c r="L3" s="8" t="s">
        <v>17</v>
      </c>
      <c r="M3" s="8" t="s">
        <v>3</v>
      </c>
      <c r="N3" t="s">
        <v>7</v>
      </c>
      <c r="O3" s="9" t="s">
        <v>16</v>
      </c>
      <c r="P3" s="8"/>
    </row>
    <row r="4" spans="1:17" x14ac:dyDescent="0.2">
      <c r="A4" t="str">
        <v xml:space="preserve">  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Ingreso</v>
      </c>
      <c r="K4">
        <v>0</v>
      </c>
      <c r="L4" t="s">
        <v>19</v>
      </c>
      <c r="M4">
        <v>0</v>
      </c>
      <c r="N4" s="6">
        <v>0</v>
      </c>
      <c r="O4" s="6" t="str">
        <f t="shared" ref="O4:O6" si="0">IF(K4=0,"",IF(K4="Total general","",IF(K4="(en blanco)","",M4*N4)))</f>
        <v/>
      </c>
    </row>
    <row r="5" spans="1:17" x14ac:dyDescent="0.2">
      <c r="A5" t="str">
        <v xml:space="preserve">  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Ingreso</v>
      </c>
      <c r="K5">
        <v>0</v>
      </c>
      <c r="L5" t="s">
        <v>4</v>
      </c>
      <c r="M5">
        <v>0</v>
      </c>
      <c r="N5" s="6">
        <v>0</v>
      </c>
      <c r="O5" s="6" t="str">
        <f t="shared" si="0"/>
        <v/>
      </c>
    </row>
    <row r="6" spans="1:17" x14ac:dyDescent="0.2">
      <c r="A6" t="str">
        <v xml:space="preserve">  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Ingreso</v>
      </c>
      <c r="K6" t="s">
        <v>23</v>
      </c>
      <c r="L6" t="s">
        <v>18</v>
      </c>
      <c r="M6">
        <v>0</v>
      </c>
      <c r="N6" s="6">
        <v>0</v>
      </c>
      <c r="O6" s="6">
        <f t="shared" si="0"/>
        <v>0</v>
      </c>
    </row>
    <row r="7" spans="1:17" x14ac:dyDescent="0.2">
      <c r="A7" t="str">
        <v xml:space="preserve">  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Ingreso</v>
      </c>
      <c r="K7" t="s">
        <v>27</v>
      </c>
      <c r="L7" t="s">
        <v>19</v>
      </c>
      <c r="M7">
        <v>9000</v>
      </c>
      <c r="N7" s="6">
        <v>998</v>
      </c>
      <c r="O7" s="6">
        <f>IF(K7=0,"",IF(K7="Total general","",IF(K7="(en blanco)","",M7*N7)))</f>
        <v>8982000</v>
      </c>
    </row>
    <row r="8" spans="1:17" x14ac:dyDescent="0.2">
      <c r="A8" t="str">
        <v xml:space="preserve">  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Ingreso</v>
      </c>
      <c r="K8" t="s">
        <v>27</v>
      </c>
      <c r="L8" t="s">
        <v>18</v>
      </c>
      <c r="M8">
        <v>9000</v>
      </c>
      <c r="N8" s="6">
        <v>-1000</v>
      </c>
      <c r="O8" s="6">
        <f t="shared" ref="O8:O71" si="1">IF(K8=0,"",IF(K8="Total general","",IF(K8="(en blanco)","",M8*N8)))</f>
        <v>-9000000</v>
      </c>
    </row>
    <row r="9" spans="1:17" x14ac:dyDescent="0.2">
      <c r="A9" t="str">
        <v xml:space="preserve">  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Ingreso</v>
      </c>
      <c r="K9" t="s">
        <v>27</v>
      </c>
      <c r="L9" t="s">
        <v>4</v>
      </c>
      <c r="M9">
        <v>9000</v>
      </c>
      <c r="N9" s="6">
        <v>1</v>
      </c>
      <c r="O9" s="6">
        <f t="shared" si="1"/>
        <v>9000</v>
      </c>
      <c r="P9" s="6"/>
    </row>
    <row r="10" spans="1:17" x14ac:dyDescent="0.2">
      <c r="A10" t="str">
        <v xml:space="preserve">  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Ingreso</v>
      </c>
      <c r="K10" t="s">
        <v>9</v>
      </c>
      <c r="L10" t="s">
        <v>9</v>
      </c>
      <c r="M10" t="s">
        <v>9</v>
      </c>
      <c r="N10" s="6"/>
      <c r="O10" s="6" t="str">
        <f t="shared" si="1"/>
        <v/>
      </c>
    </row>
    <row r="11" spans="1:17" x14ac:dyDescent="0.2">
      <c r="A11" t="str">
        <v xml:space="preserve">  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Ingreso</v>
      </c>
      <c r="K11" s="6" t="s">
        <v>6</v>
      </c>
      <c r="L11" s="6"/>
      <c r="M11" s="6"/>
      <c r="N11" s="6">
        <v>-1</v>
      </c>
      <c r="O11" s="6" t="str">
        <f t="shared" si="1"/>
        <v/>
      </c>
    </row>
    <row r="12" spans="1:17" x14ac:dyDescent="0.2">
      <c r="A12" t="str">
        <v xml:space="preserve">  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Ingreso</v>
      </c>
      <c r="O12" s="6" t="str">
        <f t="shared" si="1"/>
        <v/>
      </c>
    </row>
    <row r="13" spans="1:17" x14ac:dyDescent="0.2">
      <c r="A13" t="str">
        <v xml:space="preserve">  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Ingreso</v>
      </c>
      <c r="O13" s="6" t="str">
        <f t="shared" si="1"/>
        <v/>
      </c>
    </row>
    <row r="14" spans="1:17" x14ac:dyDescent="0.2">
      <c r="A14" t="str">
        <v xml:space="preserve">  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Ingreso</v>
      </c>
      <c r="O14" s="6" t="str">
        <f t="shared" si="1"/>
        <v/>
      </c>
      <c r="Q14" t="str">
        <f t="shared" ref="Q6:Q48" si="2">IF(K14=0,"",IF(K14="Total general","",L14*M14))</f>
        <v/>
      </c>
    </row>
    <row r="15" spans="1:17" x14ac:dyDescent="0.2">
      <c r="A15" t="str">
        <v xml:space="preserve">  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Ingreso</v>
      </c>
      <c r="O15" s="6" t="str">
        <f t="shared" si="1"/>
        <v/>
      </c>
      <c r="Q15" t="str">
        <f t="shared" si="2"/>
        <v/>
      </c>
    </row>
    <row r="16" spans="1:17" x14ac:dyDescent="0.2">
      <c r="A16" t="str">
        <v xml:space="preserve">  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Ingreso</v>
      </c>
      <c r="O16" s="6" t="str">
        <f t="shared" si="1"/>
        <v/>
      </c>
      <c r="Q16" t="str">
        <f t="shared" si="2"/>
        <v/>
      </c>
    </row>
    <row r="17" spans="1:17" x14ac:dyDescent="0.2">
      <c r="A17" t="str">
        <v xml:space="preserve">  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Ingreso</v>
      </c>
      <c r="O17" s="6" t="str">
        <f t="shared" si="1"/>
        <v/>
      </c>
      <c r="Q17" t="str">
        <f t="shared" si="2"/>
        <v/>
      </c>
    </row>
    <row r="18" spans="1:17" x14ac:dyDescent="0.2">
      <c r="A18" t="str">
        <v xml:space="preserve">  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Ingreso</v>
      </c>
      <c r="O18" s="6" t="str">
        <f t="shared" si="1"/>
        <v/>
      </c>
      <c r="Q18" t="str">
        <f t="shared" si="2"/>
        <v/>
      </c>
    </row>
    <row r="19" spans="1:17" x14ac:dyDescent="0.2">
      <c r="A19" t="str">
        <v xml:space="preserve">  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Ingreso</v>
      </c>
      <c r="O19" s="6" t="str">
        <f t="shared" si="1"/>
        <v/>
      </c>
      <c r="Q19" t="str">
        <f t="shared" si="2"/>
        <v/>
      </c>
    </row>
    <row r="20" spans="1:17" x14ac:dyDescent="0.2">
      <c r="A20" t="str">
        <v>Silicon Case Linea 9</v>
      </c>
      <c r="B20" t="str">
        <v>Linea</v>
      </c>
      <c r="C20">
        <v>9000</v>
      </c>
      <c r="D20">
        <v>998</v>
      </c>
      <c r="E20">
        <v>8982000</v>
      </c>
      <c r="F20">
        <v>20000</v>
      </c>
      <c r="G20">
        <v>1</v>
      </c>
      <c r="H20">
        <v>0</v>
      </c>
      <c r="I20" t="str">
        <v>Conteo</v>
      </c>
      <c r="O20" s="6" t="str">
        <f t="shared" si="1"/>
        <v/>
      </c>
      <c r="Q20" t="str">
        <f t="shared" si="2"/>
        <v/>
      </c>
    </row>
    <row r="21" spans="1:1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Conteo</v>
      </c>
      <c r="O21" s="6" t="str">
        <f t="shared" si="1"/>
        <v/>
      </c>
      <c r="Q21" t="str">
        <f t="shared" si="2"/>
        <v/>
      </c>
    </row>
    <row r="22" spans="1:1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Conteo</v>
      </c>
      <c r="O22" s="6" t="str">
        <f t="shared" si="1"/>
        <v/>
      </c>
      <c r="Q22" t="str">
        <f t="shared" si="2"/>
        <v/>
      </c>
    </row>
    <row r="23" spans="1:1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Conteo</v>
      </c>
      <c r="O23" s="6" t="str">
        <f t="shared" si="1"/>
        <v/>
      </c>
      <c r="Q23" t="str">
        <f t="shared" si="2"/>
        <v/>
      </c>
    </row>
    <row r="24" spans="1:1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Conteo</v>
      </c>
      <c r="O24" s="6" t="str">
        <f t="shared" si="1"/>
        <v/>
      </c>
      <c r="Q24" t="str">
        <f t="shared" si="2"/>
        <v/>
      </c>
    </row>
    <row r="25" spans="1:1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Conteo</v>
      </c>
      <c r="O25" s="6" t="str">
        <f t="shared" si="1"/>
        <v/>
      </c>
      <c r="Q25" t="str">
        <f t="shared" si="2"/>
        <v/>
      </c>
    </row>
    <row r="26" spans="1:1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Conteo</v>
      </c>
      <c r="O26" s="6" t="str">
        <f t="shared" si="1"/>
        <v/>
      </c>
      <c r="Q26" t="str">
        <f t="shared" si="2"/>
        <v/>
      </c>
    </row>
    <row r="27" spans="1:1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Conteo</v>
      </c>
      <c r="O27" s="6" t="str">
        <f t="shared" si="1"/>
        <v/>
      </c>
      <c r="Q27" t="str">
        <f t="shared" si="2"/>
        <v/>
      </c>
    </row>
    <row r="28" spans="1:1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Conteo</v>
      </c>
      <c r="O28" s="6" t="str">
        <f t="shared" si="1"/>
        <v/>
      </c>
      <c r="Q28" t="str">
        <f t="shared" si="2"/>
        <v/>
      </c>
    </row>
    <row r="29" spans="1:1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Conteo</v>
      </c>
      <c r="O29" s="6" t="str">
        <f t="shared" si="1"/>
        <v/>
      </c>
      <c r="Q29" t="str">
        <f t="shared" si="2"/>
        <v/>
      </c>
    </row>
    <row r="30" spans="1:1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Conteo</v>
      </c>
      <c r="O30" s="6" t="str">
        <f t="shared" si="1"/>
        <v/>
      </c>
      <c r="Q30" t="str">
        <f t="shared" si="2"/>
        <v/>
      </c>
    </row>
    <row r="31" spans="1:1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Conteo</v>
      </c>
      <c r="O31" s="6" t="str">
        <f t="shared" si="1"/>
        <v/>
      </c>
      <c r="Q31" t="str">
        <f t="shared" si="2"/>
        <v/>
      </c>
    </row>
    <row r="32" spans="1:1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Conteo</v>
      </c>
      <c r="O32" s="6" t="str">
        <f t="shared" si="1"/>
        <v/>
      </c>
      <c r="Q32" t="str">
        <f t="shared" si="2"/>
        <v/>
      </c>
    </row>
    <row r="33" spans="1:1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Conteo</v>
      </c>
      <c r="O33" s="6" t="str">
        <f t="shared" si="1"/>
        <v/>
      </c>
      <c r="Q33" t="str">
        <f t="shared" si="2"/>
        <v/>
      </c>
    </row>
    <row r="34" spans="1:1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Conteo</v>
      </c>
      <c r="O34" s="6" t="str">
        <f t="shared" si="1"/>
        <v/>
      </c>
      <c r="Q34" t="str">
        <f t="shared" si="2"/>
        <v/>
      </c>
    </row>
    <row r="35" spans="1:1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Conteo</v>
      </c>
      <c r="O35" s="6" t="str">
        <f t="shared" si="1"/>
        <v/>
      </c>
      <c r="Q35" t="str">
        <f t="shared" si="2"/>
        <v/>
      </c>
    </row>
    <row r="36" spans="1:1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Conteo</v>
      </c>
      <c r="O36" s="6" t="str">
        <f t="shared" si="1"/>
        <v/>
      </c>
      <c r="Q36" t="str">
        <f t="shared" si="2"/>
        <v/>
      </c>
    </row>
    <row r="37" spans="1:1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Conteo</v>
      </c>
      <c r="O37" s="6" t="str">
        <f t="shared" si="1"/>
        <v/>
      </c>
      <c r="Q37" t="str">
        <f t="shared" si="2"/>
        <v/>
      </c>
    </row>
    <row r="38" spans="1:17" x14ac:dyDescent="0.2">
      <c r="A38" t="str">
        <v>Silicon Case Linea 9</v>
      </c>
      <c r="B38" t="str">
        <v>A21s</v>
      </c>
      <c r="C38">
        <v>9000</v>
      </c>
      <c r="D38">
        <v>1</v>
      </c>
      <c r="E38">
        <v>20000</v>
      </c>
      <c r="F38">
        <v>20000</v>
      </c>
      <c r="G38">
        <v>1</v>
      </c>
      <c r="H38">
        <v>11000</v>
      </c>
      <c r="I38" t="str">
        <v>Venta</v>
      </c>
      <c r="O38" s="6" t="str">
        <f t="shared" si="1"/>
        <v/>
      </c>
      <c r="Q38" t="str">
        <f t="shared" si="2"/>
        <v/>
      </c>
    </row>
    <row r="39" spans="1:1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t="str">
        <v>Venta</v>
      </c>
      <c r="O39" s="6" t="str">
        <f t="shared" si="1"/>
        <v/>
      </c>
      <c r="Q39" t="str">
        <f t="shared" si="2"/>
        <v/>
      </c>
    </row>
    <row r="40" spans="1:1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 t="str">
        <v>Venta</v>
      </c>
      <c r="O40" s="6" t="str">
        <f t="shared" si="1"/>
        <v/>
      </c>
      <c r="Q40" t="str">
        <f t="shared" si="2"/>
        <v/>
      </c>
    </row>
    <row r="41" spans="1:1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t="str">
        <v>Venta</v>
      </c>
      <c r="O41" s="6" t="str">
        <f t="shared" si="1"/>
        <v/>
      </c>
      <c r="Q41" t="str">
        <f t="shared" si="2"/>
        <v/>
      </c>
    </row>
    <row r="42" spans="1:1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 t="str">
        <v>Venta</v>
      </c>
      <c r="O42" s="6" t="str">
        <f t="shared" si="1"/>
        <v/>
      </c>
      <c r="Q42" t="str">
        <f t="shared" si="2"/>
        <v/>
      </c>
    </row>
    <row r="43" spans="1:1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 t="str">
        <v>Venta</v>
      </c>
      <c r="O43" s="6" t="str">
        <f t="shared" si="1"/>
        <v/>
      </c>
      <c r="Q43" t="str">
        <f t="shared" si="2"/>
        <v/>
      </c>
    </row>
    <row r="44" spans="1:1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 t="str">
        <v>Venta</v>
      </c>
      <c r="O44" s="6" t="str">
        <f t="shared" si="1"/>
        <v/>
      </c>
      <c r="Q44" t="str">
        <f t="shared" si="2"/>
        <v/>
      </c>
    </row>
    <row r="45" spans="1:1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 t="str">
        <v>Venta</v>
      </c>
      <c r="O45" s="6" t="str">
        <f t="shared" si="1"/>
        <v/>
      </c>
      <c r="Q45" t="str">
        <f t="shared" si="2"/>
        <v/>
      </c>
    </row>
    <row r="46" spans="1:1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t="str">
        <v>Venta</v>
      </c>
      <c r="O46" s="6" t="str">
        <f t="shared" si="1"/>
        <v/>
      </c>
      <c r="Q46" t="str">
        <f t="shared" si="2"/>
        <v/>
      </c>
    </row>
    <row r="47" spans="1:1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 t="str">
        <v>Venta</v>
      </c>
      <c r="O47" s="6" t="str">
        <f t="shared" si="1"/>
        <v/>
      </c>
      <c r="Q47" t="str">
        <f t="shared" si="2"/>
        <v/>
      </c>
    </row>
    <row r="48" spans="1:1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t="str">
        <v>Venta</v>
      </c>
      <c r="O48" s="6" t="str">
        <f t="shared" si="1"/>
        <v/>
      </c>
      <c r="Q48" t="str">
        <f t="shared" si="2"/>
        <v/>
      </c>
    </row>
    <row r="49" spans="1:1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t="str">
        <v>Venta</v>
      </c>
      <c r="O49" s="6" t="str">
        <f t="shared" si="1"/>
        <v/>
      </c>
    </row>
    <row r="50" spans="1:1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t="str">
        <v>Venta</v>
      </c>
      <c r="O50" s="6" t="str">
        <f t="shared" si="1"/>
        <v/>
      </c>
    </row>
    <row r="51" spans="1:1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 t="str">
        <v>Venta</v>
      </c>
      <c r="O51" s="6" t="str">
        <f t="shared" si="1"/>
        <v/>
      </c>
    </row>
    <row r="52" spans="1:1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 t="str">
        <v>Venta</v>
      </c>
      <c r="O52" s="6" t="str">
        <f t="shared" si="1"/>
        <v/>
      </c>
    </row>
    <row r="53" spans="1:1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 t="str">
        <v>Venta</v>
      </c>
      <c r="O53" s="6" t="str">
        <f t="shared" si="1"/>
        <v/>
      </c>
    </row>
    <row r="54" spans="1:1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 t="str">
        <v>Venta</v>
      </c>
      <c r="O54" s="6" t="str">
        <f t="shared" si="1"/>
        <v/>
      </c>
    </row>
    <row r="55" spans="1:1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 t="str">
        <v>Venta</v>
      </c>
      <c r="O55" s="6" t="str">
        <f t="shared" si="1"/>
        <v/>
      </c>
    </row>
    <row r="56" spans="1:1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 t="str">
        <v>Venta</v>
      </c>
      <c r="O56" s="6" t="str">
        <f t="shared" si="1"/>
        <v/>
      </c>
    </row>
    <row r="57" spans="1:1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 t="str">
        <v>Venta</v>
      </c>
      <c r="O57" s="6" t="str">
        <f t="shared" si="1"/>
        <v/>
      </c>
    </row>
    <row r="58" spans="1:1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 t="str">
        <v>Venta</v>
      </c>
      <c r="O58" s="6" t="str">
        <f t="shared" si="1"/>
        <v/>
      </c>
    </row>
    <row r="59" spans="1:1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 t="str">
        <v>Venta</v>
      </c>
      <c r="O59" s="6" t="str">
        <f t="shared" si="1"/>
        <v/>
      </c>
    </row>
    <row r="60" spans="1:1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 t="str">
        <v>Venta</v>
      </c>
      <c r="O60" s="6" t="str">
        <f t="shared" si="1"/>
        <v/>
      </c>
    </row>
    <row r="61" spans="1:1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 t="str">
        <v>Venta</v>
      </c>
      <c r="O61" s="6" t="str">
        <f t="shared" si="1"/>
        <v/>
      </c>
    </row>
    <row r="62" spans="1:1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 t="str">
        <v>Venta</v>
      </c>
      <c r="O62" s="6" t="str">
        <f t="shared" si="1"/>
        <v/>
      </c>
    </row>
    <row r="63" spans="1:1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 t="str">
        <v>Venta</v>
      </c>
      <c r="O63" s="6" t="str">
        <f t="shared" si="1"/>
        <v/>
      </c>
    </row>
    <row r="64" spans="1:1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 t="str">
        <v>Venta</v>
      </c>
      <c r="O64" s="6" t="str">
        <f t="shared" si="1"/>
        <v/>
      </c>
    </row>
    <row r="65" spans="1:1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 t="str">
        <v>Venta</v>
      </c>
      <c r="O65" s="6" t="str">
        <f t="shared" si="1"/>
        <v/>
      </c>
    </row>
    <row r="66" spans="1:1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 t="str">
        <v>Venta</v>
      </c>
      <c r="O66" s="6" t="str">
        <f t="shared" si="1"/>
        <v/>
      </c>
    </row>
    <row r="67" spans="1:1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 t="str">
        <v>Venta</v>
      </c>
      <c r="O67" s="6" t="str">
        <f t="shared" si="1"/>
        <v/>
      </c>
    </row>
    <row r="68" spans="1:1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 t="str">
        <v>Venta</v>
      </c>
      <c r="O68" s="6" t="str">
        <f t="shared" si="1"/>
        <v/>
      </c>
    </row>
    <row r="69" spans="1:15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 t="str">
        <v>Venta</v>
      </c>
      <c r="O69" s="6" t="str">
        <f t="shared" si="1"/>
        <v/>
      </c>
    </row>
    <row r="70" spans="1:15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 t="str">
        <v>Venta</v>
      </c>
      <c r="O70" s="6" t="str">
        <f t="shared" si="1"/>
        <v/>
      </c>
    </row>
    <row r="71" spans="1:1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 t="str">
        <v>Venta</v>
      </c>
      <c r="O71" s="6" t="str">
        <f t="shared" si="1"/>
        <v/>
      </c>
    </row>
    <row r="72" spans="1:15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 t="str">
        <v>Venta</v>
      </c>
      <c r="O72" s="6" t="str">
        <f t="shared" ref="O72:O135" si="3">IF(K72=0,"",IF(K72="Total general","",IF(K72="(en blanco)","",M72*N72)))</f>
        <v/>
      </c>
    </row>
    <row r="73" spans="1:1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 t="str">
        <v>Venta</v>
      </c>
      <c r="O73" s="6" t="str">
        <f t="shared" si="3"/>
        <v/>
      </c>
    </row>
    <row r="74" spans="1:15" x14ac:dyDescent="0.2">
      <c r="O74" s="6" t="str">
        <f t="shared" si="3"/>
        <v/>
      </c>
    </row>
    <row r="75" spans="1:15" x14ac:dyDescent="0.2">
      <c r="O75" s="6" t="str">
        <f t="shared" si="3"/>
        <v/>
      </c>
    </row>
    <row r="76" spans="1:15" x14ac:dyDescent="0.2">
      <c r="O76" s="6" t="str">
        <f t="shared" si="3"/>
        <v/>
      </c>
    </row>
    <row r="77" spans="1:15" x14ac:dyDescent="0.2">
      <c r="O77" s="6" t="str">
        <f t="shared" si="3"/>
        <v/>
      </c>
    </row>
    <row r="78" spans="1:15" x14ac:dyDescent="0.2">
      <c r="O78" s="6" t="str">
        <f t="shared" si="3"/>
        <v/>
      </c>
    </row>
    <row r="79" spans="1:15" x14ac:dyDescent="0.2">
      <c r="O79" s="6" t="str">
        <f t="shared" si="3"/>
        <v/>
      </c>
    </row>
    <row r="80" spans="1:15" x14ac:dyDescent="0.2">
      <c r="O80" s="6" t="str">
        <f t="shared" si="3"/>
        <v/>
      </c>
    </row>
    <row r="81" spans="15:15" x14ac:dyDescent="0.2">
      <c r="O81" s="6" t="str">
        <f t="shared" si="3"/>
        <v/>
      </c>
    </row>
    <row r="82" spans="15:15" x14ac:dyDescent="0.2">
      <c r="O82" s="6" t="str">
        <f t="shared" si="3"/>
        <v/>
      </c>
    </row>
    <row r="83" spans="15:15" x14ac:dyDescent="0.2">
      <c r="O83" s="6" t="str">
        <f t="shared" si="3"/>
        <v/>
      </c>
    </row>
    <row r="84" spans="15:15" x14ac:dyDescent="0.2">
      <c r="O84" s="6" t="str">
        <f t="shared" si="3"/>
        <v/>
      </c>
    </row>
    <row r="85" spans="15:15" x14ac:dyDescent="0.2">
      <c r="O85" s="6" t="str">
        <f t="shared" si="3"/>
        <v/>
      </c>
    </row>
    <row r="86" spans="15:15" x14ac:dyDescent="0.2">
      <c r="O86" s="6" t="str">
        <f t="shared" si="3"/>
        <v/>
      </c>
    </row>
    <row r="87" spans="15:15" x14ac:dyDescent="0.2">
      <c r="O87" s="6" t="str">
        <f t="shared" si="3"/>
        <v/>
      </c>
    </row>
    <row r="88" spans="15:15" x14ac:dyDescent="0.2">
      <c r="O88" s="6" t="str">
        <f t="shared" si="3"/>
        <v/>
      </c>
    </row>
    <row r="89" spans="15:15" x14ac:dyDescent="0.2">
      <c r="O89" s="6" t="str">
        <f t="shared" si="3"/>
        <v/>
      </c>
    </row>
    <row r="90" spans="15:15" x14ac:dyDescent="0.2">
      <c r="O90" s="6" t="str">
        <f t="shared" si="3"/>
        <v/>
      </c>
    </row>
    <row r="91" spans="15:15" x14ac:dyDescent="0.2">
      <c r="O91" s="6" t="str">
        <f t="shared" si="3"/>
        <v/>
      </c>
    </row>
    <row r="92" spans="15:15" x14ac:dyDescent="0.2">
      <c r="O92" s="6" t="str">
        <f t="shared" si="3"/>
        <v/>
      </c>
    </row>
    <row r="93" spans="15:15" x14ac:dyDescent="0.2">
      <c r="O93" s="6" t="str">
        <f t="shared" si="3"/>
        <v/>
      </c>
    </row>
    <row r="94" spans="15:15" x14ac:dyDescent="0.2">
      <c r="O94" s="6" t="str">
        <f t="shared" si="3"/>
        <v/>
      </c>
    </row>
    <row r="95" spans="15:15" x14ac:dyDescent="0.2">
      <c r="O95" s="6" t="str">
        <f t="shared" si="3"/>
        <v/>
      </c>
    </row>
    <row r="96" spans="15:15" x14ac:dyDescent="0.2">
      <c r="O96" s="6" t="str">
        <f t="shared" si="3"/>
        <v/>
      </c>
    </row>
    <row r="97" spans="15:15" x14ac:dyDescent="0.2">
      <c r="O97" s="6" t="str">
        <f t="shared" si="3"/>
        <v/>
      </c>
    </row>
    <row r="98" spans="15:15" x14ac:dyDescent="0.2">
      <c r="O98" s="6" t="str">
        <f t="shared" si="3"/>
        <v/>
      </c>
    </row>
    <row r="99" spans="15:15" x14ac:dyDescent="0.2">
      <c r="O99" s="6" t="str">
        <f t="shared" si="3"/>
        <v/>
      </c>
    </row>
    <row r="100" spans="15:15" x14ac:dyDescent="0.2">
      <c r="O100" s="6" t="str">
        <f t="shared" si="3"/>
        <v/>
      </c>
    </row>
    <row r="101" spans="15:15" x14ac:dyDescent="0.2">
      <c r="O101" s="6" t="str">
        <f t="shared" si="3"/>
        <v/>
      </c>
    </row>
    <row r="102" spans="15:15" x14ac:dyDescent="0.2">
      <c r="O102" s="6" t="str">
        <f t="shared" si="3"/>
        <v/>
      </c>
    </row>
    <row r="103" spans="15:15" x14ac:dyDescent="0.2">
      <c r="O103" s="6" t="str">
        <f t="shared" si="3"/>
        <v/>
      </c>
    </row>
    <row r="104" spans="15:15" x14ac:dyDescent="0.2">
      <c r="O104" s="6" t="str">
        <f t="shared" si="3"/>
        <v/>
      </c>
    </row>
    <row r="105" spans="15:15" x14ac:dyDescent="0.2">
      <c r="O105" s="6" t="str">
        <f t="shared" si="3"/>
        <v/>
      </c>
    </row>
    <row r="106" spans="15:15" x14ac:dyDescent="0.2">
      <c r="O106" s="6" t="str">
        <f t="shared" si="3"/>
        <v/>
      </c>
    </row>
    <row r="107" spans="15:15" x14ac:dyDescent="0.2">
      <c r="O107" s="6" t="str">
        <f t="shared" si="3"/>
        <v/>
      </c>
    </row>
    <row r="108" spans="15:15" x14ac:dyDescent="0.2">
      <c r="O108" s="6" t="str">
        <f t="shared" si="3"/>
        <v/>
      </c>
    </row>
    <row r="109" spans="15:15" x14ac:dyDescent="0.2">
      <c r="O109" s="6" t="str">
        <f t="shared" si="3"/>
        <v/>
      </c>
    </row>
    <row r="110" spans="15:15" x14ac:dyDescent="0.2">
      <c r="O110" s="6" t="str">
        <f t="shared" si="3"/>
        <v/>
      </c>
    </row>
    <row r="111" spans="15:15" x14ac:dyDescent="0.2">
      <c r="O111" s="6" t="str">
        <f t="shared" si="3"/>
        <v/>
      </c>
    </row>
    <row r="112" spans="15:15" x14ac:dyDescent="0.2">
      <c r="O112" s="6" t="str">
        <f t="shared" si="3"/>
        <v/>
      </c>
    </row>
    <row r="113" spans="15:15" x14ac:dyDescent="0.2">
      <c r="O113" s="6" t="str">
        <f t="shared" si="3"/>
        <v/>
      </c>
    </row>
    <row r="114" spans="15:15" x14ac:dyDescent="0.2">
      <c r="O114" s="6" t="str">
        <f t="shared" si="3"/>
        <v/>
      </c>
    </row>
    <row r="115" spans="15:15" x14ac:dyDescent="0.2">
      <c r="O115" s="6" t="str">
        <f t="shared" si="3"/>
        <v/>
      </c>
    </row>
    <row r="116" spans="15:15" x14ac:dyDescent="0.2">
      <c r="O116" s="6" t="str">
        <f t="shared" si="3"/>
        <v/>
      </c>
    </row>
    <row r="117" spans="15:15" x14ac:dyDescent="0.2">
      <c r="O117" s="6" t="str">
        <f t="shared" si="3"/>
        <v/>
      </c>
    </row>
    <row r="118" spans="15:15" x14ac:dyDescent="0.2">
      <c r="O118" s="6" t="str">
        <f t="shared" si="3"/>
        <v/>
      </c>
    </row>
    <row r="119" spans="15:15" x14ac:dyDescent="0.2">
      <c r="O119" s="6" t="str">
        <f t="shared" si="3"/>
        <v/>
      </c>
    </row>
    <row r="120" spans="15:15" x14ac:dyDescent="0.2">
      <c r="O120" s="6" t="str">
        <f t="shared" si="3"/>
        <v/>
      </c>
    </row>
    <row r="121" spans="15:15" x14ac:dyDescent="0.2">
      <c r="O121" s="6" t="str">
        <f t="shared" si="3"/>
        <v/>
      </c>
    </row>
    <row r="122" spans="15:15" x14ac:dyDescent="0.2">
      <c r="O122" s="6" t="str">
        <f t="shared" si="3"/>
        <v/>
      </c>
    </row>
    <row r="123" spans="15:15" x14ac:dyDescent="0.2">
      <c r="O123" s="6" t="str">
        <f t="shared" si="3"/>
        <v/>
      </c>
    </row>
    <row r="124" spans="15:15" x14ac:dyDescent="0.2">
      <c r="O124" s="6" t="str">
        <f t="shared" si="3"/>
        <v/>
      </c>
    </row>
    <row r="125" spans="15:15" x14ac:dyDescent="0.2">
      <c r="O125" s="6" t="str">
        <f t="shared" si="3"/>
        <v/>
      </c>
    </row>
    <row r="126" spans="15:15" x14ac:dyDescent="0.2">
      <c r="O126" s="6" t="str">
        <f t="shared" si="3"/>
        <v/>
      </c>
    </row>
    <row r="127" spans="15:15" x14ac:dyDescent="0.2">
      <c r="O127" s="6" t="str">
        <f t="shared" si="3"/>
        <v/>
      </c>
    </row>
    <row r="128" spans="15:15" x14ac:dyDescent="0.2">
      <c r="O128" s="6" t="str">
        <f t="shared" si="3"/>
        <v/>
      </c>
    </row>
    <row r="129" spans="15:15" x14ac:dyDescent="0.2">
      <c r="O129" s="6" t="str">
        <f t="shared" si="3"/>
        <v/>
      </c>
    </row>
    <row r="130" spans="15:15" x14ac:dyDescent="0.2">
      <c r="O130" s="6" t="str">
        <f t="shared" si="3"/>
        <v/>
      </c>
    </row>
    <row r="131" spans="15:15" x14ac:dyDescent="0.2">
      <c r="O131" s="6" t="str">
        <f t="shared" si="3"/>
        <v/>
      </c>
    </row>
    <row r="132" spans="15:15" x14ac:dyDescent="0.2">
      <c r="O132" s="6" t="str">
        <f t="shared" si="3"/>
        <v/>
      </c>
    </row>
    <row r="133" spans="15:15" x14ac:dyDescent="0.2">
      <c r="O133" s="6" t="str">
        <f t="shared" si="3"/>
        <v/>
      </c>
    </row>
    <row r="134" spans="15:15" x14ac:dyDescent="0.2">
      <c r="O134" s="6" t="str">
        <f t="shared" si="3"/>
        <v/>
      </c>
    </row>
    <row r="135" spans="15:15" x14ac:dyDescent="0.2">
      <c r="O135" s="6" t="str">
        <f t="shared" si="3"/>
        <v/>
      </c>
    </row>
    <row r="136" spans="15:15" x14ac:dyDescent="0.2">
      <c r="O136" s="6" t="str">
        <f t="shared" ref="O136:O199" si="4">IF(K136=0,"",IF(K136="Total general","",IF(K136="(en blanco)","",M136*N136)))</f>
        <v/>
      </c>
    </row>
    <row r="137" spans="15:15" x14ac:dyDescent="0.2">
      <c r="O137" s="6" t="str">
        <f t="shared" si="4"/>
        <v/>
      </c>
    </row>
    <row r="138" spans="15:15" x14ac:dyDescent="0.2">
      <c r="O138" s="6" t="str">
        <f t="shared" si="4"/>
        <v/>
      </c>
    </row>
    <row r="139" spans="15:15" x14ac:dyDescent="0.2">
      <c r="O139" s="6" t="str">
        <f t="shared" si="4"/>
        <v/>
      </c>
    </row>
    <row r="140" spans="15:15" x14ac:dyDescent="0.2">
      <c r="O140" s="6" t="str">
        <f t="shared" si="4"/>
        <v/>
      </c>
    </row>
    <row r="141" spans="15:15" x14ac:dyDescent="0.2">
      <c r="O141" s="6" t="str">
        <f t="shared" si="4"/>
        <v/>
      </c>
    </row>
    <row r="142" spans="15:15" x14ac:dyDescent="0.2">
      <c r="O142" s="6" t="str">
        <f t="shared" si="4"/>
        <v/>
      </c>
    </row>
    <row r="143" spans="15:15" x14ac:dyDescent="0.2">
      <c r="O143" s="6" t="str">
        <f t="shared" si="4"/>
        <v/>
      </c>
    </row>
    <row r="144" spans="15:15" x14ac:dyDescent="0.2">
      <c r="O144" s="6" t="str">
        <f t="shared" si="4"/>
        <v/>
      </c>
    </row>
    <row r="145" spans="15:15" x14ac:dyDescent="0.2">
      <c r="O145" s="6" t="str">
        <f t="shared" si="4"/>
        <v/>
      </c>
    </row>
    <row r="146" spans="15:15" x14ac:dyDescent="0.2">
      <c r="O146" s="6" t="str">
        <f t="shared" si="4"/>
        <v/>
      </c>
    </row>
    <row r="147" spans="15:15" x14ac:dyDescent="0.2">
      <c r="O147" s="6" t="str">
        <f t="shared" si="4"/>
        <v/>
      </c>
    </row>
    <row r="148" spans="15:15" x14ac:dyDescent="0.2">
      <c r="O148" s="6" t="str">
        <f t="shared" si="4"/>
        <v/>
      </c>
    </row>
    <row r="149" spans="15:15" x14ac:dyDescent="0.2">
      <c r="O149" s="6" t="str">
        <f t="shared" si="4"/>
        <v/>
      </c>
    </row>
    <row r="150" spans="15:15" x14ac:dyDescent="0.2">
      <c r="O150" s="6" t="str">
        <f t="shared" si="4"/>
        <v/>
      </c>
    </row>
    <row r="151" spans="15:15" x14ac:dyDescent="0.2">
      <c r="O151" s="6" t="str">
        <f t="shared" si="4"/>
        <v/>
      </c>
    </row>
    <row r="152" spans="15:15" x14ac:dyDescent="0.2">
      <c r="O152" s="6" t="str">
        <f t="shared" si="4"/>
        <v/>
      </c>
    </row>
    <row r="153" spans="15:15" x14ac:dyDescent="0.2">
      <c r="O153" s="6" t="str">
        <f t="shared" si="4"/>
        <v/>
      </c>
    </row>
    <row r="154" spans="15:15" x14ac:dyDescent="0.2">
      <c r="O154" s="6" t="str">
        <f t="shared" si="4"/>
        <v/>
      </c>
    </row>
    <row r="155" spans="15:15" x14ac:dyDescent="0.2">
      <c r="O155" s="6" t="str">
        <f t="shared" si="4"/>
        <v/>
      </c>
    </row>
    <row r="156" spans="15:15" x14ac:dyDescent="0.2">
      <c r="O156" s="6" t="str">
        <f t="shared" si="4"/>
        <v/>
      </c>
    </row>
    <row r="157" spans="15:15" x14ac:dyDescent="0.2">
      <c r="O157" s="6" t="str">
        <f t="shared" si="4"/>
        <v/>
      </c>
    </row>
    <row r="158" spans="15:15" x14ac:dyDescent="0.2">
      <c r="O158" s="6" t="str">
        <f t="shared" si="4"/>
        <v/>
      </c>
    </row>
    <row r="159" spans="15:15" x14ac:dyDescent="0.2">
      <c r="O159" s="6" t="str">
        <f t="shared" si="4"/>
        <v/>
      </c>
    </row>
    <row r="160" spans="15:15" x14ac:dyDescent="0.2">
      <c r="O160" s="6" t="str">
        <f t="shared" si="4"/>
        <v/>
      </c>
    </row>
    <row r="161" spans="15:15" x14ac:dyDescent="0.2">
      <c r="O161" s="6" t="str">
        <f t="shared" si="4"/>
        <v/>
      </c>
    </row>
    <row r="162" spans="15:15" x14ac:dyDescent="0.2">
      <c r="O162" s="6" t="str">
        <f t="shared" si="4"/>
        <v/>
      </c>
    </row>
    <row r="163" spans="15:15" x14ac:dyDescent="0.2">
      <c r="O163" s="6" t="str">
        <f t="shared" si="4"/>
        <v/>
      </c>
    </row>
    <row r="164" spans="15:15" x14ac:dyDescent="0.2">
      <c r="O164" s="6" t="str">
        <f t="shared" si="4"/>
        <v/>
      </c>
    </row>
    <row r="165" spans="15:15" x14ac:dyDescent="0.2">
      <c r="O165" s="6" t="str">
        <f t="shared" si="4"/>
        <v/>
      </c>
    </row>
    <row r="166" spans="15:15" x14ac:dyDescent="0.2">
      <c r="O166" s="6" t="str">
        <f t="shared" si="4"/>
        <v/>
      </c>
    </row>
    <row r="167" spans="15:15" x14ac:dyDescent="0.2">
      <c r="O167" s="6" t="str">
        <f t="shared" si="4"/>
        <v/>
      </c>
    </row>
    <row r="168" spans="15:15" x14ac:dyDescent="0.2">
      <c r="O168" s="6" t="str">
        <f t="shared" si="4"/>
        <v/>
      </c>
    </row>
    <row r="169" spans="15:15" x14ac:dyDescent="0.2">
      <c r="O169" s="6" t="str">
        <f t="shared" si="4"/>
        <v/>
      </c>
    </row>
    <row r="170" spans="15:15" x14ac:dyDescent="0.2">
      <c r="O170" s="6" t="str">
        <f t="shared" si="4"/>
        <v/>
      </c>
    </row>
    <row r="171" spans="15:15" x14ac:dyDescent="0.2">
      <c r="O171" s="6" t="str">
        <f t="shared" si="4"/>
        <v/>
      </c>
    </row>
    <row r="172" spans="15:15" x14ac:dyDescent="0.2">
      <c r="O172" s="6" t="str">
        <f t="shared" si="4"/>
        <v/>
      </c>
    </row>
    <row r="173" spans="15:15" x14ac:dyDescent="0.2">
      <c r="O173" s="6" t="str">
        <f t="shared" si="4"/>
        <v/>
      </c>
    </row>
    <row r="174" spans="15:15" x14ac:dyDescent="0.2">
      <c r="O174" s="6" t="str">
        <f t="shared" si="4"/>
        <v/>
      </c>
    </row>
    <row r="175" spans="15:15" x14ac:dyDescent="0.2">
      <c r="O175" s="6" t="str">
        <f t="shared" si="4"/>
        <v/>
      </c>
    </row>
    <row r="176" spans="15:15" x14ac:dyDescent="0.2">
      <c r="O176" s="6" t="str">
        <f t="shared" si="4"/>
        <v/>
      </c>
    </row>
    <row r="177" spans="15:15" x14ac:dyDescent="0.2">
      <c r="O177" s="6" t="str">
        <f t="shared" si="4"/>
        <v/>
      </c>
    </row>
    <row r="178" spans="15:15" x14ac:dyDescent="0.2">
      <c r="O178" s="6" t="str">
        <f t="shared" si="4"/>
        <v/>
      </c>
    </row>
    <row r="179" spans="15:15" x14ac:dyDescent="0.2">
      <c r="O179" s="6" t="str">
        <f t="shared" si="4"/>
        <v/>
      </c>
    </row>
    <row r="180" spans="15:15" x14ac:dyDescent="0.2">
      <c r="O180" s="6" t="str">
        <f t="shared" si="4"/>
        <v/>
      </c>
    </row>
    <row r="181" spans="15:15" x14ac:dyDescent="0.2">
      <c r="O181" s="6" t="str">
        <f t="shared" si="4"/>
        <v/>
      </c>
    </row>
    <row r="182" spans="15:15" x14ac:dyDescent="0.2">
      <c r="O182" s="6" t="str">
        <f t="shared" si="4"/>
        <v/>
      </c>
    </row>
    <row r="183" spans="15:15" x14ac:dyDescent="0.2">
      <c r="O183" s="6" t="str">
        <f t="shared" si="4"/>
        <v/>
      </c>
    </row>
    <row r="184" spans="15:15" x14ac:dyDescent="0.2">
      <c r="O184" s="6" t="str">
        <f t="shared" si="4"/>
        <v/>
      </c>
    </row>
    <row r="185" spans="15:15" x14ac:dyDescent="0.2">
      <c r="O185" s="6" t="str">
        <f t="shared" si="4"/>
        <v/>
      </c>
    </row>
    <row r="186" spans="15:15" x14ac:dyDescent="0.2">
      <c r="O186" s="6" t="str">
        <f t="shared" si="4"/>
        <v/>
      </c>
    </row>
    <row r="187" spans="15:15" x14ac:dyDescent="0.2">
      <c r="O187" s="6" t="str">
        <f t="shared" si="4"/>
        <v/>
      </c>
    </row>
    <row r="188" spans="15:15" x14ac:dyDescent="0.2">
      <c r="O188" s="6" t="str">
        <f t="shared" si="4"/>
        <v/>
      </c>
    </row>
    <row r="189" spans="15:15" x14ac:dyDescent="0.2">
      <c r="O189" s="6" t="str">
        <f t="shared" si="4"/>
        <v/>
      </c>
    </row>
    <row r="190" spans="15:15" x14ac:dyDescent="0.2">
      <c r="O190" s="6" t="str">
        <f t="shared" si="4"/>
        <v/>
      </c>
    </row>
    <row r="191" spans="15:15" x14ac:dyDescent="0.2">
      <c r="O191" s="6" t="str">
        <f t="shared" si="4"/>
        <v/>
      </c>
    </row>
    <row r="192" spans="15:15" x14ac:dyDescent="0.2">
      <c r="O192" s="6" t="str">
        <f t="shared" si="4"/>
        <v/>
      </c>
    </row>
    <row r="193" spans="15:15" x14ac:dyDescent="0.2">
      <c r="O193" s="6" t="str">
        <f t="shared" si="4"/>
        <v/>
      </c>
    </row>
    <row r="194" spans="15:15" x14ac:dyDescent="0.2">
      <c r="O194" s="6" t="str">
        <f t="shared" si="4"/>
        <v/>
      </c>
    </row>
    <row r="195" spans="15:15" x14ac:dyDescent="0.2">
      <c r="O195" s="6" t="str">
        <f t="shared" si="4"/>
        <v/>
      </c>
    </row>
    <row r="196" spans="15:15" x14ac:dyDescent="0.2">
      <c r="O196" s="6" t="str">
        <f t="shared" si="4"/>
        <v/>
      </c>
    </row>
    <row r="197" spans="15:15" x14ac:dyDescent="0.2">
      <c r="O197" s="6" t="str">
        <f t="shared" si="4"/>
        <v/>
      </c>
    </row>
    <row r="198" spans="15:15" x14ac:dyDescent="0.2">
      <c r="O198" s="6" t="str">
        <f t="shared" si="4"/>
        <v/>
      </c>
    </row>
    <row r="199" spans="15:15" x14ac:dyDescent="0.2">
      <c r="O199" s="6" t="str">
        <f t="shared" si="4"/>
        <v/>
      </c>
    </row>
    <row r="200" spans="15:15" x14ac:dyDescent="0.2">
      <c r="O200" s="6" t="str">
        <f t="shared" ref="O200:O263" si="5">IF(K200=0,"",IF(K200="Total general","",IF(K200="(en blanco)","",M200*N200)))</f>
        <v/>
      </c>
    </row>
    <row r="201" spans="15:15" x14ac:dyDescent="0.2">
      <c r="O201" s="6" t="str">
        <f t="shared" si="5"/>
        <v/>
      </c>
    </row>
    <row r="202" spans="15:15" x14ac:dyDescent="0.2">
      <c r="O202" s="6" t="str">
        <f t="shared" si="5"/>
        <v/>
      </c>
    </row>
    <row r="203" spans="15:15" x14ac:dyDescent="0.2">
      <c r="O203" s="6" t="str">
        <f t="shared" si="5"/>
        <v/>
      </c>
    </row>
    <row r="204" spans="15:15" x14ac:dyDescent="0.2">
      <c r="O204" s="6" t="str">
        <f t="shared" si="5"/>
        <v/>
      </c>
    </row>
    <row r="205" spans="15:15" x14ac:dyDescent="0.2">
      <c r="O205" s="6" t="str">
        <f t="shared" si="5"/>
        <v/>
      </c>
    </row>
    <row r="206" spans="15:15" x14ac:dyDescent="0.2">
      <c r="O206" s="6" t="str">
        <f t="shared" si="5"/>
        <v/>
      </c>
    </row>
    <row r="207" spans="15:15" x14ac:dyDescent="0.2">
      <c r="O207" s="6" t="str">
        <f t="shared" si="5"/>
        <v/>
      </c>
    </row>
    <row r="208" spans="15:15" x14ac:dyDescent="0.2">
      <c r="O208" s="6" t="str">
        <f t="shared" si="5"/>
        <v/>
      </c>
    </row>
    <row r="209" spans="15:15" x14ac:dyDescent="0.2">
      <c r="O209" s="6" t="str">
        <f t="shared" si="5"/>
        <v/>
      </c>
    </row>
    <row r="210" spans="15:15" x14ac:dyDescent="0.2">
      <c r="O210" s="6" t="str">
        <f t="shared" si="5"/>
        <v/>
      </c>
    </row>
    <row r="211" spans="15:15" x14ac:dyDescent="0.2">
      <c r="O211" s="6" t="str">
        <f t="shared" si="5"/>
        <v/>
      </c>
    </row>
    <row r="212" spans="15:15" x14ac:dyDescent="0.2">
      <c r="O212" s="6" t="str">
        <f t="shared" si="5"/>
        <v/>
      </c>
    </row>
    <row r="213" spans="15:15" x14ac:dyDescent="0.2">
      <c r="O213" s="6" t="str">
        <f t="shared" si="5"/>
        <v/>
      </c>
    </row>
    <row r="214" spans="15:15" x14ac:dyDescent="0.2">
      <c r="O214" s="6" t="str">
        <f t="shared" si="5"/>
        <v/>
      </c>
    </row>
    <row r="215" spans="15:15" x14ac:dyDescent="0.2">
      <c r="O215" s="6" t="str">
        <f t="shared" si="5"/>
        <v/>
      </c>
    </row>
    <row r="216" spans="15:15" x14ac:dyDescent="0.2">
      <c r="O216" s="6" t="str">
        <f t="shared" si="5"/>
        <v/>
      </c>
    </row>
    <row r="217" spans="15:15" x14ac:dyDescent="0.2">
      <c r="O217" s="6" t="str">
        <f t="shared" si="5"/>
        <v/>
      </c>
    </row>
    <row r="218" spans="15:15" x14ac:dyDescent="0.2">
      <c r="O218" s="6" t="str">
        <f t="shared" si="5"/>
        <v/>
      </c>
    </row>
    <row r="219" spans="15:15" x14ac:dyDescent="0.2">
      <c r="O219" s="6" t="str">
        <f t="shared" si="5"/>
        <v/>
      </c>
    </row>
    <row r="220" spans="15:15" x14ac:dyDescent="0.2">
      <c r="O220" s="6" t="str">
        <f t="shared" si="5"/>
        <v/>
      </c>
    </row>
    <row r="221" spans="15:15" x14ac:dyDescent="0.2">
      <c r="O221" s="6" t="str">
        <f t="shared" si="5"/>
        <v/>
      </c>
    </row>
    <row r="222" spans="15:15" x14ac:dyDescent="0.2">
      <c r="O222" s="6" t="str">
        <f t="shared" si="5"/>
        <v/>
      </c>
    </row>
    <row r="223" spans="15:15" x14ac:dyDescent="0.2">
      <c r="O223" s="6" t="str">
        <f t="shared" si="5"/>
        <v/>
      </c>
    </row>
    <row r="224" spans="15:15" x14ac:dyDescent="0.2">
      <c r="O224" s="6" t="str">
        <f t="shared" si="5"/>
        <v/>
      </c>
    </row>
    <row r="225" spans="15:15" x14ac:dyDescent="0.2">
      <c r="O225" s="6" t="str">
        <f t="shared" si="5"/>
        <v/>
      </c>
    </row>
    <row r="226" spans="15:15" x14ac:dyDescent="0.2">
      <c r="O226" s="6" t="str">
        <f t="shared" si="5"/>
        <v/>
      </c>
    </row>
    <row r="227" spans="15:15" x14ac:dyDescent="0.2">
      <c r="O227" s="6" t="str">
        <f t="shared" si="5"/>
        <v/>
      </c>
    </row>
    <row r="228" spans="15:15" x14ac:dyDescent="0.2">
      <c r="O228" s="6" t="str">
        <f t="shared" si="5"/>
        <v/>
      </c>
    </row>
    <row r="229" spans="15:15" x14ac:dyDescent="0.2">
      <c r="O229" s="6" t="str">
        <f t="shared" si="5"/>
        <v/>
      </c>
    </row>
    <row r="230" spans="15:15" x14ac:dyDescent="0.2">
      <c r="O230" s="6" t="str">
        <f t="shared" si="5"/>
        <v/>
      </c>
    </row>
    <row r="231" spans="15:15" x14ac:dyDescent="0.2">
      <c r="O231" s="6" t="str">
        <f t="shared" si="5"/>
        <v/>
      </c>
    </row>
    <row r="232" spans="15:15" x14ac:dyDescent="0.2">
      <c r="O232" s="6" t="str">
        <f t="shared" si="5"/>
        <v/>
      </c>
    </row>
    <row r="233" spans="15:15" x14ac:dyDescent="0.2">
      <c r="O233" s="6" t="str">
        <f t="shared" si="5"/>
        <v/>
      </c>
    </row>
    <row r="234" spans="15:15" x14ac:dyDescent="0.2">
      <c r="O234" s="6" t="str">
        <f t="shared" si="5"/>
        <v/>
      </c>
    </row>
    <row r="235" spans="15:15" x14ac:dyDescent="0.2">
      <c r="O235" s="6" t="str">
        <f t="shared" si="5"/>
        <v/>
      </c>
    </row>
    <row r="236" spans="15:15" x14ac:dyDescent="0.2">
      <c r="O236" s="6" t="str">
        <f t="shared" si="5"/>
        <v/>
      </c>
    </row>
    <row r="237" spans="15:15" x14ac:dyDescent="0.2">
      <c r="O237" s="6" t="str">
        <f t="shared" si="5"/>
        <v/>
      </c>
    </row>
    <row r="238" spans="15:15" x14ac:dyDescent="0.2">
      <c r="O238" s="6" t="str">
        <f t="shared" si="5"/>
        <v/>
      </c>
    </row>
    <row r="239" spans="15:15" x14ac:dyDescent="0.2">
      <c r="O239" s="6" t="str">
        <f t="shared" si="5"/>
        <v/>
      </c>
    </row>
    <row r="240" spans="15:15" x14ac:dyDescent="0.2">
      <c r="O240" s="6" t="str">
        <f t="shared" si="5"/>
        <v/>
      </c>
    </row>
    <row r="241" spans="15:15" x14ac:dyDescent="0.2">
      <c r="O241" s="6" t="str">
        <f t="shared" si="5"/>
        <v/>
      </c>
    </row>
    <row r="242" spans="15:15" x14ac:dyDescent="0.2">
      <c r="O242" s="6" t="str">
        <f t="shared" si="5"/>
        <v/>
      </c>
    </row>
    <row r="243" spans="15:15" x14ac:dyDescent="0.2">
      <c r="O243" s="6" t="str">
        <f t="shared" si="5"/>
        <v/>
      </c>
    </row>
    <row r="244" spans="15:15" x14ac:dyDescent="0.2">
      <c r="O244" s="6" t="str">
        <f t="shared" si="5"/>
        <v/>
      </c>
    </row>
    <row r="245" spans="15:15" x14ac:dyDescent="0.2">
      <c r="O245" s="6" t="str">
        <f t="shared" si="5"/>
        <v/>
      </c>
    </row>
    <row r="246" spans="15:15" x14ac:dyDescent="0.2">
      <c r="O246" s="6" t="str">
        <f t="shared" si="5"/>
        <v/>
      </c>
    </row>
    <row r="247" spans="15:15" x14ac:dyDescent="0.2">
      <c r="O247" s="6" t="str">
        <f t="shared" si="5"/>
        <v/>
      </c>
    </row>
    <row r="248" spans="15:15" x14ac:dyDescent="0.2">
      <c r="O248" s="6" t="str">
        <f t="shared" si="5"/>
        <v/>
      </c>
    </row>
    <row r="249" spans="15:15" x14ac:dyDescent="0.2">
      <c r="O249" s="6" t="str">
        <f t="shared" si="5"/>
        <v/>
      </c>
    </row>
    <row r="250" spans="15:15" x14ac:dyDescent="0.2">
      <c r="O250" s="6" t="str">
        <f t="shared" si="5"/>
        <v/>
      </c>
    </row>
    <row r="251" spans="15:15" x14ac:dyDescent="0.2">
      <c r="O251" s="6" t="str">
        <f t="shared" si="5"/>
        <v/>
      </c>
    </row>
    <row r="252" spans="15:15" x14ac:dyDescent="0.2">
      <c r="O252" s="6" t="str">
        <f t="shared" si="5"/>
        <v/>
      </c>
    </row>
    <row r="253" spans="15:15" x14ac:dyDescent="0.2">
      <c r="O253" s="6" t="str">
        <f t="shared" si="5"/>
        <v/>
      </c>
    </row>
    <row r="254" spans="15:15" x14ac:dyDescent="0.2">
      <c r="O254" s="6" t="str">
        <f t="shared" si="5"/>
        <v/>
      </c>
    </row>
    <row r="255" spans="15:15" x14ac:dyDescent="0.2">
      <c r="O255" s="6" t="str">
        <f t="shared" si="5"/>
        <v/>
      </c>
    </row>
    <row r="256" spans="15:15" x14ac:dyDescent="0.2">
      <c r="O256" s="6" t="str">
        <f t="shared" si="5"/>
        <v/>
      </c>
    </row>
    <row r="257" spans="15:15" x14ac:dyDescent="0.2">
      <c r="O257" s="6" t="str">
        <f t="shared" si="5"/>
        <v/>
      </c>
    </row>
    <row r="258" spans="15:15" x14ac:dyDescent="0.2">
      <c r="O258" s="6" t="str">
        <f t="shared" si="5"/>
        <v/>
      </c>
    </row>
    <row r="259" spans="15:15" x14ac:dyDescent="0.2">
      <c r="O259" s="6" t="str">
        <f t="shared" si="5"/>
        <v/>
      </c>
    </row>
    <row r="260" spans="15:15" x14ac:dyDescent="0.2">
      <c r="O260" s="6" t="str">
        <f t="shared" si="5"/>
        <v/>
      </c>
    </row>
    <row r="261" spans="15:15" x14ac:dyDescent="0.2">
      <c r="O261" s="6" t="str">
        <f t="shared" si="5"/>
        <v/>
      </c>
    </row>
    <row r="262" spans="15:15" x14ac:dyDescent="0.2">
      <c r="O262" s="6" t="str">
        <f t="shared" si="5"/>
        <v/>
      </c>
    </row>
    <row r="263" spans="15:15" x14ac:dyDescent="0.2">
      <c r="O263" s="6" t="str">
        <f t="shared" si="5"/>
        <v/>
      </c>
    </row>
    <row r="264" spans="15:15" x14ac:dyDescent="0.2">
      <c r="O264" s="6" t="str">
        <f t="shared" ref="O264:O327" si="6">IF(K264=0,"",IF(K264="Total general","",IF(K264="(en blanco)","",M264*N264)))</f>
        <v/>
      </c>
    </row>
    <row r="265" spans="15:15" x14ac:dyDescent="0.2">
      <c r="O265" s="6" t="str">
        <f t="shared" si="6"/>
        <v/>
      </c>
    </row>
    <row r="266" spans="15:15" x14ac:dyDescent="0.2">
      <c r="O266" s="6" t="str">
        <f t="shared" si="6"/>
        <v/>
      </c>
    </row>
    <row r="267" spans="15:15" x14ac:dyDescent="0.2">
      <c r="O267" s="6" t="str">
        <f t="shared" si="6"/>
        <v/>
      </c>
    </row>
    <row r="268" spans="15:15" x14ac:dyDescent="0.2">
      <c r="O268" s="6" t="str">
        <f t="shared" si="6"/>
        <v/>
      </c>
    </row>
    <row r="269" spans="15:15" x14ac:dyDescent="0.2">
      <c r="O269" s="6" t="str">
        <f t="shared" si="6"/>
        <v/>
      </c>
    </row>
    <row r="270" spans="15:15" x14ac:dyDescent="0.2">
      <c r="O270" s="6" t="str">
        <f t="shared" si="6"/>
        <v/>
      </c>
    </row>
    <row r="271" spans="15:15" x14ac:dyDescent="0.2">
      <c r="O271" s="6" t="str">
        <f t="shared" si="6"/>
        <v/>
      </c>
    </row>
    <row r="272" spans="15:15" x14ac:dyDescent="0.2">
      <c r="O272" s="6" t="str">
        <f t="shared" si="6"/>
        <v/>
      </c>
    </row>
    <row r="273" spans="15:15" x14ac:dyDescent="0.2">
      <c r="O273" s="6" t="str">
        <f t="shared" si="6"/>
        <v/>
      </c>
    </row>
    <row r="274" spans="15:15" x14ac:dyDescent="0.2">
      <c r="O274" s="6" t="str">
        <f t="shared" si="6"/>
        <v/>
      </c>
    </row>
    <row r="275" spans="15:15" x14ac:dyDescent="0.2">
      <c r="O275" s="6" t="str">
        <f t="shared" si="6"/>
        <v/>
      </c>
    </row>
    <row r="276" spans="15:15" x14ac:dyDescent="0.2">
      <c r="O276" s="6" t="str">
        <f t="shared" si="6"/>
        <v/>
      </c>
    </row>
    <row r="277" spans="15:15" x14ac:dyDescent="0.2">
      <c r="O277" s="6" t="str">
        <f t="shared" si="6"/>
        <v/>
      </c>
    </row>
    <row r="278" spans="15:15" x14ac:dyDescent="0.2">
      <c r="O278" s="6" t="str">
        <f t="shared" si="6"/>
        <v/>
      </c>
    </row>
    <row r="279" spans="15:15" x14ac:dyDescent="0.2">
      <c r="O279" s="6" t="str">
        <f t="shared" si="6"/>
        <v/>
      </c>
    </row>
    <row r="280" spans="15:15" x14ac:dyDescent="0.2">
      <c r="O280" s="6" t="str">
        <f t="shared" si="6"/>
        <v/>
      </c>
    </row>
    <row r="281" spans="15:15" x14ac:dyDescent="0.2">
      <c r="O281" s="6" t="str">
        <f t="shared" si="6"/>
        <v/>
      </c>
    </row>
    <row r="282" spans="15:15" x14ac:dyDescent="0.2">
      <c r="O282" s="6" t="str">
        <f t="shared" si="6"/>
        <v/>
      </c>
    </row>
    <row r="283" spans="15:15" x14ac:dyDescent="0.2">
      <c r="O283" s="6" t="str">
        <f t="shared" si="6"/>
        <v/>
      </c>
    </row>
    <row r="284" spans="15:15" x14ac:dyDescent="0.2">
      <c r="O284" s="6" t="str">
        <f t="shared" si="6"/>
        <v/>
      </c>
    </row>
    <row r="285" spans="15:15" x14ac:dyDescent="0.2">
      <c r="O285" s="6" t="str">
        <f t="shared" si="6"/>
        <v/>
      </c>
    </row>
    <row r="286" spans="15:15" x14ac:dyDescent="0.2">
      <c r="O286" s="6" t="str">
        <f t="shared" si="6"/>
        <v/>
      </c>
    </row>
    <row r="287" spans="15:15" x14ac:dyDescent="0.2">
      <c r="O287" s="6" t="str">
        <f t="shared" si="6"/>
        <v/>
      </c>
    </row>
    <row r="288" spans="15:15" x14ac:dyDescent="0.2">
      <c r="O288" s="6" t="str">
        <f t="shared" si="6"/>
        <v/>
      </c>
    </row>
    <row r="289" spans="15:15" x14ac:dyDescent="0.2">
      <c r="O289" s="6" t="str">
        <f t="shared" si="6"/>
        <v/>
      </c>
    </row>
    <row r="290" spans="15:15" x14ac:dyDescent="0.2">
      <c r="O290" s="6" t="str">
        <f t="shared" si="6"/>
        <v/>
      </c>
    </row>
    <row r="291" spans="15:15" x14ac:dyDescent="0.2">
      <c r="O291" s="6" t="str">
        <f t="shared" si="6"/>
        <v/>
      </c>
    </row>
    <row r="292" spans="15:15" x14ac:dyDescent="0.2">
      <c r="O292" s="6" t="str">
        <f t="shared" si="6"/>
        <v/>
      </c>
    </row>
    <row r="293" spans="15:15" x14ac:dyDescent="0.2">
      <c r="O293" s="6" t="str">
        <f t="shared" si="6"/>
        <v/>
      </c>
    </row>
    <row r="294" spans="15:15" x14ac:dyDescent="0.2">
      <c r="O294" s="6" t="str">
        <f t="shared" si="6"/>
        <v/>
      </c>
    </row>
    <row r="295" spans="15:15" x14ac:dyDescent="0.2">
      <c r="O295" s="6" t="str">
        <f t="shared" si="6"/>
        <v/>
      </c>
    </row>
    <row r="296" spans="15:15" x14ac:dyDescent="0.2">
      <c r="O296" s="6" t="str">
        <f t="shared" si="6"/>
        <v/>
      </c>
    </row>
    <row r="297" spans="15:15" x14ac:dyDescent="0.2">
      <c r="O297" s="6" t="str">
        <f t="shared" si="6"/>
        <v/>
      </c>
    </row>
    <row r="298" spans="15:15" x14ac:dyDescent="0.2">
      <c r="O298" s="6" t="str">
        <f t="shared" si="6"/>
        <v/>
      </c>
    </row>
    <row r="299" spans="15:15" x14ac:dyDescent="0.2">
      <c r="O299" s="6" t="str">
        <f t="shared" si="6"/>
        <v/>
      </c>
    </row>
    <row r="300" spans="15:15" x14ac:dyDescent="0.2">
      <c r="O300" s="6" t="str">
        <f t="shared" si="6"/>
        <v/>
      </c>
    </row>
    <row r="301" spans="15:15" x14ac:dyDescent="0.2">
      <c r="O301" s="6" t="str">
        <f t="shared" si="6"/>
        <v/>
      </c>
    </row>
    <row r="302" spans="15:15" x14ac:dyDescent="0.2">
      <c r="O302" s="6" t="str">
        <f t="shared" si="6"/>
        <v/>
      </c>
    </row>
    <row r="303" spans="15:15" x14ac:dyDescent="0.2">
      <c r="O303" s="6" t="str">
        <f t="shared" si="6"/>
        <v/>
      </c>
    </row>
    <row r="304" spans="15:15" x14ac:dyDescent="0.2">
      <c r="O304" s="6" t="str">
        <f t="shared" si="6"/>
        <v/>
      </c>
    </row>
    <row r="305" spans="15:15" x14ac:dyDescent="0.2">
      <c r="O305" s="6" t="str">
        <f t="shared" si="6"/>
        <v/>
      </c>
    </row>
    <row r="306" spans="15:15" x14ac:dyDescent="0.2">
      <c r="O306" s="6" t="str">
        <f t="shared" si="6"/>
        <v/>
      </c>
    </row>
    <row r="307" spans="15:15" x14ac:dyDescent="0.2">
      <c r="O307" s="6" t="str">
        <f t="shared" si="6"/>
        <v/>
      </c>
    </row>
    <row r="308" spans="15:15" x14ac:dyDescent="0.2">
      <c r="O308" s="6" t="str">
        <f t="shared" si="6"/>
        <v/>
      </c>
    </row>
    <row r="309" spans="15:15" x14ac:dyDescent="0.2">
      <c r="O309" s="6" t="str">
        <f t="shared" si="6"/>
        <v/>
      </c>
    </row>
    <row r="310" spans="15:15" x14ac:dyDescent="0.2">
      <c r="O310" s="6" t="str">
        <f t="shared" si="6"/>
        <v/>
      </c>
    </row>
    <row r="311" spans="15:15" x14ac:dyDescent="0.2">
      <c r="O311" s="6" t="str">
        <f t="shared" si="6"/>
        <v/>
      </c>
    </row>
    <row r="312" spans="15:15" x14ac:dyDescent="0.2">
      <c r="O312" s="6" t="str">
        <f t="shared" si="6"/>
        <v/>
      </c>
    </row>
    <row r="313" spans="15:15" x14ac:dyDescent="0.2">
      <c r="O313" s="6" t="str">
        <f t="shared" si="6"/>
        <v/>
      </c>
    </row>
    <row r="314" spans="15:15" x14ac:dyDescent="0.2">
      <c r="O314" s="6" t="str">
        <f t="shared" si="6"/>
        <v/>
      </c>
    </row>
    <row r="315" spans="15:15" x14ac:dyDescent="0.2">
      <c r="O315" s="6" t="str">
        <f t="shared" si="6"/>
        <v/>
      </c>
    </row>
    <row r="316" spans="15:15" x14ac:dyDescent="0.2">
      <c r="O316" s="6" t="str">
        <f t="shared" si="6"/>
        <v/>
      </c>
    </row>
    <row r="317" spans="15:15" x14ac:dyDescent="0.2">
      <c r="O317" s="6" t="str">
        <f t="shared" si="6"/>
        <v/>
      </c>
    </row>
    <row r="318" spans="15:15" x14ac:dyDescent="0.2">
      <c r="O318" s="6" t="str">
        <f t="shared" si="6"/>
        <v/>
      </c>
    </row>
    <row r="319" spans="15:15" x14ac:dyDescent="0.2">
      <c r="O319" s="6" t="str">
        <f t="shared" si="6"/>
        <v/>
      </c>
    </row>
    <row r="320" spans="15:15" x14ac:dyDescent="0.2">
      <c r="O320" s="6" t="str">
        <f t="shared" si="6"/>
        <v/>
      </c>
    </row>
    <row r="321" spans="15:15" x14ac:dyDescent="0.2">
      <c r="O321" s="6" t="str">
        <f t="shared" si="6"/>
        <v/>
      </c>
    </row>
    <row r="322" spans="15:15" x14ac:dyDescent="0.2">
      <c r="O322" s="6" t="str">
        <f t="shared" si="6"/>
        <v/>
      </c>
    </row>
    <row r="323" spans="15:15" x14ac:dyDescent="0.2">
      <c r="O323" s="6" t="str">
        <f t="shared" si="6"/>
        <v/>
      </c>
    </row>
    <row r="324" spans="15:15" x14ac:dyDescent="0.2">
      <c r="O324" s="6" t="str">
        <f t="shared" si="6"/>
        <v/>
      </c>
    </row>
    <row r="325" spans="15:15" x14ac:dyDescent="0.2">
      <c r="O325" s="6" t="str">
        <f t="shared" si="6"/>
        <v/>
      </c>
    </row>
    <row r="326" spans="15:15" x14ac:dyDescent="0.2">
      <c r="O326" s="6" t="str">
        <f t="shared" si="6"/>
        <v/>
      </c>
    </row>
    <row r="327" spans="15:15" x14ac:dyDescent="0.2">
      <c r="O327" s="6" t="str">
        <f t="shared" si="6"/>
        <v/>
      </c>
    </row>
    <row r="328" spans="15:15" x14ac:dyDescent="0.2">
      <c r="O328" s="6" t="str">
        <f t="shared" ref="O328:O391" si="7">IF(K328=0,"",IF(K328="Total general","",IF(K328="(en blanco)","",M328*N328)))</f>
        <v/>
      </c>
    </row>
    <row r="329" spans="15:15" x14ac:dyDescent="0.2">
      <c r="O329" s="6" t="str">
        <f t="shared" si="7"/>
        <v/>
      </c>
    </row>
    <row r="330" spans="15:15" x14ac:dyDescent="0.2">
      <c r="O330" s="6" t="str">
        <f t="shared" si="7"/>
        <v/>
      </c>
    </row>
    <row r="331" spans="15:15" x14ac:dyDescent="0.2">
      <c r="O331" s="6" t="str">
        <f t="shared" si="7"/>
        <v/>
      </c>
    </row>
    <row r="332" spans="15:15" x14ac:dyDescent="0.2">
      <c r="O332" s="6" t="str">
        <f t="shared" si="7"/>
        <v/>
      </c>
    </row>
    <row r="333" spans="15:15" x14ac:dyDescent="0.2">
      <c r="O333" s="6" t="str">
        <f t="shared" si="7"/>
        <v/>
      </c>
    </row>
    <row r="334" spans="15:15" x14ac:dyDescent="0.2">
      <c r="O334" s="6" t="str">
        <f t="shared" si="7"/>
        <v/>
      </c>
    </row>
    <row r="335" spans="15:15" x14ac:dyDescent="0.2">
      <c r="O335" s="6" t="str">
        <f t="shared" si="7"/>
        <v/>
      </c>
    </row>
    <row r="336" spans="15:15" x14ac:dyDescent="0.2">
      <c r="O336" s="6" t="str">
        <f t="shared" si="7"/>
        <v/>
      </c>
    </row>
    <row r="337" spans="15:15" x14ac:dyDescent="0.2">
      <c r="O337" s="6" t="str">
        <f t="shared" si="7"/>
        <v/>
      </c>
    </row>
    <row r="338" spans="15:15" x14ac:dyDescent="0.2">
      <c r="O338" s="6" t="str">
        <f t="shared" si="7"/>
        <v/>
      </c>
    </row>
    <row r="339" spans="15:15" x14ac:dyDescent="0.2">
      <c r="O339" s="6" t="str">
        <f t="shared" si="7"/>
        <v/>
      </c>
    </row>
    <row r="340" spans="15:15" x14ac:dyDescent="0.2">
      <c r="O340" s="6" t="str">
        <f t="shared" si="7"/>
        <v/>
      </c>
    </row>
    <row r="341" spans="15:15" x14ac:dyDescent="0.2">
      <c r="O341" s="6" t="str">
        <f t="shared" si="7"/>
        <v/>
      </c>
    </row>
    <row r="342" spans="15:15" x14ac:dyDescent="0.2">
      <c r="O342" s="6" t="str">
        <f t="shared" si="7"/>
        <v/>
      </c>
    </row>
    <row r="343" spans="15:15" x14ac:dyDescent="0.2">
      <c r="O343" s="6" t="str">
        <f t="shared" si="7"/>
        <v/>
      </c>
    </row>
    <row r="344" spans="15:15" x14ac:dyDescent="0.2">
      <c r="O344" s="6" t="str">
        <f t="shared" si="7"/>
        <v/>
      </c>
    </row>
    <row r="345" spans="15:15" x14ac:dyDescent="0.2">
      <c r="O345" s="6" t="str">
        <f t="shared" si="7"/>
        <v/>
      </c>
    </row>
    <row r="346" spans="15:15" x14ac:dyDescent="0.2">
      <c r="O346" s="6" t="str">
        <f t="shared" si="7"/>
        <v/>
      </c>
    </row>
    <row r="347" spans="15:15" x14ac:dyDescent="0.2">
      <c r="O347" s="6" t="str">
        <f t="shared" si="7"/>
        <v/>
      </c>
    </row>
    <row r="348" spans="15:15" x14ac:dyDescent="0.2">
      <c r="O348" s="6" t="str">
        <f t="shared" si="7"/>
        <v/>
      </c>
    </row>
    <row r="349" spans="15:15" x14ac:dyDescent="0.2">
      <c r="O349" s="6" t="str">
        <f t="shared" si="7"/>
        <v/>
      </c>
    </row>
    <row r="350" spans="15:15" x14ac:dyDescent="0.2">
      <c r="O350" s="6" t="str">
        <f t="shared" si="7"/>
        <v/>
      </c>
    </row>
    <row r="351" spans="15:15" x14ac:dyDescent="0.2">
      <c r="O351" s="6" t="str">
        <f t="shared" si="7"/>
        <v/>
      </c>
    </row>
    <row r="352" spans="15:15" x14ac:dyDescent="0.2">
      <c r="O352" s="6" t="str">
        <f t="shared" si="7"/>
        <v/>
      </c>
    </row>
    <row r="353" spans="15:15" x14ac:dyDescent="0.2">
      <c r="O353" s="6" t="str">
        <f t="shared" si="7"/>
        <v/>
      </c>
    </row>
    <row r="354" spans="15:15" x14ac:dyDescent="0.2">
      <c r="O354" s="6" t="str">
        <f t="shared" si="7"/>
        <v/>
      </c>
    </row>
    <row r="355" spans="15:15" x14ac:dyDescent="0.2">
      <c r="O355" s="6" t="str">
        <f t="shared" si="7"/>
        <v/>
      </c>
    </row>
    <row r="356" spans="15:15" x14ac:dyDescent="0.2">
      <c r="O356" s="6" t="str">
        <f t="shared" si="7"/>
        <v/>
      </c>
    </row>
    <row r="357" spans="15:15" x14ac:dyDescent="0.2">
      <c r="O357" s="6" t="str">
        <f t="shared" si="7"/>
        <v/>
      </c>
    </row>
    <row r="358" spans="15:15" x14ac:dyDescent="0.2">
      <c r="O358" s="6" t="str">
        <f t="shared" si="7"/>
        <v/>
      </c>
    </row>
    <row r="359" spans="15:15" x14ac:dyDescent="0.2">
      <c r="O359" s="6" t="str">
        <f t="shared" si="7"/>
        <v/>
      </c>
    </row>
    <row r="360" spans="15:15" x14ac:dyDescent="0.2">
      <c r="O360" s="6" t="str">
        <f t="shared" si="7"/>
        <v/>
      </c>
    </row>
    <row r="361" spans="15:15" x14ac:dyDescent="0.2">
      <c r="O361" s="6" t="str">
        <f t="shared" si="7"/>
        <v/>
      </c>
    </row>
    <row r="362" spans="15:15" x14ac:dyDescent="0.2">
      <c r="O362" s="6" t="str">
        <f t="shared" si="7"/>
        <v/>
      </c>
    </row>
    <row r="363" spans="15:15" x14ac:dyDescent="0.2">
      <c r="O363" s="6" t="str">
        <f t="shared" si="7"/>
        <v/>
      </c>
    </row>
    <row r="364" spans="15:15" x14ac:dyDescent="0.2">
      <c r="O364" s="6" t="str">
        <f t="shared" si="7"/>
        <v/>
      </c>
    </row>
    <row r="365" spans="15:15" x14ac:dyDescent="0.2">
      <c r="O365" s="6" t="str">
        <f t="shared" si="7"/>
        <v/>
      </c>
    </row>
    <row r="366" spans="15:15" x14ac:dyDescent="0.2">
      <c r="O366" s="6" t="str">
        <f t="shared" si="7"/>
        <v/>
      </c>
    </row>
    <row r="367" spans="15:15" x14ac:dyDescent="0.2">
      <c r="O367" s="6" t="str">
        <f t="shared" si="7"/>
        <v/>
      </c>
    </row>
    <row r="368" spans="15:15" x14ac:dyDescent="0.2">
      <c r="O368" s="6" t="str">
        <f t="shared" si="7"/>
        <v/>
      </c>
    </row>
    <row r="369" spans="15:15" x14ac:dyDescent="0.2">
      <c r="O369" s="6" t="str">
        <f t="shared" si="7"/>
        <v/>
      </c>
    </row>
    <row r="370" spans="15:15" x14ac:dyDescent="0.2">
      <c r="O370" s="6" t="str">
        <f t="shared" si="7"/>
        <v/>
      </c>
    </row>
    <row r="371" spans="15:15" x14ac:dyDescent="0.2">
      <c r="O371" s="6" t="str">
        <f t="shared" si="7"/>
        <v/>
      </c>
    </row>
    <row r="372" spans="15:15" x14ac:dyDescent="0.2">
      <c r="O372" s="6" t="str">
        <f t="shared" si="7"/>
        <v/>
      </c>
    </row>
    <row r="373" spans="15:15" x14ac:dyDescent="0.2">
      <c r="O373" s="6" t="str">
        <f t="shared" si="7"/>
        <v/>
      </c>
    </row>
    <row r="374" spans="15:15" x14ac:dyDescent="0.2">
      <c r="O374" s="6" t="str">
        <f t="shared" si="7"/>
        <v/>
      </c>
    </row>
    <row r="375" spans="15:15" x14ac:dyDescent="0.2">
      <c r="O375" s="6" t="str">
        <f t="shared" si="7"/>
        <v/>
      </c>
    </row>
    <row r="376" spans="15:15" x14ac:dyDescent="0.2">
      <c r="O376" s="6" t="str">
        <f t="shared" si="7"/>
        <v/>
      </c>
    </row>
    <row r="377" spans="15:15" x14ac:dyDescent="0.2">
      <c r="O377" s="6" t="str">
        <f t="shared" si="7"/>
        <v/>
      </c>
    </row>
    <row r="378" spans="15:15" x14ac:dyDescent="0.2">
      <c r="O378" s="6" t="str">
        <f t="shared" si="7"/>
        <v/>
      </c>
    </row>
    <row r="379" spans="15:15" x14ac:dyDescent="0.2">
      <c r="O379" s="6" t="str">
        <f t="shared" si="7"/>
        <v/>
      </c>
    </row>
    <row r="380" spans="15:15" x14ac:dyDescent="0.2">
      <c r="O380" s="6" t="str">
        <f t="shared" si="7"/>
        <v/>
      </c>
    </row>
    <row r="381" spans="15:15" x14ac:dyDescent="0.2">
      <c r="O381" s="6" t="str">
        <f t="shared" si="7"/>
        <v/>
      </c>
    </row>
    <row r="382" spans="15:15" x14ac:dyDescent="0.2">
      <c r="O382" s="6" t="str">
        <f t="shared" si="7"/>
        <v/>
      </c>
    </row>
    <row r="383" spans="15:15" x14ac:dyDescent="0.2">
      <c r="O383" s="6" t="str">
        <f t="shared" si="7"/>
        <v/>
      </c>
    </row>
    <row r="384" spans="15:15" x14ac:dyDescent="0.2">
      <c r="O384" s="6" t="str">
        <f t="shared" si="7"/>
        <v/>
      </c>
    </row>
    <row r="385" spans="15:15" x14ac:dyDescent="0.2">
      <c r="O385" s="6" t="str">
        <f t="shared" si="7"/>
        <v/>
      </c>
    </row>
    <row r="386" spans="15:15" x14ac:dyDescent="0.2">
      <c r="O386" s="6" t="str">
        <f t="shared" si="7"/>
        <v/>
      </c>
    </row>
    <row r="387" spans="15:15" x14ac:dyDescent="0.2">
      <c r="O387" s="6" t="str">
        <f t="shared" si="7"/>
        <v/>
      </c>
    </row>
    <row r="388" spans="15:15" x14ac:dyDescent="0.2">
      <c r="O388" s="6" t="str">
        <f t="shared" si="7"/>
        <v/>
      </c>
    </row>
    <row r="389" spans="15:15" x14ac:dyDescent="0.2">
      <c r="O389" s="6" t="str">
        <f t="shared" si="7"/>
        <v/>
      </c>
    </row>
    <row r="390" spans="15:15" x14ac:dyDescent="0.2">
      <c r="O390" s="6" t="str">
        <f t="shared" si="7"/>
        <v/>
      </c>
    </row>
    <row r="391" spans="15:15" x14ac:dyDescent="0.2">
      <c r="O391" s="6" t="str">
        <f t="shared" si="7"/>
        <v/>
      </c>
    </row>
    <row r="392" spans="15:15" x14ac:dyDescent="0.2">
      <c r="O392" s="6" t="str">
        <f t="shared" ref="O392:O455" si="8">IF(K392=0,"",IF(K392="Total general","",IF(K392="(en blanco)","",M392*N392)))</f>
        <v/>
      </c>
    </row>
    <row r="393" spans="15:15" x14ac:dyDescent="0.2">
      <c r="O393" s="6" t="str">
        <f t="shared" si="8"/>
        <v/>
      </c>
    </row>
    <row r="394" spans="15:15" x14ac:dyDescent="0.2">
      <c r="O394" s="6" t="str">
        <f t="shared" si="8"/>
        <v/>
      </c>
    </row>
    <row r="395" spans="15:15" x14ac:dyDescent="0.2">
      <c r="O395" s="6" t="str">
        <f t="shared" si="8"/>
        <v/>
      </c>
    </row>
    <row r="396" spans="15:15" x14ac:dyDescent="0.2">
      <c r="O396" s="6" t="str">
        <f t="shared" si="8"/>
        <v/>
      </c>
    </row>
    <row r="397" spans="15:15" x14ac:dyDescent="0.2">
      <c r="O397" s="6" t="str">
        <f t="shared" si="8"/>
        <v/>
      </c>
    </row>
    <row r="398" spans="15:15" x14ac:dyDescent="0.2">
      <c r="O398" s="6" t="str">
        <f t="shared" si="8"/>
        <v/>
      </c>
    </row>
    <row r="399" spans="15:15" x14ac:dyDescent="0.2">
      <c r="O399" s="6" t="str">
        <f t="shared" si="8"/>
        <v/>
      </c>
    </row>
    <row r="400" spans="15:15" x14ac:dyDescent="0.2">
      <c r="O400" s="6" t="str">
        <f t="shared" si="8"/>
        <v/>
      </c>
    </row>
    <row r="401" spans="15:15" x14ac:dyDescent="0.2">
      <c r="O401" s="6" t="str">
        <f t="shared" si="8"/>
        <v/>
      </c>
    </row>
    <row r="402" spans="15:15" x14ac:dyDescent="0.2">
      <c r="O402" s="6" t="str">
        <f t="shared" si="8"/>
        <v/>
      </c>
    </row>
    <row r="403" spans="15:15" x14ac:dyDescent="0.2">
      <c r="O403" s="6" t="str">
        <f t="shared" si="8"/>
        <v/>
      </c>
    </row>
    <row r="404" spans="15:15" x14ac:dyDescent="0.2">
      <c r="O404" s="6" t="str">
        <f t="shared" si="8"/>
        <v/>
      </c>
    </row>
    <row r="405" spans="15:15" x14ac:dyDescent="0.2">
      <c r="O405" s="6" t="str">
        <f t="shared" si="8"/>
        <v/>
      </c>
    </row>
    <row r="406" spans="15:15" x14ac:dyDescent="0.2">
      <c r="O406" s="6" t="str">
        <f t="shared" si="8"/>
        <v/>
      </c>
    </row>
    <row r="407" spans="15:15" x14ac:dyDescent="0.2">
      <c r="O407" s="6" t="str">
        <f t="shared" si="8"/>
        <v/>
      </c>
    </row>
    <row r="408" spans="15:15" x14ac:dyDescent="0.2">
      <c r="O408" s="6" t="str">
        <f t="shared" si="8"/>
        <v/>
      </c>
    </row>
    <row r="409" spans="15:15" x14ac:dyDescent="0.2">
      <c r="O409" s="6" t="str">
        <f t="shared" si="8"/>
        <v/>
      </c>
    </row>
    <row r="410" spans="15:15" x14ac:dyDescent="0.2">
      <c r="O410" s="6" t="str">
        <f t="shared" si="8"/>
        <v/>
      </c>
    </row>
    <row r="411" spans="15:15" x14ac:dyDescent="0.2">
      <c r="O411" s="6" t="str">
        <f t="shared" si="8"/>
        <v/>
      </c>
    </row>
    <row r="412" spans="15:15" x14ac:dyDescent="0.2">
      <c r="O412" s="6" t="str">
        <f t="shared" si="8"/>
        <v/>
      </c>
    </row>
    <row r="413" spans="15:15" x14ac:dyDescent="0.2">
      <c r="O413" s="6" t="str">
        <f t="shared" si="8"/>
        <v/>
      </c>
    </row>
    <row r="414" spans="15:15" x14ac:dyDescent="0.2">
      <c r="O414" s="6" t="str">
        <f t="shared" si="8"/>
        <v/>
      </c>
    </row>
    <row r="415" spans="15:15" x14ac:dyDescent="0.2">
      <c r="O415" s="6" t="str">
        <f t="shared" si="8"/>
        <v/>
      </c>
    </row>
    <row r="416" spans="15:15" x14ac:dyDescent="0.2">
      <c r="O416" s="6" t="str">
        <f t="shared" si="8"/>
        <v/>
      </c>
    </row>
    <row r="417" spans="15:15" x14ac:dyDescent="0.2">
      <c r="O417" s="6" t="str">
        <f t="shared" si="8"/>
        <v/>
      </c>
    </row>
    <row r="418" spans="15:15" x14ac:dyDescent="0.2">
      <c r="O418" s="6" t="str">
        <f t="shared" si="8"/>
        <v/>
      </c>
    </row>
    <row r="419" spans="15:15" x14ac:dyDescent="0.2">
      <c r="O419" s="6" t="str">
        <f t="shared" si="8"/>
        <v/>
      </c>
    </row>
    <row r="420" spans="15:15" x14ac:dyDescent="0.2">
      <c r="O420" s="6" t="str">
        <f t="shared" si="8"/>
        <v/>
      </c>
    </row>
    <row r="421" spans="15:15" x14ac:dyDescent="0.2">
      <c r="O421" s="6" t="str">
        <f t="shared" si="8"/>
        <v/>
      </c>
    </row>
    <row r="422" spans="15:15" x14ac:dyDescent="0.2">
      <c r="O422" s="6" t="str">
        <f t="shared" si="8"/>
        <v/>
      </c>
    </row>
    <row r="423" spans="15:15" x14ac:dyDescent="0.2">
      <c r="O423" s="6" t="str">
        <f t="shared" si="8"/>
        <v/>
      </c>
    </row>
    <row r="424" spans="15:15" x14ac:dyDescent="0.2">
      <c r="O424" s="6" t="str">
        <f t="shared" si="8"/>
        <v/>
      </c>
    </row>
    <row r="425" spans="15:15" x14ac:dyDescent="0.2">
      <c r="O425" s="6" t="str">
        <f t="shared" si="8"/>
        <v/>
      </c>
    </row>
    <row r="426" spans="15:15" x14ac:dyDescent="0.2">
      <c r="O426" s="6" t="str">
        <f t="shared" si="8"/>
        <v/>
      </c>
    </row>
    <row r="427" spans="15:15" x14ac:dyDescent="0.2">
      <c r="O427" s="6" t="str">
        <f t="shared" si="8"/>
        <v/>
      </c>
    </row>
    <row r="428" spans="15:15" x14ac:dyDescent="0.2">
      <c r="O428" s="6" t="str">
        <f t="shared" si="8"/>
        <v/>
      </c>
    </row>
    <row r="429" spans="15:15" x14ac:dyDescent="0.2">
      <c r="O429" s="6" t="str">
        <f t="shared" si="8"/>
        <v/>
      </c>
    </row>
    <row r="430" spans="15:15" x14ac:dyDescent="0.2">
      <c r="O430" s="6" t="str">
        <f t="shared" si="8"/>
        <v/>
      </c>
    </row>
    <row r="431" spans="15:15" x14ac:dyDescent="0.2">
      <c r="O431" s="6" t="str">
        <f t="shared" si="8"/>
        <v/>
      </c>
    </row>
    <row r="432" spans="15:15" x14ac:dyDescent="0.2">
      <c r="O432" s="6" t="str">
        <f t="shared" si="8"/>
        <v/>
      </c>
    </row>
    <row r="433" spans="15:15" x14ac:dyDescent="0.2">
      <c r="O433" s="6" t="str">
        <f t="shared" si="8"/>
        <v/>
      </c>
    </row>
    <row r="434" spans="15:15" x14ac:dyDescent="0.2">
      <c r="O434" s="6" t="str">
        <f t="shared" si="8"/>
        <v/>
      </c>
    </row>
    <row r="435" spans="15:15" x14ac:dyDescent="0.2">
      <c r="O435" s="6" t="str">
        <f t="shared" si="8"/>
        <v/>
      </c>
    </row>
    <row r="436" spans="15:15" x14ac:dyDescent="0.2">
      <c r="O436" s="6" t="str">
        <f t="shared" si="8"/>
        <v/>
      </c>
    </row>
    <row r="437" spans="15:15" x14ac:dyDescent="0.2">
      <c r="O437" s="6" t="str">
        <f t="shared" si="8"/>
        <v/>
      </c>
    </row>
    <row r="438" spans="15:15" x14ac:dyDescent="0.2">
      <c r="O438" s="6" t="str">
        <f t="shared" si="8"/>
        <v/>
      </c>
    </row>
    <row r="439" spans="15:15" x14ac:dyDescent="0.2">
      <c r="O439" s="6" t="str">
        <f t="shared" si="8"/>
        <v/>
      </c>
    </row>
    <row r="440" spans="15:15" x14ac:dyDescent="0.2">
      <c r="O440" s="6" t="str">
        <f t="shared" si="8"/>
        <v/>
      </c>
    </row>
    <row r="441" spans="15:15" x14ac:dyDescent="0.2">
      <c r="O441" s="6" t="str">
        <f t="shared" si="8"/>
        <v/>
      </c>
    </row>
    <row r="442" spans="15:15" x14ac:dyDescent="0.2">
      <c r="O442" s="6" t="str">
        <f t="shared" si="8"/>
        <v/>
      </c>
    </row>
    <row r="443" spans="15:15" x14ac:dyDescent="0.2">
      <c r="O443" s="6" t="str">
        <f t="shared" si="8"/>
        <v/>
      </c>
    </row>
    <row r="444" spans="15:15" x14ac:dyDescent="0.2">
      <c r="O444" s="6" t="str">
        <f t="shared" si="8"/>
        <v/>
      </c>
    </row>
    <row r="445" spans="15:15" x14ac:dyDescent="0.2">
      <c r="O445" s="6" t="str">
        <f t="shared" si="8"/>
        <v/>
      </c>
    </row>
    <row r="446" spans="15:15" x14ac:dyDescent="0.2">
      <c r="O446" s="6" t="str">
        <f t="shared" si="8"/>
        <v/>
      </c>
    </row>
    <row r="447" spans="15:15" x14ac:dyDescent="0.2">
      <c r="O447" s="6" t="str">
        <f t="shared" si="8"/>
        <v/>
      </c>
    </row>
    <row r="448" spans="15:15" x14ac:dyDescent="0.2">
      <c r="O448" s="6" t="str">
        <f t="shared" si="8"/>
        <v/>
      </c>
    </row>
    <row r="449" spans="15:15" x14ac:dyDescent="0.2">
      <c r="O449" s="6" t="str">
        <f t="shared" si="8"/>
        <v/>
      </c>
    </row>
    <row r="450" spans="15:15" x14ac:dyDescent="0.2">
      <c r="O450" s="6" t="str">
        <f t="shared" si="8"/>
        <v/>
      </c>
    </row>
    <row r="451" spans="15:15" x14ac:dyDescent="0.2">
      <c r="O451" s="6" t="str">
        <f t="shared" si="8"/>
        <v/>
      </c>
    </row>
    <row r="452" spans="15:15" x14ac:dyDescent="0.2">
      <c r="O452" s="6" t="str">
        <f t="shared" si="8"/>
        <v/>
      </c>
    </row>
    <row r="453" spans="15:15" x14ac:dyDescent="0.2">
      <c r="O453" s="6" t="str">
        <f t="shared" si="8"/>
        <v/>
      </c>
    </row>
    <row r="454" spans="15:15" x14ac:dyDescent="0.2">
      <c r="O454" s="6" t="str">
        <f t="shared" si="8"/>
        <v/>
      </c>
    </row>
    <row r="455" spans="15:15" x14ac:dyDescent="0.2">
      <c r="O455" s="6" t="str">
        <f t="shared" si="8"/>
        <v/>
      </c>
    </row>
    <row r="456" spans="15:15" x14ac:dyDescent="0.2">
      <c r="O456" s="6" t="str">
        <f t="shared" ref="O456:O519" si="9">IF(K456=0,"",IF(K456="Total general","",IF(K456="(en blanco)","",M456*N456)))</f>
        <v/>
      </c>
    </row>
    <row r="457" spans="15:15" x14ac:dyDescent="0.2">
      <c r="O457" s="6" t="str">
        <f t="shared" si="9"/>
        <v/>
      </c>
    </row>
    <row r="458" spans="15:15" x14ac:dyDescent="0.2">
      <c r="O458" s="6" t="str">
        <f t="shared" si="9"/>
        <v/>
      </c>
    </row>
    <row r="459" spans="15:15" x14ac:dyDescent="0.2">
      <c r="O459" s="6" t="str">
        <f t="shared" si="9"/>
        <v/>
      </c>
    </row>
    <row r="460" spans="15:15" x14ac:dyDescent="0.2">
      <c r="O460" s="6" t="str">
        <f t="shared" si="9"/>
        <v/>
      </c>
    </row>
    <row r="461" spans="15:15" x14ac:dyDescent="0.2">
      <c r="O461" s="6" t="str">
        <f t="shared" si="9"/>
        <v/>
      </c>
    </row>
    <row r="462" spans="15:15" x14ac:dyDescent="0.2">
      <c r="O462" s="6" t="str">
        <f t="shared" si="9"/>
        <v/>
      </c>
    </row>
    <row r="463" spans="15:15" x14ac:dyDescent="0.2">
      <c r="O463" s="6" t="str">
        <f t="shared" si="9"/>
        <v/>
      </c>
    </row>
    <row r="464" spans="15:15" x14ac:dyDescent="0.2">
      <c r="O464" s="6" t="str">
        <f t="shared" si="9"/>
        <v/>
      </c>
    </row>
    <row r="465" spans="15:15" x14ac:dyDescent="0.2">
      <c r="O465" s="6" t="str">
        <f t="shared" si="9"/>
        <v/>
      </c>
    </row>
    <row r="466" spans="15:15" x14ac:dyDescent="0.2">
      <c r="O466" s="6" t="str">
        <f t="shared" si="9"/>
        <v/>
      </c>
    </row>
    <row r="467" spans="15:15" x14ac:dyDescent="0.2">
      <c r="O467" s="6" t="str">
        <f t="shared" si="9"/>
        <v/>
      </c>
    </row>
    <row r="468" spans="15:15" x14ac:dyDescent="0.2">
      <c r="O468" s="6" t="str">
        <f t="shared" si="9"/>
        <v/>
      </c>
    </row>
    <row r="469" spans="15:15" x14ac:dyDescent="0.2">
      <c r="O469" s="6" t="str">
        <f t="shared" si="9"/>
        <v/>
      </c>
    </row>
    <row r="470" spans="15:15" x14ac:dyDescent="0.2">
      <c r="O470" s="6" t="str">
        <f t="shared" si="9"/>
        <v/>
      </c>
    </row>
    <row r="471" spans="15:15" x14ac:dyDescent="0.2">
      <c r="O471" s="6" t="str">
        <f t="shared" si="9"/>
        <v/>
      </c>
    </row>
    <row r="472" spans="15:15" x14ac:dyDescent="0.2">
      <c r="O472" s="6" t="str">
        <f t="shared" si="9"/>
        <v/>
      </c>
    </row>
    <row r="473" spans="15:15" x14ac:dyDescent="0.2">
      <c r="O473" s="6" t="str">
        <f t="shared" si="9"/>
        <v/>
      </c>
    </row>
    <row r="474" spans="15:15" x14ac:dyDescent="0.2">
      <c r="O474" s="6" t="str">
        <f t="shared" si="9"/>
        <v/>
      </c>
    </row>
    <row r="475" spans="15:15" x14ac:dyDescent="0.2">
      <c r="O475" s="6" t="str">
        <f t="shared" si="9"/>
        <v/>
      </c>
    </row>
    <row r="476" spans="15:15" x14ac:dyDescent="0.2">
      <c r="O476" s="6" t="str">
        <f t="shared" si="9"/>
        <v/>
      </c>
    </row>
    <row r="477" spans="15:15" x14ac:dyDescent="0.2">
      <c r="O477" s="6" t="str">
        <f t="shared" si="9"/>
        <v/>
      </c>
    </row>
    <row r="478" spans="15:15" x14ac:dyDescent="0.2">
      <c r="O478" s="6" t="str">
        <f t="shared" si="9"/>
        <v/>
      </c>
    </row>
    <row r="479" spans="15:15" x14ac:dyDescent="0.2">
      <c r="O479" s="6" t="str">
        <f t="shared" si="9"/>
        <v/>
      </c>
    </row>
    <row r="480" spans="15:15" x14ac:dyDescent="0.2">
      <c r="O480" s="6" t="str">
        <f t="shared" si="9"/>
        <v/>
      </c>
    </row>
    <row r="481" spans="15:15" x14ac:dyDescent="0.2">
      <c r="O481" s="6" t="str">
        <f t="shared" si="9"/>
        <v/>
      </c>
    </row>
    <row r="482" spans="15:15" x14ac:dyDescent="0.2">
      <c r="O482" s="6" t="str">
        <f t="shared" si="9"/>
        <v/>
      </c>
    </row>
    <row r="483" spans="15:15" x14ac:dyDescent="0.2">
      <c r="O483" s="6" t="str">
        <f t="shared" si="9"/>
        <v/>
      </c>
    </row>
    <row r="484" spans="15:15" x14ac:dyDescent="0.2">
      <c r="O484" s="6" t="str">
        <f t="shared" si="9"/>
        <v/>
      </c>
    </row>
    <row r="485" spans="15:15" x14ac:dyDescent="0.2">
      <c r="O485" s="6" t="str">
        <f t="shared" si="9"/>
        <v/>
      </c>
    </row>
    <row r="486" spans="15:15" x14ac:dyDescent="0.2">
      <c r="O486" s="6" t="str">
        <f t="shared" si="9"/>
        <v/>
      </c>
    </row>
    <row r="487" spans="15:15" x14ac:dyDescent="0.2">
      <c r="O487" s="6" t="str">
        <f t="shared" si="9"/>
        <v/>
      </c>
    </row>
    <row r="488" spans="15:15" x14ac:dyDescent="0.2">
      <c r="O488" s="6" t="str">
        <f t="shared" si="9"/>
        <v/>
      </c>
    </row>
    <row r="489" spans="15:15" x14ac:dyDescent="0.2">
      <c r="O489" s="6" t="str">
        <f t="shared" si="9"/>
        <v/>
      </c>
    </row>
    <row r="490" spans="15:15" x14ac:dyDescent="0.2">
      <c r="O490" s="6" t="str">
        <f t="shared" si="9"/>
        <v/>
      </c>
    </row>
    <row r="491" spans="15:15" x14ac:dyDescent="0.2">
      <c r="O491" s="6" t="str">
        <f t="shared" si="9"/>
        <v/>
      </c>
    </row>
    <row r="492" spans="15:15" x14ac:dyDescent="0.2">
      <c r="O492" s="6" t="str">
        <f t="shared" si="9"/>
        <v/>
      </c>
    </row>
    <row r="493" spans="15:15" x14ac:dyDescent="0.2">
      <c r="O493" s="6" t="str">
        <f t="shared" si="9"/>
        <v/>
      </c>
    </row>
    <row r="494" spans="15:15" x14ac:dyDescent="0.2">
      <c r="O494" s="6" t="str">
        <f t="shared" si="9"/>
        <v/>
      </c>
    </row>
    <row r="495" spans="15:15" x14ac:dyDescent="0.2">
      <c r="O495" s="6" t="str">
        <f t="shared" si="9"/>
        <v/>
      </c>
    </row>
    <row r="496" spans="15:15" x14ac:dyDescent="0.2">
      <c r="O496" s="6" t="str">
        <f t="shared" si="9"/>
        <v/>
      </c>
    </row>
    <row r="497" spans="15:15" x14ac:dyDescent="0.2">
      <c r="O497" s="6" t="str">
        <f t="shared" si="9"/>
        <v/>
      </c>
    </row>
    <row r="498" spans="15:15" x14ac:dyDescent="0.2">
      <c r="O498" s="6" t="str">
        <f t="shared" si="9"/>
        <v/>
      </c>
    </row>
    <row r="499" spans="15:15" x14ac:dyDescent="0.2">
      <c r="O499" s="6" t="str">
        <f t="shared" si="9"/>
        <v/>
      </c>
    </row>
    <row r="500" spans="15:15" x14ac:dyDescent="0.2">
      <c r="O500" s="6" t="str">
        <f t="shared" si="9"/>
        <v/>
      </c>
    </row>
    <row r="501" spans="15:15" x14ac:dyDescent="0.2">
      <c r="O501" s="6" t="str">
        <f t="shared" si="9"/>
        <v/>
      </c>
    </row>
    <row r="502" spans="15:15" x14ac:dyDescent="0.2">
      <c r="O502" s="6" t="str">
        <f t="shared" si="9"/>
        <v/>
      </c>
    </row>
    <row r="503" spans="15:15" x14ac:dyDescent="0.2">
      <c r="O503" s="6" t="str">
        <f t="shared" si="9"/>
        <v/>
      </c>
    </row>
    <row r="504" spans="15:15" x14ac:dyDescent="0.2">
      <c r="O504" s="6" t="str">
        <f t="shared" si="9"/>
        <v/>
      </c>
    </row>
    <row r="505" spans="15:15" x14ac:dyDescent="0.2">
      <c r="O505" s="6" t="str">
        <f t="shared" si="9"/>
        <v/>
      </c>
    </row>
    <row r="506" spans="15:15" x14ac:dyDescent="0.2">
      <c r="O506" s="6" t="str">
        <f t="shared" si="9"/>
        <v/>
      </c>
    </row>
    <row r="507" spans="15:15" x14ac:dyDescent="0.2">
      <c r="O507" s="6" t="str">
        <f t="shared" si="9"/>
        <v/>
      </c>
    </row>
    <row r="508" spans="15:15" x14ac:dyDescent="0.2">
      <c r="O508" s="6" t="str">
        <f t="shared" si="9"/>
        <v/>
      </c>
    </row>
    <row r="509" spans="15:15" x14ac:dyDescent="0.2">
      <c r="O509" s="6" t="str">
        <f t="shared" si="9"/>
        <v/>
      </c>
    </row>
    <row r="510" spans="15:15" x14ac:dyDescent="0.2">
      <c r="O510" s="6" t="str">
        <f t="shared" si="9"/>
        <v/>
      </c>
    </row>
    <row r="511" spans="15:15" x14ac:dyDescent="0.2">
      <c r="O511" s="6" t="str">
        <f t="shared" si="9"/>
        <v/>
      </c>
    </row>
    <row r="512" spans="15:15" x14ac:dyDescent="0.2">
      <c r="O512" s="6" t="str">
        <f t="shared" si="9"/>
        <v/>
      </c>
    </row>
    <row r="513" spans="15:15" x14ac:dyDescent="0.2">
      <c r="O513" s="6" t="str">
        <f t="shared" si="9"/>
        <v/>
      </c>
    </row>
    <row r="514" spans="15:15" x14ac:dyDescent="0.2">
      <c r="O514" s="6" t="str">
        <f t="shared" si="9"/>
        <v/>
      </c>
    </row>
    <row r="515" spans="15:15" x14ac:dyDescent="0.2">
      <c r="O515" s="6" t="str">
        <f t="shared" si="9"/>
        <v/>
      </c>
    </row>
    <row r="516" spans="15:15" x14ac:dyDescent="0.2">
      <c r="O516" s="6" t="str">
        <f t="shared" si="9"/>
        <v/>
      </c>
    </row>
    <row r="517" spans="15:15" x14ac:dyDescent="0.2">
      <c r="O517" s="6" t="str">
        <f t="shared" si="9"/>
        <v/>
      </c>
    </row>
    <row r="518" spans="15:15" x14ac:dyDescent="0.2">
      <c r="O518" s="6" t="str">
        <f t="shared" si="9"/>
        <v/>
      </c>
    </row>
    <row r="519" spans="15:15" x14ac:dyDescent="0.2">
      <c r="O519" s="6" t="str">
        <f t="shared" si="9"/>
        <v/>
      </c>
    </row>
    <row r="520" spans="15:15" x14ac:dyDescent="0.2">
      <c r="O520" s="6" t="str">
        <f t="shared" ref="O520:O583" si="10">IF(K520=0,"",IF(K520="Total general","",IF(K520="(en blanco)","",M520*N520)))</f>
        <v/>
      </c>
    </row>
    <row r="521" spans="15:15" x14ac:dyDescent="0.2">
      <c r="O521" s="6" t="str">
        <f t="shared" si="10"/>
        <v/>
      </c>
    </row>
    <row r="522" spans="15:15" x14ac:dyDescent="0.2">
      <c r="O522" s="6" t="str">
        <f t="shared" si="10"/>
        <v/>
      </c>
    </row>
    <row r="523" spans="15:15" x14ac:dyDescent="0.2">
      <c r="O523" s="6" t="str">
        <f t="shared" si="10"/>
        <v/>
      </c>
    </row>
    <row r="524" spans="15:15" x14ac:dyDescent="0.2">
      <c r="O524" s="6" t="str">
        <f t="shared" si="10"/>
        <v/>
      </c>
    </row>
    <row r="525" spans="15:15" x14ac:dyDescent="0.2">
      <c r="O525" s="6" t="str">
        <f t="shared" si="10"/>
        <v/>
      </c>
    </row>
    <row r="526" spans="15:15" x14ac:dyDescent="0.2">
      <c r="O526" s="6" t="str">
        <f t="shared" si="10"/>
        <v/>
      </c>
    </row>
    <row r="527" spans="15:15" x14ac:dyDescent="0.2">
      <c r="O527" s="6" t="str">
        <f t="shared" si="10"/>
        <v/>
      </c>
    </row>
    <row r="528" spans="15:15" x14ac:dyDescent="0.2">
      <c r="O528" s="6" t="str">
        <f t="shared" si="10"/>
        <v/>
      </c>
    </row>
    <row r="529" spans="15:15" x14ac:dyDescent="0.2">
      <c r="O529" s="6" t="str">
        <f t="shared" si="10"/>
        <v/>
      </c>
    </row>
    <row r="530" spans="15:15" x14ac:dyDescent="0.2">
      <c r="O530" s="6" t="str">
        <f t="shared" si="10"/>
        <v/>
      </c>
    </row>
    <row r="531" spans="15:15" x14ac:dyDescent="0.2">
      <c r="O531" s="6" t="str">
        <f t="shared" si="10"/>
        <v/>
      </c>
    </row>
    <row r="532" spans="15:15" x14ac:dyDescent="0.2">
      <c r="O532" s="6" t="str">
        <f t="shared" si="10"/>
        <v/>
      </c>
    </row>
    <row r="533" spans="15:15" x14ac:dyDescent="0.2">
      <c r="O533" s="6" t="str">
        <f t="shared" si="10"/>
        <v/>
      </c>
    </row>
    <row r="534" spans="15:15" x14ac:dyDescent="0.2">
      <c r="O534" s="6" t="str">
        <f t="shared" si="10"/>
        <v/>
      </c>
    </row>
    <row r="535" spans="15:15" x14ac:dyDescent="0.2">
      <c r="O535" s="6" t="str">
        <f t="shared" si="10"/>
        <v/>
      </c>
    </row>
    <row r="536" spans="15:15" x14ac:dyDescent="0.2">
      <c r="O536" s="6" t="str">
        <f t="shared" si="10"/>
        <v/>
      </c>
    </row>
    <row r="537" spans="15:15" x14ac:dyDescent="0.2">
      <c r="O537" s="6" t="str">
        <f t="shared" si="10"/>
        <v/>
      </c>
    </row>
    <row r="538" spans="15:15" x14ac:dyDescent="0.2">
      <c r="O538" s="6" t="str">
        <f t="shared" si="10"/>
        <v/>
      </c>
    </row>
    <row r="539" spans="15:15" x14ac:dyDescent="0.2">
      <c r="O539" s="6" t="str">
        <f t="shared" si="10"/>
        <v/>
      </c>
    </row>
    <row r="540" spans="15:15" x14ac:dyDescent="0.2">
      <c r="O540" s="6" t="str">
        <f t="shared" si="10"/>
        <v/>
      </c>
    </row>
    <row r="541" spans="15:15" x14ac:dyDescent="0.2">
      <c r="O541" s="6" t="str">
        <f t="shared" si="10"/>
        <v/>
      </c>
    </row>
    <row r="542" spans="15:15" x14ac:dyDescent="0.2">
      <c r="O542" s="6" t="str">
        <f t="shared" si="10"/>
        <v/>
      </c>
    </row>
    <row r="543" spans="15:15" x14ac:dyDescent="0.2">
      <c r="O543" s="6" t="str">
        <f t="shared" si="10"/>
        <v/>
      </c>
    </row>
    <row r="544" spans="15:15" x14ac:dyDescent="0.2">
      <c r="O544" s="6" t="str">
        <f t="shared" si="10"/>
        <v/>
      </c>
    </row>
    <row r="545" spans="15:15" x14ac:dyDescent="0.2">
      <c r="O545" s="6" t="str">
        <f t="shared" si="10"/>
        <v/>
      </c>
    </row>
    <row r="546" spans="15:15" x14ac:dyDescent="0.2">
      <c r="O546" s="6" t="str">
        <f t="shared" si="10"/>
        <v/>
      </c>
    </row>
    <row r="547" spans="15:15" x14ac:dyDescent="0.2">
      <c r="O547" s="6" t="str">
        <f t="shared" si="10"/>
        <v/>
      </c>
    </row>
    <row r="548" spans="15:15" x14ac:dyDescent="0.2">
      <c r="O548" s="6" t="str">
        <f t="shared" si="10"/>
        <v/>
      </c>
    </row>
    <row r="549" spans="15:15" x14ac:dyDescent="0.2">
      <c r="O549" s="6" t="str">
        <f t="shared" si="10"/>
        <v/>
      </c>
    </row>
    <row r="550" spans="15:15" x14ac:dyDescent="0.2">
      <c r="O550" s="6" t="str">
        <f t="shared" si="10"/>
        <v/>
      </c>
    </row>
    <row r="551" spans="15:15" x14ac:dyDescent="0.2">
      <c r="O551" s="6" t="str">
        <f t="shared" si="10"/>
        <v/>
      </c>
    </row>
    <row r="552" spans="15:15" x14ac:dyDescent="0.2">
      <c r="O552" s="6" t="str">
        <f t="shared" si="10"/>
        <v/>
      </c>
    </row>
    <row r="553" spans="15:15" x14ac:dyDescent="0.2">
      <c r="O553" s="6" t="str">
        <f t="shared" si="10"/>
        <v/>
      </c>
    </row>
    <row r="554" spans="15:15" x14ac:dyDescent="0.2">
      <c r="O554" s="6" t="str">
        <f t="shared" si="10"/>
        <v/>
      </c>
    </row>
    <row r="555" spans="15:15" x14ac:dyDescent="0.2">
      <c r="O555" s="6" t="str">
        <f t="shared" si="10"/>
        <v/>
      </c>
    </row>
    <row r="556" spans="15:15" x14ac:dyDescent="0.2">
      <c r="O556" s="6" t="str">
        <f t="shared" si="10"/>
        <v/>
      </c>
    </row>
    <row r="557" spans="15:15" x14ac:dyDescent="0.2">
      <c r="O557" s="6" t="str">
        <f t="shared" si="10"/>
        <v/>
      </c>
    </row>
    <row r="558" spans="15:15" x14ac:dyDescent="0.2">
      <c r="O558" s="6" t="str">
        <f t="shared" si="10"/>
        <v/>
      </c>
    </row>
    <row r="559" spans="15:15" x14ac:dyDescent="0.2">
      <c r="O559" s="6" t="str">
        <f t="shared" si="10"/>
        <v/>
      </c>
    </row>
    <row r="560" spans="15:15" x14ac:dyDescent="0.2">
      <c r="O560" s="6" t="str">
        <f t="shared" si="10"/>
        <v/>
      </c>
    </row>
    <row r="561" spans="15:15" x14ac:dyDescent="0.2">
      <c r="O561" s="6" t="str">
        <f t="shared" si="10"/>
        <v/>
      </c>
    </row>
    <row r="562" spans="15:15" x14ac:dyDescent="0.2">
      <c r="O562" s="6" t="str">
        <f t="shared" si="10"/>
        <v/>
      </c>
    </row>
    <row r="563" spans="15:15" x14ac:dyDescent="0.2">
      <c r="O563" s="6" t="str">
        <f t="shared" si="10"/>
        <v/>
      </c>
    </row>
    <row r="564" spans="15:15" x14ac:dyDescent="0.2">
      <c r="O564" s="6" t="str">
        <f t="shared" si="10"/>
        <v/>
      </c>
    </row>
    <row r="565" spans="15:15" x14ac:dyDescent="0.2">
      <c r="O565" s="6" t="str">
        <f t="shared" si="10"/>
        <v/>
      </c>
    </row>
    <row r="566" spans="15:15" x14ac:dyDescent="0.2">
      <c r="O566" s="6" t="str">
        <f t="shared" si="10"/>
        <v/>
      </c>
    </row>
    <row r="567" spans="15:15" x14ac:dyDescent="0.2">
      <c r="O567" s="6" t="str">
        <f t="shared" si="10"/>
        <v/>
      </c>
    </row>
    <row r="568" spans="15:15" x14ac:dyDescent="0.2">
      <c r="O568" s="6" t="str">
        <f t="shared" si="10"/>
        <v/>
      </c>
    </row>
    <row r="569" spans="15:15" x14ac:dyDescent="0.2">
      <c r="O569" s="6" t="str">
        <f t="shared" si="10"/>
        <v/>
      </c>
    </row>
    <row r="570" spans="15:15" x14ac:dyDescent="0.2">
      <c r="O570" s="6" t="str">
        <f t="shared" si="10"/>
        <v/>
      </c>
    </row>
    <row r="571" spans="15:15" x14ac:dyDescent="0.2">
      <c r="O571" s="6" t="str">
        <f t="shared" si="10"/>
        <v/>
      </c>
    </row>
    <row r="572" spans="15:15" x14ac:dyDescent="0.2">
      <c r="O572" s="6" t="str">
        <f t="shared" si="10"/>
        <v/>
      </c>
    </row>
    <row r="573" spans="15:15" x14ac:dyDescent="0.2">
      <c r="O573" s="6" t="str">
        <f t="shared" si="10"/>
        <v/>
      </c>
    </row>
    <row r="574" spans="15:15" x14ac:dyDescent="0.2">
      <c r="O574" s="6" t="str">
        <f t="shared" si="10"/>
        <v/>
      </c>
    </row>
    <row r="575" spans="15:15" x14ac:dyDescent="0.2">
      <c r="O575" s="6" t="str">
        <f t="shared" si="10"/>
        <v/>
      </c>
    </row>
    <row r="576" spans="15:15" x14ac:dyDescent="0.2">
      <c r="O576" s="6" t="str">
        <f t="shared" si="10"/>
        <v/>
      </c>
    </row>
    <row r="577" spans="15:15" x14ac:dyDescent="0.2">
      <c r="O577" s="6" t="str">
        <f t="shared" si="10"/>
        <v/>
      </c>
    </row>
    <row r="578" spans="15:15" x14ac:dyDescent="0.2">
      <c r="O578" s="6" t="str">
        <f t="shared" si="10"/>
        <v/>
      </c>
    </row>
    <row r="579" spans="15:15" x14ac:dyDescent="0.2">
      <c r="O579" s="6" t="str">
        <f t="shared" si="10"/>
        <v/>
      </c>
    </row>
    <row r="580" spans="15:15" x14ac:dyDescent="0.2">
      <c r="O580" s="6" t="str">
        <f t="shared" si="10"/>
        <v/>
      </c>
    </row>
    <row r="581" spans="15:15" x14ac:dyDescent="0.2">
      <c r="O581" s="6" t="str">
        <f t="shared" si="10"/>
        <v/>
      </c>
    </row>
    <row r="582" spans="15:15" x14ac:dyDescent="0.2">
      <c r="O582" s="6" t="str">
        <f t="shared" si="10"/>
        <v/>
      </c>
    </row>
    <row r="583" spans="15:15" x14ac:dyDescent="0.2">
      <c r="O583" s="6" t="str">
        <f t="shared" si="10"/>
        <v/>
      </c>
    </row>
    <row r="584" spans="15:15" x14ac:dyDescent="0.2">
      <c r="O584" s="6" t="str">
        <f t="shared" ref="O584:O647" si="11">IF(K584=0,"",IF(K584="Total general","",IF(K584="(en blanco)","",M584*N584)))</f>
        <v/>
      </c>
    </row>
    <row r="585" spans="15:15" x14ac:dyDescent="0.2">
      <c r="O585" s="6" t="str">
        <f t="shared" si="11"/>
        <v/>
      </c>
    </row>
    <row r="586" spans="15:15" x14ac:dyDescent="0.2">
      <c r="O586" s="6" t="str">
        <f t="shared" si="11"/>
        <v/>
      </c>
    </row>
    <row r="587" spans="15:15" x14ac:dyDescent="0.2">
      <c r="O587" s="6" t="str">
        <f t="shared" si="11"/>
        <v/>
      </c>
    </row>
    <row r="588" spans="15:15" x14ac:dyDescent="0.2">
      <c r="O588" s="6" t="str">
        <f t="shared" si="11"/>
        <v/>
      </c>
    </row>
    <row r="589" spans="15:15" x14ac:dyDescent="0.2">
      <c r="O589" s="6" t="str">
        <f t="shared" si="11"/>
        <v/>
      </c>
    </row>
    <row r="590" spans="15:15" x14ac:dyDescent="0.2">
      <c r="O590" s="6" t="str">
        <f t="shared" si="11"/>
        <v/>
      </c>
    </row>
    <row r="591" spans="15:15" x14ac:dyDescent="0.2">
      <c r="O591" s="6" t="str">
        <f t="shared" si="11"/>
        <v/>
      </c>
    </row>
    <row r="592" spans="15:15" x14ac:dyDescent="0.2">
      <c r="O592" s="6" t="str">
        <f t="shared" si="11"/>
        <v/>
      </c>
    </row>
    <row r="593" spans="15:15" x14ac:dyDescent="0.2">
      <c r="O593" s="6" t="str">
        <f t="shared" si="11"/>
        <v/>
      </c>
    </row>
    <row r="594" spans="15:15" x14ac:dyDescent="0.2">
      <c r="O594" s="6" t="str">
        <f t="shared" si="11"/>
        <v/>
      </c>
    </row>
    <row r="595" spans="15:15" x14ac:dyDescent="0.2">
      <c r="O595" s="6" t="str">
        <f t="shared" si="11"/>
        <v/>
      </c>
    </row>
    <row r="596" spans="15:15" x14ac:dyDescent="0.2">
      <c r="O596" s="6" t="str">
        <f t="shared" si="11"/>
        <v/>
      </c>
    </row>
    <row r="597" spans="15:15" x14ac:dyDescent="0.2">
      <c r="O597" s="6" t="str">
        <f t="shared" si="11"/>
        <v/>
      </c>
    </row>
    <row r="598" spans="15:15" x14ac:dyDescent="0.2">
      <c r="O598" s="6" t="str">
        <f t="shared" si="11"/>
        <v/>
      </c>
    </row>
    <row r="599" spans="15:15" x14ac:dyDescent="0.2">
      <c r="O599" s="6" t="str">
        <f t="shared" si="11"/>
        <v/>
      </c>
    </row>
    <row r="600" spans="15:15" x14ac:dyDescent="0.2">
      <c r="O600" s="6" t="str">
        <f t="shared" si="11"/>
        <v/>
      </c>
    </row>
    <row r="601" spans="15:15" x14ac:dyDescent="0.2">
      <c r="O601" s="6" t="str">
        <f t="shared" si="11"/>
        <v/>
      </c>
    </row>
    <row r="602" spans="15:15" x14ac:dyDescent="0.2">
      <c r="O602" s="6" t="str">
        <f t="shared" si="11"/>
        <v/>
      </c>
    </row>
    <row r="603" spans="15:15" x14ac:dyDescent="0.2">
      <c r="O603" s="6" t="str">
        <f t="shared" si="11"/>
        <v/>
      </c>
    </row>
    <row r="604" spans="15:15" x14ac:dyDescent="0.2">
      <c r="O604" s="6" t="str">
        <f t="shared" si="11"/>
        <v/>
      </c>
    </row>
    <row r="605" spans="15:15" x14ac:dyDescent="0.2">
      <c r="O605" s="6" t="str">
        <f t="shared" si="11"/>
        <v/>
      </c>
    </row>
    <row r="606" spans="15:15" x14ac:dyDescent="0.2">
      <c r="O606" s="6" t="str">
        <f t="shared" si="11"/>
        <v/>
      </c>
    </row>
    <row r="607" spans="15:15" x14ac:dyDescent="0.2">
      <c r="O607" s="6" t="str">
        <f t="shared" si="11"/>
        <v/>
      </c>
    </row>
    <row r="608" spans="15:15" x14ac:dyDescent="0.2">
      <c r="O608" s="6" t="str">
        <f t="shared" si="11"/>
        <v/>
      </c>
    </row>
    <row r="609" spans="15:15" x14ac:dyDescent="0.2">
      <c r="O609" s="6" t="str">
        <f t="shared" si="11"/>
        <v/>
      </c>
    </row>
    <row r="610" spans="15:15" x14ac:dyDescent="0.2">
      <c r="O610" s="6" t="str">
        <f t="shared" si="11"/>
        <v/>
      </c>
    </row>
    <row r="611" spans="15:15" x14ac:dyDescent="0.2">
      <c r="O611" s="6" t="str">
        <f t="shared" si="11"/>
        <v/>
      </c>
    </row>
    <row r="612" spans="15:15" x14ac:dyDescent="0.2">
      <c r="O612" s="6" t="str">
        <f t="shared" si="11"/>
        <v/>
      </c>
    </row>
    <row r="613" spans="15:15" x14ac:dyDescent="0.2">
      <c r="O613" s="6" t="str">
        <f t="shared" si="11"/>
        <v/>
      </c>
    </row>
    <row r="614" spans="15:15" x14ac:dyDescent="0.2">
      <c r="O614" s="6" t="str">
        <f t="shared" si="11"/>
        <v/>
      </c>
    </row>
    <row r="615" spans="15:15" x14ac:dyDescent="0.2">
      <c r="O615" s="6" t="str">
        <f t="shared" si="11"/>
        <v/>
      </c>
    </row>
    <row r="616" spans="15:15" x14ac:dyDescent="0.2">
      <c r="O616" s="6" t="str">
        <f t="shared" si="11"/>
        <v/>
      </c>
    </row>
    <row r="617" spans="15:15" x14ac:dyDescent="0.2">
      <c r="O617" s="6" t="str">
        <f t="shared" si="11"/>
        <v/>
      </c>
    </row>
    <row r="618" spans="15:15" x14ac:dyDescent="0.2">
      <c r="O618" s="6" t="str">
        <f t="shared" si="11"/>
        <v/>
      </c>
    </row>
    <row r="619" spans="15:15" x14ac:dyDescent="0.2">
      <c r="O619" s="6" t="str">
        <f t="shared" si="11"/>
        <v/>
      </c>
    </row>
    <row r="620" spans="15:15" x14ac:dyDescent="0.2">
      <c r="O620" s="6" t="str">
        <f t="shared" si="11"/>
        <v/>
      </c>
    </row>
    <row r="621" spans="15:15" x14ac:dyDescent="0.2">
      <c r="O621" s="6" t="str">
        <f t="shared" si="11"/>
        <v/>
      </c>
    </row>
    <row r="622" spans="15:15" x14ac:dyDescent="0.2">
      <c r="O622" s="6" t="str">
        <f t="shared" si="11"/>
        <v/>
      </c>
    </row>
    <row r="623" spans="15:15" x14ac:dyDescent="0.2">
      <c r="O623" s="6" t="str">
        <f t="shared" si="11"/>
        <v/>
      </c>
    </row>
    <row r="624" spans="15:15" x14ac:dyDescent="0.2">
      <c r="O624" s="6" t="str">
        <f t="shared" si="11"/>
        <v/>
      </c>
    </row>
    <row r="625" spans="15:15" x14ac:dyDescent="0.2">
      <c r="O625" s="6" t="str">
        <f t="shared" si="11"/>
        <v/>
      </c>
    </row>
    <row r="626" spans="15:15" x14ac:dyDescent="0.2">
      <c r="O626" s="6" t="str">
        <f t="shared" si="11"/>
        <v/>
      </c>
    </row>
    <row r="627" spans="15:15" x14ac:dyDescent="0.2">
      <c r="O627" s="6" t="str">
        <f t="shared" si="11"/>
        <v/>
      </c>
    </row>
    <row r="628" spans="15:15" x14ac:dyDescent="0.2">
      <c r="O628" s="6" t="str">
        <f t="shared" si="11"/>
        <v/>
      </c>
    </row>
    <row r="629" spans="15:15" x14ac:dyDescent="0.2">
      <c r="O629" s="6" t="str">
        <f t="shared" si="11"/>
        <v/>
      </c>
    </row>
    <row r="630" spans="15:15" x14ac:dyDescent="0.2">
      <c r="O630" s="6" t="str">
        <f t="shared" si="11"/>
        <v/>
      </c>
    </row>
    <row r="631" spans="15:15" x14ac:dyDescent="0.2">
      <c r="O631" s="6" t="str">
        <f t="shared" si="11"/>
        <v/>
      </c>
    </row>
    <row r="632" spans="15:15" x14ac:dyDescent="0.2">
      <c r="O632" s="6" t="str">
        <f t="shared" si="11"/>
        <v/>
      </c>
    </row>
    <row r="633" spans="15:15" x14ac:dyDescent="0.2">
      <c r="O633" s="6" t="str">
        <f t="shared" si="11"/>
        <v/>
      </c>
    </row>
    <row r="634" spans="15:15" x14ac:dyDescent="0.2">
      <c r="O634" s="6" t="str">
        <f t="shared" si="11"/>
        <v/>
      </c>
    </row>
    <row r="635" spans="15:15" x14ac:dyDescent="0.2">
      <c r="O635" s="6" t="str">
        <f t="shared" si="11"/>
        <v/>
      </c>
    </row>
    <row r="636" spans="15:15" x14ac:dyDescent="0.2">
      <c r="O636" s="6" t="str">
        <f t="shared" si="11"/>
        <v/>
      </c>
    </row>
    <row r="637" spans="15:15" x14ac:dyDescent="0.2">
      <c r="O637" s="6" t="str">
        <f t="shared" si="11"/>
        <v/>
      </c>
    </row>
    <row r="638" spans="15:15" x14ac:dyDescent="0.2">
      <c r="O638" s="6" t="str">
        <f t="shared" si="11"/>
        <v/>
      </c>
    </row>
    <row r="639" spans="15:15" x14ac:dyDescent="0.2">
      <c r="O639" s="6" t="str">
        <f t="shared" si="11"/>
        <v/>
      </c>
    </row>
    <row r="640" spans="15:15" x14ac:dyDescent="0.2">
      <c r="O640" s="6" t="str">
        <f t="shared" si="11"/>
        <v/>
      </c>
    </row>
    <row r="641" spans="15:15" x14ac:dyDescent="0.2">
      <c r="O641" s="6" t="str">
        <f t="shared" si="11"/>
        <v/>
      </c>
    </row>
    <row r="642" spans="15:15" x14ac:dyDescent="0.2">
      <c r="O642" s="6" t="str">
        <f t="shared" si="11"/>
        <v/>
      </c>
    </row>
    <row r="643" spans="15:15" x14ac:dyDescent="0.2">
      <c r="O643" s="6" t="str">
        <f t="shared" si="11"/>
        <v/>
      </c>
    </row>
    <row r="644" spans="15:15" x14ac:dyDescent="0.2">
      <c r="O644" s="6" t="str">
        <f t="shared" si="11"/>
        <v/>
      </c>
    </row>
    <row r="645" spans="15:15" x14ac:dyDescent="0.2">
      <c r="O645" s="6" t="str">
        <f t="shared" si="11"/>
        <v/>
      </c>
    </row>
    <row r="646" spans="15:15" x14ac:dyDescent="0.2">
      <c r="O646" s="6" t="str">
        <f t="shared" si="11"/>
        <v/>
      </c>
    </row>
    <row r="647" spans="15:15" x14ac:dyDescent="0.2">
      <c r="O647" s="6" t="str">
        <f t="shared" si="11"/>
        <v/>
      </c>
    </row>
    <row r="648" spans="15:15" x14ac:dyDescent="0.2">
      <c r="O648" s="6" t="str">
        <f t="shared" ref="O648:O711" si="12">IF(K648=0,"",IF(K648="Total general","",IF(K648="(en blanco)","",M648*N648)))</f>
        <v/>
      </c>
    </row>
    <row r="649" spans="15:15" x14ac:dyDescent="0.2">
      <c r="O649" s="6" t="str">
        <f t="shared" si="12"/>
        <v/>
      </c>
    </row>
    <row r="650" spans="15:15" x14ac:dyDescent="0.2">
      <c r="O650" s="6" t="str">
        <f t="shared" si="12"/>
        <v/>
      </c>
    </row>
    <row r="651" spans="15:15" x14ac:dyDescent="0.2">
      <c r="O651" s="6" t="str">
        <f t="shared" si="12"/>
        <v/>
      </c>
    </row>
    <row r="652" spans="15:15" x14ac:dyDescent="0.2">
      <c r="O652" s="6" t="str">
        <f t="shared" si="12"/>
        <v/>
      </c>
    </row>
    <row r="653" spans="15:15" x14ac:dyDescent="0.2">
      <c r="O653" s="6" t="str">
        <f t="shared" si="12"/>
        <v/>
      </c>
    </row>
    <row r="654" spans="15:15" x14ac:dyDescent="0.2">
      <c r="O654" s="6" t="str">
        <f t="shared" si="12"/>
        <v/>
      </c>
    </row>
    <row r="655" spans="15:15" x14ac:dyDescent="0.2">
      <c r="O655" s="6" t="str">
        <f t="shared" si="12"/>
        <v/>
      </c>
    </row>
    <row r="656" spans="15:15" x14ac:dyDescent="0.2">
      <c r="O656" s="6" t="str">
        <f t="shared" si="12"/>
        <v/>
      </c>
    </row>
    <row r="657" spans="15:15" x14ac:dyDescent="0.2">
      <c r="O657" s="6" t="str">
        <f t="shared" si="12"/>
        <v/>
      </c>
    </row>
    <row r="658" spans="15:15" x14ac:dyDescent="0.2">
      <c r="O658" s="6" t="str">
        <f t="shared" si="12"/>
        <v/>
      </c>
    </row>
    <row r="659" spans="15:15" x14ac:dyDescent="0.2">
      <c r="O659" s="6" t="str">
        <f t="shared" si="12"/>
        <v/>
      </c>
    </row>
    <row r="660" spans="15:15" x14ac:dyDescent="0.2">
      <c r="O660" s="6" t="str">
        <f t="shared" si="12"/>
        <v/>
      </c>
    </row>
    <row r="661" spans="15:15" x14ac:dyDescent="0.2">
      <c r="O661" s="6" t="str">
        <f t="shared" si="12"/>
        <v/>
      </c>
    </row>
    <row r="662" spans="15:15" x14ac:dyDescent="0.2">
      <c r="O662" s="6" t="str">
        <f t="shared" si="12"/>
        <v/>
      </c>
    </row>
    <row r="663" spans="15:15" x14ac:dyDescent="0.2">
      <c r="O663" s="6" t="str">
        <f t="shared" si="12"/>
        <v/>
      </c>
    </row>
    <row r="664" spans="15:15" x14ac:dyDescent="0.2">
      <c r="O664" s="6" t="str">
        <f t="shared" si="12"/>
        <v/>
      </c>
    </row>
    <row r="665" spans="15:15" x14ac:dyDescent="0.2">
      <c r="O665" s="6" t="str">
        <f t="shared" si="12"/>
        <v/>
      </c>
    </row>
    <row r="666" spans="15:15" x14ac:dyDescent="0.2">
      <c r="O666" s="6" t="str">
        <f t="shared" si="12"/>
        <v/>
      </c>
    </row>
    <row r="667" spans="15:15" x14ac:dyDescent="0.2">
      <c r="O667" s="6" t="str">
        <f t="shared" si="12"/>
        <v/>
      </c>
    </row>
    <row r="668" spans="15:15" x14ac:dyDescent="0.2">
      <c r="O668" s="6" t="str">
        <f t="shared" si="12"/>
        <v/>
      </c>
    </row>
    <row r="669" spans="15:15" x14ac:dyDescent="0.2">
      <c r="O669" s="6" t="str">
        <f t="shared" si="12"/>
        <v/>
      </c>
    </row>
    <row r="670" spans="15:15" x14ac:dyDescent="0.2">
      <c r="O670" s="6" t="str">
        <f t="shared" si="12"/>
        <v/>
      </c>
    </row>
    <row r="671" spans="15:15" x14ac:dyDescent="0.2">
      <c r="O671" s="6" t="str">
        <f t="shared" si="12"/>
        <v/>
      </c>
    </row>
    <row r="672" spans="15:15" x14ac:dyDescent="0.2">
      <c r="O672" s="6" t="str">
        <f t="shared" si="12"/>
        <v/>
      </c>
    </row>
    <row r="673" spans="15:15" x14ac:dyDescent="0.2">
      <c r="O673" s="6" t="str">
        <f t="shared" si="12"/>
        <v/>
      </c>
    </row>
    <row r="674" spans="15:15" x14ac:dyDescent="0.2">
      <c r="O674" s="6" t="str">
        <f t="shared" si="12"/>
        <v/>
      </c>
    </row>
    <row r="675" spans="15:15" x14ac:dyDescent="0.2">
      <c r="O675" s="6" t="str">
        <f t="shared" si="12"/>
        <v/>
      </c>
    </row>
    <row r="676" spans="15:15" x14ac:dyDescent="0.2">
      <c r="O676" s="6" t="str">
        <f t="shared" si="12"/>
        <v/>
      </c>
    </row>
    <row r="677" spans="15:15" x14ac:dyDescent="0.2">
      <c r="O677" s="6" t="str">
        <f t="shared" si="12"/>
        <v/>
      </c>
    </row>
    <row r="678" spans="15:15" x14ac:dyDescent="0.2">
      <c r="O678" s="6" t="str">
        <f t="shared" si="12"/>
        <v/>
      </c>
    </row>
    <row r="679" spans="15:15" x14ac:dyDescent="0.2">
      <c r="O679" s="6" t="str">
        <f t="shared" si="12"/>
        <v/>
      </c>
    </row>
    <row r="680" spans="15:15" x14ac:dyDescent="0.2">
      <c r="O680" s="6" t="str">
        <f t="shared" si="12"/>
        <v/>
      </c>
    </row>
    <row r="681" spans="15:15" x14ac:dyDescent="0.2">
      <c r="O681" s="6" t="str">
        <f t="shared" si="12"/>
        <v/>
      </c>
    </row>
    <row r="682" spans="15:15" x14ac:dyDescent="0.2">
      <c r="O682" s="6" t="str">
        <f t="shared" si="12"/>
        <v/>
      </c>
    </row>
    <row r="683" spans="15:15" x14ac:dyDescent="0.2">
      <c r="O683" s="6" t="str">
        <f t="shared" si="12"/>
        <v/>
      </c>
    </row>
    <row r="684" spans="15:15" x14ac:dyDescent="0.2">
      <c r="O684" s="6" t="str">
        <f t="shared" si="12"/>
        <v/>
      </c>
    </row>
    <row r="685" spans="15:15" x14ac:dyDescent="0.2">
      <c r="O685" s="6" t="str">
        <f t="shared" si="12"/>
        <v/>
      </c>
    </row>
    <row r="686" spans="15:15" x14ac:dyDescent="0.2">
      <c r="O686" s="6" t="str">
        <f t="shared" si="12"/>
        <v/>
      </c>
    </row>
    <row r="687" spans="15:15" x14ac:dyDescent="0.2">
      <c r="O687" s="6" t="str">
        <f t="shared" si="12"/>
        <v/>
      </c>
    </row>
    <row r="688" spans="15:15" x14ac:dyDescent="0.2">
      <c r="O688" s="6" t="str">
        <f t="shared" si="12"/>
        <v/>
      </c>
    </row>
    <row r="689" spans="15:15" x14ac:dyDescent="0.2">
      <c r="O689" s="6" t="str">
        <f t="shared" si="12"/>
        <v/>
      </c>
    </row>
    <row r="690" spans="15:15" x14ac:dyDescent="0.2">
      <c r="O690" s="6" t="str">
        <f t="shared" si="12"/>
        <v/>
      </c>
    </row>
    <row r="691" spans="15:15" x14ac:dyDescent="0.2">
      <c r="O691" s="6" t="str">
        <f t="shared" si="12"/>
        <v/>
      </c>
    </row>
    <row r="692" spans="15:15" x14ac:dyDescent="0.2">
      <c r="O692" s="6" t="str">
        <f t="shared" si="12"/>
        <v/>
      </c>
    </row>
    <row r="693" spans="15:15" x14ac:dyDescent="0.2">
      <c r="O693" s="6" t="str">
        <f t="shared" si="12"/>
        <v/>
      </c>
    </row>
    <row r="694" spans="15:15" x14ac:dyDescent="0.2">
      <c r="O694" s="6" t="str">
        <f t="shared" si="12"/>
        <v/>
      </c>
    </row>
    <row r="695" spans="15:15" x14ac:dyDescent="0.2">
      <c r="O695" s="6" t="str">
        <f t="shared" si="12"/>
        <v/>
      </c>
    </row>
    <row r="696" spans="15:15" x14ac:dyDescent="0.2">
      <c r="O696" s="6" t="str">
        <f t="shared" si="12"/>
        <v/>
      </c>
    </row>
    <row r="697" spans="15:15" x14ac:dyDescent="0.2">
      <c r="O697" s="6" t="str">
        <f t="shared" si="12"/>
        <v/>
      </c>
    </row>
    <row r="698" spans="15:15" x14ac:dyDescent="0.2">
      <c r="O698" s="6" t="str">
        <f t="shared" si="12"/>
        <v/>
      </c>
    </row>
    <row r="699" spans="15:15" x14ac:dyDescent="0.2">
      <c r="O699" s="6" t="str">
        <f t="shared" si="12"/>
        <v/>
      </c>
    </row>
    <row r="700" spans="15:15" x14ac:dyDescent="0.2">
      <c r="O700" s="6" t="str">
        <f t="shared" si="12"/>
        <v/>
      </c>
    </row>
    <row r="701" spans="15:15" x14ac:dyDescent="0.2">
      <c r="O701" s="6" t="str">
        <f t="shared" si="12"/>
        <v/>
      </c>
    </row>
    <row r="702" spans="15:15" x14ac:dyDescent="0.2">
      <c r="O702" s="6" t="str">
        <f t="shared" si="12"/>
        <v/>
      </c>
    </row>
    <row r="703" spans="15:15" x14ac:dyDescent="0.2">
      <c r="O703" s="6" t="str">
        <f t="shared" si="12"/>
        <v/>
      </c>
    </row>
    <row r="704" spans="15:15" x14ac:dyDescent="0.2">
      <c r="O704" s="6" t="str">
        <f t="shared" si="12"/>
        <v/>
      </c>
    </row>
    <row r="705" spans="15:15" x14ac:dyDescent="0.2">
      <c r="O705" s="6" t="str">
        <f t="shared" si="12"/>
        <v/>
      </c>
    </row>
    <row r="706" spans="15:15" x14ac:dyDescent="0.2">
      <c r="O706" s="6" t="str">
        <f t="shared" si="12"/>
        <v/>
      </c>
    </row>
    <row r="707" spans="15:15" x14ac:dyDescent="0.2">
      <c r="O707" s="6" t="str">
        <f t="shared" si="12"/>
        <v/>
      </c>
    </row>
    <row r="708" spans="15:15" x14ac:dyDescent="0.2">
      <c r="O708" s="6" t="str">
        <f t="shared" si="12"/>
        <v/>
      </c>
    </row>
    <row r="709" spans="15:15" x14ac:dyDescent="0.2">
      <c r="O709" s="6" t="str">
        <f t="shared" si="12"/>
        <v/>
      </c>
    </row>
    <row r="710" spans="15:15" x14ac:dyDescent="0.2">
      <c r="O710" s="6" t="str">
        <f t="shared" si="12"/>
        <v/>
      </c>
    </row>
    <row r="711" spans="15:15" x14ac:dyDescent="0.2">
      <c r="O711" s="6" t="str">
        <f t="shared" si="12"/>
        <v/>
      </c>
    </row>
    <row r="712" spans="15:15" x14ac:dyDescent="0.2">
      <c r="O712" s="6" t="str">
        <f t="shared" ref="O712:O775" si="13">IF(K712=0,"",IF(K712="Total general","",IF(K712="(en blanco)","",M712*N712)))</f>
        <v/>
      </c>
    </row>
    <row r="713" spans="15:15" x14ac:dyDescent="0.2">
      <c r="O713" s="6" t="str">
        <f t="shared" si="13"/>
        <v/>
      </c>
    </row>
    <row r="714" spans="15:15" x14ac:dyDescent="0.2">
      <c r="O714" s="6" t="str">
        <f t="shared" si="13"/>
        <v/>
      </c>
    </row>
    <row r="715" spans="15:15" x14ac:dyDescent="0.2">
      <c r="O715" s="6" t="str">
        <f t="shared" si="13"/>
        <v/>
      </c>
    </row>
    <row r="716" spans="15:15" x14ac:dyDescent="0.2">
      <c r="O716" s="6" t="str">
        <f t="shared" si="13"/>
        <v/>
      </c>
    </row>
    <row r="717" spans="15:15" x14ac:dyDescent="0.2">
      <c r="O717" s="6" t="str">
        <f t="shared" si="13"/>
        <v/>
      </c>
    </row>
    <row r="718" spans="15:15" x14ac:dyDescent="0.2">
      <c r="O718" s="6" t="str">
        <f t="shared" si="13"/>
        <v/>
      </c>
    </row>
    <row r="719" spans="15:15" x14ac:dyDescent="0.2">
      <c r="O719" s="6" t="str">
        <f t="shared" si="13"/>
        <v/>
      </c>
    </row>
    <row r="720" spans="15:15" x14ac:dyDescent="0.2">
      <c r="O720" s="6" t="str">
        <f t="shared" si="13"/>
        <v/>
      </c>
    </row>
    <row r="721" spans="15:15" x14ac:dyDescent="0.2">
      <c r="O721" s="6" t="str">
        <f t="shared" si="13"/>
        <v/>
      </c>
    </row>
    <row r="722" spans="15:15" x14ac:dyDescent="0.2">
      <c r="O722" s="6" t="str">
        <f t="shared" si="13"/>
        <v/>
      </c>
    </row>
    <row r="723" spans="15:15" x14ac:dyDescent="0.2">
      <c r="O723" s="6" t="str">
        <f t="shared" si="13"/>
        <v/>
      </c>
    </row>
    <row r="724" spans="15:15" x14ac:dyDescent="0.2">
      <c r="O724" s="6" t="str">
        <f t="shared" si="13"/>
        <v/>
      </c>
    </row>
    <row r="725" spans="15:15" x14ac:dyDescent="0.2">
      <c r="O725" s="6" t="str">
        <f t="shared" si="13"/>
        <v/>
      </c>
    </row>
    <row r="726" spans="15:15" x14ac:dyDescent="0.2">
      <c r="O726" s="6" t="str">
        <f t="shared" si="13"/>
        <v/>
      </c>
    </row>
    <row r="727" spans="15:15" x14ac:dyDescent="0.2">
      <c r="O727" s="6" t="str">
        <f t="shared" si="13"/>
        <v/>
      </c>
    </row>
    <row r="728" spans="15:15" x14ac:dyDescent="0.2">
      <c r="O728" s="6" t="str">
        <f t="shared" si="13"/>
        <v/>
      </c>
    </row>
    <row r="729" spans="15:15" x14ac:dyDescent="0.2">
      <c r="O729" s="6" t="str">
        <f t="shared" si="13"/>
        <v/>
      </c>
    </row>
    <row r="730" spans="15:15" x14ac:dyDescent="0.2">
      <c r="O730" s="6" t="str">
        <f t="shared" si="13"/>
        <v/>
      </c>
    </row>
    <row r="731" spans="15:15" x14ac:dyDescent="0.2">
      <c r="O731" s="6" t="str">
        <f t="shared" si="13"/>
        <v/>
      </c>
    </row>
    <row r="732" spans="15:15" x14ac:dyDescent="0.2">
      <c r="O732" s="6" t="str">
        <f t="shared" si="13"/>
        <v/>
      </c>
    </row>
    <row r="733" spans="15:15" x14ac:dyDescent="0.2">
      <c r="O733" s="6" t="str">
        <f t="shared" si="13"/>
        <v/>
      </c>
    </row>
    <row r="734" spans="15:15" x14ac:dyDescent="0.2">
      <c r="O734" s="6" t="str">
        <f t="shared" si="13"/>
        <v/>
      </c>
    </row>
    <row r="735" spans="15:15" x14ac:dyDescent="0.2">
      <c r="O735" s="6" t="str">
        <f t="shared" si="13"/>
        <v/>
      </c>
    </row>
    <row r="736" spans="15:15" x14ac:dyDescent="0.2">
      <c r="O736" s="6" t="str">
        <f t="shared" si="13"/>
        <v/>
      </c>
    </row>
    <row r="737" spans="15:15" x14ac:dyDescent="0.2">
      <c r="O737" s="6" t="str">
        <f t="shared" si="13"/>
        <v/>
      </c>
    </row>
    <row r="738" spans="15:15" x14ac:dyDescent="0.2">
      <c r="O738" s="6" t="str">
        <f t="shared" si="13"/>
        <v/>
      </c>
    </row>
    <row r="739" spans="15:15" x14ac:dyDescent="0.2">
      <c r="O739" s="6" t="str">
        <f t="shared" si="13"/>
        <v/>
      </c>
    </row>
    <row r="740" spans="15:15" x14ac:dyDescent="0.2">
      <c r="O740" s="6" t="str">
        <f t="shared" si="13"/>
        <v/>
      </c>
    </row>
    <row r="741" spans="15:15" x14ac:dyDescent="0.2">
      <c r="O741" s="6" t="str">
        <f t="shared" si="13"/>
        <v/>
      </c>
    </row>
    <row r="742" spans="15:15" x14ac:dyDescent="0.2">
      <c r="O742" s="6" t="str">
        <f t="shared" si="13"/>
        <v/>
      </c>
    </row>
    <row r="743" spans="15:15" x14ac:dyDescent="0.2">
      <c r="O743" s="6" t="str">
        <f t="shared" si="13"/>
        <v/>
      </c>
    </row>
    <row r="744" spans="15:15" x14ac:dyDescent="0.2">
      <c r="O744" s="6" t="str">
        <f t="shared" si="13"/>
        <v/>
      </c>
    </row>
    <row r="745" spans="15:15" x14ac:dyDescent="0.2">
      <c r="O745" s="6" t="str">
        <f t="shared" si="13"/>
        <v/>
      </c>
    </row>
    <row r="746" spans="15:15" x14ac:dyDescent="0.2">
      <c r="O746" s="6" t="str">
        <f t="shared" si="13"/>
        <v/>
      </c>
    </row>
    <row r="747" spans="15:15" x14ac:dyDescent="0.2">
      <c r="O747" s="6" t="str">
        <f t="shared" si="13"/>
        <v/>
      </c>
    </row>
    <row r="748" spans="15:15" x14ac:dyDescent="0.2">
      <c r="O748" s="6" t="str">
        <f t="shared" si="13"/>
        <v/>
      </c>
    </row>
    <row r="749" spans="15:15" x14ac:dyDescent="0.2">
      <c r="O749" s="6" t="str">
        <f t="shared" si="13"/>
        <v/>
      </c>
    </row>
    <row r="750" spans="15:15" x14ac:dyDescent="0.2">
      <c r="O750" s="6" t="str">
        <f t="shared" si="13"/>
        <v/>
      </c>
    </row>
    <row r="751" spans="15:15" x14ac:dyDescent="0.2">
      <c r="O751" s="6" t="str">
        <f t="shared" si="13"/>
        <v/>
      </c>
    </row>
    <row r="752" spans="15:15" x14ac:dyDescent="0.2">
      <c r="O752" s="6" t="str">
        <f t="shared" si="13"/>
        <v/>
      </c>
    </row>
    <row r="753" spans="15:15" x14ac:dyDescent="0.2">
      <c r="O753" s="6" t="str">
        <f t="shared" si="13"/>
        <v/>
      </c>
    </row>
    <row r="754" spans="15:15" x14ac:dyDescent="0.2">
      <c r="O754" s="6" t="str">
        <f t="shared" si="13"/>
        <v/>
      </c>
    </row>
    <row r="755" spans="15:15" x14ac:dyDescent="0.2">
      <c r="O755" s="6" t="str">
        <f t="shared" si="13"/>
        <v/>
      </c>
    </row>
    <row r="756" spans="15:15" x14ac:dyDescent="0.2">
      <c r="O756" s="6" t="str">
        <f t="shared" si="13"/>
        <v/>
      </c>
    </row>
    <row r="757" spans="15:15" x14ac:dyDescent="0.2">
      <c r="O757" s="6" t="str">
        <f t="shared" si="13"/>
        <v/>
      </c>
    </row>
    <row r="758" spans="15:15" x14ac:dyDescent="0.2">
      <c r="O758" s="6" t="str">
        <f t="shared" si="13"/>
        <v/>
      </c>
    </row>
    <row r="759" spans="15:15" x14ac:dyDescent="0.2">
      <c r="O759" s="6" t="str">
        <f t="shared" si="13"/>
        <v/>
      </c>
    </row>
    <row r="760" spans="15:15" x14ac:dyDescent="0.2">
      <c r="O760" s="6" t="str">
        <f t="shared" si="13"/>
        <v/>
      </c>
    </row>
    <row r="761" spans="15:15" x14ac:dyDescent="0.2">
      <c r="O761" s="6" t="str">
        <f t="shared" si="13"/>
        <v/>
      </c>
    </row>
    <row r="762" spans="15:15" x14ac:dyDescent="0.2">
      <c r="O762" s="6" t="str">
        <f t="shared" si="13"/>
        <v/>
      </c>
    </row>
    <row r="763" spans="15:15" x14ac:dyDescent="0.2">
      <c r="O763" s="6" t="str">
        <f t="shared" si="13"/>
        <v/>
      </c>
    </row>
    <row r="764" spans="15:15" x14ac:dyDescent="0.2">
      <c r="O764" s="6" t="str">
        <f t="shared" si="13"/>
        <v/>
      </c>
    </row>
    <row r="765" spans="15:15" x14ac:dyDescent="0.2">
      <c r="O765" s="6" t="str">
        <f t="shared" si="13"/>
        <v/>
      </c>
    </row>
    <row r="766" spans="15:15" x14ac:dyDescent="0.2">
      <c r="O766" s="6" t="str">
        <f t="shared" si="13"/>
        <v/>
      </c>
    </row>
    <row r="767" spans="15:15" x14ac:dyDescent="0.2">
      <c r="O767" s="6" t="str">
        <f t="shared" si="13"/>
        <v/>
      </c>
    </row>
    <row r="768" spans="15:15" x14ac:dyDescent="0.2">
      <c r="O768" s="6" t="str">
        <f t="shared" si="13"/>
        <v/>
      </c>
    </row>
    <row r="769" spans="15:15" x14ac:dyDescent="0.2">
      <c r="O769" s="6" t="str">
        <f t="shared" si="13"/>
        <v/>
      </c>
    </row>
    <row r="770" spans="15:15" x14ac:dyDescent="0.2">
      <c r="O770" s="6" t="str">
        <f t="shared" si="13"/>
        <v/>
      </c>
    </row>
    <row r="771" spans="15:15" x14ac:dyDescent="0.2">
      <c r="O771" s="6" t="str">
        <f t="shared" si="13"/>
        <v/>
      </c>
    </row>
    <row r="772" spans="15:15" x14ac:dyDescent="0.2">
      <c r="O772" s="6" t="str">
        <f t="shared" si="13"/>
        <v/>
      </c>
    </row>
    <row r="773" spans="15:15" x14ac:dyDescent="0.2">
      <c r="O773" s="6" t="str">
        <f t="shared" si="13"/>
        <v/>
      </c>
    </row>
    <row r="774" spans="15:15" x14ac:dyDescent="0.2">
      <c r="O774" s="6" t="str">
        <f t="shared" si="13"/>
        <v/>
      </c>
    </row>
    <row r="775" spans="15:15" x14ac:dyDescent="0.2">
      <c r="O775" s="6" t="str">
        <f t="shared" si="13"/>
        <v/>
      </c>
    </row>
    <row r="776" spans="15:15" x14ac:dyDescent="0.2">
      <c r="O776" s="6" t="str">
        <f t="shared" ref="O776:O839" si="14">IF(K776=0,"",IF(K776="Total general","",IF(K776="(en blanco)","",M776*N776)))</f>
        <v/>
      </c>
    </row>
    <row r="777" spans="15:15" x14ac:dyDescent="0.2">
      <c r="O777" s="6" t="str">
        <f t="shared" si="14"/>
        <v/>
      </c>
    </row>
    <row r="778" spans="15:15" x14ac:dyDescent="0.2">
      <c r="O778" s="6" t="str">
        <f t="shared" si="14"/>
        <v/>
      </c>
    </row>
    <row r="779" spans="15:15" x14ac:dyDescent="0.2">
      <c r="O779" s="6" t="str">
        <f t="shared" si="14"/>
        <v/>
      </c>
    </row>
    <row r="780" spans="15:15" x14ac:dyDescent="0.2">
      <c r="O780" s="6" t="str">
        <f t="shared" si="14"/>
        <v/>
      </c>
    </row>
    <row r="781" spans="15:15" x14ac:dyDescent="0.2">
      <c r="O781" s="6" t="str">
        <f t="shared" si="14"/>
        <v/>
      </c>
    </row>
    <row r="782" spans="15:15" x14ac:dyDescent="0.2">
      <c r="O782" s="6" t="str">
        <f t="shared" si="14"/>
        <v/>
      </c>
    </row>
    <row r="783" spans="15:15" x14ac:dyDescent="0.2">
      <c r="O783" s="6" t="str">
        <f t="shared" si="14"/>
        <v/>
      </c>
    </row>
    <row r="784" spans="15:15" x14ac:dyDescent="0.2">
      <c r="O784" s="6" t="str">
        <f t="shared" si="14"/>
        <v/>
      </c>
    </row>
    <row r="785" spans="15:15" x14ac:dyDescent="0.2">
      <c r="O785" s="6" t="str">
        <f t="shared" si="14"/>
        <v/>
      </c>
    </row>
    <row r="786" spans="15:15" x14ac:dyDescent="0.2">
      <c r="O786" s="6" t="str">
        <f t="shared" si="14"/>
        <v/>
      </c>
    </row>
    <row r="787" spans="15:15" x14ac:dyDescent="0.2">
      <c r="O787" s="6" t="str">
        <f t="shared" si="14"/>
        <v/>
      </c>
    </row>
    <row r="788" spans="15:15" x14ac:dyDescent="0.2">
      <c r="O788" s="6" t="str">
        <f t="shared" si="14"/>
        <v/>
      </c>
    </row>
    <row r="789" spans="15:15" x14ac:dyDescent="0.2">
      <c r="O789" s="6" t="str">
        <f t="shared" si="14"/>
        <v/>
      </c>
    </row>
    <row r="790" spans="15:15" x14ac:dyDescent="0.2">
      <c r="O790" s="6" t="str">
        <f t="shared" si="14"/>
        <v/>
      </c>
    </row>
    <row r="791" spans="15:15" x14ac:dyDescent="0.2">
      <c r="O791" s="6" t="str">
        <f t="shared" si="14"/>
        <v/>
      </c>
    </row>
    <row r="792" spans="15:15" x14ac:dyDescent="0.2">
      <c r="O792" s="6" t="str">
        <f t="shared" si="14"/>
        <v/>
      </c>
    </row>
    <row r="793" spans="15:15" x14ac:dyDescent="0.2">
      <c r="O793" s="6" t="str">
        <f t="shared" si="14"/>
        <v/>
      </c>
    </row>
    <row r="794" spans="15:15" x14ac:dyDescent="0.2">
      <c r="O794" s="6" t="str">
        <f t="shared" si="14"/>
        <v/>
      </c>
    </row>
    <row r="795" spans="15:15" x14ac:dyDescent="0.2">
      <c r="O795" s="6" t="str">
        <f t="shared" si="14"/>
        <v/>
      </c>
    </row>
    <row r="796" spans="15:15" x14ac:dyDescent="0.2">
      <c r="O796" s="6" t="str">
        <f t="shared" si="14"/>
        <v/>
      </c>
    </row>
    <row r="797" spans="15:15" x14ac:dyDescent="0.2">
      <c r="O797" s="6" t="str">
        <f t="shared" si="14"/>
        <v/>
      </c>
    </row>
    <row r="798" spans="15:15" x14ac:dyDescent="0.2">
      <c r="O798" s="6" t="str">
        <f t="shared" si="14"/>
        <v/>
      </c>
    </row>
    <row r="799" spans="15:15" x14ac:dyDescent="0.2">
      <c r="O799" s="6" t="str">
        <f t="shared" si="14"/>
        <v/>
      </c>
    </row>
    <row r="800" spans="15:15" x14ac:dyDescent="0.2">
      <c r="O800" s="6" t="str">
        <f t="shared" si="14"/>
        <v/>
      </c>
    </row>
    <row r="801" spans="15:15" x14ac:dyDescent="0.2">
      <c r="O801" s="6" t="str">
        <f t="shared" si="14"/>
        <v/>
      </c>
    </row>
    <row r="802" spans="15:15" x14ac:dyDescent="0.2">
      <c r="O802" s="6" t="str">
        <f t="shared" si="14"/>
        <v/>
      </c>
    </row>
    <row r="803" spans="15:15" x14ac:dyDescent="0.2">
      <c r="O803" s="6" t="str">
        <f t="shared" si="14"/>
        <v/>
      </c>
    </row>
    <row r="804" spans="15:15" x14ac:dyDescent="0.2">
      <c r="O804" s="6" t="str">
        <f t="shared" si="14"/>
        <v/>
      </c>
    </row>
    <row r="805" spans="15:15" x14ac:dyDescent="0.2">
      <c r="O805" s="6" t="str">
        <f t="shared" si="14"/>
        <v/>
      </c>
    </row>
    <row r="806" spans="15:15" x14ac:dyDescent="0.2">
      <c r="O806" s="6" t="str">
        <f t="shared" si="14"/>
        <v/>
      </c>
    </row>
    <row r="807" spans="15:15" x14ac:dyDescent="0.2">
      <c r="O807" s="6" t="str">
        <f t="shared" si="14"/>
        <v/>
      </c>
    </row>
    <row r="808" spans="15:15" x14ac:dyDescent="0.2">
      <c r="O808" s="6" t="str">
        <f t="shared" si="14"/>
        <v/>
      </c>
    </row>
    <row r="809" spans="15:15" x14ac:dyDescent="0.2">
      <c r="O809" s="6" t="str">
        <f t="shared" si="14"/>
        <v/>
      </c>
    </row>
    <row r="810" spans="15:15" x14ac:dyDescent="0.2">
      <c r="O810" s="6" t="str">
        <f t="shared" si="14"/>
        <v/>
      </c>
    </row>
    <row r="811" spans="15:15" x14ac:dyDescent="0.2">
      <c r="O811" s="6" t="str">
        <f t="shared" si="14"/>
        <v/>
      </c>
    </row>
    <row r="812" spans="15:15" x14ac:dyDescent="0.2">
      <c r="O812" s="6" t="str">
        <f t="shared" si="14"/>
        <v/>
      </c>
    </row>
    <row r="813" spans="15:15" x14ac:dyDescent="0.2">
      <c r="O813" s="6" t="str">
        <f t="shared" si="14"/>
        <v/>
      </c>
    </row>
    <row r="814" spans="15:15" x14ac:dyDescent="0.2">
      <c r="O814" s="6" t="str">
        <f t="shared" si="14"/>
        <v/>
      </c>
    </row>
    <row r="815" spans="15:15" x14ac:dyDescent="0.2">
      <c r="O815" s="6" t="str">
        <f t="shared" si="14"/>
        <v/>
      </c>
    </row>
    <row r="816" spans="15:15" x14ac:dyDescent="0.2">
      <c r="O816" s="6" t="str">
        <f t="shared" si="14"/>
        <v/>
      </c>
    </row>
    <row r="817" spans="15:15" x14ac:dyDescent="0.2">
      <c r="O817" s="6" t="str">
        <f t="shared" si="14"/>
        <v/>
      </c>
    </row>
    <row r="818" spans="15:15" x14ac:dyDescent="0.2">
      <c r="O818" s="6" t="str">
        <f t="shared" si="14"/>
        <v/>
      </c>
    </row>
    <row r="819" spans="15:15" x14ac:dyDescent="0.2">
      <c r="O819" s="6" t="str">
        <f t="shared" si="14"/>
        <v/>
      </c>
    </row>
    <row r="820" spans="15:15" x14ac:dyDescent="0.2">
      <c r="O820" s="6" t="str">
        <f t="shared" si="14"/>
        <v/>
      </c>
    </row>
    <row r="821" spans="15:15" x14ac:dyDescent="0.2">
      <c r="O821" s="6" t="str">
        <f t="shared" si="14"/>
        <v/>
      </c>
    </row>
    <row r="822" spans="15:15" x14ac:dyDescent="0.2">
      <c r="O822" s="6" t="str">
        <f t="shared" si="14"/>
        <v/>
      </c>
    </row>
    <row r="823" spans="15:15" x14ac:dyDescent="0.2">
      <c r="O823" s="6" t="str">
        <f t="shared" si="14"/>
        <v/>
      </c>
    </row>
    <row r="824" spans="15:15" x14ac:dyDescent="0.2">
      <c r="O824" s="6" t="str">
        <f t="shared" si="14"/>
        <v/>
      </c>
    </row>
    <row r="825" spans="15:15" x14ac:dyDescent="0.2">
      <c r="O825" s="6" t="str">
        <f t="shared" si="14"/>
        <v/>
      </c>
    </row>
    <row r="826" spans="15:15" x14ac:dyDescent="0.2">
      <c r="O826" s="6" t="str">
        <f t="shared" si="14"/>
        <v/>
      </c>
    </row>
    <row r="827" spans="15:15" x14ac:dyDescent="0.2">
      <c r="O827" s="6" t="str">
        <f t="shared" si="14"/>
        <v/>
      </c>
    </row>
    <row r="828" spans="15:15" x14ac:dyDescent="0.2">
      <c r="O828" s="6" t="str">
        <f t="shared" si="14"/>
        <v/>
      </c>
    </row>
    <row r="829" spans="15:15" x14ac:dyDescent="0.2">
      <c r="O829" s="6" t="str">
        <f t="shared" si="14"/>
        <v/>
      </c>
    </row>
    <row r="830" spans="15:15" x14ac:dyDescent="0.2">
      <c r="O830" s="6" t="str">
        <f t="shared" si="14"/>
        <v/>
      </c>
    </row>
    <row r="831" spans="15:15" x14ac:dyDescent="0.2">
      <c r="O831" s="6" t="str">
        <f t="shared" si="14"/>
        <v/>
      </c>
    </row>
    <row r="832" spans="15:15" x14ac:dyDescent="0.2">
      <c r="O832" s="6" t="str">
        <f t="shared" si="14"/>
        <v/>
      </c>
    </row>
    <row r="833" spans="15:15" x14ac:dyDescent="0.2">
      <c r="O833" s="6" t="str">
        <f t="shared" si="14"/>
        <v/>
      </c>
    </row>
    <row r="834" spans="15:15" x14ac:dyDescent="0.2">
      <c r="O834" s="6" t="str">
        <f t="shared" si="14"/>
        <v/>
      </c>
    </row>
    <row r="835" spans="15:15" x14ac:dyDescent="0.2">
      <c r="O835" s="6" t="str">
        <f t="shared" si="14"/>
        <v/>
      </c>
    </row>
    <row r="836" spans="15:15" x14ac:dyDescent="0.2">
      <c r="O836" s="6" t="str">
        <f t="shared" si="14"/>
        <v/>
      </c>
    </row>
    <row r="837" spans="15:15" x14ac:dyDescent="0.2">
      <c r="O837" s="6" t="str">
        <f t="shared" si="14"/>
        <v/>
      </c>
    </row>
    <row r="838" spans="15:15" x14ac:dyDescent="0.2">
      <c r="O838" s="6" t="str">
        <f t="shared" si="14"/>
        <v/>
      </c>
    </row>
    <row r="839" spans="15:15" x14ac:dyDescent="0.2">
      <c r="O839" s="6" t="str">
        <f t="shared" si="14"/>
        <v/>
      </c>
    </row>
    <row r="840" spans="15:15" x14ac:dyDescent="0.2">
      <c r="O840" s="6" t="str">
        <f t="shared" ref="O840:O903" si="15">IF(K840=0,"",IF(K840="Total general","",IF(K840="(en blanco)","",M840*N840)))</f>
        <v/>
      </c>
    </row>
    <row r="841" spans="15:15" x14ac:dyDescent="0.2">
      <c r="O841" s="6" t="str">
        <f t="shared" si="15"/>
        <v/>
      </c>
    </row>
    <row r="842" spans="15:15" x14ac:dyDescent="0.2">
      <c r="O842" s="6" t="str">
        <f t="shared" si="15"/>
        <v/>
      </c>
    </row>
    <row r="843" spans="15:15" x14ac:dyDescent="0.2">
      <c r="O843" s="6" t="str">
        <f t="shared" si="15"/>
        <v/>
      </c>
    </row>
    <row r="844" spans="15:15" x14ac:dyDescent="0.2">
      <c r="O844" s="6" t="str">
        <f t="shared" si="15"/>
        <v/>
      </c>
    </row>
    <row r="845" spans="15:15" x14ac:dyDescent="0.2">
      <c r="O845" s="6" t="str">
        <f t="shared" si="15"/>
        <v/>
      </c>
    </row>
    <row r="846" spans="15:15" x14ac:dyDescent="0.2">
      <c r="O846" s="6" t="str">
        <f t="shared" si="15"/>
        <v/>
      </c>
    </row>
    <row r="847" spans="15:15" x14ac:dyDescent="0.2">
      <c r="O847" s="6" t="str">
        <f t="shared" si="15"/>
        <v/>
      </c>
    </row>
    <row r="848" spans="15:15" x14ac:dyDescent="0.2">
      <c r="O848" s="6" t="str">
        <f t="shared" si="15"/>
        <v/>
      </c>
    </row>
    <row r="849" spans="15:15" x14ac:dyDescent="0.2">
      <c r="O849" s="6" t="str">
        <f t="shared" si="15"/>
        <v/>
      </c>
    </row>
    <row r="850" spans="15:15" x14ac:dyDescent="0.2">
      <c r="O850" s="6" t="str">
        <f t="shared" si="15"/>
        <v/>
      </c>
    </row>
    <row r="851" spans="15:15" x14ac:dyDescent="0.2">
      <c r="O851" s="6" t="str">
        <f t="shared" si="15"/>
        <v/>
      </c>
    </row>
    <row r="852" spans="15:15" x14ac:dyDescent="0.2">
      <c r="O852" s="6" t="str">
        <f t="shared" si="15"/>
        <v/>
      </c>
    </row>
    <row r="853" spans="15:15" x14ac:dyDescent="0.2">
      <c r="O853" s="6" t="str">
        <f t="shared" si="15"/>
        <v/>
      </c>
    </row>
    <row r="854" spans="15:15" x14ac:dyDescent="0.2">
      <c r="O854" s="6" t="str">
        <f t="shared" si="15"/>
        <v/>
      </c>
    </row>
    <row r="855" spans="15:15" x14ac:dyDescent="0.2">
      <c r="O855" s="6" t="str">
        <f t="shared" si="15"/>
        <v/>
      </c>
    </row>
    <row r="856" spans="15:15" x14ac:dyDescent="0.2">
      <c r="O856" s="6" t="str">
        <f t="shared" si="15"/>
        <v/>
      </c>
    </row>
    <row r="857" spans="15:15" x14ac:dyDescent="0.2">
      <c r="O857" s="6" t="str">
        <f t="shared" si="15"/>
        <v/>
      </c>
    </row>
    <row r="858" spans="15:15" x14ac:dyDescent="0.2">
      <c r="O858" s="6" t="str">
        <f t="shared" si="15"/>
        <v/>
      </c>
    </row>
    <row r="859" spans="15:15" x14ac:dyDescent="0.2">
      <c r="O859" s="6" t="str">
        <f t="shared" si="15"/>
        <v/>
      </c>
    </row>
    <row r="860" spans="15:15" x14ac:dyDescent="0.2">
      <c r="O860" s="6" t="str">
        <f t="shared" si="15"/>
        <v/>
      </c>
    </row>
    <row r="861" spans="15:15" x14ac:dyDescent="0.2">
      <c r="O861" s="6" t="str">
        <f t="shared" si="15"/>
        <v/>
      </c>
    </row>
    <row r="862" spans="15:15" x14ac:dyDescent="0.2">
      <c r="O862" s="6" t="str">
        <f t="shared" si="15"/>
        <v/>
      </c>
    </row>
    <row r="863" spans="15:15" x14ac:dyDescent="0.2">
      <c r="O863" s="6" t="str">
        <f t="shared" si="15"/>
        <v/>
      </c>
    </row>
    <row r="864" spans="15:15" x14ac:dyDescent="0.2">
      <c r="O864" s="6" t="str">
        <f t="shared" si="15"/>
        <v/>
      </c>
    </row>
    <row r="865" spans="15:15" x14ac:dyDescent="0.2">
      <c r="O865" s="6" t="str">
        <f t="shared" si="15"/>
        <v/>
      </c>
    </row>
    <row r="866" spans="15:15" x14ac:dyDescent="0.2">
      <c r="O866" s="6" t="str">
        <f t="shared" si="15"/>
        <v/>
      </c>
    </row>
    <row r="867" spans="15:15" x14ac:dyDescent="0.2">
      <c r="O867" s="6" t="str">
        <f t="shared" si="15"/>
        <v/>
      </c>
    </row>
    <row r="868" spans="15:15" x14ac:dyDescent="0.2">
      <c r="O868" s="6" t="str">
        <f t="shared" si="15"/>
        <v/>
      </c>
    </row>
    <row r="869" spans="15:15" x14ac:dyDescent="0.2">
      <c r="O869" s="6" t="str">
        <f t="shared" si="15"/>
        <v/>
      </c>
    </row>
    <row r="870" spans="15:15" x14ac:dyDescent="0.2">
      <c r="O870" s="6" t="str">
        <f t="shared" si="15"/>
        <v/>
      </c>
    </row>
    <row r="871" spans="15:15" x14ac:dyDescent="0.2">
      <c r="O871" s="6" t="str">
        <f t="shared" si="15"/>
        <v/>
      </c>
    </row>
    <row r="872" spans="15:15" x14ac:dyDescent="0.2">
      <c r="O872" s="6" t="str">
        <f t="shared" si="15"/>
        <v/>
      </c>
    </row>
    <row r="873" spans="15:15" x14ac:dyDescent="0.2">
      <c r="O873" s="6" t="str">
        <f t="shared" si="15"/>
        <v/>
      </c>
    </row>
    <row r="874" spans="15:15" x14ac:dyDescent="0.2">
      <c r="O874" s="6" t="str">
        <f t="shared" si="15"/>
        <v/>
      </c>
    </row>
    <row r="875" spans="15:15" x14ac:dyDescent="0.2">
      <c r="O875" s="6" t="str">
        <f t="shared" si="15"/>
        <v/>
      </c>
    </row>
    <row r="876" spans="15:15" x14ac:dyDescent="0.2">
      <c r="O876" s="6" t="str">
        <f t="shared" si="15"/>
        <v/>
      </c>
    </row>
    <row r="877" spans="15:15" x14ac:dyDescent="0.2">
      <c r="O877" s="6" t="str">
        <f t="shared" si="15"/>
        <v/>
      </c>
    </row>
    <row r="878" spans="15:15" x14ac:dyDescent="0.2">
      <c r="O878" s="6" t="str">
        <f t="shared" si="15"/>
        <v/>
      </c>
    </row>
    <row r="879" spans="15:15" x14ac:dyDescent="0.2">
      <c r="O879" s="6" t="str">
        <f t="shared" si="15"/>
        <v/>
      </c>
    </row>
    <row r="880" spans="15:15" x14ac:dyDescent="0.2">
      <c r="O880" s="6" t="str">
        <f t="shared" si="15"/>
        <v/>
      </c>
    </row>
    <row r="881" spans="15:15" x14ac:dyDescent="0.2">
      <c r="O881" s="6" t="str">
        <f t="shared" si="15"/>
        <v/>
      </c>
    </row>
    <row r="882" spans="15:15" x14ac:dyDescent="0.2">
      <c r="O882" s="6" t="str">
        <f t="shared" si="15"/>
        <v/>
      </c>
    </row>
    <row r="883" spans="15:15" x14ac:dyDescent="0.2">
      <c r="O883" s="6" t="str">
        <f t="shared" si="15"/>
        <v/>
      </c>
    </row>
    <row r="884" spans="15:15" x14ac:dyDescent="0.2">
      <c r="O884" s="6" t="str">
        <f t="shared" si="15"/>
        <v/>
      </c>
    </row>
    <row r="885" spans="15:15" x14ac:dyDescent="0.2">
      <c r="O885" s="6" t="str">
        <f t="shared" si="15"/>
        <v/>
      </c>
    </row>
    <row r="886" spans="15:15" x14ac:dyDescent="0.2">
      <c r="O886" s="6" t="str">
        <f t="shared" si="15"/>
        <v/>
      </c>
    </row>
    <row r="887" spans="15:15" x14ac:dyDescent="0.2">
      <c r="O887" s="6" t="str">
        <f t="shared" si="15"/>
        <v/>
      </c>
    </row>
    <row r="888" spans="15:15" x14ac:dyDescent="0.2">
      <c r="O888" s="6" t="str">
        <f t="shared" si="15"/>
        <v/>
      </c>
    </row>
    <row r="889" spans="15:15" x14ac:dyDescent="0.2">
      <c r="O889" s="6" t="str">
        <f t="shared" si="15"/>
        <v/>
      </c>
    </row>
    <row r="890" spans="15:15" x14ac:dyDescent="0.2">
      <c r="O890" s="6" t="str">
        <f t="shared" si="15"/>
        <v/>
      </c>
    </row>
    <row r="891" spans="15:15" x14ac:dyDescent="0.2">
      <c r="O891" s="6" t="str">
        <f t="shared" si="15"/>
        <v/>
      </c>
    </row>
    <row r="892" spans="15:15" x14ac:dyDescent="0.2">
      <c r="O892" s="6" t="str">
        <f t="shared" si="15"/>
        <v/>
      </c>
    </row>
    <row r="893" spans="15:15" x14ac:dyDescent="0.2">
      <c r="O893" s="6" t="str">
        <f t="shared" si="15"/>
        <v/>
      </c>
    </row>
    <row r="894" spans="15:15" x14ac:dyDescent="0.2">
      <c r="O894" s="6" t="str">
        <f t="shared" si="15"/>
        <v/>
      </c>
    </row>
    <row r="895" spans="15:15" x14ac:dyDescent="0.2">
      <c r="O895" s="6" t="str">
        <f t="shared" si="15"/>
        <v/>
      </c>
    </row>
    <row r="896" spans="15:15" x14ac:dyDescent="0.2">
      <c r="O896" s="6" t="str">
        <f t="shared" si="15"/>
        <v/>
      </c>
    </row>
    <row r="897" spans="15:15" x14ac:dyDescent="0.2">
      <c r="O897" s="6" t="str">
        <f t="shared" si="15"/>
        <v/>
      </c>
    </row>
    <row r="898" spans="15:15" x14ac:dyDescent="0.2">
      <c r="O898" s="6" t="str">
        <f t="shared" si="15"/>
        <v/>
      </c>
    </row>
    <row r="899" spans="15:15" x14ac:dyDescent="0.2">
      <c r="O899" s="6" t="str">
        <f t="shared" si="15"/>
        <v/>
      </c>
    </row>
    <row r="900" spans="15:15" x14ac:dyDescent="0.2">
      <c r="O900" s="6" t="str">
        <f t="shared" si="15"/>
        <v/>
      </c>
    </row>
    <row r="901" spans="15:15" x14ac:dyDescent="0.2">
      <c r="O901" s="6" t="str">
        <f t="shared" si="15"/>
        <v/>
      </c>
    </row>
    <row r="902" spans="15:15" x14ac:dyDescent="0.2">
      <c r="O902" s="6" t="str">
        <f t="shared" si="15"/>
        <v/>
      </c>
    </row>
    <row r="903" spans="15:15" x14ac:dyDescent="0.2">
      <c r="O903" s="6" t="str">
        <f t="shared" si="15"/>
        <v/>
      </c>
    </row>
    <row r="904" spans="15:15" x14ac:dyDescent="0.2">
      <c r="O904" s="6" t="str">
        <f t="shared" ref="O904:O967" si="16">IF(K904=0,"",IF(K904="Total general","",IF(K904="(en blanco)","",M904*N904)))</f>
        <v/>
      </c>
    </row>
    <row r="905" spans="15:15" x14ac:dyDescent="0.2">
      <c r="O905" s="6" t="str">
        <f t="shared" si="16"/>
        <v/>
      </c>
    </row>
    <row r="906" spans="15:15" x14ac:dyDescent="0.2">
      <c r="O906" s="6" t="str">
        <f t="shared" si="16"/>
        <v/>
      </c>
    </row>
    <row r="907" spans="15:15" x14ac:dyDescent="0.2">
      <c r="O907" s="6" t="str">
        <f t="shared" si="16"/>
        <v/>
      </c>
    </row>
    <row r="908" spans="15:15" x14ac:dyDescent="0.2">
      <c r="O908" s="6" t="str">
        <f t="shared" si="16"/>
        <v/>
      </c>
    </row>
    <row r="909" spans="15:15" x14ac:dyDescent="0.2">
      <c r="O909" s="6" t="str">
        <f t="shared" si="16"/>
        <v/>
      </c>
    </row>
    <row r="910" spans="15:15" x14ac:dyDescent="0.2">
      <c r="O910" s="6" t="str">
        <f t="shared" si="16"/>
        <v/>
      </c>
    </row>
    <row r="911" spans="15:15" x14ac:dyDescent="0.2">
      <c r="O911" s="6" t="str">
        <f t="shared" si="16"/>
        <v/>
      </c>
    </row>
    <row r="912" spans="15:15" x14ac:dyDescent="0.2">
      <c r="O912" s="6" t="str">
        <f t="shared" si="16"/>
        <v/>
      </c>
    </row>
    <row r="913" spans="15:15" x14ac:dyDescent="0.2">
      <c r="O913" s="6" t="str">
        <f t="shared" si="16"/>
        <v/>
      </c>
    </row>
    <row r="914" spans="15:15" x14ac:dyDescent="0.2">
      <c r="O914" s="6" t="str">
        <f t="shared" si="16"/>
        <v/>
      </c>
    </row>
    <row r="915" spans="15:15" x14ac:dyDescent="0.2">
      <c r="O915" s="6" t="str">
        <f t="shared" si="16"/>
        <v/>
      </c>
    </row>
    <row r="916" spans="15:15" x14ac:dyDescent="0.2">
      <c r="O916" s="6" t="str">
        <f t="shared" si="16"/>
        <v/>
      </c>
    </row>
    <row r="917" spans="15:15" x14ac:dyDescent="0.2">
      <c r="O917" s="6" t="str">
        <f t="shared" si="16"/>
        <v/>
      </c>
    </row>
    <row r="918" spans="15:15" x14ac:dyDescent="0.2">
      <c r="O918" s="6" t="str">
        <f t="shared" si="16"/>
        <v/>
      </c>
    </row>
    <row r="919" spans="15:15" x14ac:dyDescent="0.2">
      <c r="O919" s="6" t="str">
        <f t="shared" si="16"/>
        <v/>
      </c>
    </row>
    <row r="920" spans="15:15" x14ac:dyDescent="0.2">
      <c r="O920" s="6" t="str">
        <f t="shared" si="16"/>
        <v/>
      </c>
    </row>
    <row r="921" spans="15:15" x14ac:dyDescent="0.2">
      <c r="O921" s="6" t="str">
        <f t="shared" si="16"/>
        <v/>
      </c>
    </row>
    <row r="922" spans="15:15" x14ac:dyDescent="0.2">
      <c r="O922" s="6" t="str">
        <f t="shared" si="16"/>
        <v/>
      </c>
    </row>
    <row r="923" spans="15:15" x14ac:dyDescent="0.2">
      <c r="O923" s="6" t="str">
        <f t="shared" si="16"/>
        <v/>
      </c>
    </row>
    <row r="924" spans="15:15" x14ac:dyDescent="0.2">
      <c r="O924" s="6" t="str">
        <f t="shared" si="16"/>
        <v/>
      </c>
    </row>
    <row r="925" spans="15:15" x14ac:dyDescent="0.2">
      <c r="O925" s="6" t="str">
        <f t="shared" si="16"/>
        <v/>
      </c>
    </row>
    <row r="926" spans="15:15" x14ac:dyDescent="0.2">
      <c r="O926" s="6" t="str">
        <f t="shared" si="16"/>
        <v/>
      </c>
    </row>
    <row r="927" spans="15:15" x14ac:dyDescent="0.2">
      <c r="O927" s="6" t="str">
        <f t="shared" si="16"/>
        <v/>
      </c>
    </row>
    <row r="928" spans="15:15" x14ac:dyDescent="0.2">
      <c r="O928" s="6" t="str">
        <f t="shared" si="16"/>
        <v/>
      </c>
    </row>
    <row r="929" spans="15:15" x14ac:dyDescent="0.2">
      <c r="O929" s="6" t="str">
        <f t="shared" si="16"/>
        <v/>
      </c>
    </row>
    <row r="930" spans="15:15" x14ac:dyDescent="0.2">
      <c r="O930" s="6" t="str">
        <f t="shared" si="16"/>
        <v/>
      </c>
    </row>
    <row r="931" spans="15:15" x14ac:dyDescent="0.2">
      <c r="O931" s="6" t="str">
        <f t="shared" si="16"/>
        <v/>
      </c>
    </row>
    <row r="932" spans="15:15" x14ac:dyDescent="0.2">
      <c r="O932" s="6" t="str">
        <f t="shared" si="16"/>
        <v/>
      </c>
    </row>
    <row r="933" spans="15:15" x14ac:dyDescent="0.2">
      <c r="O933" s="6" t="str">
        <f t="shared" si="16"/>
        <v/>
      </c>
    </row>
    <row r="934" spans="15:15" x14ac:dyDescent="0.2">
      <c r="O934" s="6" t="str">
        <f t="shared" si="16"/>
        <v/>
      </c>
    </row>
    <row r="935" spans="15:15" x14ac:dyDescent="0.2">
      <c r="O935" s="6" t="str">
        <f t="shared" si="16"/>
        <v/>
      </c>
    </row>
    <row r="936" spans="15:15" x14ac:dyDescent="0.2">
      <c r="O936" s="6" t="str">
        <f t="shared" si="16"/>
        <v/>
      </c>
    </row>
    <row r="937" spans="15:15" x14ac:dyDescent="0.2">
      <c r="O937" s="6" t="str">
        <f t="shared" si="16"/>
        <v/>
      </c>
    </row>
    <row r="938" spans="15:15" x14ac:dyDescent="0.2">
      <c r="O938" s="6" t="str">
        <f t="shared" si="16"/>
        <v/>
      </c>
    </row>
    <row r="939" spans="15:15" x14ac:dyDescent="0.2">
      <c r="O939" s="6" t="str">
        <f t="shared" si="16"/>
        <v/>
      </c>
    </row>
    <row r="940" spans="15:15" x14ac:dyDescent="0.2">
      <c r="O940" s="6" t="str">
        <f t="shared" si="16"/>
        <v/>
      </c>
    </row>
    <row r="941" spans="15:15" x14ac:dyDescent="0.2">
      <c r="O941" s="6" t="str">
        <f t="shared" si="16"/>
        <v/>
      </c>
    </row>
    <row r="942" spans="15:15" x14ac:dyDescent="0.2">
      <c r="O942" s="6" t="str">
        <f t="shared" si="16"/>
        <v/>
      </c>
    </row>
    <row r="943" spans="15:15" x14ac:dyDescent="0.2">
      <c r="O943" s="6" t="str">
        <f t="shared" si="16"/>
        <v/>
      </c>
    </row>
    <row r="944" spans="15:15" x14ac:dyDescent="0.2">
      <c r="O944" s="6" t="str">
        <f t="shared" si="16"/>
        <v/>
      </c>
    </row>
    <row r="945" spans="15:15" x14ac:dyDescent="0.2">
      <c r="O945" s="6" t="str">
        <f t="shared" si="16"/>
        <v/>
      </c>
    </row>
    <row r="946" spans="15:15" x14ac:dyDescent="0.2">
      <c r="O946" s="6" t="str">
        <f t="shared" si="16"/>
        <v/>
      </c>
    </row>
    <row r="947" spans="15:15" x14ac:dyDescent="0.2">
      <c r="O947" s="6" t="str">
        <f t="shared" si="16"/>
        <v/>
      </c>
    </row>
    <row r="948" spans="15:15" x14ac:dyDescent="0.2">
      <c r="O948" s="6" t="str">
        <f t="shared" si="16"/>
        <v/>
      </c>
    </row>
    <row r="949" spans="15:15" x14ac:dyDescent="0.2">
      <c r="O949" s="6" t="str">
        <f t="shared" si="16"/>
        <v/>
      </c>
    </row>
    <row r="950" spans="15:15" x14ac:dyDescent="0.2">
      <c r="O950" s="6" t="str">
        <f t="shared" si="16"/>
        <v/>
      </c>
    </row>
    <row r="951" spans="15:15" x14ac:dyDescent="0.2">
      <c r="O951" s="6" t="str">
        <f t="shared" si="16"/>
        <v/>
      </c>
    </row>
    <row r="952" spans="15:15" x14ac:dyDescent="0.2">
      <c r="O952" s="6" t="str">
        <f t="shared" si="16"/>
        <v/>
      </c>
    </row>
    <row r="953" spans="15:15" x14ac:dyDescent="0.2">
      <c r="O953" s="6" t="str">
        <f t="shared" si="16"/>
        <v/>
      </c>
    </row>
    <row r="954" spans="15:15" x14ac:dyDescent="0.2">
      <c r="O954" s="6" t="str">
        <f t="shared" si="16"/>
        <v/>
      </c>
    </row>
    <row r="955" spans="15:15" x14ac:dyDescent="0.2">
      <c r="O955" s="6" t="str">
        <f t="shared" si="16"/>
        <v/>
      </c>
    </row>
    <row r="956" spans="15:15" x14ac:dyDescent="0.2">
      <c r="O956" s="6" t="str">
        <f t="shared" si="16"/>
        <v/>
      </c>
    </row>
    <row r="957" spans="15:15" x14ac:dyDescent="0.2">
      <c r="O957" s="6" t="str">
        <f t="shared" si="16"/>
        <v/>
      </c>
    </row>
    <row r="958" spans="15:15" x14ac:dyDescent="0.2">
      <c r="O958" s="6" t="str">
        <f t="shared" si="16"/>
        <v/>
      </c>
    </row>
    <row r="959" spans="15:15" x14ac:dyDescent="0.2">
      <c r="O959" s="6" t="str">
        <f t="shared" si="16"/>
        <v/>
      </c>
    </row>
    <row r="960" spans="15:15" x14ac:dyDescent="0.2">
      <c r="O960" s="6" t="str">
        <f t="shared" si="16"/>
        <v/>
      </c>
    </row>
    <row r="961" spans="15:15" x14ac:dyDescent="0.2">
      <c r="O961" s="6" t="str">
        <f t="shared" si="16"/>
        <v/>
      </c>
    </row>
    <row r="962" spans="15:15" x14ac:dyDescent="0.2">
      <c r="O962" s="6" t="str">
        <f t="shared" si="16"/>
        <v/>
      </c>
    </row>
    <row r="963" spans="15:15" x14ac:dyDescent="0.2">
      <c r="O963" s="6" t="str">
        <f t="shared" si="16"/>
        <v/>
      </c>
    </row>
    <row r="964" spans="15:15" x14ac:dyDescent="0.2">
      <c r="O964" s="6" t="str">
        <f t="shared" si="16"/>
        <v/>
      </c>
    </row>
    <row r="965" spans="15:15" x14ac:dyDescent="0.2">
      <c r="O965" s="6" t="str">
        <f t="shared" si="16"/>
        <v/>
      </c>
    </row>
    <row r="966" spans="15:15" x14ac:dyDescent="0.2">
      <c r="O966" s="6" t="str">
        <f t="shared" si="16"/>
        <v/>
      </c>
    </row>
    <row r="967" spans="15:15" x14ac:dyDescent="0.2">
      <c r="O967" s="6" t="str">
        <f t="shared" si="16"/>
        <v/>
      </c>
    </row>
    <row r="968" spans="15:15" x14ac:dyDescent="0.2">
      <c r="O968" s="6" t="str">
        <f t="shared" ref="O968:O1000" si="17">IF(K968=0,"",IF(K968="Total general","",IF(K968="(en blanco)","",M968*N968)))</f>
        <v/>
      </c>
    </row>
    <row r="969" spans="15:15" x14ac:dyDescent="0.2">
      <c r="O969" s="6" t="str">
        <f t="shared" si="17"/>
        <v/>
      </c>
    </row>
    <row r="970" spans="15:15" x14ac:dyDescent="0.2">
      <c r="O970" s="6" t="str">
        <f t="shared" si="17"/>
        <v/>
      </c>
    </row>
    <row r="971" spans="15:15" x14ac:dyDescent="0.2">
      <c r="O971" s="6" t="str">
        <f t="shared" si="17"/>
        <v/>
      </c>
    </row>
    <row r="972" spans="15:15" x14ac:dyDescent="0.2">
      <c r="O972" s="6" t="str">
        <f t="shared" si="17"/>
        <v/>
      </c>
    </row>
    <row r="973" spans="15:15" x14ac:dyDescent="0.2">
      <c r="O973" s="6" t="str">
        <f t="shared" si="17"/>
        <v/>
      </c>
    </row>
    <row r="974" spans="15:15" x14ac:dyDescent="0.2">
      <c r="O974" s="6" t="str">
        <f t="shared" si="17"/>
        <v/>
      </c>
    </row>
    <row r="975" spans="15:15" x14ac:dyDescent="0.2">
      <c r="O975" s="6" t="str">
        <f t="shared" si="17"/>
        <v/>
      </c>
    </row>
    <row r="976" spans="15:15" x14ac:dyDescent="0.2">
      <c r="O976" s="6" t="str">
        <f t="shared" si="17"/>
        <v/>
      </c>
    </row>
    <row r="977" spans="15:15" x14ac:dyDescent="0.2">
      <c r="O977" s="6" t="str">
        <f t="shared" si="17"/>
        <v/>
      </c>
    </row>
    <row r="978" spans="15:15" x14ac:dyDescent="0.2">
      <c r="O978" s="6" t="str">
        <f t="shared" si="17"/>
        <v/>
      </c>
    </row>
    <row r="979" spans="15:15" x14ac:dyDescent="0.2">
      <c r="O979" s="6" t="str">
        <f t="shared" si="17"/>
        <v/>
      </c>
    </row>
    <row r="980" spans="15:15" x14ac:dyDescent="0.2">
      <c r="O980" s="6" t="str">
        <f t="shared" si="17"/>
        <v/>
      </c>
    </row>
    <row r="981" spans="15:15" x14ac:dyDescent="0.2">
      <c r="O981" s="6" t="str">
        <f t="shared" si="17"/>
        <v/>
      </c>
    </row>
    <row r="982" spans="15:15" x14ac:dyDescent="0.2">
      <c r="O982" s="6" t="str">
        <f t="shared" si="17"/>
        <v/>
      </c>
    </row>
    <row r="983" spans="15:15" x14ac:dyDescent="0.2">
      <c r="O983" s="6" t="str">
        <f t="shared" si="17"/>
        <v/>
      </c>
    </row>
    <row r="984" spans="15:15" x14ac:dyDescent="0.2">
      <c r="O984" s="6" t="str">
        <f t="shared" si="17"/>
        <v/>
      </c>
    </row>
    <row r="985" spans="15:15" x14ac:dyDescent="0.2">
      <c r="O985" s="6" t="str">
        <f t="shared" si="17"/>
        <v/>
      </c>
    </row>
    <row r="986" spans="15:15" x14ac:dyDescent="0.2">
      <c r="O986" s="6" t="str">
        <f t="shared" si="17"/>
        <v/>
      </c>
    </row>
    <row r="987" spans="15:15" x14ac:dyDescent="0.2">
      <c r="O987" s="6" t="str">
        <f t="shared" si="17"/>
        <v/>
      </c>
    </row>
    <row r="988" spans="15:15" x14ac:dyDescent="0.2">
      <c r="O988" s="6" t="str">
        <f t="shared" si="17"/>
        <v/>
      </c>
    </row>
    <row r="989" spans="15:15" x14ac:dyDescent="0.2">
      <c r="O989" s="6" t="str">
        <f t="shared" si="17"/>
        <v/>
      </c>
    </row>
    <row r="990" spans="15:15" x14ac:dyDescent="0.2">
      <c r="O990" s="6" t="str">
        <f t="shared" si="17"/>
        <v/>
      </c>
    </row>
    <row r="991" spans="15:15" x14ac:dyDescent="0.2">
      <c r="O991" s="6" t="str">
        <f t="shared" si="17"/>
        <v/>
      </c>
    </row>
    <row r="992" spans="15:15" x14ac:dyDescent="0.2">
      <c r="O992" s="6" t="str">
        <f t="shared" si="17"/>
        <v/>
      </c>
    </row>
    <row r="993" spans="15:15" x14ac:dyDescent="0.2">
      <c r="O993" s="6" t="str">
        <f t="shared" si="17"/>
        <v/>
      </c>
    </row>
    <row r="994" spans="15:15" x14ac:dyDescent="0.2">
      <c r="O994" s="6" t="str">
        <f t="shared" si="17"/>
        <v/>
      </c>
    </row>
    <row r="995" spans="15:15" x14ac:dyDescent="0.2">
      <c r="O995" s="6" t="str">
        <f t="shared" si="17"/>
        <v/>
      </c>
    </row>
    <row r="996" spans="15:15" x14ac:dyDescent="0.2">
      <c r="O996" s="6" t="str">
        <f t="shared" si="17"/>
        <v/>
      </c>
    </row>
    <row r="997" spans="15:15" x14ac:dyDescent="0.2">
      <c r="O997" s="6" t="str">
        <f t="shared" si="17"/>
        <v/>
      </c>
    </row>
    <row r="998" spans="15:15" x14ac:dyDescent="0.2">
      <c r="O998" s="6" t="str">
        <f t="shared" si="17"/>
        <v/>
      </c>
    </row>
    <row r="999" spans="15:15" x14ac:dyDescent="0.2">
      <c r="O999" s="6" t="str">
        <f t="shared" si="17"/>
        <v/>
      </c>
    </row>
    <row r="1000" spans="15:15" x14ac:dyDescent="0.2">
      <c r="O1000" s="6" t="str">
        <f t="shared" si="17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D297-5EAD-8E42-9412-12E58B9ACDCD}">
  <dimension ref="A4:F34"/>
  <sheetViews>
    <sheetView workbookViewId="0">
      <selection activeCell="B24" sqref="B24"/>
    </sheetView>
  </sheetViews>
  <sheetFormatPr baseColWidth="10" defaultRowHeight="14" x14ac:dyDescent="0.2"/>
  <cols>
    <col min="1" max="1" width="24" bestFit="1" customWidth="1"/>
    <col min="2" max="2" width="15.19921875" bestFit="1" customWidth="1"/>
    <col min="3" max="3" width="8.796875" bestFit="1" customWidth="1"/>
    <col min="4" max="4" width="7.796875" bestFit="1" customWidth="1"/>
    <col min="5" max="6" width="6.19921875" bestFit="1" customWidth="1"/>
    <col min="7" max="7" width="10.19921875" bestFit="1" customWidth="1"/>
  </cols>
  <sheetData>
    <row r="4" spans="1:6" x14ac:dyDescent="0.2">
      <c r="A4" s="8" t="s">
        <v>20</v>
      </c>
      <c r="D4" s="8" t="s">
        <v>17</v>
      </c>
    </row>
    <row r="5" spans="1:6" x14ac:dyDescent="0.2">
      <c r="A5" s="8" t="s">
        <v>1</v>
      </c>
      <c r="B5" s="8" t="s">
        <v>2</v>
      </c>
      <c r="C5" s="8" t="s">
        <v>13</v>
      </c>
      <c r="D5" t="s">
        <v>19</v>
      </c>
      <c r="E5" t="s">
        <v>4</v>
      </c>
    </row>
    <row r="6" spans="1:6" x14ac:dyDescent="0.2">
      <c r="A6">
        <v>0</v>
      </c>
      <c r="B6">
        <v>0</v>
      </c>
      <c r="C6" s="13">
        <v>0</v>
      </c>
      <c r="D6" s="12">
        <v>0</v>
      </c>
      <c r="E6" s="12"/>
      <c r="F6" t="str">
        <f>IF(AND(D6&lt;0,E6&gt;0),SUM(D6:E6),"")</f>
        <v/>
      </c>
    </row>
    <row r="7" spans="1:6" x14ac:dyDescent="0.2">
      <c r="A7">
        <v>0</v>
      </c>
      <c r="B7">
        <v>0</v>
      </c>
      <c r="C7">
        <v>1</v>
      </c>
      <c r="D7" s="12"/>
      <c r="E7" s="12">
        <v>0</v>
      </c>
      <c r="F7" t="str">
        <f t="shared" ref="F7:F34" si="0">IF(AND(D7&lt;0,E7&gt;0),SUM(D7:E7),"")</f>
        <v/>
      </c>
    </row>
    <row r="8" spans="1:6" x14ac:dyDescent="0.2">
      <c r="A8">
        <v>0</v>
      </c>
      <c r="B8">
        <v>0</v>
      </c>
      <c r="C8">
        <v>2</v>
      </c>
      <c r="D8" s="12"/>
      <c r="E8" s="12">
        <v>0</v>
      </c>
      <c r="F8" t="str">
        <f t="shared" si="0"/>
        <v/>
      </c>
    </row>
    <row r="9" spans="1:6" x14ac:dyDescent="0.2">
      <c r="A9">
        <v>0</v>
      </c>
      <c r="B9" t="s">
        <v>24</v>
      </c>
      <c r="D9" s="12">
        <v>0</v>
      </c>
      <c r="E9" s="12">
        <v>0</v>
      </c>
      <c r="F9" t="str">
        <f t="shared" si="0"/>
        <v/>
      </c>
    </row>
    <row r="10" spans="1:6" x14ac:dyDescent="0.2">
      <c r="A10" t="s">
        <v>24</v>
      </c>
      <c r="D10" s="12">
        <v>0</v>
      </c>
      <c r="E10" s="12">
        <v>0</v>
      </c>
      <c r="F10" t="str">
        <f t="shared" si="0"/>
        <v/>
      </c>
    </row>
    <row r="11" spans="1:6" x14ac:dyDescent="0.2">
      <c r="A11" t="s">
        <v>6</v>
      </c>
      <c r="D11" s="12">
        <v>0</v>
      </c>
      <c r="E11" s="12">
        <v>0</v>
      </c>
      <c r="F11" t="str">
        <f t="shared" si="0"/>
        <v/>
      </c>
    </row>
    <row r="12" spans="1:6" x14ac:dyDescent="0.2">
      <c r="F12" t="str">
        <f t="shared" si="0"/>
        <v/>
      </c>
    </row>
    <row r="13" spans="1:6" x14ac:dyDescent="0.2">
      <c r="F13" t="str">
        <f t="shared" si="0"/>
        <v/>
      </c>
    </row>
    <row r="14" spans="1:6" x14ac:dyDescent="0.2">
      <c r="F14" t="str">
        <f t="shared" si="0"/>
        <v/>
      </c>
    </row>
    <row r="15" spans="1:6" x14ac:dyDescent="0.2">
      <c r="F15" t="str">
        <f t="shared" si="0"/>
        <v/>
      </c>
    </row>
    <row r="16" spans="1:6" x14ac:dyDescent="0.2">
      <c r="F16" t="str">
        <f t="shared" si="0"/>
        <v/>
      </c>
    </row>
    <row r="17" spans="6:6" x14ac:dyDescent="0.2">
      <c r="F17" t="str">
        <f t="shared" si="0"/>
        <v/>
      </c>
    </row>
    <row r="18" spans="6:6" x14ac:dyDescent="0.2">
      <c r="F18" t="str">
        <f t="shared" si="0"/>
        <v/>
      </c>
    </row>
    <row r="19" spans="6:6" x14ac:dyDescent="0.2">
      <c r="F19" t="str">
        <f t="shared" si="0"/>
        <v/>
      </c>
    </row>
    <row r="20" spans="6:6" x14ac:dyDescent="0.2">
      <c r="F20" t="str">
        <f t="shared" si="0"/>
        <v/>
      </c>
    </row>
    <row r="21" spans="6:6" x14ac:dyDescent="0.2">
      <c r="F21" t="str">
        <f t="shared" si="0"/>
        <v/>
      </c>
    </row>
    <row r="22" spans="6:6" x14ac:dyDescent="0.2">
      <c r="F22" t="str">
        <f t="shared" si="0"/>
        <v/>
      </c>
    </row>
    <row r="23" spans="6:6" x14ac:dyDescent="0.2">
      <c r="F23" t="str">
        <f t="shared" si="0"/>
        <v/>
      </c>
    </row>
    <row r="24" spans="6:6" x14ac:dyDescent="0.2">
      <c r="F24" t="str">
        <f t="shared" si="0"/>
        <v/>
      </c>
    </row>
    <row r="25" spans="6:6" x14ac:dyDescent="0.2">
      <c r="F25" t="str">
        <f t="shared" si="0"/>
        <v/>
      </c>
    </row>
    <row r="26" spans="6:6" x14ac:dyDescent="0.2">
      <c r="F26" t="str">
        <f t="shared" si="0"/>
        <v/>
      </c>
    </row>
    <row r="27" spans="6:6" x14ac:dyDescent="0.2">
      <c r="F27" t="str">
        <f t="shared" si="0"/>
        <v/>
      </c>
    </row>
    <row r="28" spans="6:6" x14ac:dyDescent="0.2">
      <c r="F28" t="str">
        <f t="shared" si="0"/>
        <v/>
      </c>
    </row>
    <row r="29" spans="6:6" x14ac:dyDescent="0.2">
      <c r="F29" t="str">
        <f t="shared" si="0"/>
        <v/>
      </c>
    </row>
    <row r="30" spans="6:6" x14ac:dyDescent="0.2">
      <c r="F30" t="str">
        <f t="shared" si="0"/>
        <v/>
      </c>
    </row>
    <row r="31" spans="6:6" x14ac:dyDescent="0.2">
      <c r="F31" t="str">
        <f t="shared" si="0"/>
        <v/>
      </c>
    </row>
    <row r="32" spans="6:6" x14ac:dyDescent="0.2">
      <c r="F32" t="str">
        <f t="shared" si="0"/>
        <v/>
      </c>
    </row>
    <row r="33" spans="6:6" x14ac:dyDescent="0.2">
      <c r="F33" t="str">
        <f t="shared" si="0"/>
        <v/>
      </c>
    </row>
    <row r="34" spans="6:6" x14ac:dyDescent="0.2">
      <c r="F34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</vt:lpstr>
      <vt:lpstr>Ingresos</vt:lpstr>
      <vt:lpstr>c</vt:lpstr>
      <vt:lpstr>1</vt:lpstr>
      <vt:lpstr>2</vt:lpstr>
      <vt:lpstr>Inventario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Lizarazo</dc:creator>
  <cp:lastModifiedBy>Armando Lizarazo</cp:lastModifiedBy>
  <dcterms:created xsi:type="dcterms:W3CDTF">2023-09-01T16:47:17Z</dcterms:created>
  <dcterms:modified xsi:type="dcterms:W3CDTF">2023-09-06T18:35:43Z</dcterms:modified>
</cp:coreProperties>
</file>